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ACC Internship\Day 13\"/>
    </mc:Choice>
  </mc:AlternateContent>
  <xr:revisionPtr revIDLastSave="0" documentId="13_ncr:1_{D7D60593-4F08-4317-9A1E-C0BFFD5F6ACF}" xr6:coauthVersionLast="47" xr6:coauthVersionMax="47" xr10:uidLastSave="{00000000-0000-0000-0000-000000000000}"/>
  <bookViews>
    <workbookView xWindow="-108" yWindow="-108" windowWidth="23256" windowHeight="12456" firstSheet="8" activeTab="9" xr2:uid="{00000000-000D-0000-FFFF-FFFF00000000}"/>
  </bookViews>
  <sheets>
    <sheet name="Combo Chart" sheetId="4" r:id="rId1"/>
    <sheet name="Waterfall Chart" sheetId="5" r:id="rId2"/>
    <sheet name="Pie Chart" sheetId="6" r:id="rId3"/>
    <sheet name="Map chart" sheetId="7" r:id="rId4"/>
    <sheet name="Bar chart" sheetId="8" r:id="rId5"/>
    <sheet name="KPI" sheetId="9" r:id="rId6"/>
    <sheet name="KPI YOY" sheetId="10" r:id="rId7"/>
    <sheet name="Data" sheetId="1" r:id="rId8"/>
    <sheet name="layout" sheetId="2" r:id="rId9"/>
    <sheet name="Sheet1" sheetId="11" r:id="rId10"/>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4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7" i="5"/>
  <c r="D6" i="5"/>
  <c r="D5" i="5"/>
  <c r="D4" i="5"/>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9" i="10"/>
  <c r="E45" i="7"/>
  <c r="E41" i="7"/>
  <c r="E25" i="7"/>
  <c r="E46" i="7"/>
  <c r="K17" i="9"/>
  <c r="E16" i="7"/>
  <c r="E9" i="10"/>
  <c r="B17" i="9"/>
  <c r="E13" i="7"/>
  <c r="E17" i="7"/>
  <c r="C9" i="10"/>
  <c r="E5" i="7"/>
  <c r="E44" i="7"/>
  <c r="E20" i="7"/>
  <c r="B9" i="10"/>
  <c r="E42" i="7"/>
  <c r="E26" i="7"/>
  <c r="E23" i="7"/>
  <c r="E50" i="7"/>
  <c r="N17" i="9"/>
  <c r="E15" i="7"/>
  <c r="E49" i="7"/>
  <c r="E51" i="7"/>
  <c r="E4" i="7"/>
  <c r="E17" i="9"/>
  <c r="E21" i="7"/>
  <c r="E27" i="7"/>
  <c r="E32" i="7"/>
  <c r="H17" i="9"/>
  <c r="E28" i="7"/>
  <c r="E35" i="7"/>
  <c r="E11" i="7"/>
  <c r="E6" i="7"/>
  <c r="E31" i="7"/>
  <c r="E22" i="7"/>
  <c r="E34" i="7"/>
  <c r="E43" i="7"/>
  <c r="E37" i="7"/>
  <c r="E52" i="7"/>
  <c r="E6" i="5"/>
  <c r="E18" i="7"/>
  <c r="E24" i="7"/>
  <c r="E7" i="7"/>
  <c r="E36" i="7"/>
  <c r="E33" i="7"/>
  <c r="E39" i="7"/>
  <c r="E7" i="5"/>
  <c r="E38" i="7"/>
  <c r="E8" i="7"/>
  <c r="E9" i="7"/>
  <c r="E12" i="7"/>
  <c r="E47" i="7"/>
  <c r="E14" i="7"/>
  <c r="E5" i="5"/>
  <c r="E40" i="7"/>
  <c r="E4" i="5"/>
  <c r="E29" i="7"/>
  <c r="E19" i="7"/>
  <c r="E10" i="7"/>
  <c r="E48" i="7"/>
  <c r="E30" i="7"/>
  <c r="D9" i="10"/>
</calcChain>
</file>

<file path=xl/sharedStrings.xml><?xml version="1.0" encoding="utf-8"?>
<sst xmlns="http://schemas.openxmlformats.org/spreadsheetml/2006/main" count="130134" uniqueCount="10957">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</sst>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_-[$$-409]* #,##0.00_ ;_-[$$-409]* \-#,##0.00\ ;_-[$$-409]* &quot;-&quot;??_ ;_-@_ "/>
    <numFmt numFmtId="166" formatCode="\$0.00,&quot;K&quot;"/>
    <numFmt numFmtId="167" formatCode="&quot;#&quot;\ 0"/>
  </numFmts>
  <fonts count="8" x14ac:knownFonts="1">
    <font>
      <sz val="11"/>
      <color theme="1"/>
      <name val="Tw Cen MT"/>
      <scheme val="minor"/>
    </font>
    <font>
      <sz val="11"/>
      <color theme="1"/>
      <name val="Tw Cen MT"/>
      <family val="2"/>
      <scheme val="minor"/>
    </font>
    <font>
      <sz val="11"/>
      <color theme="1"/>
      <name val="Tw Cen MT"/>
      <family val="2"/>
      <scheme val="minor"/>
    </font>
    <font>
      <sz val="12"/>
      <color rgb="FF000000"/>
      <name val="Calibri"/>
      <family val="2"/>
    </font>
    <font>
      <sz val="11"/>
      <color theme="1"/>
      <name val="Tw Cen MT"/>
      <family val="2"/>
      <scheme val="minor"/>
    </font>
    <font>
      <sz val="11"/>
      <color theme="1"/>
      <name val="Calibri"/>
      <family val="2"/>
    </font>
    <font>
      <sz val="11"/>
      <color theme="1"/>
      <name val="Lato"/>
      <family val="2"/>
    </font>
    <font>
      <b/>
      <sz val="11"/>
      <color theme="1"/>
      <name val="Lato"/>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47">
    <xf numFmtId="0" fontId="0" fillId="0" borderId="0" xfId="0" applyFont="1" applyAlignment="1"/>
    <xf numFmtId="0" fontId="3" fillId="0" borderId="0" xfId="0" applyFont="1"/>
    <xf numFmtId="164" fontId="6" fillId="0" borderId="0" xfId="0" applyNumberFormat="1" applyFont="1"/>
    <xf numFmtId="0" fontId="4" fillId="0" borderId="0" xfId="0" applyFont="1"/>
    <xf numFmtId="0" fontId="4" fillId="0" borderId="1" xfId="0" applyFont="1" applyBorder="1"/>
    <xf numFmtId="14" fontId="5" fillId="0" borderId="1" xfId="0" applyNumberFormat="1" applyFont="1" applyBorder="1"/>
    <xf numFmtId="0" fontId="0" fillId="0" borderId="2" xfId="0" applyFont="1" applyBorder="1" applyAlignment="1"/>
    <xf numFmtId="0" fontId="0" fillId="0" borderId="2" xfId="0" pivotButton="1" applyFont="1" applyBorder="1" applyAlignment="1"/>
    <xf numFmtId="0" fontId="0" fillId="0" borderId="5" xfId="0"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3" xfId="0" applyNumberFormat="1" applyFont="1" applyBorder="1" applyAlignment="1">
      <alignment horizontal="left"/>
    </xf>
    <xf numFmtId="0" fontId="0" fillId="0" borderId="6" xfId="0" applyNumberFormat="1" applyFont="1" applyBorder="1" applyAlignment="1"/>
    <xf numFmtId="14" fontId="0" fillId="0" borderId="8" xfId="0" applyNumberFormat="1" applyFont="1" applyBorder="1" applyAlignment="1">
      <alignment horizontal="left"/>
    </xf>
    <xf numFmtId="0" fontId="0" fillId="0" borderId="7" xfId="0" applyNumberFormat="1" applyFont="1" applyBorder="1" applyAlignment="1"/>
    <xf numFmtId="0" fontId="0" fillId="0" borderId="9" xfId="0"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3" xfId="0" applyNumberFormat="1" applyFont="1" applyBorder="1" applyAlignment="1"/>
    <xf numFmtId="0" fontId="0" fillId="0" borderId="10" xfId="0" applyNumberFormat="1" applyFont="1" applyBorder="1" applyAlignment="1"/>
    <xf numFmtId="166" fontId="0" fillId="0" borderId="2" xfId="0" applyNumberFormat="1" applyFont="1" applyBorder="1" applyAlignment="1"/>
    <xf numFmtId="166" fontId="0" fillId="0" borderId="3" xfId="0" applyNumberFormat="1" applyFont="1" applyBorder="1" applyAlignment="1"/>
    <xf numFmtId="166" fontId="0" fillId="0" borderId="8" xfId="0" applyNumberFormat="1" applyFont="1" applyBorder="1" applyAlignment="1"/>
    <xf numFmtId="166" fontId="0" fillId="0" borderId="9" xfId="0" applyNumberFormat="1" applyFont="1" applyBorder="1" applyAlignment="1"/>
    <xf numFmtId="166" fontId="0" fillId="0" borderId="10" xfId="0" applyNumberFormat="1" applyFont="1" applyBorder="1" applyAlignment="1"/>
    <xf numFmtId="166" fontId="0" fillId="0" borderId="11" xfId="0" applyNumberFormat="1" applyFont="1" applyBorder="1" applyAlignment="1"/>
    <xf numFmtId="0" fontId="0" fillId="0" borderId="2" xfId="0" applyFont="1" applyBorder="1" applyAlignment="1">
      <alignment horizontal="left"/>
    </xf>
    <xf numFmtId="0" fontId="0" fillId="0" borderId="3" xfId="0" applyFont="1" applyBorder="1" applyAlignment="1">
      <alignment horizontal="left"/>
    </xf>
    <xf numFmtId="0" fontId="0" fillId="0" borderId="8" xfId="0" applyFont="1" applyBorder="1" applyAlignment="1">
      <alignment horizontal="left"/>
    </xf>
    <xf numFmtId="0" fontId="2" fillId="0" borderId="0" xfId="0" applyFont="1" applyAlignment="1"/>
    <xf numFmtId="0" fontId="2" fillId="0" borderId="0" xfId="0" applyFont="1" applyFill="1" applyBorder="1" applyAlignment="1"/>
    <xf numFmtId="166" fontId="0" fillId="0" borderId="0" xfId="0" applyNumberFormat="1" applyFont="1" applyAlignment="1"/>
    <xf numFmtId="10" fontId="0" fillId="0" borderId="5" xfId="0" applyNumberFormat="1" applyFont="1" applyBorder="1" applyAlignment="1"/>
    <xf numFmtId="10" fontId="0" fillId="0" borderId="6" xfId="0" applyNumberFormat="1" applyFont="1" applyBorder="1" applyAlignment="1"/>
    <xf numFmtId="10" fontId="0" fillId="0" borderId="7" xfId="0" applyNumberFormat="1" applyFont="1" applyBorder="1" applyAlignment="1"/>
    <xf numFmtId="165" fontId="0" fillId="0" borderId="0" xfId="0" applyNumberFormat="1" applyFont="1" applyAlignment="1"/>
    <xf numFmtId="167" fontId="0" fillId="0" borderId="0" xfId="0" applyNumberFormat="1" applyFont="1" applyAlignment="1"/>
    <xf numFmtId="10" fontId="0" fillId="0" borderId="0" xfId="1" applyNumberFormat="1" applyFont="1" applyAlignment="1"/>
    <xf numFmtId="0" fontId="0" fillId="0" borderId="12" xfId="0" applyFont="1" applyBorder="1" applyAlignment="1"/>
    <xf numFmtId="0" fontId="0" fillId="0" borderId="12" xfId="0" applyNumberFormat="1" applyFont="1" applyBorder="1" applyAlignment="1"/>
    <xf numFmtId="0" fontId="0" fillId="0" borderId="13" xfId="0" applyNumberFormat="1" applyFont="1" applyBorder="1" applyAlignment="1"/>
    <xf numFmtId="0" fontId="0" fillId="0" borderId="4" xfId="0" applyFont="1" applyBorder="1" applyAlignment="1">
      <alignment horizontal="left"/>
    </xf>
    <xf numFmtId="0" fontId="0" fillId="0" borderId="4" xfId="0" applyNumberFormat="1" applyFont="1" applyBorder="1" applyAlignment="1"/>
    <xf numFmtId="0" fontId="0" fillId="0" borderId="14" xfId="0" applyNumberFormat="1" applyFont="1" applyBorder="1" applyAlignment="1"/>
    <xf numFmtId="0" fontId="0" fillId="0" borderId="15" xfId="0" applyNumberFormat="1" applyFont="1" applyBorder="1" applyAlignment="1"/>
    <xf numFmtId="164" fontId="7" fillId="0" borderId="0" xfId="0" applyNumberFormat="1" applyFont="1" applyAlignment="1">
      <alignment horizontal="center"/>
    </xf>
    <xf numFmtId="0" fontId="1" fillId="0" borderId="0" xfId="0" applyFont="1" applyAlignment="1"/>
  </cellXfs>
  <cellStyles count="2">
    <cellStyle name="Normal" xfId="0" builtinId="0"/>
    <cellStyle name="Percent" xfId="1" builtinId="5"/>
  </cellStyles>
  <dxfs count="27">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4"/>
        </bottom>
        <vertical/>
        <horizontal/>
      </border>
    </dxf>
    <dxf>
      <font>
        <color theme="0"/>
      </font>
      <fill>
        <patternFill>
          <bgColor theme="1" tint="0.14996795556505021"/>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26"/>
      <tableStyleElement type="firstRowStripe" dxfId="25"/>
      <tableStyleElement type="secondRowStripe" dxfId="24"/>
    </tableStyle>
    <tableStyle name="NEW" pivot="0" table="0" count="10" xr9:uid="{ED289E06-D54B-443F-AC1E-9508C4455BEF}">
      <tableStyleElement type="wholeTable" dxfId="23"/>
      <tableStyleElement type="headerRow" dxfId="2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6C5-41D6-AB4A-F17C09CF3E53}"/>
            </c:ext>
          </c:extLst>
        </c:ser>
        <c:dLbls>
          <c:showLegendKey val="0"/>
          <c:showVal val="0"/>
          <c:showCatName val="0"/>
          <c:showSerName val="0"/>
          <c:showPercent val="0"/>
          <c:showBubbleSize val="0"/>
        </c:dLbls>
        <c:axId val="399837455"/>
        <c:axId val="39983953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6C5-41D6-AB4A-F17C09CF3E53}"/>
            </c:ext>
          </c:extLst>
        </c:ser>
        <c:dLbls>
          <c:showLegendKey val="0"/>
          <c:showVal val="0"/>
          <c:showCatName val="0"/>
          <c:showSerName val="0"/>
          <c:showPercent val="0"/>
          <c:showBubbleSize val="0"/>
        </c:dLbls>
        <c:gapWidth val="219"/>
        <c:overlap val="-27"/>
        <c:axId val="672804847"/>
        <c:axId val="672805263"/>
      </c:barChart>
      <c:catAx>
        <c:axId val="67280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05263"/>
        <c:crosses val="autoZero"/>
        <c:auto val="1"/>
        <c:lblAlgn val="ctr"/>
        <c:lblOffset val="100"/>
        <c:noMultiLvlLbl val="0"/>
      </c:catAx>
      <c:valAx>
        <c:axId val="672805263"/>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04847"/>
        <c:crosses val="autoZero"/>
        <c:crossBetween val="between"/>
      </c:valAx>
      <c:valAx>
        <c:axId val="399839535"/>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37455"/>
        <c:crosses val="max"/>
        <c:crossBetween val="between"/>
      </c:valAx>
      <c:catAx>
        <c:axId val="399837455"/>
        <c:scaling>
          <c:orientation val="minMax"/>
        </c:scaling>
        <c:delete val="1"/>
        <c:axPos val="b"/>
        <c:numFmt formatCode="General" sourceLinked="1"/>
        <c:majorTickMark val="out"/>
        <c:minorTickMark val="none"/>
        <c:tickLblPos val="nextTo"/>
        <c:crossAx val="399839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1A-4EFC-97E4-99787C0D43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1A-4EFC-97E4-99787C0D43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1A-4EFC-97E4-99787C0D43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0FB-4791-9A81-630D66A4AE2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807-4890-B725-4DF9FB665F51}"/>
            </c:ext>
          </c:extLst>
        </c:ser>
        <c:dLbls>
          <c:showLegendKey val="0"/>
          <c:showVal val="0"/>
          <c:showCatName val="0"/>
          <c:showSerName val="0"/>
          <c:showPercent val="0"/>
          <c:showBubbleSize val="0"/>
        </c:dLbls>
        <c:gapWidth val="182"/>
        <c:axId val="682079615"/>
        <c:axId val="666619711"/>
      </c:barChart>
      <c:catAx>
        <c:axId val="68207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19711"/>
        <c:crosses val="autoZero"/>
        <c:auto val="1"/>
        <c:lblAlgn val="ctr"/>
        <c:lblOffset val="100"/>
        <c:noMultiLvlLbl val="0"/>
      </c:catAx>
      <c:valAx>
        <c:axId val="666619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07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FE0-4F81-9526-6D61BBB682F8}"/>
            </c:ext>
          </c:extLst>
        </c:ser>
        <c:dLbls>
          <c:showLegendKey val="0"/>
          <c:showVal val="0"/>
          <c:showCatName val="0"/>
          <c:showSerName val="0"/>
          <c:showPercent val="0"/>
          <c:showBubbleSize val="0"/>
        </c:dLbls>
        <c:smooth val="0"/>
        <c:axId val="127381935"/>
        <c:axId val="127379439"/>
      </c:lineChart>
      <c:catAx>
        <c:axId val="127381935"/>
        <c:scaling>
          <c:orientation val="minMax"/>
        </c:scaling>
        <c:delete val="1"/>
        <c:axPos val="b"/>
        <c:numFmt formatCode="General" sourceLinked="1"/>
        <c:majorTickMark val="none"/>
        <c:minorTickMark val="none"/>
        <c:tickLblPos val="nextTo"/>
        <c:crossAx val="127379439"/>
        <c:crosses val="autoZero"/>
        <c:auto val="1"/>
        <c:lblAlgn val="ctr"/>
        <c:lblOffset val="100"/>
        <c:noMultiLvlLbl val="0"/>
      </c:catAx>
      <c:valAx>
        <c:axId val="127379439"/>
        <c:scaling>
          <c:orientation val="minMax"/>
        </c:scaling>
        <c:delete val="1"/>
        <c:axPos val="l"/>
        <c:numFmt formatCode="General" sourceLinked="1"/>
        <c:majorTickMark val="none"/>
        <c:minorTickMark val="none"/>
        <c:tickLblPos val="nextTo"/>
        <c:crossAx val="127381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4A6-40EA-8884-F8C0D01D951E}"/>
            </c:ext>
          </c:extLst>
        </c:ser>
        <c:dLbls>
          <c:showLegendKey val="0"/>
          <c:showVal val="0"/>
          <c:showCatName val="0"/>
          <c:showSerName val="0"/>
          <c:showPercent val="0"/>
          <c:showBubbleSize val="0"/>
        </c:dLbls>
        <c:smooth val="0"/>
        <c:axId val="845764735"/>
        <c:axId val="845765567"/>
      </c:lineChart>
      <c:catAx>
        <c:axId val="845764735"/>
        <c:scaling>
          <c:orientation val="minMax"/>
        </c:scaling>
        <c:delete val="1"/>
        <c:axPos val="b"/>
        <c:numFmt formatCode="General" sourceLinked="1"/>
        <c:majorTickMark val="none"/>
        <c:minorTickMark val="none"/>
        <c:tickLblPos val="nextTo"/>
        <c:crossAx val="845765567"/>
        <c:crosses val="autoZero"/>
        <c:auto val="1"/>
        <c:lblAlgn val="ctr"/>
        <c:lblOffset val="100"/>
        <c:noMultiLvlLbl val="0"/>
      </c:catAx>
      <c:valAx>
        <c:axId val="845765567"/>
        <c:scaling>
          <c:orientation val="minMax"/>
        </c:scaling>
        <c:delete val="1"/>
        <c:axPos val="l"/>
        <c:numFmt formatCode="General" sourceLinked="1"/>
        <c:majorTickMark val="none"/>
        <c:minorTickMark val="none"/>
        <c:tickLblPos val="nextTo"/>
        <c:crossAx val="84576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394-42FB-A6E0-BAFB132B0360}"/>
            </c:ext>
          </c:extLst>
        </c:ser>
        <c:dLbls>
          <c:showLegendKey val="0"/>
          <c:showVal val="0"/>
          <c:showCatName val="0"/>
          <c:showSerName val="0"/>
          <c:showPercent val="0"/>
          <c:showBubbleSize val="0"/>
        </c:dLbls>
        <c:smooth val="0"/>
        <c:axId val="665422959"/>
        <c:axId val="665423375"/>
      </c:lineChart>
      <c:catAx>
        <c:axId val="665422959"/>
        <c:scaling>
          <c:orientation val="minMax"/>
        </c:scaling>
        <c:delete val="1"/>
        <c:axPos val="b"/>
        <c:numFmt formatCode="General" sourceLinked="1"/>
        <c:majorTickMark val="none"/>
        <c:minorTickMark val="none"/>
        <c:tickLblPos val="nextTo"/>
        <c:crossAx val="665423375"/>
        <c:crosses val="autoZero"/>
        <c:auto val="1"/>
        <c:lblAlgn val="ctr"/>
        <c:lblOffset val="100"/>
        <c:noMultiLvlLbl val="0"/>
      </c:catAx>
      <c:valAx>
        <c:axId val="665423375"/>
        <c:scaling>
          <c:orientation val="minMax"/>
        </c:scaling>
        <c:delete val="1"/>
        <c:axPos val="l"/>
        <c:numFmt formatCode="General" sourceLinked="1"/>
        <c:majorTickMark val="none"/>
        <c:minorTickMark val="none"/>
        <c:tickLblPos val="nextTo"/>
        <c:crossAx val="66542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1C7-4877-8B2B-DE9049E1CADA}"/>
            </c:ext>
          </c:extLst>
        </c:ser>
        <c:dLbls>
          <c:showLegendKey val="0"/>
          <c:showVal val="0"/>
          <c:showCatName val="0"/>
          <c:showSerName val="0"/>
          <c:showPercent val="0"/>
          <c:showBubbleSize val="0"/>
        </c:dLbls>
        <c:smooth val="0"/>
        <c:axId val="744932127"/>
        <c:axId val="744934207"/>
      </c:lineChart>
      <c:catAx>
        <c:axId val="744932127"/>
        <c:scaling>
          <c:orientation val="minMax"/>
        </c:scaling>
        <c:delete val="1"/>
        <c:axPos val="b"/>
        <c:numFmt formatCode="General" sourceLinked="1"/>
        <c:majorTickMark val="none"/>
        <c:minorTickMark val="none"/>
        <c:tickLblPos val="nextTo"/>
        <c:crossAx val="744934207"/>
        <c:crosses val="autoZero"/>
        <c:auto val="1"/>
        <c:lblAlgn val="ctr"/>
        <c:lblOffset val="100"/>
        <c:noMultiLvlLbl val="0"/>
      </c:catAx>
      <c:valAx>
        <c:axId val="744934207"/>
        <c:scaling>
          <c:orientation val="minMax"/>
        </c:scaling>
        <c:delete val="1"/>
        <c:axPos val="l"/>
        <c:numFmt formatCode="General" sourceLinked="1"/>
        <c:majorTickMark val="none"/>
        <c:minorTickMark val="none"/>
        <c:tickLblPos val="nextTo"/>
        <c:crossAx val="74493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52A-4803-85C6-86744E9962AD}"/>
            </c:ext>
          </c:extLst>
        </c:ser>
        <c:dLbls>
          <c:showLegendKey val="0"/>
          <c:showVal val="0"/>
          <c:showCatName val="0"/>
          <c:showSerName val="0"/>
          <c:showPercent val="0"/>
          <c:showBubbleSize val="0"/>
        </c:dLbls>
        <c:smooth val="0"/>
        <c:axId val="679700735"/>
        <c:axId val="679699071"/>
      </c:lineChart>
      <c:catAx>
        <c:axId val="679700735"/>
        <c:scaling>
          <c:orientation val="minMax"/>
        </c:scaling>
        <c:delete val="1"/>
        <c:axPos val="b"/>
        <c:numFmt formatCode="General" sourceLinked="1"/>
        <c:majorTickMark val="none"/>
        <c:minorTickMark val="none"/>
        <c:tickLblPos val="nextTo"/>
        <c:crossAx val="679699071"/>
        <c:crosses val="autoZero"/>
        <c:auto val="1"/>
        <c:lblAlgn val="ctr"/>
        <c:lblOffset val="100"/>
        <c:noMultiLvlLbl val="0"/>
      </c:catAx>
      <c:valAx>
        <c:axId val="679699071"/>
        <c:scaling>
          <c:orientation val="minMax"/>
        </c:scaling>
        <c:delete val="1"/>
        <c:axPos val="l"/>
        <c:numFmt formatCode="General" sourceLinked="1"/>
        <c:majorTickMark val="none"/>
        <c:minorTickMark val="none"/>
        <c:tickLblPos val="nextTo"/>
        <c:crossAx val="67970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68611718923976E-2"/>
          <c:y val="0.31141889724198107"/>
          <c:w val="0.81646277656215205"/>
          <c:h val="0.42906535505636806"/>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0EB-4C72-8A62-7E7D67D18759}"/>
            </c:ext>
          </c:extLst>
        </c:ser>
        <c:dLbls>
          <c:showLegendKey val="0"/>
          <c:showVal val="0"/>
          <c:showCatName val="0"/>
          <c:showSerName val="0"/>
          <c:showPercent val="0"/>
          <c:showBubbleSize val="0"/>
        </c:dLbls>
        <c:smooth val="0"/>
        <c:axId val="127381935"/>
        <c:axId val="127379439"/>
      </c:lineChart>
      <c:catAx>
        <c:axId val="127381935"/>
        <c:scaling>
          <c:orientation val="minMax"/>
        </c:scaling>
        <c:delete val="1"/>
        <c:axPos val="b"/>
        <c:numFmt formatCode="General" sourceLinked="1"/>
        <c:majorTickMark val="none"/>
        <c:minorTickMark val="none"/>
        <c:tickLblPos val="nextTo"/>
        <c:crossAx val="127379439"/>
        <c:crosses val="autoZero"/>
        <c:auto val="1"/>
        <c:lblAlgn val="ctr"/>
        <c:lblOffset val="100"/>
        <c:noMultiLvlLbl val="0"/>
      </c:catAx>
      <c:valAx>
        <c:axId val="127379439"/>
        <c:scaling>
          <c:orientation val="minMax"/>
        </c:scaling>
        <c:delete val="1"/>
        <c:axPos val="l"/>
        <c:numFmt formatCode="General" sourceLinked="1"/>
        <c:majorTickMark val="none"/>
        <c:minorTickMark val="none"/>
        <c:tickLblPos val="nextTo"/>
        <c:crossAx val="127381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DBD-4483-97DD-01D45DEBCB5C}"/>
            </c:ext>
          </c:extLst>
        </c:ser>
        <c:dLbls>
          <c:showLegendKey val="0"/>
          <c:showVal val="0"/>
          <c:showCatName val="0"/>
          <c:showSerName val="0"/>
          <c:showPercent val="0"/>
          <c:showBubbleSize val="0"/>
        </c:dLbls>
        <c:smooth val="0"/>
        <c:axId val="845764735"/>
        <c:axId val="845765567"/>
      </c:lineChart>
      <c:catAx>
        <c:axId val="845764735"/>
        <c:scaling>
          <c:orientation val="minMax"/>
        </c:scaling>
        <c:delete val="1"/>
        <c:axPos val="b"/>
        <c:numFmt formatCode="General" sourceLinked="1"/>
        <c:majorTickMark val="none"/>
        <c:minorTickMark val="none"/>
        <c:tickLblPos val="nextTo"/>
        <c:crossAx val="845765567"/>
        <c:crosses val="autoZero"/>
        <c:auto val="1"/>
        <c:lblAlgn val="ctr"/>
        <c:lblOffset val="100"/>
        <c:noMultiLvlLbl val="0"/>
      </c:catAx>
      <c:valAx>
        <c:axId val="845765567"/>
        <c:scaling>
          <c:orientation val="minMax"/>
        </c:scaling>
        <c:delete val="1"/>
        <c:axPos val="l"/>
        <c:numFmt formatCode="General" sourceLinked="1"/>
        <c:majorTickMark val="none"/>
        <c:minorTickMark val="none"/>
        <c:tickLblPos val="nextTo"/>
        <c:crossAx val="84576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88809648496179E-2"/>
          <c:y val="0.25510204081632654"/>
          <c:w val="0.81502238070300759"/>
          <c:h val="0.43877551020408162"/>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69D-4D4F-B100-4E07C6E68049}"/>
            </c:ext>
          </c:extLst>
        </c:ser>
        <c:dLbls>
          <c:showLegendKey val="0"/>
          <c:showVal val="0"/>
          <c:showCatName val="0"/>
          <c:showSerName val="0"/>
          <c:showPercent val="0"/>
          <c:showBubbleSize val="0"/>
        </c:dLbls>
        <c:smooth val="0"/>
        <c:axId val="665422959"/>
        <c:axId val="665423375"/>
      </c:lineChart>
      <c:catAx>
        <c:axId val="665422959"/>
        <c:scaling>
          <c:orientation val="minMax"/>
        </c:scaling>
        <c:delete val="1"/>
        <c:axPos val="b"/>
        <c:numFmt formatCode="General" sourceLinked="1"/>
        <c:majorTickMark val="none"/>
        <c:minorTickMark val="none"/>
        <c:tickLblPos val="nextTo"/>
        <c:crossAx val="665423375"/>
        <c:crosses val="autoZero"/>
        <c:auto val="1"/>
        <c:lblAlgn val="ctr"/>
        <c:lblOffset val="100"/>
        <c:noMultiLvlLbl val="0"/>
      </c:catAx>
      <c:valAx>
        <c:axId val="665423375"/>
        <c:scaling>
          <c:orientation val="minMax"/>
        </c:scaling>
        <c:delete val="1"/>
        <c:axPos val="l"/>
        <c:numFmt formatCode="General" sourceLinked="1"/>
        <c:majorTickMark val="none"/>
        <c:minorTickMark val="none"/>
        <c:tickLblPos val="nextTo"/>
        <c:crossAx val="66542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30E-4143-8525-58A93C4A18D5}"/>
            </c:ext>
          </c:extLst>
        </c:ser>
        <c:dLbls>
          <c:showLegendKey val="0"/>
          <c:showVal val="0"/>
          <c:showCatName val="0"/>
          <c:showSerName val="0"/>
          <c:showPercent val="0"/>
          <c:showBubbleSize val="0"/>
        </c:dLbls>
        <c:smooth val="0"/>
        <c:axId val="744932127"/>
        <c:axId val="744934207"/>
      </c:lineChart>
      <c:catAx>
        <c:axId val="744932127"/>
        <c:scaling>
          <c:orientation val="minMax"/>
        </c:scaling>
        <c:delete val="1"/>
        <c:axPos val="b"/>
        <c:numFmt formatCode="General" sourceLinked="1"/>
        <c:majorTickMark val="none"/>
        <c:minorTickMark val="none"/>
        <c:tickLblPos val="nextTo"/>
        <c:crossAx val="744934207"/>
        <c:crosses val="autoZero"/>
        <c:auto val="1"/>
        <c:lblAlgn val="ctr"/>
        <c:lblOffset val="100"/>
        <c:noMultiLvlLbl val="0"/>
      </c:catAx>
      <c:valAx>
        <c:axId val="744934207"/>
        <c:scaling>
          <c:orientation val="minMax"/>
        </c:scaling>
        <c:delete val="1"/>
        <c:axPos val="l"/>
        <c:numFmt formatCode="General" sourceLinked="1"/>
        <c:majorTickMark val="none"/>
        <c:minorTickMark val="none"/>
        <c:tickLblPos val="nextTo"/>
        <c:crossAx val="74493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340-4ED9-9D9C-CA95408141DA}"/>
            </c:ext>
          </c:extLst>
        </c:ser>
        <c:dLbls>
          <c:showLegendKey val="0"/>
          <c:showVal val="0"/>
          <c:showCatName val="0"/>
          <c:showSerName val="0"/>
          <c:showPercent val="0"/>
          <c:showBubbleSize val="0"/>
        </c:dLbls>
        <c:smooth val="0"/>
        <c:axId val="679700735"/>
        <c:axId val="679699071"/>
      </c:lineChart>
      <c:catAx>
        <c:axId val="679700735"/>
        <c:scaling>
          <c:orientation val="minMax"/>
        </c:scaling>
        <c:delete val="1"/>
        <c:axPos val="b"/>
        <c:numFmt formatCode="General" sourceLinked="1"/>
        <c:majorTickMark val="none"/>
        <c:minorTickMark val="none"/>
        <c:tickLblPos val="nextTo"/>
        <c:crossAx val="679699071"/>
        <c:crosses val="autoZero"/>
        <c:auto val="1"/>
        <c:lblAlgn val="ctr"/>
        <c:lblOffset val="100"/>
        <c:noMultiLvlLbl val="0"/>
      </c:catAx>
      <c:valAx>
        <c:axId val="679699071"/>
        <c:scaling>
          <c:orientation val="minMax"/>
        </c:scaling>
        <c:delete val="1"/>
        <c:axPos val="l"/>
        <c:numFmt formatCode="General" sourceLinked="1"/>
        <c:majorTickMark val="none"/>
        <c:minorTickMark val="none"/>
        <c:tickLblPos val="nextTo"/>
        <c:crossAx val="67970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6059950287671"/>
          <c:y val="0.25809613798275216"/>
          <c:w val="0.75707610513182888"/>
          <c:h val="0.5651551556055493"/>
        </c:manualLayout>
      </c:layout>
      <c:areaChart>
        <c:grouping val="stacked"/>
        <c:varyColors val="0"/>
        <c:ser>
          <c:idx val="1"/>
          <c:order val="1"/>
          <c:tx>
            <c:strRef>
              <c:f>'Combo Chart'!$C$3</c:f>
              <c:strCache>
                <c:ptCount val="1"/>
                <c:pt idx="0">
                  <c:v>Sum of Profit</c:v>
                </c:pt>
              </c:strCache>
            </c:strRef>
          </c:tx>
          <c:spPr>
            <a:solidFill>
              <a:srgbClr val="0070C0"/>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5A9-4CA5-807A-03B9D7A95C53}"/>
            </c:ext>
          </c:extLst>
        </c:ser>
        <c:dLbls>
          <c:showLegendKey val="0"/>
          <c:showVal val="0"/>
          <c:showCatName val="0"/>
          <c:showSerName val="0"/>
          <c:showPercent val="0"/>
          <c:showBubbleSize val="0"/>
        </c:dLbls>
        <c:axId val="399837455"/>
        <c:axId val="399839535"/>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5A9-4CA5-807A-03B9D7A95C53}"/>
            </c:ext>
          </c:extLst>
        </c:ser>
        <c:dLbls>
          <c:showLegendKey val="0"/>
          <c:showVal val="0"/>
          <c:showCatName val="0"/>
          <c:showSerName val="0"/>
          <c:showPercent val="0"/>
          <c:showBubbleSize val="0"/>
        </c:dLbls>
        <c:gapWidth val="60"/>
        <c:overlap val="-27"/>
        <c:axId val="672804847"/>
        <c:axId val="672805263"/>
      </c:barChart>
      <c:catAx>
        <c:axId val="67280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72805263"/>
        <c:crosses val="autoZero"/>
        <c:auto val="1"/>
        <c:lblAlgn val="ctr"/>
        <c:lblOffset val="100"/>
        <c:noMultiLvlLbl val="0"/>
      </c:catAx>
      <c:valAx>
        <c:axId val="672805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SALES</a:t>
                </a:r>
              </a:p>
            </c:rich>
          </c:tx>
          <c:layout>
            <c:manualLayout>
              <c:xMode val="edge"/>
              <c:yMode val="edge"/>
              <c:x val="0"/>
              <c:y val="0.424025796775403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72804847"/>
        <c:crosses val="autoZero"/>
        <c:crossBetween val="between"/>
      </c:valAx>
      <c:valAx>
        <c:axId val="3998395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PROFIT</a:t>
                </a:r>
              </a:p>
            </c:rich>
          </c:tx>
          <c:layout>
            <c:manualLayout>
              <c:xMode val="edge"/>
              <c:yMode val="edge"/>
              <c:x val="0.95804348959691299"/>
              <c:y val="0.396216272965879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99837455"/>
        <c:crosses val="max"/>
        <c:crossBetween val="between"/>
      </c:valAx>
      <c:catAx>
        <c:axId val="399837455"/>
        <c:scaling>
          <c:orientation val="minMax"/>
        </c:scaling>
        <c:delete val="1"/>
        <c:axPos val="b"/>
        <c:numFmt formatCode="General" sourceLinked="1"/>
        <c:majorTickMark val="out"/>
        <c:minorTickMark val="none"/>
        <c:tickLblPos val="nextTo"/>
        <c:crossAx val="39983953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dLbl>
          <c:idx val="0"/>
          <c:layout>
            <c:manualLayout>
              <c:x val="1.371951054835915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63019401404431"/>
          <c:y val="0.20022671376375212"/>
          <c:w val="0.41207324130098411"/>
          <c:h val="0.76577908907249692"/>
        </c:manualLayout>
      </c:layout>
      <c:doughnutChart>
        <c:varyColors val="1"/>
        <c:ser>
          <c:idx val="0"/>
          <c:order val="0"/>
          <c:tx>
            <c:strRef>
              <c:f>'Pie Chart'!$B$3</c:f>
              <c:strCache>
                <c:ptCount val="1"/>
                <c:pt idx="0">
                  <c:v>Total</c:v>
                </c:pt>
              </c:strCache>
            </c:strRef>
          </c:tx>
          <c:explosion val="1"/>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AC8B-445A-875F-52044FDC622E}"/>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AC8B-445A-875F-52044FDC622E}"/>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AC8B-445A-875F-52044FDC622E}"/>
              </c:ext>
            </c:extLst>
          </c:dPt>
          <c:dLbls>
            <c:dLbl>
              <c:idx val="2"/>
              <c:layout>
                <c:manualLayout>
                  <c:x val="1.371951054835915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8B-445A-875F-52044FDC62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AC8B-445A-875F-52044FDC622E}"/>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barChart>
        <c:barDir val="bar"/>
        <c:grouping val="clustered"/>
        <c:varyColors val="0"/>
        <c:ser>
          <c:idx val="0"/>
          <c:order val="0"/>
          <c:tx>
            <c:strRef>
              <c:f>'Bar chart'!$B$3</c:f>
              <c:strCache>
                <c:ptCount val="1"/>
                <c:pt idx="0">
                  <c:v>Total</c:v>
                </c:pt>
              </c:strCache>
            </c:strRef>
          </c:tx>
          <c:spPr>
            <a:solidFill>
              <a:schemeClr val="bg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F5F-4032-B482-F237D5A33AA6}"/>
            </c:ext>
          </c:extLst>
        </c:ser>
        <c:dLbls>
          <c:dLblPos val="inEnd"/>
          <c:showLegendKey val="0"/>
          <c:showVal val="1"/>
          <c:showCatName val="0"/>
          <c:showSerName val="0"/>
          <c:showPercent val="0"/>
          <c:showBubbleSize val="0"/>
        </c:dLbls>
        <c:gapWidth val="95"/>
        <c:axId val="682079615"/>
        <c:axId val="666619711"/>
      </c:barChart>
      <c:catAx>
        <c:axId val="68207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66619711"/>
        <c:crosses val="autoZero"/>
        <c:auto val="1"/>
        <c:lblAlgn val="ctr"/>
        <c:lblOffset val="100"/>
        <c:noMultiLvlLbl val="0"/>
      </c:catAx>
      <c:valAx>
        <c:axId val="666619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8207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87CB1BA7-771A-4E52-8E58-B7D3A32DBEB0}">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21F8067F-8559-48E1-855D-6DC12FD8B239}">
          <cx:tx>
            <cx:txData>
              <cx:f>_xlchart.v5.5</cx:f>
              <cx:v>Sales</cx:v>
            </cx:txData>
          </cx:tx>
          <cx:dataId val="0"/>
          <cx:layoutPr>
            <cx:geography cultureLanguage="en-US" cultureRegion="IN" attribution="Powered by Bing">
              <cx:geoCache provider="{E9337A44-BEBE-4D9F-B70C-5C5E7DAFC167}">
                <cx:binary>7H1pb9vItu1fCfL50V0zyYPTB2hSku3EQ9p2nHR/IRTbzXkujr/+LlqyY7OV2AftewEBT52GYVMl
btaqPa29q/Tvm/5fN8ndunrXp0lW/+um//V9oHXxr19+qW+Cu3RdH6ThTZXX+V/64CZPf8n/+iu8
ufvltlp3Yeb/wggVv9wE60rf9e//8298mn+Xn+Q3ax3m2e/NXTVc3NVNouufXNt56d36Ng2zRVjr
KrzR9Nf3v1XxOqvX9ft3d5kO9XA1FHe/vn/2rvfvfpl/1t/u+y6BaLq5xVguDizbtgin0r5/We/f
JXnmby8bNjsQ3KZSSovcv+TDvc/WKca/RqJ7eda3t9VdXeOR7n8+HflMfly4eP/uJm8yPc2bjyn8
9f3nLNR3t+8u9Vrf4eHDOnc3b3Dz6SE+X94/9S/PZ/4//579AfMw+8sTcOaT9tKlv2FzHoT5w9z8
c1wEORCYdWqbZCcuFjvAFW5yYW5w4Q/33uDykjS7MdmMmuFxfrSXeJzdtevb9cOs/HNEuH3ApRJC
8t2IUKoOlJTcMq2NqtCHe28QeVme3Zg8jJuhcna9l6j8lqy/rdO3hAWKoJRgjJnPLZelDixBOGeE
bTTIfo7HKyTZDcjjwBkiv53sJSKf7rKsHpJ2nYVvCAvsl2UrBc+yfUEbnvoV0zywuGXZ5hP7tvFp
G215rVS7IXo+eobTp9/2EqePb+35rQNhCZNNENy/ZgjZ1gG3CEVosI0MoF9PEXpZnt3YPIybofIR
PnwPvb67TsK/8upNdYebB0wKKA+1dyJDqX2gqMlMKujGtD1H5nUy7Ubn6dgZQu5+6s1l3ujg3WId
53r9ME//PBoQAnGxokKa5gaCmfehhBwwToRNlXi468ayvVae3fg8Hz1D6HKxlzp0GmbZXf228KgD
jrlH6rJ1QHPjJg6obXHCGXuOzqtk2Q3Nk6EzXE7P9hKX4yQJszxEwvVW2SaiAsoEtbgSjzHZ06jA
sg+osBSX1tbnzGK210i0G5zvI2fYHO9n1PZbFY559oYGDUQAs6EOFt1CMzdolB4gzpa2kuohXHga
DrxCoN3IPA6cAfPbn3upNG6e5NX69g2pAG4dgKGRkgi2Oxwg8kAKE0o14wBeI8puTL6PnIHinu8p
KPAwNzq8afQbGjN6IE1JJedyJy4mMlNuQaHYjDNz81dJ8yNongyeo3O1l+g8EJzv8r/eYeU16be3
zEQn9SFQD8oRiD11NkhBCVXMVhwM6PTC9acW7b8Vazdeuz9lBtzC3UvgjvPuDT2QYAfEFEqaQmz0
CebsKV42P5gUTVGyva6e4/WSNLvx2Yya4XH8217isbhL1t26unuYl3+e5oD0JMQyFXsgARCQPcXE
lAdCWUpwutWhmal7jUS7cfk+cobNYrmX2KwQFoRvyUcz60DaqBCoLQdgz6BBhUBYqA8wpDn3r1l0
8AqBdiPzOHAGzGo/I+nTdV2vb4KmvtO6fjvNgTUDRcNBb+4uF5gIp4kEP23NeLVXy7MbndnwGUan
+2nYDu/yyn/ToIAdKIHYDBzBRjnoc7tm8QMhBDcF2fIHM+V5hUC74XkcOAPmcD+BOb5dB2+Y6oBV
QzBGTHAEm5BsVo2mVKDGhrKnRWaO5kVBdsOxHTYD43ixly7mOoSSvDUTLSmzbK62LOcMD9M6mEo8
EpBt8JqpyWsk2g3M95EzbK73VFGy23D9pnyNfYD6gC2sh8YMTP3TyAzlT6SegAUF0PvXXGFeFmg3
MscPA2fAHO8nyfkRKV9zEw9v5/lRvpHMZJaS28LzTGksCWRM0+R0G5jNkHmNRLuh+T5yhs3HP/bS
oJ3kTVi/sdqQA9uCz1ePYfNztbEp6tbUAg+6DdtmpMCrRNqNzpOhM3hO9tOmnccJvP+bNnOAybS4
AAmwsVlkFpbZUC0y5TMPVTfkPE8pm9dItBuc7yNn2Jx/3EvVOV2H2d3D5PxzHkBI1NMm+v+BB5hV
B5R9wJCJChA4m0BgpjYvirMble2wGSSnyz2FpBqSdXb7dqhM1CZcDTB5bsRMheZAinKOvUVjFpad
rl+W5EeAPIycY7KfIfNZXqE5wF1XOUqd6zdEBoaMI095bBac6YuJQqeFXkGlNsU0MuMyXy/Xbpzm
42donbn7qUF5pt80iBYoAaB8gy7b3ZQzJei0EUiB1FQ8eOppTl8WZTcyjwNnkJxe7Sck4U0Q+uvs
YXbewNWgI90Upo2KzU4OAOGziRZcZDbb6zPVOX2FRD+A5nHkHJvjPcWmrkP8K4rw7eDhqGoylAQe
OzRmvgctHOgQYChWb/POv8HzKqF+hNCTwXOQLvcWpLyp3hIhNG4qE7SA2HKbaHF6ygxMWzqQfZqU
bRVoln+eYs28JNGP4dmMnGOzn20DZ3ffqnUdv2FcINAzgL5Nbppbvz/Hxj5Admoy1Ns2GdBMe14j
0W5svo+cYXO2n9H02V337midFnUQvmXBU/ADZUmQAw8AzGg1lG3Q8omuAdR17l+z/sFXi/UjlJ49
1Ryqfd2J0737cFfVd8PbuaGpk5ADBMl3GzkThQL4KGzN2wQR8+aOCaeXZfoxSA9j5wh92EsnNM3G
6V0f3rxhLQcNhYLB0lGxNXUzTaJEHVCQOTaxwPI8ja1fJ82PsXl4kjk2p3uJzWe9Dh7m559H19Mu
NlSlYcG2DmbmgOjU5mmC/2Rq5npekmM3HptRMyQ+72euM63LP/Iqfjs00CQAkoaJaZfa/WumI2iv
QShN4I+2RM4Mk9dItBuX7yNn2Jz9sZdasiE83nyXh4k2AMVhofjWjTwPpeF70P80tU0/uJmHtbHd
83lPL70s1Q8wejZ6jtN+Em7n1Z2fvyVbwKFBFlrQuNqNECMH2LtOCTqkn2PzsiS7UXkYN8Pj/GIv
9ebLkOOIAf9hav65g5lMmm0rZDBbSm3uYAhqOJJiHzXZVtge7r1RmVcItBuXx4EzYL7sp0G7wrZc
nJdw94ZFHC6xIxo1abLdoE5m0KBlgAvOpq2FG280i8teJdJucJ4MncFztZ9tAxcBTp54d1y/bUEH
9IBiFrPltpvWnrUOTNknBXrTPpz7F+KFp5Hza6XaDdLz0TOcLo730r5t9kv+LxR44HcI6muMbvPP
WeRmTfvf0T2IeHqD1Cxye71cu7Gaj5+hdenuJVpXd/2bHm5DEZ1xSwCFR4P2jAlFMoTQGzvgv3fq
PFWnF8XZjc122AySq697Ccn1XZWi1vVgZ94gQBDY5iEZ/pupDPZLKcWUrcAJ3L9mvPQrJNmNx+PA
GSLX+5mGflmD88x8/aZhNBIdSrk0rW0j56xeTe/DaLRMPxQVZqHB62TaDc/TsTOEvvy2lzrz5a7W
7753sG5Myj/XHLR74KAbYITWjvvXDCT4HAXCDYzad5/01Jy9Wqwf4PT8qeZQXe8nVGF9k2d1+JYp
KahnWDDJ1TbBsZ+TBqiQmnA6En3sj6TPM5heI9IPIPo+dA7PfoRvNz899+2pIj1753976J2NNkIY
O2zweERgFhfg4Bvsp37onxIP7m+To86Oo/uxWLtRmg1/9iT/R2fd/fgcvMfDAhdrvV7enzL45Ci8
n1+9f1ycfTgbuk1RdhrAzdwd3/76Hi23CpryeHrh9CHPkpvvFcy/Dbpb1/rX94aNLkUwC0IKG4cU
4AgdfF4Hq4VL2DR6QCTgRnQxbSBBbJFN9Nqv71HxIzgHBCQSmkpRMqKI1OvpzBhcIo/HOX7KkwHE
1ePzb39/lzXppzzMdI0HsJBPF5v3TQ+ETlWQHKA6OA7x40pCMFy/WV/AeePt9P8lvDHI4AXtCU9H
uw1Ox7gC7x47XJTRkJ20ZiiGIj0OWy+4CxrDKp04jLsraVXquB61d5mkljc6GcQ/rWikzllVq5M+
AqPs6MQoXFYnQeswXhmrbAybr6JO07PKMsto0TK7WdnaCs9Yb3E3lpWvnaId2bKgQe3KQfIz7afS
9UxSrkhrpZ/imGSfdNc1F3amWOSEgx9fV0PXfRBGZTVOX6nsKyk777ohgcGc0srtiySw0ouK6Wtl
xeNxbdH+0KSm/0mVcrwgNKkuep97K25D/NHT/dLouP4QF/bo9h2P3VbRfikCYdZOGJfJVRNG/do0
0/IIp0B6viNG1X8qy6L+pEwVfCnTuBlckkfFgvstW9mBSS9NWQYXslfRsiWi9R2DZP1J5XfsxCrr
z2kSat+hlJmVI1rOXMKL8Qq7AmKX0P5b3PdV7fA2ro+I0YYnZZhFsZMVsv4zzMYucEpg+DmJo/TM
6tpgZehg/FClgjInGLi/SFrLdKMstiwn8ozwE7Pr6MhI/PMujqKVGfXxYgxk5NYgMI9Il3cnfZA1
J5lBw7OApspydNoNl4Mum1Xc27GrVczOraqvjwZWZqdmSboTUWfDkUUVX0eC5x8im+pLZbGkd9PY
iJcZK3TsVAGzjtNCNKcjLcmqpKaxyLwk+93QhF/qQeg/UIxI/hpYTa5Y24QLFffZeVpL44yH5sqX
RH/FXBWDW/aZ/amsrfQrr8J2Ra0iW2SakWWXxeNhR6SxNHjV35ZdXZ9TXeQnUa971+ZtWDoRFo7v
2IZt33AeNZVbVrQMHGPkWeL2SRAvhcqC37O6JbGj7FIvBy8dnZTk7cqqg9FBZr1uWWt9zJo2PBRc
Fmeior7bZCR1DTY2blD7/aqnht0vW8OOTopRiKPEL6wj0qrkLsr86BMp7Axryh/PYxkVhRNJz7ix
cm6ljufX1HbKTiW9Y5my+ZiFyoT9CoIPYVwlDk+9aBEZifwa0pR8qfqoP1F2TJaBqJvT0Cxk7+RF
2f5eGf74R5kUTDpGUvQfCxn6V7aI5blVCqeyCv+wbc3sU0hqfcHagC1jyfXgNO0Yp1iTmenIvGxG
J9C9XKham7FTd5nROaGlvGMeRd4xs2l1LIeoThyrpGJ0vL7sG0dVXnoNM1J8GrJkPMr8kizbJpXL
0CjIqRnQrDts2qJwzTK0llUwlOepn/rnVSDYQpWK/5mEiR070O3+S+0Fpu/0VjNcKhVz3y2yxFiO
EQ2OpPLSD83YZpmTGmbnua1RynaVFQM5jzxOqWvILE7PjNjyr02alYVjqtwrXFGWHixJWIyLMc1v
EwStltOotD/lo5kOgEaG8SIaWuPab+vaXkY4o9ZzE8PvFzykUe6OUVayVd+XY+oUVtH/zhJCv1S1
lzWuX7CqKFeJyiXpT6m0rD4EcH7a9GxVtYWf2q7fDcrylz1panLp1QMb1GffTAt9oXnQtEd5mULb
P4wFq43R1VaU9sVCtCzuLquo960b4cdekLmBmZBOfk7bqCvNpVVII14ZTaOj28EsChofYktJVa2f
HlL7zJ/c5MVQhX6wPSH48df/XOUp/t2fWvv9j9MBw99/Q7vj5mTin74L206n0KWev2mKAx4/6/v5
uJPvfTwsd+bNN2cZ/8DV//Ti6+IAags45x+HAY/nBX2PAjZDtkHA1LOLEyIkzv/CFqvpvNbvQQC2
j+J8I4QGaH7DPlMFh72NArBpi0yjLAubS6crkGEbBXCKkjlIV3ychRVIrf8qKGCIQZ4FBTjKB3LZ
loXeFIjHEW48DQrS0qzrPlbdCQ2LpC+VY3Uax1I76ErKyce8aC2WulFp6rE5jFmawP5oxKp0GWdF
Wl+xVOixchC+ErZMqqgqusg1W6iddRmqrKiVdpsoC2njFl0vspXgXZa6WWYPR5HRdUbgZpKxtD2u
miSt29oZdZPp4jRLhihbtG1o1Y4Ne38ivaj/kBtpS46jUA2ng/C8q4iXxYfMUF+NOm8Pu7w1fZf0
9sKGiT2J0jo8TKO+oY6UMbsKVDhmbhg0neHYaRf7jlW19rLjZdktkmr0c0clqr8Y41auScE8+F1d
t6chCbxqyQLdNU4FPzU6NvdJcpj1bXLYt1ViLaSdh8cq9UvzzLZ1C/c6kPCwNIwcn1kM+lBXcdvA
KBuJG6QiPiq8qltFY2WOjmlk+OBMRB7cZ+u150x62R+6G+hFp4KsPcx1pBdBXSOUgDNkvVv7w+jU
cVotIlm2X3UlhmtvzE3lVn5Z9Md9bvWx41USDyo80rCvXhKVJ52kyWHNVLUUNG6Xyi9K6tS0Ouny
nBYLdEF3S6J4UMAWdvJYebV5bUdDf8J0Z9eHYSRKvQrqiiROi6W+MHgzkN9LFS+ZNrL0kOvEc2EA
+9FpI206YR1FhivbtDUdHNpR5QvSCOkUqk2PytwLFr3fNtaKdV237DQMbOqz1l8NTBNMtF8U0qV1
0v1leiFZj5L6K4SN4biKvbBakkwM6xRsN4KuKpWHTd4XlzSrgo+x0snXnETK8UhLO7cwfH2UtIFP
Fqwyz9N0qBYNCzw4odws3SJI4MsRetF26ftJuRpav18GZmWf97IsDkuvatymFP6HwPZ608l5Gl+q
BFGAI4MmuSWRkR9rL2LHOjXTBQ6U8f6ENlStk0XU/ualLQ2dodZtfOjrkl15Sdgcd1VqrljSmoFj
Z159aYn2BjbdWLSDNS48qxpSBxoQHudmwVN38PsW/kNZ9CRVifgQB9L6A0VodtjWgfIcWY+ULmTL
fKdmqcEXtVdeSZFUZ6VFxm+JTr1FU/rDdRMW6ZE3elBBwyB25BQIg5ZtYdTnQ95nZ6WMos7ReRSF
DmtDz5V1bC1o4OWflV9qpzPs7DizQ/+LLpMU0Yr2kotYFMytx7g4bHV6qHML69D0RONIEZPfZVA2
7qB7bq/yTLAOlsWj3seisCKnkbo4r1LPXtWKJHcZjYfj0sZx631QRk7bD7aTefomIqFYcET+rrRC
cRQltu3mgq37bvgik0q6Wezb/cJuEVPHi5JL4Ng5RRkUjfrU1Ybn47axVM1QOf/fKz45yv8ZF/BA
Otxnx1Py+GOnOKMUvrtGNo3bekalDuDDkIlOZ8XhcMxp09EmPUbFF4VFNLViq79E3myh7rh1jCg5
cvROgAzZnmS29YoUe884w9YZG4kTNtDg+O2HmOBZbAM6YPv701yZwyk/8YrTHUEx26AvmYl+GpzM
8dwrJjSqMtrF8s6inm7sJStEAdNNijYcr6VsiniNQFXWq6wc6kEsNOtl0LtG7pFvflaJzHBz1sfm
BzuQQ7OIbSMrjzo7TerTRKaFMTh53Mvim4x11OcLQ6kk4q5vmoLemX0+NEhkezNZW5YsvBue8lKd
+SosC+6kNKwhiihklZ4HlOguW/iJrOLCyTuZpifUHEqI7KcpHT6ylGfRX0bd5hjzBNIdkwR699kc
od2VTcyGmA7WxnTN6ASTpmETqMC687o8i8ojnYoEWY9o68o8Gmtfh507IqgI/0qIFzJv9fPb0+d0
BtiUadcAR7caCjQ4hcuerj+hM8aIW7AaKryNaMzj0NU5lxz21GZGGa2qvvMrvagC7Qske8IYi+xT
J/hQMxdZi+r4Bw3vWsdOnpe8omeogpe49nMhp+jpO+WCL0NAQQ8niOLECrTMTcvyuYx9EBosqLhx
q4yqJWzhj6ZvIk2whObEySqt1J+xJJ4GX/qobi9jM91X2DhNG22VDAfLzu9bNENu5ga3bv0Ba045
LSmS+msgPJb5TheFTXieefjSEe0EQQ4SaGMWN19oseP2z4PK6bFNVDlxog2CZzRvmrOg0pdtaJA+
4LeGmZgld2VHlFxDkQx9nI+hmZyFBs3pKY/LobmMa0LGwEGZKcGk/Hwi/i4J9gYp7OBGwDwVyMlz
AAIzQOgzkOpWqA4qtxqoGmm8klXX1GIZWp5Qf1YNpqB0ajBy6s+cDG1lL9swJ0X3AioI2p+vBslQ
s0L/17QlCQXH2WrQKiTREGfejWePmawO87JIvWFpeGltD4cDSBYskZ8/P51ZMnM6DQVdNJOi4iwb
HKH+fAJ8e4ykXWjjGzYumKlx1OtgUoi0zwP42aaLxCjcMEU2Wji9zTgmQiLgbS7TQkWDC16oyi7t
NEirbFHKvGIXaRtm9befiznZ06d6gmIfwTl72NuIIyyhLTNb0nQIeUg59t/6SldYBKSJCfAh4OSk
AaaPt8ZlweJyUhrd5dOPsPCbF/D522ThSzNw5B8nOEVGcAHT9nyyrJLVeqhV/i1LpAEbHsF6jZ3T
DkQP8iP3JOx+7Tf4Wpw0khksalWkFZVHlhEZbeyUAaztZPmHAKOycEzaj6KPizx9wazQ+bJGGwc2
VbGpNRoIKzXzTz2SKNBJI/9We0wZ6TLSdZE0n8pRh0XmduVQQjjDTFtcy4cyzYcF+NDBuOyKwjuu
7SqJfDcdRzJ8TIMy056TIQv1kKtJYiQXKrX9MXUZt3uYRGZEA80+kNGe0pc49LqyfEFNKQq2zxYA
2rzwBQ22Iqj64kglObMYWJlZ2WZt8acpcxlJtyDYTVE6ntfYduXS0TRg2r1hYz2TRuBac29OCupZ
uNR3mqty1XT8ZR0ScyuO/bYIRpBr04mX/9uyiPu4Tr0gL/4sKmhRueQIisUpowEfPvK6GTAdttcm
43Ua9MNgOk1QdWXgwuB36sIvR884AkMbjdeV0dTqzArVFCD0ok0T+zBu5ARPXnMbS2hoTdleFFUU
j9djouIudkiSTE4rxOwDoDyzA/yRg8EZr62074Edl9GAH/VIfG0tQBXzeqXMZsIu7v0QAUZ5f3vb
8o0BAXjeR/iIHMEDJA+NbIoNdCHTeN3XCqn7ym4r2l6C2h31SVXFXuUkSVqBCDB8L+2PfAHn+kdm
ZZ64bpFjYZGZlo84oy2zHCHKz23D3Gpi9k2csAEKQZgKG2xmS4N7Q+ZTu0j+HGlaV6AFGTGL2uny
KE+OeQPOVyx/fse5NWLTmZ+Mwm+DnbH/dkdkuHXQpbz7g4/NtBi7Rkzmj9VmDOet2lKqP72Ij1iE
HWt07Z+aMCxYpz8XYyJ5nikFx1fJMBO+AhuHmECU/NwcjbxtSsNW6XUqslRz5GWNNO7yMihhjYK4
zuiy8sw8/NTWlg+LUwQy95e+pVmbg0g2u6R1NPPLj4lnqcueg6kYwOdS1V5oyyChi6JIn3/EIiKB
ExHhhQX4AgUe+AMJCNZh3gaILo69KNaT5rdgt86nr74pBofHFe/bw58/8dyuWTh/kEx7Pdj9+dHI
CZ4/cazAb3ZlbX5uQa4jiJVVxRDEtuO0bgWCLHEU0K7Hsu1jG7yN4+v7yNZQxbSkeRN1zLv0ejUt
aVaGY1odhQXjk4ksx5rQVZm0BWihUQ4xtM7r0immpoOVQjtNWkKNfv5IbGbZUHQDt4bUBBU3C/Qz
mZnqkmfpmEcZ+2zpAGzVShf+JIAGezKp7r0eowF2gGxe0E8qDls5mRTwyXA0RkARxtNeTn/Kyxj7
QxM7MsVR2IGuK51y6HJ15pU93hUGfHrEwU9VvYoNs+KrAhQXr90B/gKP+8KjzTIAPJqNY4wZdu7i
0DWBeO85WrqPqZk0+fAZta/JUumqxNIakzHMbzSxYpY5g87L8dpk2eQfUyOnAKRXaeIPyzFVVPsr
mxtNh6pYXWE6OjPiWH28HWFNshAFlfZQdEkxWbcGZvMoZEUHs6YRkeCGofYIfkOORTEVqS8wFVqb
gaFdmTQRVCKwWYTfNvMzmcJpe+3PIu2ZjloIFxBdmUxaSDvJ30Jd2o1CDao0rtrUBJ202oS3LLD6
NnaRWQZ+9pJZmLmj6ZYoMhEGLg7/I2p6Pu0kyhG1Fr15VTcUK0QPOEkUZOOoMT8iKkQul15n5H0N
OpMPmPCk9TKELDB6mKWu6hP9yVS15UUrTwsLxgAK2V5U6EmAB0gNKL7uMziqLWx+2aHy6PSJlUFX
oEUTHH7cT0AYUUjxwx4iu70geZpDEhnH8E2g4aY89eezLWyOh3sSKeLhJycAIwG2GlHQPLNBOFgb
PumHqyAYVOI5qJvywvU64kVnio2iGpZlUKnCcmzG7ChwqqoMyw8kaXgP7hHRjvGx8lNDnHppYHK3
7PLevyFhQo46rxFqEZtZntyKKBmrizRXKb51caRJdy5aSvpxYUWZLQu3RPxYN6uuk1Z7VpWB14Po
TUlKT0D9UXuRZZVNXVQhm8pz8t4qx8gBl1uJ3vX7uIUytGPVDYnTGzIS0cpmtBGgFVEWnRhs2nTN
YWF3AfUQv3m+PtaBicjMNcekG0ektViKxXEfD17jlHURqVVrmz5fyNTox6tO5Sy8bkTiewsuNKPu
gPw0Hxzl6xrseMi62PVl4h/hzFi9KHPSjR89OyPkkHY0YCvfqK2ALIs4T8XnQbZ+bHy2c9L3V6ir
cn1q1DozLuAxzOZWVkpVn0ez9bPcKUAlB/Xvdj8m8aEXgt1Yjbmw0tyx45yzwDWrsS6tbzSNrOw2
YEXe9gsslaG8sxsU+4kbJ11NoyPtZaW0FsgDZKIOvdSI1ZmNEnIcH7YKFbIEPQpWxjVmuafcqsTp
yPMWS3qkVV0Ev3NFtCLLLBNFYR43thcGyUkm+7j0l1Hr664FH+75YbjyRNo18sLLGC+PVSQC31ph
rSgeTw0KBG49qa2wsx3fEKoEE+9VYzQcd35tBOFhF6bwNm5sdwIGti3CRn7NjUbJ+hiLozM8t+MI
W+hZUyDqsh09cKtX5wkzTfzQmz8aYZjgGr5hUeB2Y16L8tvYlDZrP0SqKnx2RHvDME13iGTcmIc9
qOU0Ab/aTn4R5e8Qj+NzCaey7r0BnWBuJANb+udDV3SF+QmtAFGXrMyYG6w4Rs+CbbXnKuIyRN3Z
tidOwqy0DOJr0/c8Y/woRFJjpoyhhMk+hdUuA/nR4F5lJqgUlSFNPoEpjixv2UUwBP4yD7FprXJh
siaRUEVNUBAifjCE5YIUcVRZqNgT1Ga/Mp9luF860bifG98qS7dC6o2ZZVYTwoO4VAXTh0B+hCxO
WdpTTC+CGk8Pup5mXK2ioJtmjCc6xo+8DrRxmaXmZPJFq330QNidzrEAxgzxxqFGjQDvKzaPGmg5
YvrKCMcimvAltYe7JQFFkpnRcIKHFiJg8gtN+mmeM2FH4JKMxqgAhYHmikDclSUSmnJVhSEiLbez
6IBiQmgFsjGAoGjK5lpHWRNmmC8jGPPDoBkF7U+tyJxEDoF0MaJrIuxwB45L5TfP6KcFpip8D2r7
QQ4G/pbY6TQ1bUvxVrhYq+wgQ4seQjzj9nmqivPyGwi3AH+TfZGry1gKz+au6GwQQE6B+jvmYrt6
vLFGl8PCjIzp4Tw93E9Gg1VTudsY15ajnH7jtYxPOQkr43I71cbm7Q+TvHkfmAIWn5qsSCEAzYyg
/RaHqgirwzDjAx66ZCO+7NbxGfdDcokE3M9tR26AysdWY6kh824q/zij9uBJh8ZBO6hzO21yzFLL
0gRvYQU4tsoFzeG1thOTYQp60TTE8MfE9En5zd7MYF5Ag2DXNs8UsBA5mlvkmero0dBYU3ZONtBu
lofy4gTzo0SIEUtpJtPD92oIsE59Wk23CUSg8MchL4kZfB6NUDQalceAT9O7WUhjM6DIssRDTp9C
w6rGOPT9oXLh1DqYRN9MqDF2I37JE54Lc2kQNCxExyNabfvi0CcgkdDYEjY5dNqO/In5qFGj/Ba2
Jiu/UeVnWD61RMSKh69aBLvnNbjs6QNZO/1Az5GFH0lGJnVIRznJnzXKD7rPTeInfrjKfAufG5Sc
+vworgeT6o98s1bCqLa1ebidcjtqK4jThzzGh8AD5Lh5VIQx/HxLy1GRz4jcIqtdFKWhs9Alte/h
5jIK8DV1C50U4DYTEAagbABT0BybuT+pcwP/ir/FQ6MiaxUjWOyHD9yu/4e9L9uS21a2/CKuxXl4
bJI5VFZVqgZVuaQXLA02SYAgQAwEyK/vTZVOH8un2773+faLtGxlJidEIGIPwdGLs0lFyHkzVunI
l5roDrBhVEUWn+/NrPEXisZsvPLZ4s+VO+B2WegiQEUzsPzxujBDAAo4RXH0qO/E8ppPxKMLIOu2
r31XIZXTo0/mGBmmVP1oy8PIscXygw8mUumbrMJW5T+FuafIN90oBGPnn3AyNWOv6NH2I/rdb2uq
Yak+S9rjdpySHzEzi3LEDdPEMbK9Jn0pnHmZE9e7/GzeL91XncYtSqTfGK6IdU5nh3wLI2Q5ULr7
7Yu83FcN8Kp9ib/jp6VmDncgsvF+vWYYYvylsMDxeUhrMvzXMG7AleEWYlMFGdaw5vw+kdCETG2+
RnsPu2RWY129gyxbBBKNHO00KxLfdGTe8BvbO/RG0JYDNZxB5QGiJBFYtM9gUJmYGjMCmMhuOcv3
eDKpGwDCd6w0SJVJTlbseXpFpqFHdLb7zbNDskMFsS0ZsHg6Th2+jgF/uMpPDuUZCS6OaKWGa5XQ
HaQUFtvdfcFIkpvHFDDWSg6e0GDtj7mT2ahbQBd4411dAATKP6ddEqElx2ZY4eFvQbrhqvKJ79sG
z8i+3FSsIiy+9ztJjQASnQzhkCwXt2WcFI9sgzrgWaGYBqqwybnKPyPfYn0FTm64AzQN92sgEqKD
+Yj2ckepxgH1KirrigsnP+fV2s/R19SP+XjN81mu5JjGQpvgDwcdkScH7GjJmNV6BP4dNOUYFeoV
iKRj5mPYzbTrGpKtSe+fXIHaZv5eLcMyx580KQFNnBSzC9REEJ5p9rqlNk5FbbE7eDT7USRQUxZF
VtnIYpVziDObBf8zKJa6cGCmfPvzSt6f5SwpAOIGLxJe98v6kW7GcdnzX7V2ezZB9b8H76D5/gno
OnHPwHbv/y+LwgCfWLt1/yBJgE5wiL6mndsYRiIRyh2qRXLdzBrJA0Wg7lFZ8f1ffi5Z1JTIRBWm
3OCf3iH4PZ0GXaP8qpKijmIVlg8WgjAnagfaHw963UgV37h52qO8C7YdDtTgifBXirLM3MxbiPWd
huAfrsAt9zNnA5jGzz8PlKkKW9qMpRI8v3ds00C3gtV0kjZ9ZO8Ji70DjTP83FgNwTjvIKRWuUrT
FuI1aBjqfs5t8GyHTOKajQOLt1yGuNvLuD71OEaxjPtp2R8BFwiGfaQmmd2DXMY7zdhOzu9rsiBb
zAZoCvTE+aGnI6IRtPjOSQAH3pMeA+OP3011FNDbPk7GovwH4OsvDT2wHOQHrOAYyS2P/gNW7g04
BODV8XMvRI6zLrrOIxqcQJqdg3SPoHEB8NLXEFbu5/4P3d2vvd1+eAx1xbTd9xeJ/BV+V9aLwOkC
UNV7aqTAgHEW6AMQSX9/qL8A6IimEOprHAuQFf7M97b+T+ShK9lcEpSS/1ojIfNCNLMkafoBuux9
dVd5vz9UKIDxhEWqUjyyn8nx78/lVwgBxnOsH0i5dsl3glkoSfzruZAliQHf0u4ZcyGRxgYoXZCi
tcbrVA6bQOn8T/f5Pw8Ixw6Ag7ysYoCL1V9wRdYrKKF5SJ6gq8VG0THs+DfFyrDUfkb2319gtMN2
/27a9yvcXwz/Q+YWQ/r+VyDTjzTtJjPmTz8zhuu3HbRf82TNsqNPdbkcqSSberQuWWnL7bTn80Qh
NQR6S7Ef/cMZ/brScUZopfbJ2klRQQkPdvDXe75WYeCKNZmfxvegcqjrEOPeMoK8PpTLgEfQpxA4
xW2VYHNAaRH0+4lQmUAh2ywzOvtjxhMIPmuP1LI2SPUzPo74INF1WBP0k41757Pke5r9+4v462PE
g8MbxSEtxECWKMJrkX69Buy7s4l9sFx7zfbMtP0ohKTOJvu4BqVN8Yac/zrUBe8Ajpfh3WU/TCr7
qNhfj1d4VCMYVG6vP7c93+0qnVAgs4paaczl/O8dD5D/7i5HYMCZlP54c+2fYzRxBEj0MlBsN3sV
jCJ5fxoFGxEXk573DePvD7gDZ39aplgQoJ/2YYTQo0B8+Vc8062bH9SWsXMxBYplTcF5kXzOFQLm
n0LwPw+FR1eCwcMIBDSZf011nMR8tV3end9LkSUDOoJ1FM8cf/39Vf2UYvzpwoAV4lA/3r2wE/OY
T/LrkwtD8DLF0OuT2uKw14c487sawWJsphV/6G0Ch94I3QFbrWpONnSLtck6E/Fb7NaQ4HSNYBLI
z12cAnsIHziBxkqcV9QGmbgSP7DIrw2JQTl90jN0zN1B0Tid5gMf7RYbWCTCXPO2VBmgtrvERyLJ
H6p3Po/laEaSDxClRbO/Z12/VJDM2CUfoIqHjs8lZzQaxcDbMaASj+JngVIE+Fpfs/eyAhV6ic0i
/5HG3lsN5kKkbtfzGKkbreFeBrglDlDQCkhsx+sUW3wAJVZui2uix72YC95rGwlyFNEeyjLahppp
wyNYX7SCgrzNZTFSW/8L8pixbfb1z0Lmx1IFs+Zwf7e53DfxYl6ALKG3YDnsLqXAITlDV7FcQrAV
Q9eMnmPQ6Al4/kjHlwRlb5Vc89VUqbyheRjsYIBeFHDW9b0Pq9yqk7ntmeWAXYHAFGAZatqbUpAm
sKJzIa9nvPA+ix+quZIQdnYzghuiwLVaNvERfMPOaKEGDOP8KowGifBxkECbuxYiJMgJjr2ao4g2
PELR+ceK1lOXlyz3Lv4cZX415RWwGZGPU1VRFh/opAPoQmWIfsk0cDqBSz9MYsWzbZ2PN7XWYQBk
YmlQmkEe36zpStwdq7TRWw062g3opqtSgRcd+lCf0nA07msecrb2LUlRcEPwX0xcvU1AXgJbw36y
U24/c9EMPrzL70qOvE2PUz/msUUV/aPOAvC914nrBOFy/7MLHX9Ug1MxMrRsqoIiRtaLCnMeIZN1
osBpxIzFtWPBUn1EEhfls5yqYDzyIeuyuu8695ytQ0bbdXDkNMDKcx7CZLvhyi9nIBniqVB53Pgq
66/FYMYQmPGiPhIs6nPaZULXiL7+KxTT41sXDqL1VUTQi46JOaHZBaQUT9ltKcPPgiEcJyfzu9wN
u0637/F0w0AdaeHTAxWD/bDR0YQHVOXmUK5hMmLF5vwbBJDPcZTKW5UG3S1ftDlkGhA0tC/deRG2
avvKlY+F7Gfw+nL4PuiZtGMvu3pNp6nNSDVfyi3mx5VMYIFhQ0rx0+U6NSmdiqPDT96U6Me+Ki/s
CboH8n2u2HhiPhq3eq1oduxpKJ5lCmy+HgHR6DpIRPfi/FZ+GYMpQytv+UdXxsMhhPD3koZVP9Qi
CJK7FDDdURmNwTS0II8ADwfolUxSfY9A9aCfiWT0tMS0H45ynYJDpLl50ksKwAGpoNWrt5dEq5XV
GXclnGUV6cu3AVa09QYKBPtNxymNDsJKgzZn4P0KXXNW/l6aDELegATqwivIEdo0MvTRL7CHZeDq
bzNtorkhZS++hFTLO1+k4a3Oo32FkmznULvFXTzK2fuwYMsN0O8ARp6kj9sS2e975Fwy1dtWRj3a
Zhl8cnJ2v0Ms7pt4iLYvWlMRQ1EgIR/cNo2V249yrKGYUraVm2P+kttu7uowksN1jQokYrRUzeKS
MbnAND/Ki/KzOsbSxrfZrtMF0vuaufVbaAm5phHCZ9HWtIAWw6HuPBTabbaK5JAWZrrKPlWfVulR
k4WgtztdWwYNBGuKoYPqObAJ/FB2FnUSj9NJACio45CbRx9N7FH3q2ENM6Z7mWHyeVNecnjzvPUN
iZSkNcX5gXGFn4gh8Hy/Nakv3UMV635spm2hXyiXWw2Sh7/ideBzLeUSPVYgEW7gsSkbq0JySYcp
/aLL3N9R4P0LaIfU4qDE1MQGMzpS293lZSCGeoxY9UUFKGraEvUZrTOq54fc5eyIRJ/nTTVsxdlE
on+ATgfaDterl1hMEDNbH52oXPIvKiEvDn3yyzbzrTzNMl1rOvPu9xU35NSbwtoDysD12agqI7VK
ZzC2DAbHsF+WGzi1oCJHHRrVXaGrl2oy1dfEy+QjVUR8XbZl+91igbdLIeL7FMKCU4idop39bJ5R
XwZ15qblLlCafd5CMZ2SMSJQZgFOvvZrmGIv88hIIR1K4EEZy88FiJlG6omeWGbVC7RdCc5/iS9R
OCVHmif6E3C5+aGaenWO1rF65lxtt52m88EXSLlog/lwndLQXJRN3cOkifqoyjL9ljB4mep4Xpdr
unIEDzCtD1Fi7K1XhbsZnE8EcJtyOpGcpy3aYygsAXtUN1ugyB0hvXrc4rJ/KQGdfJq30nzEht+d
EWwFfIKBgYYpH45jRbI7MNxR0hhejW25rVOC9a6m49YFAt7Qsn/oPExvDZQh4VE5On+SxqYdmutt
u1NVam8hVGJAB7j42CVbxZGzuT8kBSvPETi/ZoFL70O5dAmQeRV8D0gMDdrdmqXbUDUr96h128IC
0i7v4JJbCnMIMY1xNPVYSXLnAtk9AGUZr0G6Tq+jUV/wHejvzRC9ao4KhtqCXn1FIb/MZDRcKiHj
zzYg1jVj78J7SH3syxAvy3zq4zFJm6qPituUCFUeq5BP1YX3pWzB48Jkt4Dvbstq40VNN1MtNU/I
dBUB+P7bNZgL3Os8dEbdzdUCoifyKnI3UzrzD4lPg8cCmn3Z5B6Wh0NfSfVEu2HhB1C+a3/LByaG
NlBTBhEiIVFwKmCA257WclK2P+2lR9hWs8erxmGQlcJ17MLQk6uxiQpULk3GLVnugZZQ3SQ26j66
YhNrI8Ixv4Ncj0Sti1Ai3ho04uY1G9D9KeQRJU2Wo3DqJsiKzovJi0sW+3CiH7dkJfFSr34OK3uJ
kezCmzIFI3Cax3VSbb/ozD5XQccoFDjdWKlaQeU/siZIK/88JFDN1HGfjo9ijQI4RNFo0iYs5ji8
cxX1UxMr4Pj3xYh02kIgt7UCyNaFxmZoMJCMXUywek0/jGuQV1uC2z+FnrfAaTjbVVpwWPIPxqS0
NO2a03yMAbBrgXgoQW82NlpjDpeNHfs71oOdrfkEmLfZjJ8n2DlXED+Fpew8DWkmDh2Iwns2ACZt
qR/8OenSqGzzMuwLQGJURTesUxJ0pM2KtY4d2O/cxOYaZJUvGk5JqusiZQmgOGB2r5EM1PcFFqg2
UfALnYQgUXLoYPe0cYMSrg9EA24eUjRXF33+tAapKFCY2XIdxgaZ1OADIgwGTOhFEprL/NDLEXaX
bo58dWAcjur+IGMvsuw+CpbcvoDM5eRM5zL90i3L523ru5eul5+7Sma0RpvAnx20HQdSEnUKsXmE
SBK5Av1VbLfjGo9XlQz2uPSqauQst920mYSy5jzjz2oa81apHD5V2D+QX2Ez+WY6sh0LMYLG6zy5
B8NYhk3ktZvbDZtN+lDpPoEVWynVDguwHqwHLJgaejj3PRKSPcp50uVBF0V3p8Uknu2sTXewMCWR
G6DGXVEH3Fc3XNC5jad5PLKZZOhCw+hQmV7cMpIF9zHz6W0sQVqKToO8rtAWtXFMli+TLexp83E8
1hhANPI2rJZZw+6eiyv0g87cSOVIXWkX+mZmHW3SXC+yriJOoCGFINLe6BwXd1gBcj9vBO/zJeC9
5xMFv9YqBKWrt5WpK3Z5bP5DzsZ2oKgvcArkCbvOcLRFlcOmLPtXOnTRZyBvsCmzqDqJsOLHQhb0
IaChahae92/hxF9GCiVYh8btWMSEfhIuNqLOEiE+JSFRFxsnxMNY5mnZDABHL0TGuOguBMI9+KVB
s5t8oGhLLouLhm+sT4rPjHTRG4sSd7eAuW0zOYubBJDxK8D3mO05zcs6oeF8nxOSoG5FctwXYfot
ZXszvE5837V9rL+KpQyGw5gPIEIBJov8ZsqmQTRaDd6Aa9oEwMLC0ahJRuSROg8Gmt2PUsdf+76H
JR2Oq2iq6Vj0ZcPwuw3gL6yJfpXZDc9tXLSmh5BTodZi3YVLYX6T6Nr6hskkCT9j43UKTnIY78+B
YXlrJA3Ow5zFL7tu4BhtC7OYUxDID1nm6Ve7lBLbAzrPo7AEaihBsuQO1J26lStEJbvJLVZ3Xlv5
lcXGD40GzLjUwzL6b8asiBUEJfo0K4Fifl/AWi01GLnlMNEluQCk7iCZGvyGYh6y0d8x+mEhR170
5jZd0b/VGFFBTDuSOcgOwcyh+Q23JXs1ehw/FXLxDdOJbscwmMOrdRhdAHatrKAKQg1X58b148mh
qLog+03u4Oe+pyjlKpSeUHEE4pr0LgoaS3Yl3srDTB6UXOAwgCIFi6hJe97TlC3HbslBpXDWUIYi
TR32NnZpyDoPMWrqZCLb26TtxD7EInK6RVdBGFJalYtNNiqy3biegjCmU/ohtwkpaxbNQ/JlhGw0
mOAALz0lRxBmzIf3rBe5qBp02z6Vtd16rm1TYMPN1rYHf1WOtYWaO13baYHRn92uJYmTsNEWDZh8
GBegQ0ntIfPGxApl5Ty8dR1LRdc6hApoFLhxkknVi59Fbo4darXpxvY24H/oWfslO/TQP/HpkM3g
2p5JGIN7OUkIpczUqjUNQvpArYTH9DUNIJeysMFZcAALZO64/N95UBUh7qOm09pWsvfZWwaWqX9+
B2sDuRMOZqx2aDSOiJe3GM60U/fQC+w8COJwK7538H36/ARd9YZ4myNdDZ+sdH3Q11MJoCtAZ0uo
y7FFIB2bV9sDUCjvDApKfw1pFa5pYzttZ3bawG7haWHLo4J+TUo7LbzNRmPX6TaxuLytHgRUFrqB
6AWjCp4Tk8khP+QQqg7JJbR2XgV0SINBjYPeoZuPP8x/MWR6omVQId3HEHOhdJcVMuZaDSiiyvQ0
GNjyVwkUdgGSOsAzDIuwSw/d5NNhPEgHxU0F7GAS5d2G0q88kGDMCViwhVTS1lE6V+mhWLckPYH3
46+ytONLAHWNqWMB81mdWsTOAWoT/j2cGKosqN97xQ4i11XfLgo6FV9v8QzycYN58IfK/gLz4/IA
sHQ5Awce7kRIMM4kzu09jdaVH2DXhFhrqUAEy2B8ppV3xc2MEq6oEwwpSGs/OTadlAmhYvSldBPM
OQv7LrcQfmOiUk7qHPuobU2yrU96CJxHgRCMB1Sg6BAJlVl2UnlqeEt46b8GG/GrrKPOzdFTiYkt
WeuGafqm4CBXtaYLWoNpCxZ0IwoDFA4oJ5Q+2z5jy/cu8Dvigoo6npqN9d0RPq2FBEduoxLinHiu
poaEqRCHdA31OdKi+DQuYxrppiBxJxoAikOGDrVY9ZWXeWjbOMyseYP0AbIJaFihsmug6Zhhh7VR
DF0RwK1rh86b1+mMOvzeg3DzNWavFIeC5eMl6LSAlN1mMFdAWyc5pBvxanVbTlkFSgoDT07wLeDB
FL4L6gTauvMsx5k2FoDZ1w2CBawNUj1i2o3AdW7ymEfSP6x42G1akRKTHaCt+D2AeAngIZXdXYA0
rD+juXT9Y0G52quuJB7OqGDyi0qLbPiKFJmsp2RJ6ZNwCbmHTLL73qkId750m4dcjVggI9s2+FoO
oXspfWYfnMJAnKuEjQ3scMEFsmnBYVZgWfUUAT4s2ooKdxMBtBhaB23Mby5J4SPMmE7PcIRTyBNV
9jyTThxNPIVvudJRXRXQIfZq3KDQ19taw3K0XuGpjIc2tnqBqWuE8b6uhqVabrpcQZ2mpw1y0I44
WHZdNe7SCHTDGKtRrPERDBF41jCBsbDtln30DCofAhTGyALywqTTGJfSTau+T6y0d10cLWUbZp0s
jhBCyI/OFwaqYzPhKqEGKD6nqi+7mqMA/zAHe8WrMRRzqlFTr0OdM1JBjsLmoW+xoVMorwCXPGwc
CEC95VLmB7ZAYNcmIR8O2+zxnS6DnA6yES7bJZF/ON1Ph5ho3ziTrZ8KZIvl1ptJyXacl/JJZ8pY
HC7LZjQEA1AgHov7ZCTxbdmPrIBMiMBgrSJS3QZBH39dx4FdfICpPtDq0QYasPgLXDF2As9QVGsz
ZJqqpnDpsLbWrVTXo4L1+WD7oRyRf1Uy3tIoXrOjyV32GpBe+iuQK5YADBAYLjJKHn0aKigeag4h
xlVAYRIeCpetaAqqGK6GmYQZP/CI9h9Z5pVrsG+iqkN93vaJmsv9vuUfXOIAQyexINdy5MnbDJVF
Vy92/JRoLt6UwbwBTGsE9ghFJYRS3YIlP6pPXeDCDrWVD5oAlce9srD3aOAun6fOBjeKIqhbNbDi
g7FGXEw2w+uhCnYHXKA4ByQsX4EYDwWWQZd/lTFM4z4N9dOi1viGaWHihi6l26u1kEM6MwHiKbQu
zzrpp7zdqgCFEx8qf8K0h2V8glt2aBXArVZhqafNnGT2gPIlup1W0UMb6KK3nqz+rSImqqW2IayT
GTvwciR/QFYctmmWmpcS5f4pSkn0VUCB/oY5DSsm33jcOEj+3+C5Ke89SP6TXAyirrRfIFA2D9Ji
hBKs6yKMEAfbQ9UFmAWhopSfsB+oCW2GTloM4rkFihbcuTlWv1GAHW3p0ajMmL+11b6PxGtQjukz
7ZOUNylQ/RsppwhUGJSWLEm+rRbovzowCTxIfcUGxfjSggOHi+kNHa3g8kmlWqTZB0P7GVlel+Wu
TVIz/M8QCfiV8hlcAwhH8SFdIaVZTy6GVyNuExF609+Etud0u4GQezUvZPAu+5ZNqWBnKkpu0oak
KjRBWy5Z6hSSF4OaBZwW9BGY2DTkYQvhXbShbCzDdWgUy1Xob+zqgWLWeeyzY5pOrvycT5NBUpkl
G/2IPJb1YdaizoNOoQ3WvOsgaEmhsYIcGWU8VFUrvNAIGsjYMe5hXXopfg/nYC10C0ITQr2Dlm5l
PRjLoWNQC8mO7CJyrMEZNEhHuy2cH5ekNGhhhsTnSr2K0pGFtiBiMYLsCMvQ4OmVUqGtaLXDQP7o
EMrE6vmrZdsSrTV+RQ5r40SKkqzeMOVhXs4ENklaNUCs9ytJ8y6sxlPf+aWYf7OYnYS5SQMpGf4N
Wvgi97eB0WiYb+mqyZg3PqzKYjn+Az33q0EE5B8M1HhxOmpMsNJ59ld/0xSi56BeVt9CChfJT9Yb
c9ky0E8qwUyM8+LKBRMbQp6quKgLNcKIVI/gUXRjkskXL/QH0fX35/Uru4zTwjzCHHZVTI4EeQiu
6FfOcMhWWJO6ofjOhNyJFv4u/OCsGrEQAwG67B+Iyl85+f2IsHHjbuzeYVC++6iAP/O9AA1LE8Iv
8Tt/P+LyrqpJskmBmtdFn2J4l1lCH8DyMVCQle+P4ud0wYd3RvR9Zt6fpwz9eejQ/8gZRzF8SXgY
/0cL8H+ZdfjX11P9GALx/rWf4xyKfQQ5lEgVhgj9a6bhz2mHeG9MhhoCywiiG2jwsNT+Ne0Q4xyA
p8HGmlXgwZEQ/j3nCBMd8HN43UyF2QJRiLj4b010+HV1YQZjmAFnwVs8YcfCGIW/Kj5i6CM5FGrq
jM5pSJpJgSrDjEXFbtHyZ7c+VPPy3GWaXEQ4QKcKl7N57GWw8BNDac8apZYRIDKrBtS+NgHToGgd
SyDJXUfS4bFadHgqGHDqDqLHZvOBu3YMJtE2Aqr60YPOe8un5csYrU2Hn/q47HiSYWJ7BK38UUhA
QCjcWFoLGFs01HUYQqgSut1bl2aYyETL6AnmZPgApQnfKoYRjHUQDPHThJbiogGLHQQvAWBKfNHl
RXBIISm+wuqt2yiIoicozIID10H1h46VCMGaJB7uZr6pm25B3VvvZuUvyRKZwwYlQLOlmmJIAW4U
A5XdqqL/iuc/YHSMxrddtGAQHFNgREoM8xAN5fZmYzRtCiRiCokyDEJAzuRKYY2pePXbQre5a6ax
DN8Kbrb7XGKqTRZX25nDWnM2TqubJbA4elQ61IhQeh71YKrGDSKxoP4qldUpFK+gFHSynaE7tryN
ZRd8sjbJnktDOa+BEER3qtRowRwmHr2uEIyU7dLZCBUBAKQaKAF+bYRZ90Mpx+CPrXdV45OZYK6O
778Ho/ZXCVff6cf56f2ssLLBYFP8eROPBg8Dpr6lKfJicsdQ2elk7QoIsJTbcRC4ybpcDbSSi+3r
wgzxXVdGFlC3NYy5uzwmfX8mYKa2M2bswaXXZwUbTgkcLKgeCJrzCUrBy5aKGziGTFwbutijGbr4
TQZhmR8juZbhCUtlO1vDsRZKyS7Uat3i6ENTaZ0N4PKy7FnwbYTtOBmfe6nWt1n2+g62meoj3Zby
2CexymEOnpPLlNnulsxpj1IHLi/kePg9JB52mVOW18xkQ7MIXCSFFuqQbbGeThDypZirMxtX55XJ
a0/l9mmb3HoqU12dxjFO/gD07uDPUhwWoCjZfN92MR3YsaLY965sFPityo5o0qA4dHGToscaBnDx
AnCxgTTtifBqvYcNH3Y6SI3azYTknud8QHXcufIUwQJ0RJ+VvELDzU5oiQNRA7MDa+TNwMsTg3rz
2Yj0LTOjveNZ+NtUorZq1mXGOE1qt2A7LGy850CUTaMhi4T+ayMNTH+ysSGbLh0BsFkPgOI+bNso
HnS+8UcdQBbu0PI/ZEMaXWwHrTXkx92BQ+1z3orcHDAeY7v06czQGcYuadyYJS8eTgwQ0mu5A6k5
AtVj+leqGQIjngYsKkfYcTKLP8TCgG2HsW3DnAYdgHdM9L3F6NIPGKHKbjGWMXuASic+LP1idpRZ
Y25Wx0dC6zKo0ruxmgeIgH1YvMFAO9xDTtV9WxWlmNcjbtSKR7/JirUT3mbkagoKFFA9xO4TDGhh
8WWbKwR9QJWfzh2o0ee5CiWFgAYggu2XZKgDNm0vPlvhsqFzf0Vrpi5bKFEY56CS4rmABQi6YmF2
oDMMDhNaD8gsRpO2MUavHBI7gRR1SBRRDWgH9Wier7dQlYjH3m/6twrXn9ykZPP0RnKx149bBxSa
0B5tTI45lQxCTgNyJcOwxXC2ttn6QkRNMUnVqDHuP+awhWC066hYAwiI3i6GsrVZ1ADeicb5UCe5
1I2qFn/qQUQ1buVfBMrPgxrQ2QiCgW6YxhN8ZAwO+Bpjw7Zj5aDdwSFGI5ut3NSDKhm7FBOaYuGQ
zOMccy9bnVvy6UdmmQF5/lF5zi6jQITG0RaF71EkcyQtDyD4VTkOwgeARVgvMVzXdbFih1Ein06+
Q3rG/Ms4RTi4+CnK9gOZXvl2ijXOBIrc7d6FDtxB7zCf64pte71qtfubBRz8ByCr272CAvX2Rw3w
/8ulfxgNHYUhXKn/72rpf41fvn7hEDv+e+7V+1d+Vkolxj5CgIzZAlBtRmh5INz8WSmVJV6GHMV4
TWUZ/2/2zmw3biTduk/EAwanIC//ZM6pTCk1Wr4hJA+cgvPMpz+L7q6GLfdx/X3fQMFAVVnKiRmM
2N/ea7MvEj+Rr0wbJKS0pefqOJa5z7LBwXm3gKFN/X8MOEhA3h2HGQ7H5P9kq/TRmshvWey6AuYA
+eLfNv6JKA2rMS1t72maBXY5mbjLeFbz+NN78s+99s+MrV/PFz+Y2K5EWFoKNnTX+IjYmgXOHLwP
2h5/r3gkaIri0+nubTYALfmbk8XihP3J/7jAb4B3wESCWMLquzA4fz5Z8FkQaurNYD+JwrvVnbo/
cxDDKzPr413JveTvnKSm+P3l0XzgCFsnFk8Lgr6c+n4ymI9pY1fkOoJ9PNVwo4OqaG/w78CYhGFZ
2Ggzg/fMvdw0tnqH6oaiDqho5zByy3eVHXaAE3trWHVjjn6RxOxbi5HNy+TV+nuOT5VJP/dYpEFv
N8w1oEtnMnxCTvkRTSi7qhS2iNLq9km0Tn6E6FFuAQ3Fl2Bq44sVwq8BWZ1Hu6lCsYnDhtx022RX
g9jMN/xw83OUWvWzLMOz3k3xZpAq9zu8FvvZMNOzZWFt9aPE7K5G02XfZ3MubmdzSJ4MPWbTqAdq
a1fAakWc9X5X5MNeLwJAJHNl7NxexzAMuWAjIoZ/qjWbkxRtcUHxJUmEevKmq1DbK2eZ5tbasK8m
ZAO2p17gcHo3ii+woLMbbsMjzqA56lj8ByTH2rW2Onvb1zjVvCFdj1EtGzTjaSBc9epRAjM1N1Fe
AsLOJdL2EHCd+3oE62mlm1n+3tWyfE0Ipb4kXmrcewgEkT/ojfc1cUlZr0hjSVxexlSkGEXjcVv3
LsIa/vfoPY2Ua/sYk9StDoUbuwWiyI0kyX2aGPA8u9MMQwN2JfPhxaeVzGHDbjaxb8lF3UdjrPvB
mEz3EaGjTSP0+hWiQL8tRr3dur2j2auROPpXdlLRLsqj5U5erkMSHafQc7EvitmOsk3DmxOB2T5X
KptfIENpVxMS0Y0+kx5aNaNIGW73urZO4yTQV1pBTMaJ7UMAZwChYbkrT3F6oydh9zVsnPY9FVOi
NnM4O/lGa2PvyFvQEIJ2vlSt8gcmopdc6UyvJCzM5TzhpNYp0Npxlabhk9cgv1VBqXZa6SL4MFJH
dxxysoqW7pPKdlaybE+JVlsM3doQF73uJm8Y9gP+svxsctJaM9GbMCY51X0wKOPGiZo7exzYNLiu
tLi0+faMyIrgxCycqKL/NmZS29q11p5hUMzvLUQ9n0/Wfi+xsd2iw+LSn9v2viIx7WMLvSeRFW86
e/6kdbV5MWbI2MY0NxdNzvNm8JzhAWItlGfh9dsps675kL1IMyiMfcwov4d/j71i+pI7MZ7RoO9Q
pZwOj69aTW4Ju35mDrNOwywl4Wd0HCYnVTnzjTuoaTwoTwfT5ke4XPRVoKFDPafNsJDjR/T8IeSN
KKo1B4wmebQ484Rs9siRuf3wKKc22niikSH+PUZXvhbgxl/Zle6soO3n+W7osU5/GjWLVDsRD4NB
tzs0+jpW2uRum6SJIYOHWUvEMR3m8L5P7SX/XsZ9eHEq/D+rAqfwcBcyKHfNVelUTXTyAq3HW0e6
0X41SuxTxADyQIs2wCU84zkhQ2dvK6yv8qscmRFzdCOgfUwnmF31Q5ph9Ua39Zr0VbPL9MHrs3hX
6znLcJFJe9/rrXqWwaQtoTIjmFZD55hHPOvLqXPu2S/bWuTt7NZkCG4E1Y0YR3sP+FSXzFYmRHoK
DsSjERUhx9Bq+c8ycIKHaeqGL46RM0DORV5uscyYh0JhOF51FtPWtFPWoWz0/IiW6m3arIMXnFUB
gzlm/sWpsizMPbKXYiucpoAZHDPmLb3Wzxud/TxGWGTzIPA+Y7TK/Aoq7sPcsIFf2bnWMbvoh+w6
mlb5zUJ4u+GJxDBtye9hB/CyeU1EV0UbKg6KAyZJ71bZsfOmgIJHBN17+DCNzK7akEoMlsR/cx/s
Df/P1trsO+Y19Wzq7XhHN4ADpwLI+UOYRdhRG7YRgsUjdTq+t2r9313gTwjUX4prftnSYdj8acfz
m2b2/0Cv5M1b8/vP/LUN9OhPsiFUeoSNf/C//7UN9OjsEdDQHMgy4ALtpS7+LzK4Q1kMeV90UvZn
VMaw8fhrG0h1CDtK2yMAzzZxoZb+B4qZ/bEvBFYR/5AvkkKQCvwNewY2xbBKo7MOtnLx3dokjWoO
prsZTtFRhZW9Z2GCEVgMw/QVQ7u8sVMLb4grxHBfFB3ZuabU3pRUuDLYEF5m8pqPDmzhECi2A7a0
seQlUn1zPyV9/EjzA87xro8PWeiIz0UZkMlOZHJkr7yBy1e9swIm+1Fz65ht6TAy3u7K+Qt4Cc2P
gxC3fTCmxgNRpPTICCo/BdJUu86kT4Pp4LmwF21EBUwtkiw6ir7BIhlnJM0zzTHXhhbKI5FyrNaB
Gm+L0lW7UrnezdSgjmFIG43rqHUebv5UP4spxsLJ6bZf9YVZbQ0p1E4URvhJeLF3EVp6J0ZcAYEh
HhlXF2vhMEvNK9xAbFZK87s5TYxhs4kNjehzw6+zuiURIyzWdgJO4AmZ2NbAone20suveMarrVkD
JaniGvZ4V6RPlZU4kLCUlezKbEz2hCmItlsDXjM5Cb8VRvdSuHHAUC8arm0Rz1+8aZg+YaQwryE2
/j22yPrimMl4tR3eHGLM8RZVsjthHqne0UvHNX4euS171e+kSHkZ4TiurDRXMCgGjN2p1X3VPHMV
1/bkm155gjDKkV0bNx1MHSANRb5ubBSbtMwOmqsdmL+ma8ZfbE76utpVVW9/DxmDY1VoYyyi1rCD
REHPBMzJO8B/M4BvLUmPETMYbWPOSXfCf508h1PsvcrKgewFagInGjfpsh+qRw8x9jzrjn7mPoet
hjt6/ALoqLlJOl09WIVV7pgMGt5qAHyzt0clk1WqTPM6TzI+h6E1bycpcRayZZH3gCYF5oUWLSRu
zH7JYOh3Xs21UoStE3CSt9SXjmzcJYDiuyd0YJ6clg1PVjp4blwZL6qbuORhaV+ZX877MZrw2Gi9
eTIGewlCF+EtyIMGTc5EiMwadci0jjN/sPgDc9u9GFVpvOaecM5VaKUH6CvlPkkUHooMv9x2sCL7
VpXDyYgGi8uxqvea3iLShO1b1DHcw0mbio1RBvINv/Y3uxqzQziVuIinzD4UVWBtpVu660nmxrNp
pV+mwSxDXwst41W6+WPRm/Nz05QTzotcvxaR4+SMQAnsg2PCMYj2r1+iXtjCH8jFv2EXT+5kSIHO
imGB94WhWrTLe34onGP15MYUp/SmBsW9T7NTEvIhDqYJQb/D6elCfXiQZtPiNeLYsmpT8Uj74AGI
t3MsGPjmhEN9djUZfSoqSa/oHereDtTemYb26ARzfmDWylyw7FJmuZ752hZefJAE/Lc4z6q1bNid
BvmY3HOzt77NOLl8M0VUmiPCIhhs0k+ktcYnZCTtWhpZ4fOBSugBUYotHzfJnVaP20E51aniAJD4
nre10Z53QYOvmymuwqd87YOg/6QBR4ZvZIprooPayJlLND5SV3/J9b7+YrYYWdh6rzGByh3mt3HT
K9Fp8OdN91MLybkkUzWrmLHrVKAoT+Ht3BTpThtbYmnTZEu/7kdnmWkSjw+hySL2NBgpiq5z157X
P4XzxClepR7mCOoBWOYaxDI84PopLKvyPOUBsBKhfUqMtHZXYchsnyYWdlJOxQ69zh1fafEL21z9
oHRcC6D1q5WRpMW7gvxwCorIu9p4fw6ozmO2wp/fXuNWSwmS5b6dl82bQ05pl+i2e6eTSmr9El/n
pXcL3Xdp2lErkB3OhqSD9+xx17jMBJxeOMrFN4jsnz24ZnvuiLOP76K/NKEVcykNyU2ToFS2k+bd
ZJ1V37VJUJ0TfaiwX8QKi21WbgrRhFvh4d2bjajc2E1lvqRDZuydlldZB26xjcbE+AaVuTsPcHLf
LLNabi5kKz5FNDU9wc7q1Yptvbc1Ey/c4SfEHzaFg6+JILoTgv0Xtkx71YfV+ECzS7PKI3teT1Nb
bprRcE/uMnNej6qIbk2ZDFxodBJ4mmWTbNG7eTeFZrfLMbAeUm8un1RHmEygs4L2mu/S3rQ2ZQ++
GZKePuNx0nILI/a4daqiv4g+NI6eCNPPmBTS9cCZfNULbrcxX/ETbNhyj8YEmiytau81dZx4neWD
/kkFCBOsTNEhaI31ZDj23dwl2peS8O+xhA25xf7c3Io4Vwfb0qBogFW4qmlwn5Dcg63QK/0h6mM8
dL3ErTxhk9+akawv9VS955iSvuhzx/Lf1e2MWWa0wh3MWrGeyfquqLc52bluYEnLce4CRygGuGUr
kXekkbI01q9IRjX3/iQJHzubjQgyPc5/n8FFe63CSu2LiK/0aixlmnK4qnHRycCtvsNUSg+9igy0
gkG7iXHhk2LI7vo+T/et3b1ipURHKBZHk8vJ/D1tnVcCCW960H2Xan6FjXqfC8wxMHpKHq/KDjUm
qQ0QuUfE/fJYRlI+9mVqPKfJkH9BAxpf6oAf7HNH41KPJ6o+jmXIq+iOZdVUfbujVIRUy5mtFu4Z
DIUwzTbxou7jkYyjmxHyD7aisXPvqraanE+NE3zvCJC7kPsGPjjOFQbqDWqZHxT6DsxQOe8ybBXn
uKy04rVkAWXv5fUAYxgeVCkEyKOrpTXWiMQgtcC0QIRTfuzqWL7StVZ91mVAJ1UwRuokI1vUjxjl
omCn5lRxrsBGj00SuKadfHWjsdGe7CoYbeQaSIIIWARGDpWMzXVOo9yu9op82zvNC8fQYVWPoVqD
s8Q+FlovzOqHvROXoMuytrvwN8etxzzOJxpxjGvrpvMMhBtdK+xVSkznGbOstmcv8pTPkdpEjiGP
3EFgFWlxSNJOCT/Mkbep86guNZ/mcWb61Ebx8LYQao6152irxtK6ncjHCc/hst2C1NpBEzPrUxwf
0mAL6ABUWxG0e9KWlg8KIt41CKv+FFjXbI6adVJp4WG24O4RmAvoVzPiY6uTKROKFgCChzcIIEQ/
ADV87kxH+dj9pl1c9TGWOLqjSK/RLxIz3RoCq6SdK0q5kQWMGmw+5n2nlwz1lJExQgv07xYTjckv
05LEBWU3pvjquLnjvjDPyWXzpbNkldpPDOfYcfhxpWKYU/89xP3/HOKwJUAG+b+lfP+NegKM4/Ev
av4/fuqfxzhBi5MwXcgIC9N9Oaz96xgnDOt/LGwHC6TzB0yYA+NfxgeDsxqp+qXBmEaCH0L/X8c4
yi9MfqF09X/UP/1Hav4HsjZGZFRoA/wPcBEGB8bSZvWzEM2NjpRc142XfDDh2g94E+mwAULnp3Lo
r+iK0zEZWR83up62bJWs/im1Gpblxsurl5/evX8j+i+2kp+V+B8MCaoa8PqgJy4zjl+fDSpLmXqU
nbGlzQX2CI6Eq04WRCzGnl3aqh+s7lVSSBOvGNa3lQ9mBnMeyDppoZnL/KvXtvotvyPCaqyUeGIc
7Yrd5NjBNwExb/wbe5bxYRzy4xnDHAWVglzFoOID9cKKCYuAdGovMCHDcO1AtnzqLb6lW7ZnrFr9
NIpkHXP7wZHsYFadUt3cZTgjBSGdov3K+tkInxo8e004sMCfnkXopbK2U2BxRRLdpR1ZPyznzRo7
jPfcRNUJCqY9buJGc85xHeFB+fPn8PvHgLtLl3wQDtcGANtfPwY5aVjKS9VcQL97zwX2BO6YKXuk
VZl34x1Ha++hDIT69OeH/TAUYWGU7DcYjBhci/yxPK2fhiLEj0KrbML8kruzuMD46y4gFaAmBtHz
nx9pcaf9NPH58UgIJNjJsP7Ro/rhOitph5or0o4XAvTWG5BXzsxB607GKi2jDaNiNfumPrm4Vkx7
yP7uovkIvOFVMj6zGcoxqmN1+PDwOJ1ijGxMW5aVm7KAzn7D6sBzADzZbLBkF6uJ1tBoN6jqxym6
kN/IdMAM9SbrZnRIZfgMU8hbJjAPnsy6NJDB3Wn6Vmp9udY1gqA+pWNWvbdNZ+7+Zl72cXrF2wdO
hmUDEAoSFFrTrx+U7nR2blNQeRZdkL3FWJmpLNXSls0nukUeHocoTt/BDJJ+n6sI84ZFeom9svze
IpkX/hSFElNs0n+La1N+7W32Tcc/f8RQej5+yOhfXEQIaB74Wlt+GOs5NQfJGiDAmWayMvDcdetF
824h1HrbFhEehFilX/tssjEPRRFHJZHvGA+VO4WwBWm2yu5L+njGlVRD+DIkWXGgqYtiWrsqn0gu
u+sAxhjjq6UPi/wKZvUgafLLsBRmVUt1VshIIKFLdGnUolAzo5+yVfdGEt6x3zLHlepkdWlp42qR
p821s1R0CawFrA1WN88rfXCTG7XUeQU6ebpoqfiaMaTiedIjfMVc8zGyydIHNizVYGKgJGxOxi9l
Qzq8A3C2iEitRBuuOnQXw3isIKTD3pU0uq44rQTv3o82sjivtM9dBtmgLBtM20TcD6Ly1Ne4Lx2+
9ya1ZvGPhrMeN++xDqg9Y6dY4q82vFsSnPTiDnW1FWKkKU2hGhKhHsC3+v1SppY1JrVqpXeLKkDT
GiC6ds+txhh8MJS0CrZSfRozPToZtVc+0DpKZZuXaAaIs2x+c52i3qDWJPO2T91wq2FzfiPsOHwH
SkMPHAgZvC35j364camKM5fSuCns6Y+rlyo5ZojZPuevgu1amubomOuJSv9ooJPBwADgRy+dtVTU
mejyGRGadBNaS4PdYFJmFzdLr13CldRuzXbpuxtNSc0qkQ4VXLuharGWkY8lfvw1CiLDmF+bQRuX
OIdXs5QXX4wpS1qzxuTVdaV+adMWygtxoWreAbRpA8ggMWp8YqjiQZeaeUgm01yq5ZAkicjqHpGW
iLQ5JbkB90PGoEO1oQEi1LGytCK4jZjqwHpIJzlE62lUXnuDfczkihoCTrqD33Ev3DpalAS3nBtN
J/QrVB0uOJMCi22u4tpbYYMmBLMZyYsyqvCEh0M7gKoH/idACY08uliQNqRilBiwK9hyZslm351t
VszcQO7zs6jWqABsprC5I58Era4IY/e71tEgra/1wmjBobide7HJZAfH3JStpHE4H5tqnvaNzupG
fDiMJMDBpp+rrVc3ebydlJNNe71pshJTIJEMX7KpVrsa3LDm87EaL1qZzWJNQC+laC/NdO2WwKoG
n6LN8xe8f152MGuvVZsUlN393DEg2iaEm8QpGqKGya2MjKjdBXVf5g/cjM0jXnMj3XYlz2BTtCqc
N64YZ+QUXHDDOXMhmmw0vio1rBzRHWv6ytQ6DMywW0vYVFQlSqxbq5w2qvkbg2sP/YonkK3NCdT4
QdBct8dEnTo+OJnKxJ8XB+u5C1JyCkNdepCZBxyTJjg9KoehhGknRucWDr8ApoOMPFluBHUyxSGK
xRBuUs+KKHrg7zGLZpDJ5ROCGRuHmBgeCVLtc02CYoIByvfIuIiZ2W+8cntLMx8nNRjdxSk91Oic
pMHZ7nJuSSFucn7AI9ZobsFki/wVS1IeHSvQweO2Gew5PkHqbx8tDOpv9hgQUXMFFy/IUMhDG+xw
dGISGUsgNJlUFPiY9TcxmOhXNQzsLJIw6R8w0g/vZR2Z+14OYbBx6b0iNe8G/B5bFYDC87oXF9LA
pnVtWls8ipbMJ0ZWWORo2ZNEGzOyJN7Xo2Gg3EtSZLexJr3nXK+WizNJqmYnVcN4eJys1vUxBfDZ
REPOEyugYIgTdzDvGbGSqztjlazX+IVH6hsbLzDukhrOyb3h5p51GK1k6M7t2C6bT/TaOzvVnHFT
IB4NB1xVMwNvAw8rqA65vPjlqQ+sTzwvoj4X/Lq8iq5CcsQxXKSz76U9X51SIQxccyjaxNg7dgUh
/4811Wjz6LYS1kT6xCwjnY+bUWp3zrSIJBdSQkVwezFXb3AtQjbi35lE8opYQIitLvvkNs+eCbJ6
R9h1sbsCRJ1yXUyh8zbkpDJXY423wGxHvTmFbHMTul0hqj243C12Ta6LS+WF1auFxbtaYMexcSzc
0OtOFN+QIppqWRE3B5m3Kw3e1gWmMH1JVWrfjV1D0K6iNyt9GehAbfYE2LPvgHaXNYTjarTmHOCi
KsIHarbYbbwXTQ+ybTaUIeYMi2VuqofoPoZDdSIlnNhr26gNCKDKtuQKboH3XCdaH26UkfM1mbXA
9A5WXojqW8aCPB1dwSW1gT3CNZLYRF63hGD7DTeZoTqJujMcP/BU23OnNXudrXeVfMbz5z1qE9v0
4+y1tfgKaGhqqNcTsodjYvCrxkwseJoBTtuh5GNB9CNCA9C+79vzOEninT32Elc2eysjZrKfhwU7
BSGgmRkdpUVxzp3RuqHw3IK7UeVZfwohske+azdZ9MhOpPmqL53UyGhx06/SCLfxyht6t+IuMFUP
TNlE/EkU6Gb9CjxKOj2VLXQLfhkaOyoxyaWjFpTDO/WmWg8Fu3GYD8C5u6LaBPOuhmoQb+J5aa2N
jTYx70YUHvuSOeWCTih73TlbIoIJNbG7aTYDpAfEeDdnRkf0K2PtaBq1EaM51uteMWXezZQZ8FSt
MZTrKSAW6qNrONULYTbxmETUefJ1iL1nrvWsucs9Wj23nVF6cICzCKPp2L0Ceh9cgUGkl082bIVh
PUCbs4DfKOooqqDxyIiHXNGbMjb5NDk4UEMbm5jlb2RdRuYdnBDlHGhdIAEcj6MWntNaK4d11hC4
RtvPuvasGPVxjISsvG0iN40WK6x+mCqL7/2Ewy6m7CaS5x+70v+aIv/OFIlO90dX5E3RxU38lr/9
OhD/8VN/TcRd+rAdQIUkziwJDMb4l5TCRFxfFBEbzYRWTs6j/5JSTMbeBsctjISogRzTOVX+U0ox
+IVEq0g60/WBa/M/M0aaH6QAIJuLg9AStrQFg/mPp2acfENHapfUQx4QKaDdWNzrUTWfWXLLbVFB
gwH1I/X3RpPBIzfv+jBleXDU6jg4NrWBuVtJQWQcWy/e/Z4TAxxWXEyp9ujSpr2WUYlxv9CJPIgo
GW8FtpFvSW2ImzEK1TPx/nYDkAjMdpQF50InK4wJWEIDqYC/iFCvh11L5H9Plbzz0HGU/xts7gcj
Je+AhVeBbOVipDTMjzVtCR2FfdGXNI/UYryjIdrbhVPn+UbbLq+L5/3nM94HweDH43E8IRekg4L5
rTzJ0OhcCdO0PAxajT8sVO+w7HuG/bwHf36kD4rI8kiQd5HkFgMFDtzllf8kTcydI0CtOeowBBUm
7SSZVkQgtB15zfihN5S1m9hX3//5Qf/Ny+NsjTnU4WJydf2DNgderRmynHkv4RAmj5jP8CvR7GKv
u9EmcPKfPxo1TSBHxVKj8zHRh0sQMAC1G+xKB7jqeZ3NW8KVYrjtlPf458f6iPxd3k8PtzIOPJMU
yG/dUGOKlSlL9fhQRaMyfTMKGrWGDFrAACXCHE2kb7q6EzdDk/b7WUnmZXFDHuLPz+P3d9jWdQo4
LMQu/pQfPlaFNW7KOjM5VF2a0TjeTIQIqDh59JwSN9mfH+z3a8jGMgOT2iUdhAP2g1RYc5Iz29oh
rCDm+Vq4dbNuNb7BZVSmEcrCQouExJW6f/O4/+5FItdAhXRoxXU+FkLBDhrikKDwge40UgA9n+Zg
dkuCaqGL/Pk1fnisxUqtW+gtCJGsgr+FNC14FIJWuBgTQhWuSecTRS0JRy0bG/Ppz4/1Yb398Vg2
mDXLckHW/ZaMTXAlajU9dYd5mhkeFoHMjgpYv1j/+XF+hYH/sKLryGT0tbDIcLkav373O0cBdS/G
+EAGn5DxOKCOr6C6LVZOEhpRHGct+2cMNKsZhGGw0bMw+se+4f+szP1w7SyvlWgiC51wpOGgXP76
HHpYMYCEWp5D34RrLCeVgVmCfU3ASRKriYt67JjT36znhCh/0UmXh12sZI7D4JV7qLt8BD8te33o
9MUcyPgQcRB7qRMnOzqmNV3KBGt4bZZ5A0eBZnjUJ/Z79GxhQz0MTj5+FQ6E+i8k+LJjChx0z/4z
OwZxwB9zol3//An9u+dJmoytgWR34GHe+fV5AuALhllq2l5HD3zHyGlBraqUx0eES9zZ55CBJekl
SpI4rw/pWe+REECuBMGhSwvr5LV4isbYNS+e5jSSFseoSNZ4F4Dz/Pm5/n7VktBYMg2CIAWBjA9P
lf18W6Bc4WLzdJy+aQhSH4Mo7NU/P87v30SGR3xkUgLd5gvyMaCtGbwpmDkOP1JHYCyZmeRpYZ9U
Y9kPf36sj8s514kLTMllUMXwi/TKhxc1uY3dWGPCck5idh26Qb8GM9r5+PPSLT6D0C/HYTqJbpSv
WpYz7i/s9m/eWKHbyzfxJ1l/eRqAtiQFAWwKeDofXrOqS2DIlRHssdXX02EhiLmr1hvN8hAyFL+S
ydPf7SiI/TjuCLROZQT0Cl4Yzhbq2ewTVr7g6JHWvIPRw1S4qRKiYhU0I+TrNJvPKiIBHGF9pMfQ
DL73Y6dw7qv5PKsac7tX1c6DrMb0aGQ473voSRhsM3JZdpc6D1QG6MBEEXEjJhDdWi9j7VGTw3yd
EI0IneZRf5tBZXhTnJzescMH50YDBrbyxjz4TjzVLo+YozNY030ZUKMurAbMb4QP25QLypZgqEX7
MdbMt8gLxJe8y8wnzFMlRsCgzzTc9YH1XfWtxWEIJTzaNG4SnUOTb7Zls7SIuo/fu4jFG+A31rtC
c8mNZGwbSY/obkjY1gu7rR451m6wAPauoSA1X13ZAXROKvlKA1Xt3hci4Xrj2x+m27TwePiyrLWr
a6AmrfSmk6+zFdhrajrDs1x+trELnsZkY2ip4qEBPYgF/dErzOnMfUY9V+RBbn+8vYEzkJ3MI/1a
mlWUHotZKpwqIsQEDmg2AhFOL9SmmqOk3Mgfq1VH+yVWE1Yo5Dvtcw6tHGS5PpK0Y0ZIfikuee8m
240J++l69Mi4wnoBJas03wj1/M5MDZmvE4vfw2gjOmP4CtcNHof3WvdwlwR1PYU7D01jXpEvsh+S
0DSfXBr9jJVm8N5mAIPeOfEaW1EX1lti08BMBLoBJhfE2Xy1EYtbv03r8U7vq/E2nqw+guUs4s/K
QRz+EQMUk26pjblch+DtgqPbJUPILMVtyb2Ogg2MyIp5m9Mp0q3kEqEO6RAMiKLHzbRqEVOvma3p
OlRs9jkwvcrJT3gByBrJQKS14QLbUG5bvkXIyvuCDAFYR47ydzWe3oWWxInBsQvt0YlS3jA9tKZz
qKnkmLpq482YusbawhtLF8q2TaTYhxhFNmgRtk/Os76GODEOOsi6E4mbpVdcQUs3GuyyZj4fOwTs
PY7m4DFs5QbGX/pWOXl6nng0PwhseZvNckd5JP2KJJl2JInMV9fla1fCZtELGGFaSh4Eb97sG5z5
fOHk9RYFDwALlMjU5101ngEf3cbwio6JAGNOydV26KLi6PElWUX48BdiPLV3GS9LpS5FLYQ711MP
MshowEu2tvVKxMU8h1l8W48tHqfexAc7uRaVVAZqZRU/OeBtN1NTGidl4wjpaAso23zYpV4GEHGG
7BxhQYXfBlUs9qJ7sMjvXmm8lZ3WbBItM1EgrHxlzL1xINL9qXIanDW9WSp/Gl3uah2w2My0jig/
gkxofImceFinlvPY98EJOkn4qYXDs4msaTxGKmMBtpY9EtmkixOb5hnjVXUVsWqOGu0C63l2bmh+
Io6ysrJENl66LCJh863S03LJxQG0z2F/AfILzeQoCqsQhFFCeUPHFk+oUAyUGXYb85M9W+Z2HFTQ
bVpg2qdWiIqBg22hsDisF6nU1RPk0RCAmD48MCRn/1A0yySCQsXpnEoGZ0HmSAIYrfs1yeL6MOKR
OpB8gr+OUmee61C/d+1huJdErHH9Qlhe7j9LBqrsIx/fU3bXMGr0Jd80dbCgLBorIwV/X0/sRVLS
GHmaOzDpdBmzFOV0pVkBdwQZepKqLo4+HdffOmObt/Vm3dp1xHiADWL3vG309hkzWMW0LYZzDKU4
8Zd6gWTdEm5KtnZiZITjG3LaCQKoTtP2Fp5r+NIm4QATb1y3sIePKMg6qDmAW59xWDcBKRCjIUXP
OnnI6UI7mhX79pUxuM1+7jMuzIS9A0cEpeG1q+Umm6DdF669ha7dvxJRcb+3IBqo8cyF8WhktnwZ
h9lDhLaZkBBuwUtadOzH8rHaU2DgXUatcq7wYrBmF0Xpa20l95ygvb03ojmvStHV30qqECCmJdOx
YpQKSVg/e0E9KN/yxI1lM2NIw1zuOqm8KyhJoGmBGZgc/pPIQqaoxaMWk9QRzK+PfKjeA+Szec1N
GFQytb/Wl5EypivwOlQDkKtrt6gAoTtcAg5tS0yfYGgPErK+47Y90mNsPaVTU9yFbWMCVBcJ/dOV
ceYdjNcmYcKqD8Sut20ubC8/099Nbg542B22QHtvV9K8AcKKdb6c7YfArsSawFOxUzogODU37lvX
8pJYaBhcNgMkEEBQWD6hubq7CCM+dY+DwPvWBCGDhdG8EEotbonPse33zMJZlY2W5Jsp1QqLFEKv
dirN5SvcbUScogpPNLq6xToILHXAnDp9azmO37Tm0F1bC94e+j6kEJTknHu65Q21nxe9feHEXu5A
60oOAKI4Aglp+Xa15ZmptCKjare3bjPCBiZ/9b/snUlz3Ua6bf/KizeHA02iycGbAKfnIcVepCYI
khLRA4m++fV3gSpdy6pnOzx3RJWqZJOnATITmd+399qSMHjvUMCqOlKp1ZB8ht5FVYPBTQnO2YOf
L16zsnYhqSlZfyZtgNRyMA7v0i4SyOCuqo4aMV1bleZYPFv1peCl0ThWIg+IfjTzoA2X4UVXdEFY
BFrtGKnVteYZehfg6gSJny79BRhyPANVuuWOJ3CBzTf852pDlgKOKYAw7baMovnSlX316hLlcsLI
D45K8gysYwvpqz2HG+Fl3bWhDy1RCBlr9nd5GxmCANSD4bv0jebvKoSjBegJYhPKKX6PNQBnXQIt
lomNuSOkq/teO3F5OdnKvEpGu38AKz28iibxnqMeIbOPh0+DCqEvns1jj+6WW+DXLMqD5oj5ZJoI
fLeFM3yeOyO50jPoW5qHHBvWO/aEZMzgytLfuJrNGVBsXlPVMOvwaOMgg00uuukgyEa5FGOSb2je
8syoTPgQQd73cOZZnPCpGmk9HYwQnbrRFArIozArlrN5ie48KzXnACNjD0CNVnlgUB1iXBL3HUTt
ot2jytZ3Mqu4bzwU9vCRu5Nakv5NcTbihBHn6DELrgK6iC/gZhnKVJT0y9hVsGdds5kOjm6Fj7Nt
Wi/kwGrvptOP59Cbo3ubDmZgVLzshMv2wYBE4ZvQcr6ESiRsJ0mUpZHwwMY43HYhBIs4q28d6xG5
OCHfMD84h4UMquIRkauOIVa7dYcJMb1bLvSKvJ1YNAdWZzcDtiOcZGJzgkAcBphRQr/zOGP7tMyq
QE7Jawa5AXMb52S/j2GEwhg7EHRk7npn/IagTe45ywONa0y5y1CyBFnhnMy2sHEbD4Zf2P2O1lUU
YHnSyFVjOOvpBCfdLtBvGy+L4oVjIPV7c65JJS9oMosume5qh4Bis/eiy7Qc3jWlW3694DJwhsE8
oWHVt+iGJ2Src36QOuUBcxpm5nNDVnPc6YiJCazhjM9Th43QSfQV2CoEAHS6uvaMNy89k5Ozz0ji
9C02XNAmJiDC4/RpdGDR0YVxDjZJu5C+Bo+jCYp9wkp5QFTh9WS0BMzlqdp5Xfuta7Rqq7Rq2RtO
UvlFLb80s1bsmlk5F52idrBE+pGGzk1vaS+JI3aIJGb2KfKqLNpTodXPY7F8Iu3qRErug2rCS5Zc
CkZ50l04zfKe1tEjwsVbIsD3it003dX8RerJuF8yipQuEQZ439tgaeiES82wHyrkBRDyzVf6kWys
tIhFPjaPuQPgDcLTLu3VxRS7ONoj560YpPLNgqo27kVOBNHY95/xkL+hSyCDuTd3tZsnYzDLOfqs
IxkDJQpm4yQaBRZ+niHOJtbeANxSJ0/w/gCadvHZrh90b+jvid2hQ9Ymd64VxQd3lMCb6qF/0szG
207j0B0GzjDnHuw/zWTw3hqZKSfbStwnpxXlPilqYmtaWrBH8ogpj47pepxwZTztK4jHWwJxwTQt
BhbebrAJYomL6dY2HfkVhcasnZDWUdDxM9mC6TEH2C8XnVeQ6+HX8YBDk8Yfr2fWWfoyU3QmLzk1
SCrFhsuIdkeQgT5VTZHCbE1zzKZtFKPhZz90cK3e1a6ANLrJBgIzTgxQ9wS9tyNHzhVNRbMzfPai
DExi6DABeVdaDHbocRAxPQ5SpCxXHIsihn2/qVheqDOtPY0ZRPUzzncNjG7NGaMy7QswANNVzTPu
0avD+RLTAqfkBLAUdElHv0pJZBm2nZw5dvTkI6hx5ZGUxno6MeAQf0sXc/yUOrNx1oEd7YwIaXyc
jeEzAewUuSMoFLdGa3dbx0aSQb1r0F+ranTsyy5e2UnI/XFux7ZqP9flwNYh14jrUYbVHNnb89Ka
U+KVqTig43+OAMIbLuer0em+OHlhbpKG7Z8vYnVtN0uQ4bOjPQ9ma+GRfzSJvQuwdIUnK7YpCrQc
8r0e6uNHp+bj/QYlNPDrTnMMHYueTYYLDslh8fTxI9IrzFvd4dgPq0juXdteDrAR1EtbdJzBwDlT
JfDIxxgXtj0ah016PUvp3MmMi4msEzJv3NW7j0KxyifaKFO1Rp5TN86LRBGimWBzxl0XEgUB4stZ
unLvFHb7uUo6vkCS8oqsI8tNS+EFDlFuPBW9zl2HUs9nRsZ5bOxyus4m9ruLFgNvyPoF5C72FGiG
fC9RUAtXNse+euU0ApFO6z1bNc72fZ+79HyzNUUjWaiKULxkMegRdIR6IzcIhe0aOT1RvYx/fdHO
GG3UC8W/BFVESkXRWy7QRrWmb6BVoiRTh2A4y2gBZpuNI4CiutOvbCRtF1W60CFbbIpX4QLKah13
GpzN3ZByB6wFP3gO8PYm7lpMZANh6Hy+WIXvGiwniiIcs27yfr0meU+XzeCv3KvpilwDLhtFykAY
ark0sX3vgfD8h4njEkH1aclHeDp4IzG5MAI6QfCBL4f1BfPUuYtMqW1lDHNHge/ZdC42ual09adC
51eyUgAHW9E/sOK5WoazogbggcyXAy+0nRcSYTb1qOlPsWGLdJN1mdwnLeM+1theGy511s1H4cnQ
zPB9MQRFpZTRZC28aArL6oVSItx8HucDbqTJOEtjDE9DHFYvYQy+ZA5jpo4WM4WF1dObhNiOG9Ko
XjJ8bkdyOzTLn9thZTQ0eWjccjjgG5YmUgU/BG3ODjgcyz0yBPPMuaX53AF+wYej59kJcMdyObSV
eUs4bcpOiw9utln8tVgK9YJvgrdG/zGccmj1x46SK5AkDx8MRrUg0qnIdTW/J0HLIvzzXnu7HYLY
SDh6dOqt1D1J/k7o7YkYCU96x93pupDJPtErDUmpp2JRyn23ou0iIBCXFiXwS1UM4XOD3ABdoLMY
FzlE4k8lkcMnO7f45B0nH3tTshzudUiFBG013GJ7HQUjcW5nW0GP8G0hBmz0HWfCUfaMEnfRXyM9
VS+0IgnAoBfLnK4aOySCJXd2PdlJz1JwpZCDaPcLB4J3F7BFsYIWGIMNApjAtVV4SiJzVUhZcHM0
Fxeei0Bk5ajFwzfP4ZwccMCYntoqmb5MqwvOb9mQk9fNQ2Ybs63gyahSoAbtUF7FY9ffJ6hEv6pB
hO9JNcnTYMc5gNORJ5NIxno32+4cYRRlBAyyDp9Tx4ZQ1zZWE27cigL3JldJNX8vP/8rdPg7oQON
WsrOf+4ZOeY5hOWk/YPO4fsv/dA5uL/RHIWpatBqXgFIvN5/AFDSwN6/ApiosUt8X6ty/HfLyOr8
57lPi4jXE7SQflhGnN+kQ3keI8J3koD5T5z/uFN+KbMjr0CkT+dUInOAJbA2q37qCiVOIth3tPFp
gmGE91Thc7DT2blQtYvcEseD2Kwg9zuV1Xh8O1LPwkAfPHvC099V9QECURgGXpU7p2VxRbjNaTPh
09L1iR2pKMQek/us3WQybXi0C8emLGLxZJ5p59DBNFu0WjDRyNbGjW76Pc8XsRY3nLNMEcH6LeDm
42IsnQATWcktDWSr2Q5gUWK0wZRO2zZkqyg8rX6V6ey+eZDYNx1E7C10YeLX0Dl1bTB7tmnjaR+F
eZZmF29aWTiXlL1dvxj62zY3tZ3bGhZ5eJyBgDQ5RnKnEAfcTLHeXTXM9Nsi1aZy606VFgept0Zx
lbYe0W9I1W3OqrPn5eutQSIS1VJHnkzVJBdG7O2nxGw0DiJJhcjW5oTYxpACu9HMDHg2Yb0TnWt+
ziVImcRq8jvDnBweReJLNMwkjFSz3JSLZV33ZsrMr2bitgzzOnagatulQx9shq4zkUJwbVFeubLK
8dbWRyxoOc9SX01u/ObQutkLt7LA45SYBIuCDBncirdDY7lc9jiJLtu+FVdjXBIq2PVLf9bHbW1W
pH6qpnhPB0ci2RaAOu3ECyIKp7fsg9/sENiTERphgB6ZVE48LT6+2M9SaCQsYt1GCmmfhpHKrYuM
9S5tWuvWmuR0YZFWeZ20en1D0/w1Na34xa6ccYMq/iLXCfEg0gygqBkKv3HwZw/VVNzB9yuCMsPQ
wgYM7TRXBMVfRukrJSZpyvqAA0P7kE1LCGvRnK5m8sw3isP21rD5pNo0Rht9CKP7xXPBj+XEV/ZB
WlaSl01TDjZKGRdWXOunWe+/5vz8p6gnX8odSrbU8xRyVAJXTP+DiBZy59PQV9GyXKG77YJUDdo+
06dqv1B2udVNRrTr9N0ZObW4mNmBq8ZC88uwv6wma3keGjIHtlq3HiLT2NgogVfBt6xBbGoIovs+
DdHI1/2FY8n2RKvmckCI6ILPLxH1UahEvzxpB6uEDUgTQg0UPXAQ9GCZAjaRjxrVtpiELy+Z9V1I
6NiA+Lyty6d57NPr2Go+aey4jJldnszFrVHr+bb01FurqE8VafVIOn3p54QmFNCodxnKwjkoEsIG
BXXDcr1T81eqLzjNjE75S69/Fr0E2DnL8KDGQbscPSm3FLmjTaqLZxbD9pMJw2KntcQV5Flko9Nr
xaNwtDGYKFdvirCBVmWZTCvt5IbsncPEfMZ9XG97t2j2uVubx7TFDpqcu4J9Zt0RQFmSYhe2CP0c
Sd6YKDZgMpA3jirZZcSmUotI21s63/mN8uzoOJC6TjUjs47kZ083xZQv+7LD9K9obnHynRBLNgOA
NWuEnylCLNfo7m9GQYAK5rODVs/21YieEl01FW8x6ndAbEUuN7XRmCl7tdEqzsSpXxVshqq6Agfl
LMBYLXJOhFlmfgyu4xrnb/LJjtuXUijoK/BZIaUbL+xjbQIw6R5+aRu+Mq0wtSE+1LyI8rLY4Udi
SOtRTpwTXaSc1MjrmWXXjyfWO9xHBJy75fxl6XFOAycIg6FnDCbzNH+R80Qlukh0KJ/NdFfqiIAj
jNOfqiIWuPJk3qvryA6No0WITIsGWLiA22zEtO2SVkfibEJKZGR8b5AVy1t6Q+/oa8YgYse6G2Mv
h9nkoQj3NYeGCvCXglK9SIoefHLV2zQfiIzRSFACsOmZHYGjMfVMFnc15lP/yIaHTuhhHsqPMKK4
59mi1W+ZllYzdRPAHls4U6bziUZv1fspna1D1nvpcp5E49xMPLDv2A4xRTh4ePLYcGx/ao2kOcVr
q4wto2W/doz+JDBQ1MeBoYWuQHuu3Ns6p0OK/F9vThXteGTxBKR0Mi1JLay7I0SJ6FOc9/mdp6Xk
aJBZ7u6x3TBw5TLGz8oTLcJ1URyMJIpfPBKvyVj2GsI9orkT58hqMOq4QrlYw8c+PA7KY35Yw0DU
0LQAoGBpfyeeRh995InjZTe07fVMVLS+cZ0ZCM4CyyryU7vHbySmpf9MJE39Ujd68swzOUK7UfSX
8JKLT+Fgy3d9iqnPx3lo3WpDNnzWEARfFbp7dJF0fCsKy/lql9LG8BRbde/39pBvIykSCp0DaWgT
wRHsH+bNTAYGm9+Qq+inaew99sNsn3Onzb9qqZ5yZu1NIj1AVI03eJedR54jcksMXrTr59kk48x1
VRgYILKjIxyA6S1LEilYjKLwUWblcD25NXC9Yo616yR1WvbFVtE8p3OYXVm5igi+CDvhBibsrKMk
quir6OrsVo3lXY4AwwwS3KXHzMAsgtWQycoZrf601JCeA3TWHlF6LXqV7Yx29FIRO/ZMROr4DVZJ
/QVN0rBDVEKyoEYpUfpTTV2nMdLhurRZb3yrbbQ3oc/tJzT7xHBZGl2c3p1Vc3C1UX2R0VSScryE
gFwMqv+bNElrNIVukX7m3CSE71VWd5uKNTdGm6z6ipZzfmTOJemevhmd21lMtc8nl1ta//pzKLtQ
bMtEz6aNMWj4p3KR3BJ1pO/JpnEJBO1LCkyUjfYsz6nn28ZQgJsw3TNclPpk4IkhTgLYyDwQp5Pj
DcX3pqDjeg09eZ2wFCc1SQiOMUD4RqtujL7tgPfY8pxrMG1BLFTdZnJTdWxd+q1+kZfNM+XAzvWT
qMfkSiOsespmU5XbTsgZTUBaL98cNlCXoT6qjWU6ryKK5YMbl3B2SfqBGrFGj7DEh9irhqzSAsp1
rIhkTOvHxNXdS7kI98tgN/kBHR3HSjOy15qzNVuv7tjEF11oWI8k8hFY4xXWJPy6GaBwVGZ1QHrD
/82WPvMOqRXPt14W1kMwmbHxQjiOSQCOTUihCLsbG4FQGaSTqT/3CxvIbaSPPWMJKYPvla7xVdZm
TYBhweHv5FVp+JTIrnyYoZO0O6uMp4u+7ef9kBIoA7MSd0bhWtkxjbJrHfX9U126V9E8oDiihUWO
HY2unmQkQr5vRCeJX3OJ3kbXQF0PDon5ycnZG3pG5O5r8Iy0K5pBvEpoSA74CkVrSpC55JOCJ3AC
aRZMeaNN9L3Mo+iq7WgMj+YCRIlgl/0i7G6zKCvnDKv3ZwNOn9M3xbc4NQlUSHrH/eYAGI2xdFGM
yJyueYhsN3x1RBXuYO7BnOJuLm2g8CxexuaUweLBUubTsgdMkjRRCkKQxuhXpcuhRHHPH0qLc5YW
a7wEohx/zsMpv0+I16Kpb1N1NcL+3CjSURngjneRNYWkXsAesRijk7cUWosdqO4PXiJBdZRmlD21
CIQbPw5H8MhxYhO/oyjkb+twWS4yzVCn0REUGvU+J6U+Sd7CJel2RdJ1h0LVZNBJqzzWeUQpJVs+
qxnsNh0Wo3nBP+VeW3WtfcOt1Rw/jn7/npL/5pRMPCdSwz8/JGNcrZqXr9XPh+Tvv/MDq6BDSMAH
ANSYhIhV8f+/Z2RDl79xRuZQiKz445D8+xnZAKuALh3mAZZgiAyI5n46IyPsloAQbM60vMg/OSP/
ekRGcIe0GeMxIjSUDVL8okRb9156qGHXIweqTuWOZok390/NIEXZnFKdiVzTAPC8ON1Th2MOny0M
UeM2KsAFuRgFOLCp6LQmkmXWZalhmSfhlHSztQZFDHyTtPs+S7sp3GdeYifJ2Y7GgcnAapaGPXuP
hfd6QLE61kvkRz17qfjMkm+zgfVHjjFsJtmEaAMwkeJkAQTAmmSNeTITNhUO+rNZNmEXVMx3Nd+x
UGN/2HoiGt0bmC99LD8lSbcdCVUjlr6glVYEGAbXrWTfLNoMVRfYaECSPSbT7yLjf2fN380asI1/
PWvK8ttbl7z13R8mzsev/WfiuMZvrofBCxkx1VDmDRrKHzks1m8uNSWMMC5FJApPCKF/Ly7pNkAO
zxE/2JE/Jo7Qf6MW5aC8tDF1A6r8RzwSIX7VxyKxhv2gY3gwXEpMvyqdbXOmilUlw6EqI4MgALIc
46UkCKTrnmYne/V0aItqBdfjX5EBNNPWn6Y5w+VHH1LvvHtvoBWo5V12iTrzPLDBJhbQASmCRyTX
NXrdKbVeNMKk3YFD2wmr0DfAmyxmRC13SmpwIB1sK7iJbhRTYUNyGLmwSBG2Rk3mY2TwntjYSbtg
bx3oOnvtNGufVmV9b9NwrVVlEneZvjp0iWnW8OOZgaGnGlxg/UPzZHgx6QD2YBHXTV5GEbqP2qjf
ppbxOjS8vWOrp7yCPRN1+FoqF7OzY95QFWp9s+T7OGoib7ypnxwjlX5Hdcb/sMCUmF5BBJZkJWju
sWm8Y0Q4Fz5qLs2ArzvqCstfkHqYmTb5jsOl/Ggv6TUvmlNjA/MRPfAVuAy6dywSEgmwQ6f+gE6K
GhzdlpiUYSo/bJ9SATS8yuE5OWxCAso8N+xa6PPxm2xcPZRt+AvYksD1m7kECvvD1u6M5Saq8htJ
yWybt7wltmqb0kBtIa2xzG1f0+CylJNt9CV6oAuHbGmtkwOHep/LGi+p1RBUHc4cr9lMUtrOo7cw
p3DUkZODz6vbUtlQQatzhloT0CiUeZ5fIfkOmlS296RMZ+DRgTNS/Fp2RGsuh9FjcFi4I7EaukfP
0O4/BkmCIm4zC1RrymUc4Gq+ofdOG1XHQwGYE9kGf6AcvhkSPlSUZuIIuJD1PmUPXZEof3JlRwQH
TsoNDYwhwDdxlbRGtqmr1ty6Q5wGiAXx9uMoJeUCc3th21eM5/dJZsDQUF/5tHheQfJz7xf+lob2
hKZHKzdj5xG0OaDcwttOhcag+WS6NLKQ5cqgaZunj/tdcFTH9cGw6ka+bxQzZIjs4tbXPC96x8tP
uhG9M8kZ1TwNkFswOj2XoVKtcyGqu/kBu47lOx4Jr2vuEDMP3aPKkquey+UK937GTr8da+aJS0TJ
aQRAjLKE2SHd9skl5TxwXO6w1zOYPGbjx8UoFZNi1PhRlRWvBXD7bYhz+ETpyN5SP1HUeugszrAt
b0leVIGJEM1H2j0EVqfUbilMc0uShb4pGsEl1WkEjVHcXnitNtGIwRnHaS7B/byY28xlUuJCOSdj
itinp12H/j/BHI/G1DOZqERK6htvACwGIi3f6swTUO3JzRBTtlkdZla6LAfdQK48iZxWbIWOsOpR
/+gFt1vEMjtFtGj2E5tiqs3rNMxgyHzcW40YHV8Ly7MzEJIdGQyBUtWScjTX5mOULy5N8Eo1cg/F
MNsiQJI7hwPQZtQYzh8DYB3hTPGbRCzl3ppZxuTA/Bao/A4ft7nrRwKg0A4FoG677YBw4EWtW+oP
1Ts9XqQavaEdQmmxetnJKxw5boGRvYPjtCB1Mnt0jdlcWLj1aIjSdyPA6Ay6YbqyJ3vvjemrFrFJ
QLZensPMzLbw2hLgErp2iGzmabXYxnnG3rhzHQYZsVrlWUPnEiwly5ebFnCRWRxgD/jJJPYyzmnB
USM/hwbePbIlnMDtKKY3jd36tUm80ui0tMnWNuqUFDpJAba11fKIRTEyWNxGbp3m0s4Le/MmtqS3
p+Qx7xXsi60SwxCQNEDG0MBHGHu0e0yR6sCOhT9cgig/1iZTTtR610kL+WIAbard89oxwgCGRGOL
G3Ne4xdCjXMzICoeOxQQ5npSAEoS7l9F5iTl3xI4j5g4rSGmEwRSYj/nnddr7UhUthmVx+uedvdO
lPBFxNTR+PdslsCV94iwM7wm/wV4RVXney+s32uXf1z06ZZJjwAiYT0RWp4gIm/ePJ3Y7lKDs1LV
7mOBInebafG1NvZXbkVX1SLy4DQnE5BzMqtyA+Q8UTxmNtJSLCcN2veSL18IWC4GHzugoHngGa3m
L0uTvprUyDZwJiWRBbp5b0dooFtvVOklWI/+lIw6t9DSAXjQJDZEv011YthpVnTXcSQcIi1g4UEG
btppoG2TdVTgyKZot9A7lRE4nKdOKuxfyHiuvhK+8SYSncpcZE3Zu1db2gITRiMANGD5Hw9kt1Y7
rP8TsqBGQ1mnkK1vilQM2ibiUURqjhdeSuJ1tF1OI6O9AlbluchoRVscOk7h2tMc0dCNydLIz2Es
LUKHmtxwgnrO6uTKHhxz3kYg17XbkpyoU+w69z9txa6/u1D+D3aKawI+u/b//d91x/+zN4V9jVht
VDjH6RBL6xcXWS41k8Supj+4yQwUcYnfk4yHi1V6931DapvNIYCSJyP9r9/3VwvXx/uiIdVNB48O
KZJ/bNYBjDJn2an+gC5gXeyYg1aSfS1HLaP7k73/9bv96jr6eDfMhriADUne5S/vtowRibpL2R/y
mQGy7gRQs2jbCA7w9+/17yHgbw4BQP846/750XnzLX8ZX5pvP58Avv/OjxMASUGcSC06xZRsv2/z
f5wAbA4HOOtpFP84Hv/gysvfGLqcDiRk8Y+Uxt9PzoQSCXytuoNN2Vszgf7JydmQ1i8ThSRGzKqe
0I21yf3fXr6UPZGxyPowO3P81KVdqahLIpD2J0ILgsltim6n6vk6r8xlDGjcsgN35WpPUjtA8VQ5
kQoaTyEWL2pDJXAdiBfjtwm76Pp0p/sVUrPKo+669DRCVPv8i9AapiI2oF0ZwXaaLT3aklXBiZuL
mBxC9mR3accDbwKsfJWnNlRRr2ff6GJuIUmXdMSTY+gZWwIe7ho6OqCjDT056TQXU712JAsapNpk
p/uRD2f6Ft3Jo7sk4bHSmu62lJE4Qab/krq19pTkBc+fuqSYV0+kB0ozgojEVll5rfq0TCwSxdTe
UL3/amsZXzLkmxqxecNcJztPArPASaVB1im7vR5l7zQQk9HX0cttSp2jk61QJ5l1p3b1wrvHg3nj
WBOKMre7pEFv+dTmbxLDuyes5JIcbBriU3lHJQHUAA8BeNElAmCiTfijOFdzcRaeegoRKAaL0U1E
eURf2GAfVwyxn8NOxy70pcY9C2irukPmvTxnOdsjZcWUFD3VU3tkU5ckIKFdeT9Z4TZ04YIRar1+
BDrENi+NWMnau4urf7IyjSYL9eC7qJX5Ixls4tGgj7X/2PnXmOlIdV9NHl1H0VAv3ttFXcPhXMj4
1U6dmOuXShjNPeEcA9VCwDgB3hqKrqa6Bq14CL0FRo5NP4B84uZJZN690ybVvpqIUjJAW52dkET6
xZXGQaIG3Ta595AvSqt9YY0PlIwp3RRkHrBFWVOTZNi/aToZowE9C+umI+HnqkhAsW1GM0b0X4GJ
2OZxeWeBqNxaTdkg+6osFAad3LVeSBiTFUOpYeb4aTIk9GfAuQzFVMs9cAeoxpEyDDYIMwmRho3p
kUig6so0pv4igrjd78ZGsx+A6SQXonD0L4IvvmnJeqIvm5IMb3Mtq53hwXWjrTTrF+OM3fhYgeX2
bTvtZqR09gLvgDZh+D5Ld7xEpkoOdVSyVc2B/TbI+HAZFanx3Vz670L/Nws97nmenn++0JMj12Yv
Py/z33/jR4XUlL+hImIp55msi59URIZrsmLrlDhBUGKa/qnOQ3XIEpiTBQoibIpYlP93mbf5VzaK
Hxy2FAN1QCf/ZJlfn1k/bYfWj0P1fMVNsDMBf/srUIOg7LlAjCq+xThv0nfSqEILzv1oamScdx1e
h8eULX63a2crp6fYzrb9NoW5Ks9GRVHR3CkNdSroctR4KFplqGM98nIyWh8avdBSIp2EcthHJuEU
DVowWIALOTfm/bwAWkt78GDwSJXb+CgRtfEh7nqYSTnxXp23EbNMTPrqPVj6vdVGmO/9iTAukq7z
kYiREJdl2qokQKAdllrw0438/+wVjT8qrJAb4BVaqbz81xZALNdN3U8Kq6p1ACQieP2m2pHuug9v
Pc4REQqLcDUZ4brSggn+evFeO00y3xNGKvloJllLfJ8SFNz08Ncf6aPu9vv+lY/kspjZLphNm22s
NH75SG5qTixoTfQVgDx4EHwf0ZpB29dkssecGJEBU9SODcIyYuX1fkZoeQZjUccf8FJN7VxzlCEl
BvG/PpAKsV3CaFnPIBO3Ytt1tPYf44YT1rR1lqx2rpYlM/gx6uEthyOdY4crvxeS/5Sq8Mdao2Af
s45BSu+6bSCN+5XsEMYZSDweRN/0kcDQO7tMtOqWhNRquf7rq/dHhMT6RhZtAEAKNiQztjW/bIvR
vdZycabwK9xFqGxblYerT9vUmeFgyVLxaWw51cY+oOIcFY6iszfcktVVpv9og/7xSfC1WDoPgRWN
6qyX5KeRhVZtBiWZOl+H1mucK5v4ZYimDfRR1zpFsPps559eZDo0HkvJ2lRxuQq/fHcOqJpbob97
y6nsETpaz0BqM38gRHce/+a91kH40yDlOrNwcfKgGMJWlOXvj9/OJJEATLptfp2MqE3ENxTHmIiO
Ib7a9BRV9XqJ89npe7n96xv8XyMJAALoE/5jogn0nF/6Pejv2kZSA36bdNl7C8amFVUWmhoNxr/5
jr/Qd9dbKOl4gQyHCsTi/euJLq0qIxthHX5tKRsU7gEsa/mQmx1rVNC5URipT5NcEN6fq4R8Dn1r
D3G2PKboiNlC4rkOpxDnCK7ImxS1JIj7D2PjORuihtCffhSiaA5/fX3+68Yg3yGniq6YIDfqo/v3
h2EH1cakeV6+0dJu+BSNJrP0fUAVZT9VVUFs+SYswGGHf3ex/vvGrOeJ9exrmMI0fl22whURpRpb
e6XObpiAFpHO9VRNPYVSCik+pUbcWo7I3BcUUdFEBmXTwKAl9AmV+T3e/BEpQ+xNS/dKtACtPKuk
VnBBRLP4+7O698fzMwcyTmQE0a89Q7otYHT+OIDp4SGbpB7witLLZCqmJIUv160zNQyqZSYJcNjL
VrXOlQZ5itnUltguYDM488xiKTMRzW8MwCJ9d1qIUuvjT2RoawcD3PL79wVYhIrVxZ6wWj21kZS0
+YbCzRiphC+vFfmy6Rwew6VlDNwRYGLrEq21ccwbmqBlvRvYvd30vMzrFsKv0U1yLcw0pU/u60vi
1OnOFLXN/K7jMVlDVEVafHMovyWGb6HhX66Z/tJ+KpOSodksODxGf603lXiDqFA+ZW0FZGbbO4js
HpfOcof7oamd4bZN+SejH5cpKwjcZqfinrGJHnnrwoI7DdPAUhoTnUTLii9DIE0aRyjGSqe0UQan
Jj+JUDfkRxLHbQtnbw9T3N10o1vwMKOql7IEt41Io3mbYggfsDCPkh8nwXR9Ny3CR3dlSZA8z4h1
7IFTBU6zyxwL9rwfjXYqL+Jam/tTP1EppxbrhevKx8YdgIQ3YB0DnhB26zOz9kKT2aa8uqN1U4lS
ZRlilI8vwL475qtiJ5FOutFpKHNBbSwA80U7ResilhcuXJ0th1CH/0lcBWQ4aFWWNj9eoyYCpNla
CRpsuJKYu3CBW/Ficw16K5l560nFLI6zVfGdou9XVaAi5crZHMz4gXHs4uxU5k2v5Ti65fqOluay
a5sVxqfYV7Nb8/VY6NfhUiF8Sd8tCNIMmhQXd3FbdjZqrl1qEZSLQxqDPHNqKKVk1ERmk3PPOH3y
ghYijtDdQZPNPOukgeGY32rYmVzDikIi72+zMBrhnZdTjkg3C42hfMR+VQ4ZjYqlXPduKSdB/t3s
sFvkS6RSOdNlbYErjrYcttf77poDq8C2WSzShLeVGa7jt7Fqwd/IsaytAcPXIHiVaq4EU6FPLZLu
ufMdliG/IZ2FjzTz7fmHiGLXzyJkTAWQNofLFJy9OmOkWIvjkJuKoJ+PB8kAO3YAh0WncdIiXrCf
kl7wl0Ci0OJjpUKu17geCq5gjwSFy4nieB1zIBxccaDfL7g+kY7MtQvWrfVwr7z/Ye9Mlutm1uz6
KhWe4wb6BCJsD3Ba9qTYiOIEIUoU+j4BJPD0Xknqd0nULSrscU1ulYL8eQ6ARObX7G/tmv/trKDk
BRa5ZG8gdFyJMsj2eM9hmK5689Cg2a85zTP9SrvYBTfbHvsJnoQ3EDfWkWRybrrDvo5ePlNzoh2W
4wQQNq8uppIKkLOjMwfbeYMz7ahXtZNlTG/i2LBa3lEFpQcENDfvwtTLtNkMpRO9M6VlSg/ON7Fc
hfbSYoxAdQCZGWsbbXQyMQZ07S2LYvkHA54Q7i6sMD6tCRTmxoc3Qm6KsAfTTwynwAo42VVjkbPT
sMxH/YQZRl5Ma2/zLk/GCdpwrWFQfQdnCWv3YTDmsyIeBN+RWXWeTecGWePRhYCfiBwZc5WkuQ0x
8nTry2ZoQhWAhciQKu/YiNludpLRA8bJk3ZswjAaidvVFMW2L9Nj7OQjvg8RyjG38L+t8NddlFKg
ernmMFfFigNUn6o0Tc71hLclLqXCmZnFk+V6SxGSTLvdF0us16VmRbCGYoDPRXLWrM3Kzzp7GnvQ
x57DVokMm7u0rQqeByZrpmGN3eUw+6jP9nndjTyl2oILle6oysz8rbAz9S44cvNZuWbWxnLam7Kd
+U1SmI6fyT7W+1JhUlC4CWWuI8LUHRO2p5ahY+6fTA12h4m7yLsAGmJgQU3005dG21Ihaz5jSpyV
HpTDyhdPMULko12rVHx/tkuOI4YSGCRAqO21vHm4uOlDVsqxYzkqn5azwaHcL+wPS5Aa7hWSdMZg
I7Yozz228Iu5pACVMoLWiiFs2PhYnS7fGAIhG/mZh7Dr65szU8FqwkPRs6uGO/qds2OcjPTuepQz
gQOXjom2eOcystXdxp3i4rOGw3/ZTcss+MYYcRncJdTNghc7p7fF4gmyUd/Bn8u6ymb9s8VtHBbu
mikdOPuNobf7wcDH78EyWJU4NYo+7OeISDQB9yHonfHmugE4GyuaU0u0lzY0mnwLcqWXRiRWa/Gf
jHou+1sThfldaNthzhrCYqo79et2KrBTmMb2WwtB3DjrmZV1L6j/CWcDiDzrnjBu9hk9FHVTfmdO
Z+0/VRhD919nsN3MM8I4wCYXeQS2snhbtLR7c/S8MHVcxx0oFM1egJNnl8YYgwHFquihlhyruziQ
k7XpeEY9m7wKupWGD4Qj4MCJKiYd0q89vKHIFcwshAwtGIv8EtrW6N76DAC6ySYHrqtgiZf2gh68
Dbn+mHUaY6QkU06yciOYt1zXbZiVq9lDDkNreaZ4OcbIR88xm6bV7qdQINPDEkytd0lupw0Hny/F
6QD3jaaUK21rs8CfRPvNoP0QbkG8ixzMAIwDBEllckQbI2nAmzP+dGFtmgdrpnq6j1tl1TLCi2DN
NmnseMZ1i/O8ez8OlHCbg9ki4O12IeQodaekcuSFMcja+ARfZlgfZM2qRonp+/39KqakbvAu90Xf
HrB/SlYVmZNogf5gEYMBQyZhmq+NG1RNBLXBgS0g+nXogmeryoP6e2q3zaS03nLpcFz3HAwrRjqX
Apnz4EnzIOO68/Q8sOmV/iGujMK/ZJ7MKIrD5LeEtelLGtS0ca1NExQjXTLLoxXm73wHRnRy2dtc
TH79M/o2AUX51qc5qZpmiGYEOBxLOPFVrXc/L17buls4En08EU9RUS4Q2wuPaAzhLi9MT8mQ9V8b
fU4E1Ttq0sdKyEbCy90FOnzsOcB5HVKXGXofkQMzBHKbGQtDQPsc9nyC0Z8ztHNwtnaJQUjqpd3E
0YNrec4pI2svsWGCCMHf3I+IzdkC8ODQmYOgX8C3BZlFy/wwdlXmP3r1UPNVrPa1M0wJlFpDO3Ye
26Q3DET2UHW5SwfX9oiCZ5PYDRcB6NvsZTkcMDY9NPrantHBeNbU3Xx/dY6ha5eERDVdEPaUisEz
LpS4BEOAjedVvd4Qq9LmjJ4hPRCazDTfuEFtLfTJCRxN8U173A347JFadrPeTjR/+VkTh4o/ZuZN
zLsED412wGFgAo4dpXBpDpcbO2esnRI+RG2UqWEf6ng1jCd2G1uOvf88z13d7H0brsY53kETxyI6
CR1L1a3QIUsaSn2PMMz0pfVjNIalCLdzaU3IzDkPqRtEqO4V9zY0e4/bzx4OOWLXvJZ7/KHSp9TP
E8zFz3a6Q32hKxZ+yDh5HVkwB7mRbeLmYXNYsoqkoxzh3NAv4VzhG4yDAVHr+M+dWDteoWhs4XhT
H6pT/mID2LNytwVN/KCMCIj0UsxM4oBPXqVi77Hs8TQ8fXuMHJiW9UD6N8o7KASKK3by2uIZjcMk
LNznk2Ka0+t1zs04/DIVeE0Ux7T1k2o+cQlHp7tV2DqKtdZWF5/6Hovh9KQ1ax1UmJJh8zma7UUn
8oHfsVgq6nWW2tAD74Xc4otElJLYsY7m0eIgWziabTJMwfUq6U1ntAqEyfdZVgZRhp3j9CaXOiG3
mO5gMepXhBEeXfCCn8cvxJOrAzWrJDXOOuZKYP5DcOvsQ2eLkjg7eTtd02mCzof7DGQqfwO9jCgQ
7wwdb0qEOssmxiGRyNrkDuQ/4pUJvoXBr0X/NlFJv17PJaPHwRaWNMXQDQ44OjTEBjzRwbzT6m/7
9noU0uO5lOPc8FBp6TuyOneUMyVPUzAnGS5DlsA1DzN01kIJr4aYIN+7vavXblnbgJiq2UomuU1K
pkPGU/4Ahp7bcm4Wnu1ogLeCBrT2XILZTpkuVmA+lG/DqSHlS0SY9V+nfsycKhqKEZQafJ7Zdc7d
2ZIF+D3PZp1Vpq2TwLz1yNhMS+kHwkwJ4SWJJ89ZLt66nDmzTf5EX3RR00HZGFJ8nVJLcVPit8hn
QNhHrDEgjONqM2RYBAY/M2L4DDRO9ipJYKWAL+oc/pWQswCkNwxDfXNoVq3XsPYhPDgp2JdgSwMp
GYxjQA9zvPPBRo7GBkou9x+Xep104y6mo7BeWTrJR5mlA/mkbVgfMZgpnppE9k64rpBEwKToJ2xT
9yL0mvWBu6533NXqSBlPOtEiftD5A8sJDWHKH8J9Um+VLXuyf2yFp2S6A9nI0j8CokxJVYqAOOrt
1QMdqEOr0qjCmoGLrimHbiuZHtQLo551/Qh3hVcbCoijc31lukrV+Ckkq864vdCQ3MjZEvoVJ1tO
2gsfJhrB6zLnySFOazXe+Eqsw0kwKqs8BoNNTsHBZrjEB/hwT2ydPt4I/JnQlT17Vd7VOhK1Ufmz
z8xvWSMA6YK3FPgItiIXBPyjvxmoXNlwCJNJZ4FviQW8CP2lmxX8KH43HQ5sLc2xlYzXnQLGw7Yk
SSarnwlW3CCxJRn1V8e5hJOQobExRl6FOMktLoQeCeYX14UVtTAlwFqTPEbmelUx0LqMfCMbVjoD
qVMXX51G6QwdGpTeOUKFIRPOB2B8uZaPa2v/pmYUUBNEm4VhG6L3dzUjDFwxVAnL+VnFUueZU2pg
GbU16HKWIR7oPdf7l498X1WjTIVPsefqch5YmPd11qXFZNmUvnz2fNrBP8q3pVHSTufo+vjq/vwo
7ZZm4xFNw0hzc3+viNlpgkiQ6sRz5sZ6f2qQKE8EhWzW7F0ff9ZrNfDX+jGQbMrUjmcjd/f/7EoN
WHOUMz49z8qpRhKZMa1sVqIn3ZTXMO0ri7NwRZ5VfB1reKkUUaayC8pNK23ybqoQurOBpE1XeCAm
6b32Z+8DjpVOEWrhgXY4F34386+Pv/4ft8qhLExga5kO6bht6p//UttXPQ149PneV5lZiu/BAaXT
Qg5XUqiPP+qPNedQGA5pBdEJQqr9vt5NGJXZNQHU1zANnHE5xkuQzw/4setXBPnX/Ncl976FAhXF
QuSMhybdBBvd6+8X13eDEyTU77+2bqr3KKl42a5H5pM4IOxQn1lxSLxPMLHw7xcG2Mz+it0OC/OP
r/39baZr6nm6l0Gb1LP+cB2Ya6mmOUycJ2oSpI4Lo2XLN4bAdDr/8Se9v8s2HGOuViONBR2k98Xr
gsAQNVBuPY11I4oLJgB1ap7lZGpHfG901PjxB2pyw6/r32Y0hrIzTV7QEwRN71aQzIOVzWTpsYmi
T5TueifW2xyb4sJzjfuuVIDIsmRJUccXXsrJ+PEXeCf/p23js4hD0/HgVQgu3f79MZMlpqXVivqp
S80lqXf0stZiR9UjDfPDW9gy9akOjX3X1fv3z6K44Uld8qp8WXMuzG83p8o9XeKh9L/oF9EF0OjQ
cQxqjoQBIWQAM8qRRjBHmVVIdmsxe/qwnJaxmZptGpu8+JHD7kQsIkF4Lt+sGc4zA9IFJbodYBdm
208yWsuY7zUFOEuOoWnQYZfR24IsRjsc8cwYcyW2ARurj3imxVGeb8RbgX4gtGfXLApbB02YhLxG
fLalg2WERTk7iTkkM/c/SPKeyqQ9qUkXWeqCsuzHt/+PBSewgDV9wCKQav9c2iOZRWqY6/IFQQrD
tMeklToFClepI4CfJeuPP1K/t78tObba8LVHg3VLIP7wDBHlIjukpV/CBFmYsxuz0C8uvEAwonBp
DlAMYTKUzO+2e2XFOig0ykp/m4+/xvsrxxXONdk5Ub7xP8Fr+/uXvbP2u3rmWaZfioby52lW9bK6
Ryxr9+f2IP/C1X+/gzBD4wmHSpGPkw3ewO8WOUqxJEvbYXiaOrzaHrxc6GWR562OrD6+LvvdK81f
R9EHDwYoDOeCY76LDhJcjcqynuz7epAmjpWUL2WyTyijkulmQGh5F2h4V/wfQcGGdak8J3wgWfOg
oreUdSnBkPLo/n07OyVxqLUy/nxnZgkZSirYBL4By091WUsZugwQSG1cfjIFDNGQu1Z0R+4mw0LW
BKDZ4yxCkqQ7RUyj6f2ahKBQ3QmTsdlSQpYDK/0X94R395t7ELKvmLynrnD+7Jh6uEcBbhnV/Vjl
+mSOG1oVcMHmhsz54/vtvFvP+pmyeTFeBbiHuv779Tw3LTVVy43vArd5/azRo3RaTJ0O9Ue2erag
t957iUiHu1ArkFvAZ9/+1U+jrhAYM+ruR88Vup5JLtiy09m4V1FRMIp8NNZzADapTwerrSB+LA7z
1c6uwM+ApHFlU5v2Pxt/dIt0EwlKt827swbI/ybGdiv9wFcPRt+j8dodF2+licmiAiq3hpfqJ5lb
RC2w2PFS4LnLPtOF5Z8tNN5I1m6uVc/02mKqHIDErGqmBPLxLQ1+f3zaDJpOvmkjWGI0Uxtm/34m
dFzBFJht/K2cHPGY97Vn723ao0cf6aBLjT+V+8RV4dkSZGUMDiWuj5VdlA9TkoE1q5nyommaMN5g
4FQQ+VD17mPy1+G6VAO46DSY7GMW5jcVrbZvTDnBEvB7AyImvRz/agIBc5aa2XDBiZSuZOvpVGwN
YIafV/rI0yk4ZNDTLfxVd0vVsHhg8BPdoSyBTiBg769dTqVi75YGAOWlBzTULiB/Qr5hSg//tCxt
ugR5KynnNcVMC09a5ROqCe9sUQnIsnHtTIwt217c2ZzPX9u0sSCc9H5KCSMZhoOd1/XdLJzxAbY3
1FRmA9x6a1C3+4J79ACRpu1vfXcYCIsYDs3VmO9pEyxMg9AvUsjCw8yIRrcC1VY3OzmHEwWbNM8/
j3hYUDWPgWHLuW/u1nykJOYyJU61z3A36HdvXIlZgb3I4ckSq3ufjt64SZVfnYGYy3ZutmRnH6+I
3zdrFgRtZTYzj1DBxSz8vZymofwjOi+pv/O81HVox9iT+6UeevB707//+MN+f6HfPkwglNPHPDHc
+4gkhg5OTh7W34FFVmiElHnH1J8NNL8qwPg5zOmrpKluaBHimv7xZ/+x8l8vE60OLRs28fc6sNEb
wqZw++p7V2sbQLAWhdpXDvisvxwTr3/pP4/h16t0bRvhgTZLdsL3SaSyq8Ke0Mp8t5gPAS1ic1xE
DQlPtlVpKT7VQOs+ZUNstJFZemCcnanNysOUef5W4T8L/S+T/lXv9+FpbXTinvMWsg51RflQVQQv
eFhWIDqk5d4wwVn/wHYpOK8pz95M9mJ/DnPy1MiCPdpukiK5cio83FFSVz7Vm4JenDWHFNb6cPme
MxVJK2HsIYZ65ldTSYcRq9D5Syz0ToTHLdFhAGEQ9wXRu/0+JLAMMSg3WNbv7qhvfpo56cFp8vKo
VvW1tsLyC1aLajvaCU2Prjd8AM+LV28/XgKe3t1+ezJCizW1HgQHII5xLa35JTKxiriifZCK78lI
44ByWs/gRoBMejvQJZHbCXPJI24PaoxwkQc4RkX/CD0wvJhaf5JRKRLjarUS9+isC4WzPg6f4B7U
3qYvjItsqQGAOMsBF1DnjhpoiX0DDy3yaYwtm1Uq2i457r8b0YbiE2Hj1OxnoM8LUIhLR7QZ6CpK
nlnStFeVJ0uJEdMwPi9lOjJ9bhc3MDg5IHxlzXvHlsj4nT5L7uYyRInPyBQXkCrAyJNMaAEIYNo0
QjgTb13PCM6zdHE/W1S1YxASBYOPH9/c32VJPGLuLWPNpPs+2ax4b9k3UhLmuYv4e5e53iWTRfkD
lpLLsi262ry0ZnKJv3yi9bvw9fUjiQ1IcQARIMF7TwawTLvsK47Ol7zN8W8wHHhisCyNMwqV+Z5G
hGSn95L+e+tge5IlCgYT8ws3xhQ6+79c/Z9Li1CT7RN/REZBrPdiwH4GFgsBqH5JFA0G8vYmfmoY
TZq2Ha7oUWfaBRUOWEyw3Txqhds89b1jihx2S50kDDc0PHEd6RtfPGYSUgulX0rotTHgwuJnw7Fz
HBxDRgg+IEMSNwKSbM/RsFg2yvGWqcmotxiQZFjUaw9MSDLAUUjjAn4DFA9KGQYW1ukCzmjmOGNc
sd0nM6f3prGy4ryizUtE6VRTEpVdWSMpmXN6uDQ9H7yJ1JRYZLiVtqpP0qpEoN4L5DKsRNpFG5+q
37UTZjUtVxR1zHEq+krSLxGxD2gfLuY2HIaoyVofXS3DgrCtAoAyB9NP7M+yb7LHsZ7lDzezM0o9
Uw7T/uOn8+f+w9xsiGgO6RouXH/U9RybTmih5gIsKPUBfF/D/BmVx0LXkEdGTiW+rwNEKL82npcp
x4Zm8ae2+tvX+DcLlqkewmYH5eqfVn0opYZqwGPnBbgNTOjXB+KvY1qeZ1jT7M11Cu+YbBj3+LQA
XcEj/ksa9FPLOlmtu7/ck3/zwgYgCEzUljZay/eK3bUaZ4h+Rf6SCNO/7Xxr+GSXBhh3CrtnnIvj
5Qg2+LR16+oE7r51IXEGoMReSnWdCWYCo7yep/PMGJ0fKOc7Lwq6rHibWPgvZcXWHyGD8NG7erzi
aKZJKvXPf9mypypeqrBzxxeq3l1yT2ThDRsqiUs0DuZ0aftTQU9pWP0Au0Ov+YEZjCiiFdrifHBE
Mzx4zLSfm6C+722gOnRIOAX2fQ5Mj5n4XGzcjnbv24P+7zmLu6V9+V//4+v3Kqu32UCS8k3+OjWB
mJZ98b+es/jnv/mP5sd/wKUZq+fst6mLt//+n+E6UKuo8ULSev+VrkHo+s9wnfiXhYFoiH6Xl4nX
mbX9z3Rd8C/tW8e4G0UBZFE+P/qHS4NHrR4G4IeUZWybH/3v//nbShze/fvXIVRN9/glmEBViuYT
bg4ulC6ybMoBv6/MxarhqS3KPKJO21TJj5LYQMFmzoNgW8+kTZl5OpjxjoGlR6tggswZ/hLPaGTJ
H1+BKVgLzAfd8vD15fnl5Wg8Eoog0P5S/WJexu7jErbnw1TsgBQmBXhjU3aYBrSQ6dwyvmghsh84
uevdbH9xYTisKYPzOB+CFIfzH+wlXkWtwKA89akUeZOWkW6xA0dN1X5zVcUvQTmoCSaLpxzmgv5/
FwBr5CX3w0qHrxqiARa3Fx5dCHCcO4V/3plTvUSrKRlKNvrBwVUKSuji1A9LgP6PNXFUfoDgNIkw
wz1LxhnIWb6SCpE7BiXsi8C4YHAKPYp0ht1QnLvGeMOE17hTNaY+Rihv/PCL5Ri7IRFfV1RqO0an
otB3Nq4v6KSG0N/T3diU2wmmHt7zn5QR3+Xd3O+Kodrh/fLEXKB5yMrxOhnEGSiS5zUZNzIvNrgS
lAdajUE0S6ltDutvlXLNQ4GcOFrM+VutaWL+OJzXw+wBRWk3rT/wYes+K5yrpMIV7/WV+e/N5S+b
CyH7x1NcF1+z+uXX7ejnf/FzP/HZTxzfIzxF7a2r8u5/7ifArJjodkN6ELTIBDvNP7Qe8S9d9aMx
FxLavU7k/rOduA5sLPJnOgrMZ/P6if+X7YSP+O1VpvOnu46MEzNs8Wf8uDCH4chFG0rHuyXcectF
kF/9stdev+U5v+5Yf34Ent8eCTAsLVR2Ftf/61Eaz6P2CgFvMcUOqL4gMshhAp9b+n939P+PT9Hf
4pc9iZRIKS/lU2g8DMZTo16k95dU/m8XoiObXz5CZGi7m4mPGNcbYd4s2bZbnz++Ckogv8dHuiGr
R6dpyJK16B7gu9s1UOjJE5SZR8+o+28NbsDzLjPhqoiZj/biovwE5QSoRzni2DCY414NDhNXGOAc
EETMhwwBy4Odro4FH3PIt70UN7ZXTd42ndR8HvZ+hlkM9AWHLtjeAhR7CyACMw6NqbhDS6CIp0V+
NvgTbotN+1QF7ZbTZdiVjTUdR8jLHsw+YL00oLaFIdKLsm0X5vhG5IZZ3+AvM+IOYZbizAxW/4tR
iZqek7ekYG0MH5x/SVpq4pOXGt50JhPAZlGhQMtCPhvPR2if93Tcyy3qC3vDOPU3364E1rMV+DKj
Y+pVrBWyr+Ec5Y68V/UCtoiq+MHAwmzXOH2O64XJfPhoufuhCFAlqda6CDB82lHsVJGy1fTJEZI/
UgTyXKzkHM0a2Atto8G6QMfL+5DjL5Q0Y3oT59P8DdHVcjOtFGnJsRRDwXBZDka2vsy1Hz+mLcjq
bYV35L2PuYmzRan50veKUryHPuiH0blgy1VOJSW0syDdK1+6NxNIpo3QN5gpy4sG1yYZYdMJZwcN
7bZC5gtsNXZoF7ooGWKvFmiOAQ/h4CXFZixz4zJP3Bc5GIBsFzl+z1d17672S4ga9ItCFrdxRyN7
lIXKT8yl45b0aWcd6tl90QYpYZQyD37MO1NFOV6vKvLiFdAxlceoUnyPXInitAq94QGVn9ggBRZn
FVTLi7aa453j9dZhHOb0Zi7tHEyVM23Dvu33sx2Yh8a2odQRKSSbMF5iGm2LiS9LCdHEW1z7iLcO
H2Cv8Du6XB7mKmBowsun26JZx1vZxvxyHw4sDMYzblD2guhh5O6U4TwOfqMZdxPByVUQcjujzrFi
AEKtvbXZOy8pfub5CdXyat+WiG4RMGaAykdE0p/cMU7was3M27ymaUFDJPOu7NLKDymSoIPl9vFz
DDMfIKxtxJf2HMIxLlIcTiOXsRbYTbF7taS9vV3AzmyA3bqnMGG7884QeN1U63Tih61/HVMWOAxt
6lwLq0rOZ9d7iKsOuwyRDhCvASsf8Wj17ZOu53wfR1WqDXqY+JkqUBmF7dxIkLOjcWiWNPjh5kXw
A9423UhjmM96YYXPjHFYu2TsXGIOmMM7VHghfZFQ34/YLHyaPOp7yWAJ8ySTgsFGun60BmuBnBPa
53BE3TusZNYdnX+LeqHhWYdA1P3Bm935MbDj6amOvfTGRBN2nDK79LEEUOj4RAb1rAJY8s0qBnna
oaG8BE0M0sJx6ot6TMIrZa3OHZ4wC4n1AAtVdZZ3NlNmu3YmEElJ2wfXEElrJra8+aZnduBa5am8
RGPjn1tKLBdDF3pnRQsQwII6sGkX6d+2cLO3Eq/wI4YrAVQgE1hC1Fl686IqLm96srCamI/J/qgG
drHFDrrZT/FskuX7sorSsklvO3Bo373VH45QdgeQO9VwYGngZQviZ98u7YC6EvHQlungYcup4u4Y
c+7OytnXgummS+9WaqkgGRm20tZLqb/NQxHjWIoHKt82ubOtZj1diqU7Y1Jm2ZRenHWb3K/NPPKq
PDyhTuztG2b3tlBhwxNdJKZyobD8MhPj0KdFVnEBtOo2mMbhehRqqNPS9ydvJkNpFyz7OI2NnYj1
yLNtluEGVjL3QSGUQmkVqGvGfbrnuZOSbWwqbkqEyoc0N9GisQs8UZFad9DsxBGW/vQiTDB6doLj
McSo+oB6mNAT3jVeR0VjPUtRD0tUYuXyYwjH8mEZ4OOTNuN/pH/drn3vFpB4f0K3o8KbzBPaFClX
V0CYYVgFBe4krGFQbQvCLjoe2qhTfyRWsBhtISieNuNiY+XilNpnrZDDZ6HZShPi4T5ye6LsLMMf
5tXdyR4S+xMmgTihuGnzMGVVdZAhLSIMmuJdtlomgl6z2swdrnam0t4vzfiV1E2e0Gkl+k/G3NvC
kDOP9OZhadLRuQylye2rU2B+vRVmF36hpgvLkKChMU9VxwYJrB0FTNic9JRQk8gMpuo0HyysYQSM
zVFbJq6Ajlq+sKn89RhmOEdZajAfpTbuzVxt1NVWoLY8Jn4OYkZtFq3tyMdmeGadqpXWloV4FXB2
Z9zBS5/p+ikefQBw5LwRuGKNpZN+fzUIKrR5UdX73llsMSqR+ID+7C6h6tbBuDoQjfYnKAqLBxpD
4aGuO/8WzoWx85B0YomJ0VTyaiemD7shBKpl5EJdzz7mXwwNhpsmHMApAra7diDhf7WqDouAlgXu
MydzurKiNwJPxB12ovVLzhl+Yg/mcIeeGylzEiTXfmokVzIfQxD5IJFpJmCM1Lc1BArHf5QEpHRT
MzvGBwSpypsRkI1+91rKYr1ZDXN6maA53VcaIr4CFLC2Gjv39pwKsKk/FpMvq8B17E23tS6xx4K5
EhdsMo42miztcWd4KvvCGFtwE6LF3xvm6H1G7eR+BtLofs69drnkpPL3aZca2yXLjK2BOukocLe4
WBOj/wTOud4x7FbtYB2ry9e7Lj1Kps0QBFd2Ye7NukZf0Q/5mddjqds1aQOhDa5Nw0LcK68xzwSW
mrsaMf1JtUhmx7vK2qjexFQjRsV6OjJachUHVnJiVSkunK9reQ3ALIaGy6QQGcrZGmTqUgwMveBq
mWwsV05dhA1QcQW2qzqBE+8/hlBfGSowXWpiGYehubo8/rVbL5jFXC8szRRMGIOsNvjWp2yBlnap
wgG7WNQlm8JyYrdxfcUQw7plvmrEFGVolwd8LTw8T9Bf79ZxGfbCKgCGh0sejYXIIbmkxn50bMz7
xgrp/byqa0vM2Mz1rbrqxMDRDQ5cHhgxNGBhrgyqbm2rj8F5M4u442yaTsLXLnVM3/ZilmVtbWqm
X+7GRtX7kQ2HGIgq4BmNHnnVJSAHe0RjG4RG68UyQ4busBSnN8HATtQVtXGHLgfDpaCaiJhdR4Mx
sZ4BQMCrKT3oN+uQeTkooQ4DyHbClMqqywcTDeuuajEqo6psPb96Y7sV5Eh3ns3nhfYOAKMM0Bez
IljIYyKM2NSzMT3F/r0vhDj1Z3fZBXLpT4LFxjkLvh++6VXoTyqSE33AqAbTf2P60HcpeyMF38T8
4841ugSFKUZf56M08k3Mr16DEsUvgvmx+DhYuXvITGelyhP7h7nLDvqKrkSqqKaEXnpprZk9bMas
uoXe3e9wCKl3K0qgA3ObEiCMt9hPC2r8nLOhu3Umh4ZXkRlnGKhej0x/RsxIpps5N16CToq95daP
zogzagmM/5zLKLalyQxK5CVDvw+Cft6BDbUPcYyNKHR8eYYXfD9uGPATOyLEFN9Sr9pIKv821lTQ
Ef0KgbLxDSLGlbIHZ2+rudJxW3cSpBjRwFG6m5t03fSBkRzZrQ7ciGlj4QW7TbB13jN+/mjUTk91
BKfjKBu6eItyPYkKh9kSM5BYLnutC8im5Xrr1mOQZ6Qjy45d44dHFapOkw0D8vXOzwCzRoizx8O6
5ulTMk4e1TQL5/dlVNOO2YnmtnV9Gxl1Aogzquz0LM399hoUVftoJOjVOdWrLwO6i2/tJPxbYTFE
tS0DMD7jtKyndhYWB5cG2pFRCUyTmqRzr90AxXie+P1tmzCNhWJeYAeremiBq+/vlOhjBHppeihD
+kjITUjJmYQ8TXJrYaZaYnTUr9WZFRoONn+0cHvm5BJnxjEUxUlxNtTPhPfWF+XXwYUVjtLc9LbX
3ExdDmrebsb5Ol7Rdki0f4fcSIe9DBAF2FUF5L0IDbw6GX3oxy0TGs9u6nYzQuR1uXItmd/UQBP3
Y7b0X2jQ0ylRjFtdLkEowUCl4rRws/pzvAiTUYh6dB5MfUL6Fv1iMw3So0KafZZmgXuRovz6XEuH
cVPZzaell0xnoDuKb9LNwb+kFg+3YWr2mkmr6ns1CHMz+Zb7FW/NxuYVacWpVdjueS9xiPFhAyBZ
mWqXXHeAYbigXr93alHtsHu2sDWcpvSyMZaXYhLBo92IemeGKzZGCRhVbyjzTT5VjJp6KfNifVph
4Dti/bP1l56dLC/zI9Y+WCnRvuHxctqeLmQVMP6dNZotJOpDu9LEre5AOj6qGslIwi4fUbihGBti
Y1pY7efeyR2mwGDARiZ2x+PWIzI+NKFf3TVF1ZzLtbQh/WLoSzxfMUtHAbEAwIK/zwBa9Ui65Bsv
iyzHNpp778Qa/eBBGp32uBoDGOKY3YGpiO8xx5PnHIrYwvR9/lVZTnOfd0X32I6tEofW8BYLmgDt
ksPUeLGHYpGQxjVkfUPBea5pm2FZV/S+PUUjipjTyR5fEAJj6Up55xxibE2Hplm/1a3pMzuNa49v
FJdrM5UYdjlGeZCoOjaYhDagKPCRicKulZeYOieXOcEQ09FlzuRo4HX4v0PvHfrc/sT7/13PhiJe
kRPDucgGGZeR62nYDON1QWtt6yZl+qAo4nJwCWtn1VV8M7Qoyh2jfXLzYX5yF3W7jvbggiyl+cn0
pcXYAYhVyRw+bATt3gLySjIj0/WfPLMcqk2MsYOfjuZ+nSbca1jxRyNo3ANEAoFzk4/nXtGPgtZj
SG6a28mztwA0rdkJI4/5OzyIlbgj1eE8wdjhKaY3uW2T8LOr3PnMbC37wF+xt53q5K2bud8hivRX
UyOX52SNkXAVc5Bx35b8IsRJ5jD1gjvWBMGhS3JsX4yQm+LE4jOMYfcum5oej92MF7YP02iuiamW
FHMuD6cQ6aT2NTnIAxtycaXa1T9lUgLbm1n6oGrq+GsTFuum7OcADyMnv4RkA73VM8hibOb6jmrA
HSSZ5vpTvf4f9s5jyXEl27K/0tZzlEGLQU9IkAQZWmfmBBYpAhpwaPH1vZD32usMkE1avp72oK5V
lVWFE4DD4X7O3mvXpLWo0kOWZZg67TF78CPJvLdKOXDN2FRvlbDTPhSazusi7sUGU09w8POwvcsN
APWpkRhP+syBCOZ0FKn9GtOhBdRT7zKW200nNOEiSpAffL81vbQX7bpokmI3dlr61LDiwibOxcZx
OnlXpe0zogksiDQLDxoS8R0apm+hk1teHIR8sdgIkkNjSV6mOd01Wznr0OtkeNdBmbD/hTjdNiAF
3bQR37UyFl9rG8cyR4AyTL7PYAn5ShGtf4UBI3aplvRMtlp9blUJ7YQEf8u5jdIqAOyQl+WA8qEQ
xrbMEZCs7bBybvOxSp9zzDYruPzOLozqAJeikz2bav0L1mALTYOtSlVq1UGe+h9YLrODkarZmk0V
h6Syo0mhkKaaRY6y4TjhSeSUH3j/jS9IZ14zAtbXOnJHj11hiq3W/lGrEcG+8kgiX8z3dex7rx3M
d4sjyEAgklHJD+yhTCpnlImk1lZ+6E7aX+ngiTZmqVFISfLqLvAVr3Mk/yM0NePekCX1oR6cj3LQ
pdeAV+8FzQUMO7wOJXGp1eC7+L6sFRA5bLTO0G7UqMxdswk64lOoAJwvhB5XQdFXICWmd05/iaSa
z7VWmCFq3kk26Aqd+l0nUYyLRMGcLHecx7Pd+dGOKrv2PNrcBqRFB89hUXO1BjxV8C1w+BWk+6HV
NlZRZg2bNBCp+/dDoRsB6D97EFj6Pl+YXAN+V/GJeWRmBc9DrPPJwAJ1I8NCvND3/6wbnivJ9OZU
nNA6jUlGXNxDJTGwBGsMldPbv07A6XvgnNlyMnlXZTBkuwKNxd8WyRlUVTR6g2h26XkuBiUnUlEl
ovi8kYy3larzD7OiZMeZVL9wfZ/9JP9cHy80LQyLVixAus+3MmHxxxomVR4BUppPkKQUs7jZ8T5R
qWiSgVjei1GhgphO4U2bDpekR/Os+D+yrn/H1xAAoROeezSLWQMCQ4RyEtSejZF9w6aLQkbZv5yf
L8te6/wQ0W7INqJZekVLn9YARY4IIbXy4GAq1AyA8awCS/NvUxV46TSqkORJ3tsg9Ku254c+NX8I
bILH4tC8OVKvYB4blEDVANGAadhgQWoIIZsLwZYkz2mFATuwMSSm5/yw8wxZ3lYNPCFqSS6XLvPn
x6rVhEfMNErIrHF6ULLuxXQo+QUms9axmL/nhzv17oPjwimDjt9WluLQoEKYSzw8w9WN8Vyq5Y7D
/0DqkCVfWGUWcqB/Jgypq/gzaO6ZRypoZ5r+fZaIb/ofaKiYm4ARfgIiGFYSgO8bSsryzrQn+T0k
9chrekrx5y/31KRFKIcIUUd6ax+9NJbWgHiWK09DzfVgtAXV/IAl9vwop24qj3BuX8k0PpeqV51k
P6TILD2/VwGkVbQisOuuFJ0IgPNDnbognRxpREVU5YF/fZ4uydDm3Zj2LKh9mbpqX3wz7eLb/9sY
i0WNLCrV5ENdeYra3ExmtYP58HB+iJOTg/mn8HCYHmS4fL4Ox4ntvlIbQFLsXW+CVlYPapHTKOv6
6EuIM3lDYr18F+AfArobyHsYyJdWtONXD3cJWEHABjhpmKiff4MO2EWTCsDNgUK+ZVM0sxM4KUmH
iwmCF84lZezxs2M8BDUO+yhVsZbvXsmxyh6FVnoZbt0r3RwfLHgqF7YSx3MR38iML6S0O0cyq58v
ygmUZqqIV/WiBnFFLYpoXYju2orpZZx/hidG4iIQ7uqzeAwR0GIkLMTTONqFx9KGlFGqr4BCPYsq
fj0/zonHpGDzgv9qzLsjfV64/2hEmxhGNKeyCm+KZLjF78Bq1nGSr6PSv6CgVo+/saSB/DHU4htL
jcpENMhQbedQuEd1ssp6Cx/M4HTtpuzy6WU02I8Z9D8qt9Sp7ssVEeXw/KQNmR3NJqb7u1NrymhZ
BQeWxtEE+cGOxaHRBmmPGnS6gXNAQb/MgRwFdIs4VzUbcIhxc7C6dLjti5YKNgbxFMGzRXyIGU0X
LlT/rJGc12a+4PT1ZF4A7MNL9XyaouMFXcc9rcPmzSGA51bp7MfRNKP3bGqtQ5vO+NaUYHqc61sr
GamZDObeNKG2GXRmlVIka7V9yXwORo1J9F+RPQJDuZl8CktZkZRoiIj2KCMyRP0qJuk26GFrV51q
HaRYateDXugeve3ebRqbpBtEki4lPOs60dEyxInjrwfWa9cJ+vVkBYOr8111uFsqVg7i++TvFlSk
Cx+tE3MNz5UyU2yhjmLV+DzXQDqW7D5G7kss1dcd7us9T33wMDKSmjL4Wu+dn9zHGx4MGoi6UbqB
YDkCgJaF3nW9yArPsRt9T70VOF5QNdemJpqdbwfNdUjp9VmPnOCvPCm/pwC7OahzuNRJfVu+vhVk
RilszdyjzDV+6cxe+UbymfJsKGb8668vEoEHqxG1jjkQdrHQ0hflvDm2qPU6wmKibsZP0AkiSyTO
qz1QHKK2axrsI9wSivbnBz+xTM0mXZNeOCcDdCafH6mVBC1lpzz3ar+IdmWfPwdDgNQjHqu/3gbg
e+B9slAYIYReOumoAdVBoeC3IAPpbRzz3lVtTA4VPPm/nqZsNxBMIYzi9IFl6fM1ibooCAZpU3QF
LVHiJoVXLb6DhGWihzN//u0N1GU4OuxvoF8j51h8UYIIhrWOXt1DVqN5khjhRPUjPZ06nVMzzw92
/AIyGFsbtgYGDe3l56tEGxKabcaVSfpzqElv5WT/jAftOejNC3uQ+V3+vPNmKI6lJpfGmr80tc7s
zTGXEGLMJH2NWqlTGBg60g72YN4dKFNe2o2eHpEoC2Rs80u3/LzowiLnmRFLpTskjngvRuVZq2bP
Qmimq7BVr8/fzeO5r8/2Q0ya7DoYcb7bf3w6jZpzR+NbiSe17YH8Mk/Xk7vIlC8Mc7yxmYfhaIij
gN3HsqCA13GIIv6010mq9CxZub4XYPg25y/meKlkFLzOuMtUbM9LE90gYYyIYyXxKhg4Kyo9a3iK
H1ZuPsRlQ0Pdntbw/S6skurxl5JRWThI2TQI91i+an42NQ7HvsRzCKJczS4gvnUimW4Ghy7974io
egQQt5IKPcEJNDmCtpds7ZqhDPZwtNNtz7YI8mz56LRJ4gZCsDmYtwVloRpXyOLMF0ftTQ/0m3Hh
1598MLYzH34UvBDLB4MkAbKHzqtLdTrfxKMTH6SBOuf5B3NylqGrnL0DqnW05cz0ks9IUKRe3ljk
xBedJyfKs201l3YtJ15YeA+zl9JEj72cAAbhVySQ5SxEg8A7LPnhfjDlYXv+ak6tQCTrUoab2Z3c
u8/vzBTLKqxaKUE8VJMjaPGZGgyy4uo6/d7F+t/vojkzIhPlk4FxBif/5+HsJsJcEfKKjon/c753
VWQ+ZJX/dv6qTr08c6TSbJjkYLCcxkOd5MoEh9tLI8O+T0aFFptv/KTZUmyrwLB/9KmI91QL6wuf
qlNrHopY8jn5+B4feiidyqGmdwkeevUO9uD7FAdbgW0tnp5Yri+MdmrCc+wh1RNPKNb2xd1MuUbL
FHXikT6T7DIcCg+9Gkvu+Zu5wO7MeyfO4NxMlc+Rhsx5sa46rTpAUS2hwrW9/BqFcrGVUByvgL3O
nrLa6l/i2SfWFk13V455cmsAlN+FNppOcEwmjeVYuErpt5u0t9FjtG186XSrnLzzwIHmNxNb/3Lj
U/m1bPR4fj2K3LQJmvJdaZwCT4Bdk0Ruv7UD1QlLhDQxci16Tfqu3vtO8Q1q9noyBaakPtP3VJGc
lTlio3UAeFw4rJ541+hpswW1gPPM+8PPkz+1+A3RwHa7z6efYlJwZwnElH6KfmV8P//QTtwOvIO8
2MZcqD2yRavKKMu63bC195WfMgUHN8OMW49p7lkObBRK5c2FHcaJlw44h2Kyo+GLdbTF7qp0HKqg
4PJiwBPgJ9Yqqh36GNWEYXksX8qqB1em5J3399eqwIaaK1JsEJcrpS45yA2hiXuc1W4xV1RUpdMH
qvHBKkwCLCFG8Pf7NgacywAkVDgsZZ+fJO9K39Q6YaeSHJTrUelQJcDyfOhLJ/Myk4P0+Ss88c1h
PPZQGJCo1y5JQ5lf6WFUcGuHLqBzoVe9K5dF6YJjsP47Q2GSApjNhtFefkSFpUdNlnNEU0h0vTfS
csKY2ZhXUasoF5avU3NU44WafQhzpV/9fBc7JHH5RGXAq7P2uQ2LX4ZRwlzk+UVB+QAWovnrwxEL
GKYL1VDU2dq0eGwKdO5Crafcm1RCt2Wrf6zayhXUAS4MdGJhpqQuQ0Cg8oyNY36ef+xExQRtU/Y5
AqaB8RYMw86eyucLU0Ljbyw29J/GWK7KUpzEOt53D0G/gl0qEofaqI1HtcVoBYmk5i7KAOn7Sri1
GQcvRV9ZiIXo1bZ2lVD8a1FDQviHvDSggAM4tOntMfUiramIjtHDB7hdwzofO/+rD3Bzh8+UtnRi
w1LtAn8fGjZNCmC794ZSodWNad8/Tk6G2CpX6gQ+c40ftyt9hwPUENzFqczusIiiVZ5E1V04WOFO
qepxnxpINDstBGQuVZ1nJ85zVCT1mjucbMG1ovkJEQp6iBOzVdFPYuO3EPSaKemvC10jNzSK2+35
23tqbvIVJzKbziF9isXcNEuAgKPJ3EQm/F4Ozbsdijtdk7ZaVmxAzxb/jdeOPTebvdkuTP/w84wx
QrKTCX/JPSxuc83ptleTfd/kFzavxyU/yJF0DSn8USMwlwZdfUhCjeS83ENE/iBEBHG5t3+UyQtN
6BsEKevWUL8FVX7hyKSdHpcqLXeUw/VyQ+aIrMxEb1ATKcbpSzjIuIQqXXrA6CKnGzQznHFKI/M3
TdKVLmZxheZ2zkJeqt3eQOVvwPzea3IrbZVGz9c+wlAmnNjR76SD7cTfDaXjoD4gBUysKXCdRjGp
vViTG5BHoCZ6vbaJVVglTawnq2YSwSbm97hNKn7h+VDuY6DgO0FOxRZHF/89nvd1WDfxxpIs9bXU
jEuP4tSaboJiwVNPmUFT5lv2xxqBwd3I8qTLPbl5H+kUrsYeC6BC4t35mXxqLfpjnOXGiGzrLC0c
zKO2kcrw/s12nWFdPD/Iqa2NSWIRfQX6beZvRtAfFyOX4LBLvco9mk72GszGisP4W5GEaOrr8YLp
7ORg1Cs5s2CjP9r2mhWLUU4EAfo7M+MkOu06XWxRgKKlbqILt+/UQmBS9udrgWXvaPObjiNQM1RU
Hv7uB7UGo6v441uRVr+aCM1CaF64k4v8oN+7bU4PHPnnMikd/vl5/nErp1qk3F/2aSSphLi8VOVg
Q27fq9Ti3UKTQk8XZbMehKM9RqSqeWOAqSEg9/bGDmzyJQt9fLGwBGHP8AP9Elv01LTlOWuUkajf
0r7+/PP6wa/JtGSb05fil+YErzChn1INHcn5GXVyHHKNMbog2jjaHNSdNIYCPZ7HSVRQzWne81Hq
3aKtLnxIT21bKU4h2pDnf1iL91DrHRwcaC+9Bs9IWCNx7fOHqjAOsa3cpUX5DJH7QqHi1AT+Y8jl
hjWe9BSNnpx5Uk8Oelv8cvQUcbt5qIruwplDOzV/OZHSJGP7OCNzPj+vprd1MQ1WxjKjjt+aUHz0
IPzWXarYcDpwEkuCEPmMFXkTlbPXQFJmZWaF6M/p6jedosqbX9q116o4FnC14TMKm+opmJzCtfM0
XWd+bW8Hq7dfbYNVc2XCdl9lUj24E7B1byrUD7lXsbMUJIQL+VtctLdIccSmYcsX2V2/ykYt2rTZ
qD4JRNd87FXjwmw6dRec2alLiYN5u2zApqmo6xx/gjeJaT/Bolw1sv5mCOOKmulbEwFAPz99Tz3i
2ZmFUMai2Lq87SJWgrFkM+RFpSOhi2srsSU8gRjbwE/9Geaevp4f8bd2YrEhRDED2E7ldeGYuXjS
gUSammmnmWdmk7MOgWo/6aHSrXMNlGBYpOmrUDNwdXM4/W+7gB026WvWEjjbIOnbSX2Pcv38jzpx
39lszBZoB2Pg0ZGXiF6b1Fkt9ciW0TdhNZo3eci2cYRZ9BZXyuShi/x+fswFw+f3CooqgarPvGpD
ZlU/T/lgMGDFd7zR4J6RsmqBvkWQqm1rv6p3jmVqK2YKykljplFX4XqkJ4PzQlfc8z9EO7GGzb5w
5BgwW2m0LX4IIW6BmTVRhm851miNzL6GSEunB7TVuXHFnbH2TYwaGYtVvQpSisgQjOmjRlXY3fda
L2/H0Ze/hDobb7WZ5C9si/Nd2DOlcEwlW0R9xg5J/q8RMTZLdrchFCncoBXW3UrKGy80S2vmZFuu
HVypRaI9JVo+3PHaYkIjeH16C+3WIfPR+iq3Y3LhYH7q+umA4UG35g79snBEuS1O60bj+tNkeAqR
pYFlGKK3CD7d9vy9PjUUwmu0BrjR+Wwsvpo0ncoymz9LTqGFrgD4ys6DiMsDtOfg7fxYR5gOCmIc
CyjhcHrlM7g8/kNWBrYPz8QTwAdJ86VhjNlr0pWdTyqIm1upcqUUsn/fDGp/q6pS8KA2krPWIcTt
RC5X+98/6P/jGy7hG3AA8E79F0rAfW/e/8evvIma8fY9gyqzTYsq+knp7J//cv/zf/1PSlTz/+df
gIMt/4f/ODdaKHeQn27TEPkXCGNb/0HdZM7EvZltqf1BcNBgOwBoAEjMH5PB8jHb/gXCqPp/2ALT
r/nNguOEZfwNwWG5N4EngoWJIxvqJwipywUkgA472aJoPVUl93adJk6WrXU1dK71VsNQaRkc1YiE
AK3jhN0l3vrinaIhCXxtVs2xMaKiupSzlpixnG4aMHC3arexxszcKFiF3dFiSfvjsdz/85U6w5H4
ZyhksyiGkOod9QVwUXSKAp9upytEeKeq0q+0OhQbOqflhVX51FVxK9kN8HWgVzR/uf/cX+PpFKOu
NztEo9FuINkEikKDMW+w2n/ey098nz+vat46/vFF/n1VcKZIUGYXoSEG+DzU0DUtVh5uIN5aEHqj
+pDzDfgYOtMNCDaDD0AKfOn7yVrIevF3Nah/B5+VSsxixVn255shhHUgmmZHq85cKezj5uix8sLJ
/vhuIiFFiMySaFLSXvZca+L4ako87a5ydFBs+m8wpQFMoNvEgjrihYta7Ce4KCQAvFtwH9lPHIm5
jbJTtVBp2h1iSlLQkuoXwrMPG8An+ebZFflzYnV+Zs4fjs/PkN0bsme2FSgCjioXeBtisoKKdkfW
ukEcnUOagOwUm/OjLLaLv6+L4jUYKeQUsJ/m2/zHpARcgB+wTNqdRloedn3pOpDqO0B86nqQs7/c
DR+NtngFKPwGJUlb7Y7NtwJWANVxlzUrESeCfEiHVJIk+X7+Aped5d9jzicQxA6UnczlUjaGiWn3
Pa8digf9DjVU+kpKC3g84BxeWwSJ25aPVjfa6zLV659mI9sHYWheG1TFDhV0t2n5mK6q3hI/hoF0
p5F25gowQPk0IaUhSBjjbALy4vzv/k2wWTx/irjAbUz2FbRIFxsLuw5MtWh4jaK+pXKkE2tnrcDR
dBtJ0mS8ikq5FuR2uhp3b6Omg/5NnjBbt4otbq1m0ggmBJpAdsa/0Kb/6+pinJiaaMdJXuANN/jX
4qfFTmomk5E2uzk0RvUpibJvHNalbdK/LYP6ZYg0nLG96aQuKO38gKKggkyd4fjMBgpNHWU4KmPx
iqadzP5R+K5PcsiKLJcRaJZawcKbpD11VnJ3u6Zxe2tOomsq57XtI+m16WyfcEzwB9TyrC07cZCy
WmWDqhoOTVKRVCalMK98A+JGyiFET17a3q5vE33E2kd0wLbS2sjtpeaucCzQD5GFT1NPcRJzSrqW
w1F+k6qy28V5Iq19Y/xIRu2xsZsEtXiQeEjxmjv+cn5hN3m8zNjocWbw33xgPCo+DJhEWgM41y6q
w1spgSEc2fJeiYZn/Epi07aZcmGZOTkiwHCU4zNHblmYxYPT2c6UNMAq/L1S43VVgh9OjhdSy/V1
4phfzs/r43WbmharDV0zfBwIgj4vOOQKd2QvtM2OcDe4v53e74Oih8GDHtA9P9TxNKX2wMGUkpZD
b3ApMQhaA/olzridY3fGVSGVyr7o20t9q5OjUAtkm0IWB/fw8wVlxO9mDY6xnWRWcrUqLUfy2jKw
789fzPJwyTrG1dCCs9ktKrTEF+Pgq57pNk69G7BvuIVSx1tzyHDP1QjFdCI42VIw8WlSB4fKfqvU
YIdUJrq0LC26P79/BluYmT1t0JlZSlpLpJQT5e16pw+ptaHvmG79Pm62et8gL9T0Sd8r+eBsKrn4
lRa99Ujhu98BZO5ucOppByMpLkGq1ZO/id42LUqKwEeKwEAnY8sPtXqXB22+lytj48htj7ysKW/9
GitgaLXiKx5CCS+5NN61Ihpn0qvqYj4tXCtPf6XK0N1CqXKnqf/WxpK6LqNGPI15G61EExkeqOX+
kI/prSQ3lzYXpy+ANjJKUZDSssZh4M+vsK8Q2TfaPTc1HB+DyhLbtteDl5BVbC1KK3b9WpHXmWU2
fLGq7AC6/92OrOe6Mp19K3w0vKBVNwgknIeC8EBCBqZf0DTyg2aHzrYXwej2CQINLW7SbRWVl/wS
S6PBP9PijytYzE6sgfzgYqx3oxRj3Jyc/NAYA3BeiUTfqGKRb82RKAt5rxVjh2Cejtr5F0Q7OQso
pspUPpDALF93mwQ7EinbenahN2LVprbxnW3VvaVTFgTC/7NIu+GNxnr4g2ixpu0IHi3U0E20EF19
UG9VuSb7mJrwqo8UQAKW2pKMyIC7wYjjNbnfyq8xpxtd+daTpSUbg1BGzMrOm7BJ1lY6Q76GdzRX
Hot3q5OfzJGBAl1p16J36kvkuOOtm21yGtSRixqmfNQpNFCuJn7MgoCj6S33d9DDUleasPcWZAJf
2CeeWLbh6iKfnqUH7BUXJ4o6TcwcEEm9g7/5gV/U56vdxSt9mJwLI81/6fO+h8uiwUJ5A6KlvNzY
l37QCss3mElV8JwoWvBGWC2k6WzkNGGMSZquZFOyD8SS/mXRcJ7EJvBD1FvarFRdlleagDRFP5bp
U1vjV7+x7werfJR1/yO1mu8cec0LH6hlPeefAdHJIObjwI0p7vN77+DmQNLJlOUYnj+2Gvue0dfc
MQ+7tdZNv2QfN3+UDm4wCjY3BFSvuzqoXJndyvm35+RkMmb9GDZSVM+Lz3LUNkCRANXteruAfCEs
c6WHoBOkqAiIXI0/zg934qNpzh6u2WkCdHJ5RjSdOJkBfTzksaITIQCpTa0dXjgjnry/s++CmcTt
xYr3+f5ifEYprtOl4owMuaUbQrfLY/jkvi3te1KXcKfrLYEYYIh6P8gANyjpZuikqwlp1oUj5PGh
3DZnZR6HcvJZjgTe/dgaU1ijgtC6RgacZgXbugI105FAGJAgtxZ1Ro3VatRVkbTyhddq2d77Pddm
RSJ2FKrxR+FCWKp9VaMEuBsVPfwurEoyVn0VNHc1rY8M+0uBGqVo+QOwNB0gUp1ZpoYrxyJRV1lJ
dOMapEZ/04V0ElZq07TK2giM+uf5mXFioUFJa1K8xpcKwHSeqH8cSEPJJoCI2KUdMIFq21KA3uhg
2zbs5aMLt+TEUDT5gKnLaAPsI9diFCu1KCur3DWTn33o2Koepnwmg0mm/N+4LPagOICAlqIEWq5q
IhdTI2wdo7kaVQ90+s1tMVr+VVw1VBH/q9B4oqJ1YkPPSHOlmLhCilqLOa9OfkCji5EiDbaCDzrs
KQtKFZxbTTj6kAE6LMLxwvJx8lZyvsajBjcF7evnpwbkMG+c0Ch3o0rjJzOAh0RxprqVrF6yLjjG
iQ89Ow0ZW6YzC9OWO2470bFlEG26M3Uyc7fmODbVOgr1fiL9288JLKhq1SUepEnXpdb10paTYzts
6EZq2UNmG7xckUaNce+jS3xVgbEQVpAnNlHQaWpGq8Yvw/eiN6SbBGNevQUJFcSrOleIfci5JG1t
mRA1iKE1emXba7I2Xhmktu4g2VgA8PQK+UGQhMqz2aqT4qb6QDRRrGSDudEc+KNfnF6Jsl9mTGkm
WAlOMOHVEJKq51ZRUoUvNVBU5EmEiRjAH5RM30iQPw7ZNAzwH9ukq2/RcLT2jd60o/9g1kqab/nP
Ur/N+qqGQNnqTpK7yDz04Ab+omG5rUFICQnZZfoE+cD0D1UuIbarCIdajUGlVihPo9esRtKxGlq9
iPdWQFDr2m6LItmSxzsGcKzGvLqOO46T0RoiJTjpuu6dxB06YwRI1NE0uqID68vUHTJgYSIz5s1V
hMzk3aINNq4IvxvWEyFY1ZMwIsnaFU0NcKL3re4pj/SqAbdTOtajXGR2sGnHLmj3bGKHbWkPTrTV
84DcIV0E07RGOI6Dr+ITtUn9OZcG3ISDnKc27Jc4LEksS7NCW9d62CnEKAkDRmX7QJ13C5tJvPlC
Tb+kki0/NrnZr/wsHjxpjDGplM5dS55CXtbbIbTyR3hqq04Pg00y5dFO1ZPeTZwELHnbHbRu7Neq
qN/jBC6U0aq+i8hYI41H+4lsq98ADK/5DZW1M+te3jgwI3e6MxEC36ORiHMcZ7Uuhu8W5CJYmADQ
cqt7n0oSNTptIHRwGFfIWV8RtW9MySzvDSerNoqcR/eJ1k/rVo6UKztLwxut53lwWgD/Evmvw6QZ
O0NSHiIy5VbA3X1kx3oCMDZp2VTUoFf5Srg13sCHJB32ZaMDRMNAwT+Su4TqEuka1SEZBtWdZIyG
A7G7qzj0O4ROSXbV0+6KeLL3vq0/ZlI4bJQeCO00VdMaYlLr+uT37Mg2lR/9IBXfcruWr/PQsl2C
/QgHkpvqw4Q3tJaaTrgwo9KdVRTGnmxf0o5zf0B1Fan7erTsDUWKg6oM28gQyjYxxi+Z3JZf8sj3
LEN/itrxizH4kOBlh0Jd63/JTCmoeAMze9+1Vr7tJMBexD0+J47tH2pfi1wzKOyNHOsSzwGpKbnk
kxtybniMKqm7xxxoP9YtlPheq68bqESrdBZ8jVL+qy574c2CH48EjMzLM7v70GuYLGPUT1S4ki4C
J4oovcwnuCjsNKvA3xSR0xCKbhMUpjJ53jJ8ioNrlZwj+JiySMTA4r8K7v0t5rmI8oiPVC1R9jLx
khupAJRlKpN9xb8pNgMvBOxe1Rjra3vsg77+Cj3WqsvVqPp6n7hTrVZfidbbyjHUxJWk8pt3lqQW
PwhZToSnJXAM3cyurG41FsQTXEuSSU5WYtkVqSljZ0gHyrNyTZG2jLyq4k6tiNSGpgz/7jmkqn+v
4q999pGSRfs+NquN4UQl2TiqvS2irp/g41KMA10jfzdln/0k9V2xsSY5vRJ8ZH80RMyYm3QMinXc
G5F2PQw1woEu8T8civvtml1AxuHb72R3Gu3hhT5T9gEK2CTQJKuVb/lgVS5HNOPOyVXxNXJwAtaI
vnYNO5Zne9Tjr13N3xmlFJJFo5aHqeA8HZHavFd1rX6jCkcbJK7Dadt0LTMh1JzySwi44Ecp9GSb
DFL5xSrVyIsrv0n3xFAn22iU6zejKEfOh0UP1Ms3ssZtp5qXI1UlY53IOu4j08Rcy4Zr35ZG4lqU
kDecSp1qm3BuQqotitkLHwXda+n3wbSxjUixV5hwIWAWcGGddUZrcA9fjq58zzpygAEWPslZiPXH
qlp1W3M7pdcch0aLvSBxwqtAnfipZtK9dhgn+pvA94O7yC5Jj5PFdFM0tn0Nj4q/qhHPpMuR+dQ1
qjGt2ImUBxOLwl3c1+IbpTt1Q+HMgAvAq7rBczxtJ2hwiGgHbNmgU4I7lC2QvIURGne8RCUvFU+X
Inx5SDIQykSGie9VF1QP+lQpz3XE/Y7IP91NAAN3dshNlSp9vJKYmg/CqMR3Yz5hrnNzEh0xS3G0
485GngEymmWvhf5Y6eVBKLFzPXW1+N7AR/5CRJS6mSxg3mS/VeVqakNuawnJ6xDMWKfWaeqfTl8b
d/pUSqiICie4GyICg9jvZtn4cwLdDZpcqL0G2k/rkdhdY8xVhQvtGYlSaJegdPIwzlmhWr8GxCkr
z0IZjbvIKPwXYYYBieotfIjAJAqvDacQbBrehxV2vfqn0WrqJmjs8jCiy3YDqe2uqoyLxwk3vMwo
3G+ADiO8kfy/hQzbtIWnOq1C22AHnqPyQftbpvuKtC9/1TgUcdzfWNcwa/gf+PjnV0HQk64VT4JM
ion3nDJWXmOMpWhtW139EySHsfb9Md0rVTPP8hbCGz0X1XiKiCx8Jd2itdak3paA8+Tk0W4q8a4R
6fQkOVMJpy7vw7vRzMCt13pefUGZP9zbZt2+ymJIHqP5cauVb18bseI/lnrHQIk0bh3LklXSAIvw
Tq+5a3YcjveQiMcPecIiLA06ak2K9v6jmsX6vpTDHD92z18spuSRLfvwggiz/jn1nS4dpoqS+IZY
qfHDEpT51kix/WJFvaXGA2FKgOZMCRQfK/mUSWvgYv4jidDMbhzQQEizriMWEwfQcD9JZcXSa+rM
NNas8C5N4kJZZ7ia7jH4UsSF/cGzlms7BLytFXa+durmoyDH3KB3QRBjmfXlh1TEyqseiN7t+lr5
ZXZx26559coHVovpo1BjUa1NNQe+WsVG+0u1W1Rqfmcx94Xgtph8yeud3CcKgmO2vBCgU+kRFi2r
mWV2vwZhlw+ND7esRed623Sj+DrEfvmgNHZw55sQO+F32STV2NqedcypNqPN+51LQfNWEj0vP1SS
XbPGgwQ09sVYcPMIH7vhTOxvAZRVLGIYaqibNsiESl+zv02gzG79TAS7Lp2drCbmpJLP5rVW6QlA
OyuI7qHuii1u5fqlEp2/IhnsoyHnbStqIYTrd0L7bjiBsdVFOq2FPhauqg352ug0c6dwv1Z0NHU3
IZJHrFDpjI9KVg33bEL6VQ6w8VVNA32dSsVT4+g3ncWSOMhyxFmmAk7ZOvFtSf0HsHJ3iDPQ8BjR
zDu5z5Tb0MpYN7SJ9rocSTeYY8Ud2Xv+k+mrxd4ZIuizyKKmlZLTbAQfLqPxbg7dOKYu2U/djRz0
1XUeWPkhCAl6YavPFhDb6IoS6jtIVIAlhNA9JkWn/eyI6CwjWWFJs/mHVpeb3FTEemj0qwEG1xv7
bZlYlaH47vRzn6lotiGV5X3pFxbdspANaUdU9Zs99MGjnIf9lkgBzyzS0nV6KQpW6CI9u5/eqf9l
X5PMmiy+OdwkVdIDFnpOOGvrf7N3JtuNI1mafpV+gEYczMMWAEmRoiiJmlza4Li75ADMMBvmp+8P
ntGZWVF1Kk/ucxGxiJBESiBg9/7jstgZMQ5SHaWmW+GYaPq9LJElq2GA+DKGJmZCncgJlfrBEkI9
DdQl8KgL0uugeJHBSbyHQSdrDmCaGhgvsb8T7uy+uqrHk5F7r7PQywNwacYcyCgXljnhu3U+ZXe5
D3BTG+aRvGfjR6Yn0370Nf3Qm8Ya+/lAZ8HIzUhifR9OEqgwXRb3luGClGTbORDtV++5nXgA14Lt
NHXb4BAUQfBrlIP5Nje2cQnKYEW1UNrPTTaLaGaG3RN/jogtUcUr6i/vkYw/tXdGNbd7j7kw7Pou
3WF+ab5WqCYzatI+v7SCj0FeFWlO+nXV8Fhrliy0S6FQNNM+AYFA3EVvRoPnMtDbqfgullmeUgTs
vWwLMtZt7VwvYn5cUZj3uVbuuRX3ubUKBjXHYSDzhktpO0Rmypoxwx73xPcSzt7gPr36erfGsrT8
W7VgfUkozM0cwj9ImnXuy8apa5STgQFpUazHZanHO9cht4EZTZPccG51atJZ3BfCyuqwFStazo42
dhESo8NtBIc23gVJL76Vpu0eHAMAHmit5sRat+zwIScDO0is9rwAZrPVeWMuQwomEKpNuX4lfubU
kdV9k4x9NPpK3hVcZdJfKTBSdl1Ajk59WE2qP4P7LoSrixtj1oJvAZwpe873rq42fb+zRi31kpHw
kFuG49gb3+aFCPfa9H4Yq/uVdHX7wcRafBCWWfPQUtqLVzjYW8Yh3dGlXj7ifvHjYukMSO+gX6N0
TrKGcWi+Gc1yzE+aVU92PHq68m48iTePh4Zb32sT/aBhtXj1PfBNrYemL9IaGoAUFj6jjvgoS1E9
mi0pS24OjhzmCw9Qip/7z0KZ+o9KieyTkoO1iUyNH9iiAjg5BJI8oSf0p28dEw/XLWfJQX1fcEpo
rnUsGlLx12Bu3jktwc7WwjAHQH/+V53k5jPzMZupJMf+lMpZfZay7j/VoAAR1DKUv6S9lUmqtU8+
dCWMHzLrOOmR0s8Pqp2TD1N2LOE2aZlBRIq0+tSchmpIcx0Db7dKp3oq2pkHg8rmqd57KYnQezuY
QDSGOePjkZkDA05dFfVT5g7SYcakzRE/EN8TNHPRxZ4IpEMKj87HCMluL+NR8S53wkEuFVeotDyW
mJkXFbldqdt8dXr2Rr0aDaIyqbpI9wyv/ORV8+f6aE/Aj3FmB4t2INeNEaCHIU1ClqngLLIte9nt
SobWInG5StrKUUcLyJB8jN1It2tK0/scJqlT/jKHgVcdWmsx4gkn8sff/pjOqKXUhUJP5hEBNSjT
PGOd65B9oj4QlZZGFjGlEn34BgpQ5Fo9OejHqkORUwG5KQtyFkw5Y182QIHuzdaZjX3vrPQqd339
5EwoKriE8K3RRLBtyn3sgIdg/5A02KBiGA8lmufsLhj78dfogo2Gg+k02R3ZwdmzXEbzUA1V9VYa
gfcovaBNoqbx9ecpa9SCFNU2knub8ED0daPOe2Qq513nVcLFI3S9Ivp8IiUj4ppw74L907EJLsNf
cdR6vn6tTPWZs73k2OyYiBc1qq9cKFEcgqFrITCCMhcHXebmHBV4NZh3uZzrTQX+d5pypekhn0Mm
OnIvMaTrbgeIQp5VQfxOmztU7lY4XvlejfMrKilEleHWl11G5jqvxT1hrXrUbiNk4VU0zBRoA18M
PP27tqj1E5w00WlU+T6WqT+f0TLlr+uaTS+TSSfDb7zzPxrUf6VBNdH3/RM0/N80qIevukv/ayeh
8bfv+YcGFYM9clJuQnTixIr8Q4Pq/OGiB+PWRuOz6RX5X/+/lBDs90/NqaX/geDBRmuKRGnLC/m3
JKf6XwgSVh4aEvlhZI/gXYUO+68gckAynZ/UfnFj+en7JDPi7ekJ2UESfkP5/NSN2k214T5+aXxj
pDH2g7egRB9P/YYRMdWbR2sql6PaEKTKmJwjSSDFoVv0JvY2pIkk6O7XkqCCrDccqt4QKW3DpqCU
9av2G6/akCurAFdr/DzfJ1o174bUu5L26z9Max7T7VTeVlM+8dPo1LGmlggu0nXjZUPLALWidizv
F4WTpNkQNQG01m0Ym6MSJ669yYuMZRqetzD3KN1QuWzD52yAumlD7FSfvrl2mYe4XkDENlyv3xA+
sWF9+ob6Ga4CbNmQQEb5nQ00OAAR0pWDgmlDDUvgw3qgeXsE+467DVvMN5RRbnijtSGPTdEyImxo
ZLfhktOGUE42KAlq9s9+Qy/tDcck44iIVW/4bjJBbjDdiZOi3Jc5QKXYkNC1r9IdVzWcNpSUUoN9
/7uGVrtPNhx10Nr5prHA5GavNq7Bhrf2G/KKLmdfBtMjSQTlVaJ6oTLW76hBgtGWLHbFXUcY4bQz
/ZGnTNXKbwMb4yNEvX20lNZHVAIxBjfp2D21lobN0qYJyJYLZ5pWOh0ZL27LU6fJL11dTN9ocwYG
IBf4dS4tcvaJdQK4qUG9sjEod2qS7DjoBR69aeI5R94SGJhJfn9v+c27lwtOKEFo3GslcU84BUi/
TrvTxa5+n/hGAUCe6k13BizyY5qiKY7KA3Ogn2wAP1BmU506lSREetd6dWq1lSm19SuvDfNCThr9
5mV+oVSyvl0gPPbm5IkPz2S+IDWfbgE4o+RVmBzhvpWUu7nM6yeDBp2LRbvPrb2dAIy74qNpEk6E
wPA4snK5GvtSkPDYAzQ+LM6YX4Ze0p45pPa8U7ni+k0lkZ39BLvuIP+Mu9a3v7e6RRUPMNePbvCs
o2ZZg4hSRYYkgki+hr63B/6AWgQwna8hzaLGM1gRIr+eH4lmgjJgne6VB5NIq1dnSHB3OGrkl28p
t7p6hc57LGudLcodmDAp/pQkCnEdGr/gBxoIiNtd0eXVbiFGP577snnPuP8OuQuxhgSSjTeZc+WG
3uYjaowqvywtQEHeruPBGKzmy5nZJ5OB6vHf70ygzvX342Dw4wvi6B7TNQMicDrHjawk8x/teYPG
tL78VWyDWuVUw7MSNm0r7ubRp35uiX8vqnC4/Ys3l3xhkQjz6Iw8RGJkugsVAAq54GSLj9+fNOH0
vBoR7qTAGwv7Sj5PxOrZQX0/NVuHPcMZGCcAyyvjmvk2VRuP0Ze299g5qX2sZTJfDWa6uOvYSsx0
8GxsH1zUYbCrk1ZumggzoaehmMr+kwaw/FLptXuPJ2+5bQlMvia68K9Tq5W7jE8kRcKBk3wEJjjZ
RNcM8FIy84NGn1f0CE/ZF2mmPVENMh5Wl6m3TdnG6qIPdr+vVjmV9VOeLooQOZkQkYBjGCcfHX7n
xbOdM84uOwnxgZGU76b8+GGC2PaKmU/9yr/ggN6xXi+R2RKWqcR6UVV2GdvlYdDU89gyq49O/VHl
IFo0SkeBf2f2A3t9+pCNW/Fen92UovvlTMFtYLGRbMaWyvSuNBWyPWSH3l1f0065saPP/pmOOB50
ibOTipqKZqFN3Kzqa885NoTmpqs2csO9Mv28UIRiXNyRZ7g0/DR2vcaKDNK1orxcLvkcxNMsYmLt
TnRAJA9Gr833xmyKvV+nsDUEy2QHt5Yi9IPR3i2NBFSBV74Zx6KJel+2Wax1xmdFpMHYml8Erta3
bZY3t2Id1K4ySyrETednZ/Q3le88ckwWVIoMFnNpmrzTcvlNaf7PZUBqvlaq3NOnTqXfUiEELi26
19XKGml2Jn1mrls/DZZtU7Eh1s9ydBjX4N823cG+6Wc6k4bmFHgSIKDPIoqtuMC5a+zndkhCMS0S
T4fx4i4M7QytRzkv5ZGEHovgmFbGuj801NTKJNSDgXV0bfZaXb+3+gBjWNX6eZG6d+r44MNeuHrs
kN+gU/EU0eAeDsbyy1qaa5P73ldugoHZU6t/eIB2sSHlc4+g8fuyaNaOe50ICav1I32oICAAuk92
kJBpPq4rzwOyf25SsVoMr2QgRivoUpA8taX6zBZyo/XKXy6QqZQIWClUTFT1pr7QNNQNu3U0q3Nt
uBfCPuQjH6tup7uJ8WCti72bzKGi/Hgg8FtSyRLbShvxS5rNl3JMuVtL87iQuBlaTfN9KGoqGHwV
xMIYv+kJNjm95rQP2CUQgg4/sWa8t5l1wA6dvFAmhLbekiMND2A2tQ2z3NnOS4L6OXK5DdmsqvQb
WYkqqpQV98gVzpPPQsyQ4H/axPtfPXasF7rfthmC9lUYRXchbSiZQCTNxJ9RsogX4Q0szcouv1Ti
iS/wsuIUdCW9dalKoGc1IAnXnvZS8b0pKUk48fSLl4j6kagUZEZZy2RFaR94V+dfGuo2Piry3j8m
4m8ubo9XxGHCCmn7XOOCu4gneZ+DHmcVTQ8JfBshRrNIzyNUiXFSZkIaNX3v7sUM2oFqi7bUuSXS
196dtXvX6PxIWgCmXMRap6YmxbEqxXBGa2Xziakokqhbp6FOZJ04BuehvtT0BZzsLbEhIbdhl1DZ
8xqg1byCL+V0Sam2qgDKK+3SUzx3ZFKQB0Ov210+F0lUTE692UHnX1VpmveUKPYvU5dPN03mtW9u
20PL8iyMWQvZbb2J7Ey7ySP0VkdZMoWBImsnveYBRhFHS78tBe5N19P4Qh0lvJfh87YKZBB28cNT
tN2pLpnupavpd11SdfvCqrtDayLvGiZJ1ULT3c2w8ghYD6mZsgf767voqIOIRUXEFakQXUSRAwUr
mSr2tKL1Ud1J+7DSvDXn2XLooLRCc8Bk6hRqfFglM54ca8XJNfr3C+nVTy1VJvCVUnu3+uBiVI36
mjySLVp36fe0Sqb7oUgamqParaonz+OhoxtjC1vaOIwrJ2h9X3kkbDbBsBCvMDmvVjMfZjIvYoqn
nhbyGS5zbmJt9n1xQCF5cFkxo8KgMmqs0692Xg5Wz5E3tnWxG8lM2c2kt5xIKKVdSqjkOLXJmeid
K31PTuwlpO0vqzvfJgL1KtQGdUfGDlj3GkiersatN2huvvl8ssJoDrKcRPpIWEIbcwuriTx5Ndk0
BQWalnIkpK3Othvo6QJQMJEVdZyZf6m0YFSRESVz0tktSozx7DcmMB/VN4KyzHEY6rh0c9RPigK8
5WdGvOpIGr9Fls8Np+Ebu/SjpgfjvqyCDfIZpqfEW9edsazqkgqn3ovRse8AFr61K0bztXGveVBr
kVj7/krdiBkXgSNoM2ucH2quF6pLq/WHoYz+bio9bZ8b41eXLpBxjjne+eNoxZ4PUGfPbD+s7uoB
oMc8A7i015RRZWcmQK6L5n1gdaMzierd71NPG0MO12Zx3ienUstduiF0PZKtqqJxzOcoAV/gqGwK
/Bx2fsDs+hxoPcWtkoY4i0EbWODTM6cxtNuyu7iUxdL7+DMrTAUmnwenJV1dcg+NbehPgVB+6ICF
n550xHmaKsUcr+wby80h90XwpGOq0cOWWUaDK+/lcV0TOgqxsS5nG/b9sSnK9a3o9OJOZeVPFlCK
amuz3YqK+g2jqZI6zqvsZ1uWnPpaW356o7s9s5K+3w9VPu47Q+/eGV/cnQnzcO2TYI2Yga5WLpx7
S6wplYhmYZ10O2hjb1m504ZqenWHabhtqQc9r8XoYzihHuleVq3noFixsh8IQvSU9Ll83pdGxlGg
E5j9W95SMwcUgf9Jfz0PjjF1jCtcg//Wo+V+X62SDvYMEhZ43rI1HvlEoUWDPlXP1UbnOxuxn2wU
v+LBuPON9Zhv9H+zCQHqTRKQb+IAIseNGF81igGnyqiWEoI4INOv+QilDCXit7qg2oQGgHab6KD/
U4PA9LxJEua/CRSsTawASjT+yjYBA+H9MPybqGFG3SA3mYPaBA+g6meqimiXTBFDuKU+PqSbQMLa
pBJyE02sm3zC2YQU3SapEJu4gjf2wuKXxF6QEdcnkGBgL0eN8R/U57d/+F+hPjZRg/8b6nP8/J7V
/8V3/Lfv+BPzIc3tDx1nL95em0RjkMa/Yz5kJfyBs9wg/IXsyn9yHdsBrmPClnWTPBoHqwtg0J8I
kG38EQTI/SDCHCcgccL6tyCg3yHz/yT+xoKEr5m3hZED0+N/S9STRtIOjpe4F3BJYtyTam5vKzgu
1BM+pLuXUqBMTj3Lph64xdOaN07wA5foV4bm/cn2pOVERm09k2s6v0lPy29Rw87gk6YPYdJUrl9u
oeYkiGjMfP0VeihtWcWoeXjRKzpOw2rMC6u8pcVUHZjghbh42J5ZmdrC30NBV8cyWRAAiqGNysVI
44oAhxjbjrNHqWeaOxEMj7QakB0m9IkeUsbFsxrM/rC4Y3syg276XI3iwy57JrtA6e/FVHsHvcmb
j66UesRsQwC8pb5TOW7w+4L9CqwIXXa7Ltl8oze1vedCaZdKaAk0tjfuM8x61Px1gQkighhkoN9k
K6LjNjfzSdxrWWa+jcu8mbfJw8znJlKkaV4XrENXiquqGEXyW+HkwcvszMv9XM3WoTGDt3n23d1I
u29ijeWjLbT2xh4689KVJa2xgBGELOb5uRzr6ei4WX4XaMX3oG9ZsVC87hxUDbdtKYNDUWvjDyW9
5LgkjrUnJbX4KoucfHLCbr42z20b+aojn93Mv4bB7HawUvM3QsumKkxzkXJe+GnUloX/YZoD1gtP
UEvs129lXr61Gi9dtQ361mwaUe5rzo7Br97hf/Iip/HKKvSmirWiYCcyQisPyidvnTEUwMM1x+0T
+dKOyt3DZ8LGgEDJG5AMsoUyz8OwTaVxXGmcv8TKWe6CTHSehtCVRnq1pSEflkWt98mU6VFGruA5
s0yNFUafHV7FqoHIPPtgiwL5Y6lZ+dPkquLsIKY8ZwxPd5jy8HJlyfQwdW23r5Saf/ZbElNICkAf
DVJrfgWIHQey/Yl6KD0xnRnR8pvZqdS5T2iWDGd3Sj8z5ANR0cArY1WuKFodGu/WAG2g2rL39AtA
nx66XbAWYVeZehW1Lt14qY+Uw5oXHFMwLSYKJdlyVuheHptpRqNcZqJq0kpNhHVpBrdjWbLO9w0R
gCy09McF03zOW96U17pkAa6Lekk5F8twlGb2qwa72/l+Edx4AIrnztE+3dXBEJRlQoR0xUFGd9pk
0uGKAN9Cm7T3hB68AUjJcOy8W9pj84fSh3Yj1FD/MbpGsTfZ3X/KNllP61yOWeSOmXuYOoYA1ujp
G1FU1oMmEw+nhJ/shx7dT1TJabmtKb/pIx+c+eS7cmriMtGy3YJM9wEpYb1bW05m18W51M8W6kPo
t2uBXOHgF9PwitqpRk9ZoZ8WidRYktP8VmugzR36dMvIpyI+dOnEhn0sAoVja0KU1I3LzlhHwXiV
LLt88teXcab2bZxaY585tDpmAc2piHOSu8yvugfXbWMj8bvnXGruNbCGm66y1vuJiSGqZ+/kDNzW
IMvmfMyTkuF+cusH5NakuEwG7fZ+4y9PUhXNXalG89k0W/GBUKGNNZflfZgI9fIXauGPFQEqT7No
zYhutsiaG/2OuZMVup4eU7vtzotoRMTDU78gJyCwkbkjqsrc4qHQBnFKUMxxbY1PsHb30pCoeUT+
bR5LNbhhbtCGCNNO8SIX+dDhE46TvCG3vFlQHJtW/8SStXzRE9pEq+YtZPMwUHtLC/jdUQcYs4Fk
kZE78oB+ronzhAe5bq79bZ4N8wuNifa+bSgEdP3RvdNhzQB2eRAFOPXiBMnKu1XrpJShUo60mU6L
zu4XDbzEcd85BFc0WIH2ZYhWC+cps0jjsYdfItHqi+3k9VW1roF4paSxptW/p2uZ7lqjoAyoHkf8
60rrogad+DuJnv25K4vr1hZwygK3iqyua24RsfQPK8V2+4nu1wfdyIN7lW0p9P2QrDs7pfGntNkk
mVD9WEl/jAcvs7/IYhx3kzf/HEDSIskzswgTOWVRhyDgnGngILQFTm8NcujINpr1ir89AJ6s3Xcs
NNwblksXouMjw8rlTOzRoPHAStGwOLn9IYsRuYLX5heDTpHDqtfG96lMbXDW9YX1gcL5aTFvnJFC
GATVCSKx3JjRpq3+sQyK66obR6YHPQw6y3B3Ul+4wBWNhrGXj49TI9M3baalVwylChe3yh6I4lmq
kDLi6VVP3fYUWK13Som19HmCJsENz00kIr1+Vp5mXdd1eBjSHHUOqZ236Plk5PDZexaLWW6S1JBb
Ij9UgYFYbE2zY+BrVwl6zK7c1T4oy9YKVaX+TT67wz71+2KHCJRyaj85Q+vKQ41y7bhBo0BCiIpo
BbGP3FDZfihRpaX9QJsxCyIa26Q8p7RvcxQl0/cs15uDNuru7Toq76fhFcWPTjXaxVHdo7JK5wlR
+4u+2JjMg6Rl8bG8Y9dr68EfPEptHG98UVTBntDyfBcrrd2ZwAHUynxLGQAjH1ZStMJZS9WJ/vIB
Yie1ryqt6od1k5Aiu3VGDJSPCKjMd+Ru0xk5B8XsQLvjm5Hn2k2xjs65bHJBU7Czry3RRhi9QB/s
11mb7FBHJb7LK1rtvHQsngM/bQ4D2sR7BCpUh6sGuXCbfPmQBBEIbnYA32LnAnm4Udj4z5lNA2nj
yPTbGCgodDXWcbOiVrJdZ/2FseCZWvMqMqXwnmTCW+gNCVeDpjJ0hXU38lTdNZnxkSjWhrK2kZs2
NUXt2oJSaz4viWG/FDRtn1pUmTubSFaq3bGv5rNMPrphmfEc590HWworbDAEoAuEdHoTGayFqz4m
g+dKoJfGPmVVldvWWAzZd21wYC0WIhM8X9D/GuBBkGlxO/e3Xo1BHTtMOV7sAp8bXk9UOFTdvgjN
rZ4YquRt1foc9Y7BQpRP0hf3dd0bhHmlzQWV2r6kQebgz3p3h4IUw8XsaIdM2OVez8yUOqiKx44p
hpuUrRGkDqH0A4DWfMzsAtjVJwV4EcKBfZs+lMGzFm2v0xxY79f7BhYokk5nnOq1q/aOP83fBz/x
i1C1qEwTqVzKdouUyl4X/iN26nX+Wcms+XBx2NJIrL6XaZDEvJFf5VC2ewFOQTB5pXXHRel+VAqp
3aTUWLmR18pShIYtqzuaJOFjpO0iAS6p70Zr9onyzkQhsk4caS7iACocoG+kuGfujfp8i9dFVrHX
SaHarVNinFaeA+CcTJuZ7+s3iaXpv3xMcWFPPUY49NAaNS2fO1wwXcjo0e1wmD46aNMtEKYF6IdY
dag/E20Cl/oD52l6Y85JsvOqoSGybFESSm1Q1LVrKm6nAgy69RLvW5vpXbA3Bm/zMeiPXsOBFMJE
CKTpvfFzbrziHhsND4TRLGB/pLlPqhWrzZM/J4MgiGL0s/pnPpQj7GdZFbSuenMmpX1KHD+Xt/3s
B/XztIz81ZDyzJq2hEHFpByKDoW+BXVoeITfIbiIkcRLL16ytIq1PhE9NuNl/mqQWn9OVGGEzAjO
N76n/tBQfu+3evcjQCI1vcaIFx0Ban4aRr+9axu+ulZu/W5x51ly6fa8Iv6kAABjACI65CRk1GHa
zNVnl+jGHaXL/tFFh8cdzDJ38Qb3eUWUHbawXp82uYRJuHprc0tGxrSDCeiuXUlzvXDLDnapKR/1
KctQndQ0FtfZNNzYRe9vT4MlZuoz49pmhDEnVSJAzrcS0MLeoeQyb/VKoSXTO0YAFIU7CKE5dtyl
tEJP4/V02dQEhIz2m0I0NONVaQColaGZYasXMtL5y10nfFdRXvTL++Qk96kgxCTUi2B+gkRL41Gk
eRL1w6rfLQ0tuqJXKqYHbIZrpSNxQD3U+Pc+pzAkONwGMjO0vaFqqvI0l0I8p37Rv/eMnuxMarws
1Zo+lc6q9v72x07KTBw0gnzT0DFLcjiSkWjwuqLF3R0a/bgI1T4lSan3cV7zpQPE2lGqrrr2aYDt
pDXa1y7rjG8G+t1vVZ2+biXOZ9tEKwWFo1PBbTZIsKsARGgY9VsvKJsntOyqipOkqbw7pFv2Y5W1
3721g9whRzPFipvpa+TjcckJZ01tVLQoqO5lsRRvQofG8sWUHLb2ViqSB8MkrW/sXwBwps8RJ0jU
oGlEvJQ2Me+o2tO0xU04dxUx627vgOm3qIH7Fgt0TKLL9GNl6mPi1wgIpMt5eWg9X2b0jxf5tUtR
z+rtCpOI5tncKV8zdqaHoQ4mPT9mNDKfcRPnx5IqrgvqPhbY2eXDpGs/Cr9eX7IUpDd0DZdfDlKo
3umOXN4kjwqTT/6kR6vw1nttqWEZiDdATzoW12qbk6yVz1W3QrUYrU7QgCmB4pl8oxxk9aYSiYEY
Ftcv++c2yBpOd3Yshmu00JvGbUWvsLQTldgKf2L7rSamtLynKVlZWFFclrHW4BTAKKAyP6IuCLgb
4ae7fmpwNdODEcAOuRlUXE6T8PLWV3MzP6+TBvEbaj0Lb/8w6MryTLJaKJaizsHqaCHkT9L5GGMo
iIZyVkYNT/N/S3tUmQ2deFnT+ZBoHiH0RTm//hP88z/4QY2/GOopeCUJzCF1hakMdOevXuumnSdB
Y+90IdnJiWmfzgA/R65IedQwMSbph1lah1GYJ0s6e83u9k5m7HwvuWuGdafqfseveghWgS0jP/zv
b+4vvtG/vTeXIC+s/qS0/DVJqDTGttITsgqbprt4DbNicpP/qyja/+lFUBRhugbP1b2//gEc0c8s
veN0yU1yk/jH1Yp95dX737/Lf4Ro/wKSZJ/YrtvfPcr/TYh2qbs++z/xdxSFeJn/kYj45zf+iUwG
7h9IvshONfDq0w655ZL/mYho6DagpesHJFAwJdAP9Xc12t+wSYQfNhgkH3Tvn7BJ54/fOYn4u4nm
wU5n/DvYJLZw5Gf/wCbJUfXs34lXW/WGDzj5l7AGO/Ab5c6eeV6JjkhXIppS+Oa45gNVLupO6+1g
x1EGOT/6jmhDBHfru2YWrJHAFTdqbLRzwlG8W5Bk7EnprRkgVnXH0/gG7+9w8nkwxXYRuLf1UGlP
baUaCuJT7ZZkHSNkFcWv5Tfzi/CDHhlPLbSD0bR1WComfVcpBtsafYjZtnkFf5VYB9FS78j7hoR1
0huZI1C1ON6J3sAR2iYoztr7mdATzzJ0tPCNcdOyBYRY5XEWFO7JsJmHBhnEWdp+Do4x4W1tmAHH
TkTkQy13ULbpbup1DMD6z4zNjLVNabuEArH9oq/rAaccouzUPFDxXr0Fyyh2qpF5vDItFHN330mY
dy2V/ffO7K194ZU+prIGWVLp8vqlsc16DLd95Qc3ixryq5dm8HIGCb7Y/AJ8S0z9U9OMiL7EfbcE
jI1KrruyzQ1EuQE5Fjo1VpnuWHGabywRuRM83wt1Ahy8y4wgCQ2rvLI4TIQMeIegHG4aPJRUWZg4
DYOacEGacWMz0Q8amQGkYSyvTj8u0dhvv0Qj+7hnb0ayPqQR8BamRn/4UaINsJgzTw228dumI3HI
MvEhrt5ey4tmj/KnigeYYaYkzwtbx70JkgApI0S4L82G6TXRXsmnrkNLHxyew+zL1jDPe87xINSQ
Rh1Npo9nT5AsrQzgAw+0CT2k4exNpS2xmnWb89ohNcVPD/PAONsSkrULDJRieCtucdEcIdPQ9GLb
iwfVkX1ZpIfMIiMraBvqEAptJ0X7zOD56s/rWZi4AVLm4r1WURJr6Gt28Jry+4q4XuAfPog66aJJ
wNXrgdBOrRl82asmYoSXTsxngpKVOXQnPhLYTCkfEvV+SCWSILKpI0nQ6Aj3Fdmq0JGBOcfWFMbH
Yq9GJDt1O2vyBzqNeTdnfrMTuVhunArIcKUdLgTIDxBQwwGzmdk3wLBs0JieI73gv0mj+6apvoyl
NycxOeEkENVLezB8rmBtYSlxBU3niSVeOtNN7yo9K/eW/yMFnz9RY9kCIrvaM0nNJYy1m9mxV+T5
FSW4j2DD1UMh4eKbPOie9YophVRqeV1JC46VWu/QzhV7X0gEjUnm7lc5lDHhlt6uogo97E1Nf8jd
bt3pxJbvDExnlGFIM856i/nLE+7RwF4X5ak/3phmeuyd0bxFwU1uiZk1L5uvf89eaMWmLTwW92CK
EWm0oe5sOitH6C9LYuvIpZCzU7yK2TVrvCgYyCLvVlk9Sc1aHpJm0E9GryYMAi5IPlkfMtu5jT9t
Ajw3GopK7iy2rj1vFYGGRq1u4GrniniaQ/3/2DuP5biZbFu/y51DASABJBBx7h2Ur2LRFSlS1ARB
kRK8Tdh8+vuB3eoj6Zx2857otzQFk7lz77W+lXk3hpN9S7DYrdOSztPQMKrp/cHYSM31rLVyDzLG
RAOU4gd+DoDsCNxPzIBtThzdg+knRyK3PRIHZLJyWvcCUbPB0E33PA6o6/WYexvHoQNoN8Fb3+WX
BIdEaPV3OXE9K8YQ1n5OjO8k/s27vNVXbSfPycj/r0gKHmFEoGgvSwwS9O1w3dUbdMCK9r7wOfYm
r01Fgyzy9YOq7Okgh0UByvwIdVeP0s30ma0nHHrasuGRonV3PduSjpH9GjSiXvlJKtZDodyH0AYH
WcgAcoHBeNii6es03weVjyup5/AGPwlDhNyyThzksx093GFL6i+tsg7J0RgU/iEW5m2V2189T53T
yEmPyp2egINh/ko8WLyz8I6Y/svHIBie85BIprqW3714HNdDiN4Jc82jbfVX0unam9q3TwnIsBUG
o/x66TCBgLnL45CjhqDEDZvmR9v2JnpV1Huu7qu940BGBHmYbhuwXuclBp3GS+sjXqJbl+N2UiL+
GoASf5yd+VBxdr5CMNjvBrK2dp2fL0oKfmKp9WMzOMkd9rxzarEJTQysVhkupzUlOhyy3nVXJp0z
RB0cDjh7XM2NOkZtw6B8wJpNM85e5THbS1w03gss7y9j2PcHOcv3qqeGjaOcvp3djXtGVsYOtq27
lsUQ3Hb5gNWUMr9xnOUXH6/rRnFkdG2cROGlSplJEPi8mxoa6Sxo9Epj47kPODA2xvQuEjRHIu/7
oz/olrWGSdUcht6B9Tc5xYDGiCtglRt9DN99y1DRRw21T7Rwd5Ecxc7O0RBOTm3tI5k+jwPSB9wx
j3OnrlTWtKvaiH4Io5anvMzDnSEJc3ZqhHguouSt5RTmya85C1UOO7lmVd21XlttRn/WovxGs6vs
PhOXFaqMZxZcRnmYMAw6i/ewAQn61IVDIXkVscEgZWl4+gr/NnTbYKwRzdrZ8pJVaeEqcWhs3PoW
Q0PPDj+LfiyFl62gMuHO37qqYvWGqKE5uS5d3tC94EKRXvtSDVMJ2JPceCUDOGrkXLirMs0TA4N6
Wbe6ba//U17/axN/4Cj/qLw+lu/Ja/lbZW05H1/z18radz6Rk4wZAK4Xk3/J+egnatz/hJoHDifg
waWstvlPf7V5MNmXJMzBxZYup7MPdhbFaRf/3/8j5Cd8i/B3PBHAaeNg+W8V1n8O/eEbC4vfAueH
YHBt/4n77m0VJzomth0X6bTB7p6/uinsAkyLJoVQjGoTSoWaIb70xjBSKNjW2Yvb4lqTzDWtLRDG
W4x5w7tk8n2rkTV/DcwUk2oUZPg9+apiM1Vhh1BLl18LNxQ4niz7FuEfMOd0aMU1I3mCbbO0oGus
gpwIJ89/kDiiLu3UD7fm8FpULXFgKs6eOnSjL1WWDMZaD3mp95lZT6+M24sJLK8xa7R0Ef4J4q7E
tBIdwNht7TXZt9jI6GOJtsCXN7Ono2qaE1S2zYTMNQ/668UPIna4rTTt3Nb2KS8rXwpq7SAFYeOz
dzTBghiAsR2fRSoHn01ZJtgeytwTTGmz6q1Wdf1Sdaa+6dVsrnuRqysKmfGNEUL54gCzzKmzAO3S
z27u5zqNXu3YtgE22ZwlkGkOfVGvvd42EQz5443GpXtHE6XC5+FPLF5zMUog5kl244tiuoeaq3f1
3G1mVR2pQfFYA5ReD2WPq92Z96OdyDvU4QFbvSjeJpUzgZ8K/468VtqdXdo9iBmlZaKU2oJwFIdQ
1xariMEowO0iuUln3V/505iERw32+DToHMedGWEyp3pu5Nk3C7tctwSRPImi7h8AJiO/6C0oJMCS
rC8JpMQvnUHfvR5dbNplYJxHjdivK5HDVVSV63EK9VlHVv+csx9T8AVFex7Dtrmigz38CJiaw3Sa
OyPbqJzRxeCU+bZm6U035RjQg0deM1znxtRaFEZ99tp8qOEwJbv7KCnoGNnANb6mKX7UxVXIHpcR
vHbHuaa02ETn5BLXmXi2oyK5D7TLTxOmbB8sNIm7vomdK8tOBxNHSRUTQ94hYZuRidrd0BzG2Rou
UVxAvsJM/WKUUXsSZhF8Z9Ir251nMt/jkDP6yRa7UnAJUk+PjNyiyviSRsK7i9lnGLb72J1WgdLZ
m1NTFROXje45MnWxCVwmRE1hlY/cxwxBs4rv5JSqa2XN8UkiPg+2VjUifQhLhzHzHBUbHldApKIx
F4xIhZK24b9bVeRcUxX01HVVUd+k9GEScM0Fb/mXqbRSB0dzFCwH1GyiA4lcfUhM/lKVVtR1qykY
5tRj1hpMZn4uTca+lIR4gjSSTBQMxK+Y4WUeBzGfYriFh2b07iyK703tSJKrBY53/MjBw5Tz9mzV
1OcvYchMyMrDIQfUgiRnndV2xZibcg4PPbLDObG6defMDTrnxLxx6mI6d+hd9g6u8pWqFIeXDDxW
EA7Z1hcMylvel0vICYypESqiz1M4iuLs9Z2Z3skExX6wIR2pNx8crTDhkIfule6NbTXGYezbJyeP
x3sj8xeyVivGo2iH0xCV3nVFn2xfdJwO8mmJjeuL+b6pfPvYp3mzqggcZbKv8vuxFegWxnRaO1mK
jU0E+VbW3EgSJFY45xPap/FNkfJ+FF28MrvkPKQk0QJc6oXR7HsZNtsgsV88esFk4BmnNLVx4mLY
tXxL8W2McT3h+HiKkZrBUWurtcVl2YF+VreJ6bwEfR1tcLQxpRsH4zrVVsgQjNV67s3n0upqmvSo
jrP5vVXDVae5hmFnXqWJ3c1rK8jMnaniz9PCZsWU+uRT8x0Lv35DBA6hMbEv5twGyE+huYv21hvT
9K5ryi/0lZlKzFcSA9OuMKuHIRHFqpgkdbEJswfYxrCxy3zAsTvVPocS1KyMqXMa8arBvh1713QO
FJWNuurI0dnN0KP3thgQeamZ6b1jSxNxYxaf2kg6CR+v1i/07tV1MI0cJFHm2jxGVx53+2xGrc0U
vS8vJjikveGWxt5BdL/mnK9v5jZMiWSqrIEThFvfN/McXOhw02dnAp7fZ8Y0Aglp32UVm7QrIgrt
Imi2hqJrTZtkgiw7lHSTAEXN0aNE87nB2Q0zHd7cVoOnAkQUzTegq1BcDFb7WWdRvzZchtR2kNy7
rdHwSpCn3g4g5Yo2K9YoGYqHIQ/DexeU1Aq5F5Loypw3gtsUhCboM5IQXvMpfI2V2dzbtRzv7CmY
rpJWiYsHhukB83Kx7oR3UiivkNby6MABfnZV3Kzg5CG4Syf6Uh6/qZ3Jt3Ea1MU3AgkDdJp3YtbB
rh9l/sNTYXmjx63qdX8eO1JsoHsp54Y1xjinXSIZGXEyuODIyzcNlu4rQbLF2g3teh9MKn5z8px3
K6iUWsusv/AQ5jdBZeZ3wCCWvDBPbhNPK+R75oIJps1kp+2x0ELc5aCmN0Y/17fuaH11h9ZD/mFk
D0WAINztJAgIJmA7RVymxZMRwxOgLiCkz4E3Nid2izJ2wZ3Q+bkyBi84uWqcMfgk09Hr2CKnTHtH
IwenuPlPnfwv1clkZ9EX/vtt6MPr+JokvzagCVhdvuSnNNZ1PvnEyMHgJgfDInjmb3Uy2dKfwGag
mbX8JVeNVvLPOtm2Ec1aBBLSewYza/u0jf9aJ1v+J/KMMSHZ7NRIGIN/qwHt/j7Hob3MzNOhXWd7
wEo5ti5jjl/IqCZpCjp1I/tBUeAhsNQFHd/Bop5f6xy2Qu1A24qTvH2rZWY/xnFmXLDdzHvelrle
5wkjVfpv4NNMUnrZpK11FxioNKehflGmyfdBqA2P0hiq5C5tpxrlVu3CsYhBf/UO2tYP/Bb9qukO
98K4+QB6UcPS60qFPgSRpKNiGf33UhuaYtkZnVsDmwqC0jzJKZ678TWI6vlVinhOcBtx2dZxNGAI
bbNW7/CGNieXEPRv6HHS1y4aZ1R8wB9AecwvM4fKdVBHmVyzRHTfhzZiqa1z5xgxYLqPYg8ukkHK
L71d+/Pih87+8mr93eCLjxb/LyOA5RYsZFruKscfn53u91tQaAcNbAimTlORH11BX7a2JyaSQUV3
krDxpmPDt4vgrpK1fS5JH4Rg5/kVw+zMxFcZp/OWAxcsIt0P1zp04xsb1uY7Si3juWxcdYlnLLtu
kqbXPTVXvPrIysNs6u+jmCi/Xonq1vfbz10ugNLXiC6jEYlfbO9lHLxz4m++/fKS/C/zw+B3oCzP
nWPK5QFm+kqo9P+gYtdMA6LQrMsHhDLhi7XcfcLWmW7bznRnsOlQfAhWzXTsaLniq0Lk2umdwmdx
PfWT+a3OLC5D4I7TbVQ62WmsBI2ymb9rSML4ToKrdRUZ9ngb9551FlFDsLMfPmFTtgkwwkScleOw
9rLcPCTlCCLZaI19hhB3MzN52mqz4JkWnTlcmVq8lx57RWtbB2R27mH224WvQXc0meZsO7mjvTVR
xIIsecnrID05TjW+JXElMJiK8a3GyXCUc94e2o5tOYzR4NVDv+voJV54KbMbORi8TIpkhUy8m2A2
OOWErac2WYo5xUd2tE7w4/WbJIHHSP822Ju6xcGb4FuWJfSoqeQuLUeP9LqIFyIPzaPnGVDvdz/H
YANlBxfrynWD5jBpae3KWKkDhJnkKu868zqkrX3nl9Zw7eLhofoVfV5sm1inhxnwbLDWTmRfjKSb
blVncUHtxQ6uCT8c3eXdNDJ9X0Ase3Zi1XwLoOacHSpi2prT9E9CQP9Ys5g7ozfwUCkL4s+5l8GC
8v1lzUKPzjl+kMaFJp6+B1ZW7g1L4S+fSKRsZU80HQPyY9FW+g1yJCf8TtXzmlNg/I44bLpZ2lKn
pjObZ9k49YaN3tw3fv1lAmW6aXqv+MyJNcAv27rASQcB5IV7f65CcE5mB1hRuQTX49u0L5OJc24l
KRupQdGcwTdP1ixX825w8IKxoFZoity6s7ZuZ9jbBNYE33Mapps2q/T9x2NbM1JDa+DN123jWmer
rsIfVe6bX3yjUM+c0tVzaejmBns9hVMB6TJGx1om30oz2yOWNop1PwXEXYq+hwM760xuMz9GrWI2
mMj/8av7QW3/7/VqufyLdB5av0drh9Hp8mr/cvnHxlJY4FoIey3zi00Hb3s1t43xkOqAT2ClnPG9
RhmoKxOkhC7ZvvU1mpB42vtmwvYieAcxEeRNePKzoX7NBg8Re9CAQ8MB2YYvGLr5MAsN4dgkhGT/
+x/AWbZXC40AookPFPQvH6DUmUIKHMlL7pEWOqXWdNPUEbJJLwTARBtU78JmZL2wPZaYMnaNreeX
9asZmu6VNXohrMGW2E17rl7FJGkbjTC9Yhv23Q5DR/iYywaqTlxGeDX/8e/+sR//cfEdifkG0wch
pGRr/XHxizZBqDK6l4o+d7kalQp/8DSH/qFVbf5k6URfp5OabnM5lPsO0BfQj7L0jn6dDCfwxwxh
Ars95u4IP0s2xmPnFfDRRlo467bpy1vtq+SMMW+6G5HmAlpSo/oxsE1wixLnmwrH/sgQ1kdGvDAb
e6aa5V4OEuVyChhxWlAAHVjLZxug68Hwoeop9D/b0JfeLlci2tWIt14grup9Ow4hrrQYy0YpS1R/
tj19tyLFemUXjrFEetjWVos62Ikq+2ZBllCxKBvEanV9zB284KXkVacmmO4+Xr0wMCK0akaMrCrj
X/Y4y5Hzt/YFYyEQiSIVwxpDdfxu1krvUjMOX3jyhu9OXiwryHJpUhmeCCHU1465UJ2cgpWPcHmw
e9iEHs0acTamRS/5Iov0TVQQx5oono7ZaKt1u1jmDQcDZTzRfnJBFdykMMrKf/IgUCRyp397EgKB
8GSJOsAjRTn4R9nAWl30KhuaC37VTq5nWH/o3pa1OR8nzMLIyNcyXtgd9PaiHaVY/eoBBQaQwpq0
jQp1jI1Gbhig5SAHMa/TgzOTbD3Aflv0d+Wua/B0r3iTzG/EueefWf67bzY22O99Ih1jw2GrkOBx
fTTOJeXY9VB27hZZGt3KySk5WeUiD/NdboWc8QPNENzHU7iZdS2PQF8/M69DRCaR/6Gmt5N90HjG
PQr9Gehub/bvaJRZIrMSknoFtnCyNGk2vLVEsCZLybncV/oL3bOCu+UaGbiRyU70NhDzs1XX5QbM
JgpBc46LFWbcch9EDg9raisHgb8v32hvFxvOqdmJ9GjzoIOcCRum4GavMVRX16hDHRBpfRY/sQ8k
T8qg1bZicsGEr0qK9FkB34D/kTVedIipW+BaCVYDyGnIMTl9Wheay0uBAzbvZPoTW5UqvE0L05mm
bdx3W8gkhcnHJZdrlVcLY06NLX8fdv2C6Yph7699TznOJte0yqKoUyjNHXYdbaXiWyxCVACR5dXZ
lUHyI+VPMN9HXVIZW41L+VuRV6yrXUNY8sKBMddGqS006GN2mnkQAGOMIGIMZ47x4VtCfLEqTejS
bPb6HqVxCGlEptOlpbY8dAbMnxXjZ/3D9jL/6PfaQA9dZB7yjpC5MzzCcesMQ4Dxykuw0JBqs8JC
w1OYNFSZq4mgkS4gNGnl1iEDQqHzH7R3L/gh8mTtUrYivACHuc7HrLiRsojvbAwvaM4J21mpYNb3
HyvqfwRW/0RgRQ9gWTL+/sn26rVUr+q3k+1fvuSntIpsWORLEivRkiv3u7TK/oRciYQBf8mZ/Nil
fk6AyID5OfHxsHliIlyOsh4AGVa4//dfvx2b1B///Gs6KeOjPxbEgGrQhDRrAYT2be/PxPCGbJ08
jSbvqrBrH3kUBDKATNYIr2DdK6PuGhyPOqSfCzGzCm+qcrZcmqqmQc9Pd5hbH3JcOUZxUspDYLk1
2Dec8OCHPSKHXgyIVmWTa1jIMboyuSvaoXDGmw4iHksvs/vRWTsK5Hm061ReeOfBadRbFo33OOBl
uLZsQ66d2JO7HJcQlLEm2rCZzA+Gr3kldQe/Zd1gQjGb1WLf03vbahe+/WTlgL+VSftHtkCWDnnj
980dp8bsoW3C4EXlWtBvUw3xKW07pPUV2OuYUdAcfDGQ51T8iNnT24kNPdnXDOI428xlsQW24d9m
Tem9NLyF6Dir8Ssq6vRO043aVf3MGRPV8TLPspE9VIIoFbxLBoAEXeTHFDvRV0+5zRdbCQY9FkD6
tyrw3/JpvvHNltSAIUNTxB/h9dB7AsB1Yh4I4bC2XSqC9cREgf8HRPp9nwKrXZvzTLbXCGOF2TUS
5lXVVy0kwJCgr9FyhwOFcHHXW716Yt0Mj3Y7j3ut5XwfKHs+GUG6zJIgFBqrkL3vwO6WvPM8uPdp
xvh/O1S2cYujxCd+y6OaqCaLgUxXPsaMr/eaXIq7SjtyPSCOrtaO39nXDtKYZ4PzP5iGxha3lRP1
m6DOwbpIKY9DYmnOUO48bJIegZBllz1Y9sUggDJhJ0aaGLmTTpgkwkZ/Neai3vlJbuxRReujw/r+
xqBJHmOsGg/aRM6B0706V+Aoiz1CJ5yzvfYIFN5Ng9Ox7K5+/pWOvTPE1wb6A+LoErP4AHAMATzt
U1qraCxPdOXHHCke4SNpsKN/SEvUQu6NaYQNH3VQHFrm239W1H+pV0hXg7PQ319RCYJ8/W09/csX
/FxPzU8Wojym7L9N01Gw4hdCtW6Tbklk69Jb/LmWik8uI2XgHIQULsN0BLN/XVsdIIreMp9nCfYd
cji9f2dthXr6P9ZWYoaQ5C4lJwnh4o9jx1x03VDKBEB2U0xXRorUaczs7DIJN3svykEfeYl4bfBq
RBHzlzC7EaJoX9LUUwxlpDLurEjCuYjrebhzRBc+ZZpRwFWTTNNb3GHGPlaNAGkalsyK1tBnIchY
YbANSYR8mt1uvO/h92EbmIs8PMWpn78Pw+yeh6b3n2J4Ny2U3EU00/mWPWNHwI1D7+UYB5gHcLnl
25S2CP5qxIsc6grhvbMn5d9LUx4jaL43aTANz13SOJcsNHq96Yc6/NEJXdxGxnCd4fpCuEl75UUD
PH516EA8T1GDznFW8Q+AdjVsmMiFzNdO8q7GA408YBaKqUA0XWvZEgIecLD9IQvDuK/KFDuZHIro
ZjBscoNZ7PCfKd9KVrQEnDOtyoy0W4YLhM2OOM40GXmH3AvVFgJW/GLNAvSX8At/r6Qr0FYWoAtm
i7gFpotHl2UzOiQjykuoQ/7JZaXYm9VUi40ukPwWcQTPnGCqXKLLiW1gvhCGiQjARA99wKmC99ky
sfTT6pIY0POhv2Jm1K3tMGtOfZil21RZZArYVQVgqJmCq6WkZajH2AuJWu3fOMz2GRIOsr8MsmgO
EQXmAZy4QrEQ+t06SKhM14726ocmH7uTJX1jjU6OixPk6J2NusxvLdxXJgxend7SHqkA4rhy+JL3
sLe83un8K4gpCLJiPU8L3lcGjKi9sNtE4Hu2OcDYW5yq5DhNScNBxkN+6owTznX6EN2pSwsRr7x4
iu78rv5BZMfcH8xON8nGgL73A/Zz7gDj1OjsEkd3b2XLiPLAYTt/CvspPdIZarY0PdIlU8MbXmsr
QIAwtsOmqkt3FxiilcgTGrGzqgCRxkQC5K3uVJQ+NSYovuEe/VYCvsjSlO57aQ3JZZxlfIcjfrby
d+4up601wSYJ15YTFba0M72HuQLs6MkivIkUjunCqnC4ON2Ar2nkpD9b9ufI52fAsdqQc/jgqAlB
dYmPY835cCgPYWktmLUQPR1v6HoIbHmaO9JJYDQXvN5k2NEFhXGeoTAsrRZmNjZ2ZdbFuumscJfG
2bwyZEc/i77Tqo1Esckz68ruAkxipiVXU+VcME4c8tF0z7p2Qg4UrbmdzHI+eFPDdUf1hhl4cOZw
U/otT6BTNuaN4Vazh8C1FxieQ2yaYI1OdtEWW6S5krSUYDz3sPg3IwiIfeP2PVVJoZsrj+LnhCmy
uMwWosxVUnnu3ktLcByButcxL2ZWpT9A7nxmmLDycj9799vK2YC8J9wSzvGj0dv5DYdnuVZlE6+S
ybUeyCdg1fKx7KFhIKLb9Bh/4++LV+kY+evBxjQ09NkdPs2nwGnzdaR5sY1KHNIuunhYlQEdWimS
SEysaWIO7gqtCt0a7eEuzrzlalfjI83OeGMOc3CUROESvO1hB7dT++IRNIFkWmdbBAbuEZxAsfVo
CEyryFH9tctMe9tMKUZXrGbPInccuhJuuokzZpQT6Ssn2XfykTK+v6pHL59YpBRriqxYO9C5hMab
CeYaQVQW6VuTuBRMSBH138DamOF4O1AOOYeewuo8WkYwbSMVTbvQ1iRhl2axJgeFpMEka26KHpym
bAv/KmvtVyZL8GMjuElTSDYCfeduCzgA5qLgotzDEkdehfAQeUmUc7VtkfKiMrAN3hJSwbjmYoAn
lkwke9HFKM8JaKrbVPk4z0w6ckOZaUQLtrk1fQ76qSP7HfrC4gvKBf8u7pgIrSNu/5cUiIrt9niq
s6m8tQZ0qHMemY9U2PkPNTvdi7Qi50E2U3nfNORxzVZj7nJIFNeD7vxjajooInNUUFtgxTmLbpz0
D4kjqpMfK/EqFI+0EM14nuymvPatWsE8cq1bpVyCsTq0T6oY54fIKjyfKYaVkLkRMMVH2HFWLt4k
M3bT9ZCqDPujz5KZR7dWAAo/oYBlVNVLH/qaLwH7imgJ27VtmgOxPpl5DTUeeRkepDz8HGOljekO
u+orBTDSSm0MydkeMnWAmdcAw7Kmb0XXZ2saavpRDIIUgzCVlNd50kWcbdRn/PRYUaCGnPVYQTvL
PTPleWvii+v11gOtd3unqxSh89ggqQD2Fj/XTa2AHXrM71SFwI6FqTmwo0+vMREHjyJ2mOAxhJm2
2NexYtqOBnzbd2Dwu/uuh5KGlkdYXffFbLxlED4jd8jMLzMU5fIAmqJNnumlL3TQrvJ6dqLMxDKt
q6XGLrHhbzmfNZtZDBO4V3PS7343eNswm5HM0C6VRDA5jF3adgxXUTz3+9EsHseJJhmpN8TB4fs8
civzDXT1/F4sqjO3lKc+MupNA8R8/Z/6+F+qjylROf3//fr4ChdX/5bNv9XIf/min6JTyFAysAA/
LCXtIiz9qTkNPrmUzrQhJPGNy5z9b1WyCD5ZDgZV0zQFEwsiHv9WJQvvEyU4fQPEqEzjl6/6o+Pw
jzsQvxfJjs9EmFm9GwjBfMr+GJz8MlcQnohbn6TM02DxfqKBseT9SBgAZ8Cy2ycN1clgfkuNEcUg
EnJgK5UfgEIcukOLwHwv8PjuUU3B0fvlMv4v01bX/qN+51fjw9GpgbYFthrrGr/6L7/apNwZ94fv
HSWo7Oo2YNu49bVHL4QmgputrB4Mr+UYzjZpiYSK0OkZ9YApi+09fPfL0rpXGNiadlvPspDPGq35
zRyj5aehoayXgpQ70tryoSbUC24eWRsuc6Bb5G6+MmA5dIZ/AE6pN46ZlV28sQgqzAh3hK7Vfo4J
ZORFN5j2rgM3by4+MSzzhnUDmRWCzeAEyNtahK3pdmqDR7ofMeDVYPTFHXkK/eegIntlbJtiWNHh
yBH5jmnzraCfDf2RxBzKDGzbxHmiOULWhMZpR3BtnJ8AnGCYgApEVzcFcnsPjQ8MXTTuypa0wzAy
9m2i21MTpda+74V6S8y4vQ0II914qbrCFHyqgX88yjIhTSwASilV30EaIEdoMrCqJFLTkchRR940
jpjJAYrxagENQXRpVRfDCV5MkaqVkYB62egsj78wzqnlyuzd8dpATXmvMctNdMlntR2TYTpHUj8Q
4JdjTCNInrDsEqv76FnRzs8MB4AI1IWgjtVqciHS0LkilO1i+ll9GQB1YFXwizt30JIptCAQ5ZpN
WInPadQiAWaofqt1s6Uss3dNkI+PM3JIhmCiPE5e7e4xE5e7WnYk91qt168VBfcyvbEOkwiXKL7A
WAltgjoBKnakah7XVhN591z15go6UrtLUWScIma7p8Dy/FNsmTmRsqWZf2FKqh4rSZnWjBZ8xKw3
OByoRN+I0p7OYjDlO/4Lb+eEXYMZj0/PuGVxrwztYqXpQG/ho9hppnfNqs7q+DXjsWdS107rjidt
pemKXEyJbZfh2nDljqrf5k4SILqM8y1glXJlj5CIdNkJxsvYt3oTN1HUJriLcqC34W5kQ53XunG8
Ly7fZA0FiF6TH/RbmAfWqx2lMRCMef6+kJavG9DfG3+a2oNTO8jMO+rtFzpVqE5CZIJHe/DSdlON
Yo7XupPE2NGhQkMsXaV8bEmFtFENk3+xMunrb/Ioj/QKCZvx6E4KIahj5B0ZVK11FRD340JSNjFK
4fBXq8LK43NERUcKLDAt4UAIWjt4JVM1gL2abZdUUD903gpAIXAVsOQ86rEuz0tYEpdPN9m1i2ae
0RuGT9tPlrcr9htnFdGPG/ZUiAJyUQdzX5Ip4u5lVnnHrGs/B/Gov8lBk140KucYAP5ecXzjRFxb
kJBYCccX4Kc+lhXfgx5WRLq0NlnSZsGartU4Q6Vo5deSiNR+4zYtZLAKKMhwgw7bOTIFglAJGksC
Fxm6uDjPFUeRFT7Q4VhFXkWODIsItCAOardYlDxSdZLIvkViPd57LYBYgAnxQMu2VPkt8gvYKLYf
Q9uELGtQRVpkuOE28W48loOrIgZPsOrDvHiiUdjA4BQdaZl4c64ZEzdnA8Cvwu2KJjlZ1MmSFmO+
sfrE2ZiLetnjGQXYsmiaB+3CdLHj+C6xx+xzvWif/UUFHZHasynqkRrzQyTtqix7SyPmLZw8Fxk1
R0nvTiVzbnwhxQCh9dSgubY/5NfyQ4odEWLZ7pxFod1qEhPnwhpfICKhy1+U3IDVUX4g7taGZ8CT
WBTf5of4u1t04HFAfIIch/YB5x8y8dDy4nvLte3naijwx85Tgdu4VdGd4zg1ViqsZfnaZnT3tWL0
WKwcGMAusRjQWsNFqR43QQNO1pqG6w6PALYJa3Tj1Sx8RI0ZdSMirkX37g6KHwfWavjB+o6M3CCy
rJGgdzwj4EdEganPDmvzLp0FcTkZftdmRG/P2jAd00WDT3SOxR88dKzzvOQZ6tPVbBJPtOoXJj8u
XIT86aLptz7k/XK2F6m/QvWPvJbqb6BKv+oQPHzcNobW8VVBt51DquBDDpbcqth7SwVC1dHHEZU1
k3hCv10fU5rpd4GILX5q8WYjZOdBdDNxOxn1mSgvlhw3P0ezH+JRQKFFFtXKcw3I2lZhbHwToGFd
O+nNjElr79BY5wv0ZN+iHUBePy5WCXcxTcAntDfkFKKXbvkj8U3ja7pYLVpIX1eO2zg5w/IYK4Yb
DG/DYs8AWyk3bVFN+6Uu+ZYvNg6eUlesnQ93B8ZOnB7zYvpQ4MfiFdtpeyX8xTjiCkyMa0tp6Sym
w9nZICgPxG5uCRTYTIjMn7y068pts1hQnA83yvzhTInQCYXw0BbHSvfhXvFjOTJr8hdp+Ye/BTpJ
+wL1Mnui0cntAqfkpMOtwVDzMpveQzaF7j79cM0IokQ0bthYXKsPX80y1roNM9JWKbGqr/NiwOkW
Kw7eFO4XCC4cOuQtll+F2xR8Tww89mLloS2ETlwuBh+/Udb/Z+88tiNHrjT8ROgDEwgA2/SZ9GTR
bnBYrGLAI+DN088HdremTE/VSGttRiOpKSSAQMS9//3NecN2xle0CIDUhxaIugtdUObj4LLyPDt9
BY59btC3btzJctByJIE+JagZPCAh3wAYQleDqjYL0ewZZZXfYtXYXpZJMt0IacWIAXrT2RCjDfJT
k+IKza65RUjLYY2xxgWufxECIj6x8xj8191ALoZSPIjYwVw/FzD/l9SDENjjDc599dlHPk0XMxvB
CVox3m2O4+JpmSdlQM86t2JVD/V89BPplXAHO3ne5uYsVjrOUDyOxuwxAEuS/ryyZhcDH/YRBPfE
nMHgDJL60U68ybjp0eKJfcehD5+rnDGEYQ2E26BEud8nNSeBwKuwOuCTKEYEt2GEAtIT1F9l5vh3
42iJTVl5WFUKsMAzv07ZaKNgMbQqZZZc1NGUjmu29hyZhj8+1LBJb5GReC8VFt37UqLrWKUwF9/I
szJOPhyVYl81NXCuoXLCCCNr5siovKjbx5gLXENEi3KUjTjhqc7D1LIwRUw+lTKP2k8yc11gUb9q
nI7wgBHNi9OeSX+ygS3/29b9f9o62xS/HntcvNZT9lp8+bat++uP/mrrPBcnDoaOzGwFXRqawX81
dl5Ai2a6tGhQoUHu/1dLSF/n2bbv+wErFE4ILsF/Tz/QEkLeoL2SLlyphX397/R1P8yVuTxDFJPe
CbZNYMtlyvJt70Q6VFLnUQrpRBFwhxhIFCTjqOk+53BbK+W6v2nXlv/Bb5g9ywU9pJOma/PLfUbJ
31+wzYKISlROB+J36hsTi9i1xPz+Ny45P7aEXIXxPRMd4TJ6/6lbbd3G7CsX898JjTQF0FjdpGXd
r2H26K1pDNnKwrxhgxrJuG2wjrz/TU8aLASl72+TntuG/kx3yj0HMOO/fa5dN/k0Xl6LTg1ccodd
5oxVR2QeYE76gGlRfQLYrBuoTF6OVUnoEJ9b69jAgMB03DuESTBOytCfLtgNl7hKi7hlfx5SPM9S
/tmsnIjxczJj7oFCE6BNN2yYaLf+NL0DX6W4jvvEmuOkeSArjxxGDyfJHLjrKWResEfvDG9FK2ti
DM1wqloxpJsPZjVanyRuW5f1kFqfbLic163ThaeBWdern+exueZAnTBC5456ZEEP2AlM+yYZi/PQ
Ii28DvFewWSE3JAoNMuXKCaD11ImfziMcXBORqO9tSRhw0HvEQTeN9osjzwqovIUvgHWOmQY6OwX
JiyJwl5j03cRCzmVE2zgkRBgt5rJJBEBIHCmbHJJvbi+KbOeo6j3aNqTFlCxkdF8gRd/fAjxKdlA
JKpPRKRWN03eQprrvHEvcSc9Vu3Mz3Ha/iExc7LFk1ne8XYQAzVk82HTma07MP23CVHWWjHFWMeY
At9HbVg+0z7xZnBUNQ9yCPiGhjo8OW0RnEtazQOA6/Q+dHq6N2v+hBlB8ygBcM/DkbiiSrXWpy6b
m8ekHYrzsSyD8zz3eSKM+dH0iXxApiSxbMOyMNOYwOD4gSWzvS0rhpPkaCM3tDBkQ4Rav4mQf6tS
C8aZSuDwHYyRhIBCdBWlGZ+zb7TTXsZddkT7pi8njwxmZEaEXjZOUeM+gsHyUTc+BIh5iV8Xxgjv
OExvFXDlTvpRdQnpfTlMVf81NTmkCvhYuzwzTTYNq3yJx6p/CANSNoKKPGuNXmGv6cZX1sgdB4Oh
L0NICggmKvfKUGa/FgH3IkUSrNogytc9gkBGJlHRf7XSeMKbwhZXSvAmPjK7RaGnDV7QUNoy3fFc
we9fPdIg1hzTCYYpoxEXpNSF4a00w+oNw8X5ghzu6d4eiDguSj6GrK7SHZBL+8VMpPWJ5mPApyeb
d5bBs8U51DxA+uBRL0s0w73u6wSEgP3IhMajmnkTxKZOe/DW6Z2jXz9nCjYlzPbnwWhwso1r5qn+
u0laQ78i7pbZSxMSghM17ouJ1cMCfnQPymZtrmwjjfe2WfobIfA2D73+KzNmfQnPlEU5QrQcI16U
9IwWwq7QVzp3xFXQDu5Vh+/npyJu9HPnSowQW8Fq9dJ5h2Nw+eLk7kT2neHejf7kk1KC+dHaL4by
VfkeARaxAwsQcW66+bg5P+IjQJBp3I6TLtrNyFDqAtuE5lE3BiUr3p2k0i5uMxbDsdOYJflaDmZ8
aAmoxQOVXLG9i8nomwZO91m1QPrriU76CYVGcJ6Yk+dsmb1Xl620lW8/+mlgpfK5L4uhfYvrTjzH
VpGn6tA7cyEOxC4YxdYxzaG7mKohdIndcTpxi4PjhDfFON1b/kSmi1xG1haxZZuqmuHeYuiGYwuE
esLqMOZFkl1cdiUNS8sKOwkigVuzYfxqZreG211i3ZTvKN7dm7mGaux6o3NJithd6IaXuVE52GDz
ESnCoI65nd43rrC2VMPdthPT59jP8crpuy9pZGMJV6i3qRMRLn4S5ybyo8/xRx22mduP6yZULVoV
kq5VjCFPW4U7oAjrhNQm2FhT7a0zz1UbpVV8KcjzuDACjVESZuUnmfgnI2WqG2cVnoMaj9wjtDRQ
CYLg13j5ueRKk1yzyrPsXWnGOSsHaH+P3o8sMFHcTpAatnZuBGdJpPRFI5NhJyM+2CohEoa8DIIa
sbQ9zhMv0rZ682hi2U4aIrkqmiA/hJoGU5RlltajM95HprcE/ebmGb7IwaFT1p2TM8aUYJnn5IM7
2dbm2b81ehjk2q0CY14xvVwGE1mLE4+OvR2UtZcCz6Nz8nxJa7XN7qiGwNpQF0D+cUlox2amgXg8
dHtFqhsawSr2cVTnmGOS326TQla3jiutldWmzU71HfQ0hFuggv744hOUuGIQM54Vo0IjmqXpc2CQ
Hr6Wo5zQxvTEUHqY9Gygl0Ah7oUD1dCpbqjO/J3AGcg7avZXczOxiWCGkmq7WWm+qwuRNfpsmDGi
xr/MPtqjRtQbRXxVzVYpZK5FyQqcWguTHlmP9/Pg0IEkeQ9btDgM2cbpjfIErDi/avzRj/aUz580
kg1FKxqgW3GDY07233WcOvOmD7vqlIIIraWd5Sx3orAyZvbbRgDkeo1IKQ4mC4P7ekCjS1hfhcHV
1kDxhms1IWeoRJInT2Lm4JvTAKg44SIb9MYOLJCMZ5XfZAiT1k1sDsc4dkYyqft+owwVPGS+skj+
ZcXjZRph6DLSIg2huChxicdOejBu83b0L61qnk4AXX22ojGPBP1ynX8VqrqMwtk7D0YIXQhThppR
m2u7m1xE6QXEdOuIyAOHqDiS9VkG4+S5oztDaOLi3wtESXsfTQqjqATa8led53kGXF5I7F0Ts8c+
HUGJzo1630EdfMbIlgSmOY2Tc4HG/y13EmleWI3oYbJbMD7c56A3zcMQpYi4AU4aPPTJZNt5kdt/
LhOrXLfZsNQFuroZxzYjMKYnCcEHGjoD/8RwM5y8hEEbzqZH7Fvq86BqSrGuaWkB5ks3PoxAjQ0T
8NK9mmxiBoiQ059t7Rtw5vWULu8Gfu9SIiWJwzmU4cWWuA1oJAYxbM66/eLHJBMCENokY5ppw4Gj
2YXfiywjH3Mywludess3kFImeIjLwo1yF3lUFENbiLR7NWNofWsgd+d2YweTH/pMf6MguK5ziryI
OcWoP484VGpy1HlJFiFCBB5QFf5ZfFWxbX0ikqj5ohMv8Tc2M2nq5DwkB2RcAkUoQ+XdSG9MRDoF
Y7G1QaQ2CRkKRwc1/jkmUljEm82wyUtYeG2d4NqRa5tom8htONyDvDRuC9yJH2LbUVcqp9IoXKkv
1fzxK4LqyQHAi1eYPSyb8pxP7y1xias4IBrsGFSVdc02WHxxtCz7jaGITSdpiq0Sjka4yuEzYKmh
p/0iqXzAf5x3Z+HZVqzNvJ72Kifn0YRAuo06cl6V4iwvKbaeoRPm62Zayt8Aw2CvHbOj3XALjhLW
Jz8fp3d/0vEeUXi5LZI4WFnxgHhgcsPFckg72TGl0/+TvP0dCfg70u8/9RCWxPPU8WD+sgN930MA
HqSlUkZ7QOpXncKAzZByGPp4BQ/0Bp8TynuH5PeeF/PSTDXR46QOhpuudX/X0PxoiUoL8+cvcTxo
8h6xw9//lq5ECoKSqz2ImMp/LefOvfIkHBlFGOoJVyt8NgKebKsQO3qqzAHiXecwt+ULmTQszALU
tnH6iSRgXT11nRBXPUzW+4GKe/fr7suiOf6p+cIix4Z5TdIOPjnf/1gMMVM0h05zMDBPW/VNIe8m
gi3XppWAzGIVR+KsxwKzelZ82jb+xuScOqXFWL4mmrrZExRBv/5RPyrLeIJAkrbwlx+16J5/aHxV
V7FGYtUc8hzS1DoIMEBsYDpDRjD6PY5i0Yated5O0C3A+joqqETTvCJz4TMVfXqLY251chaFCDrN
8gvQl3fjS6W35MfMh9BARrKqWtfY/PqXu9bPC9FzcA4xHZpqmJfmDz8dfomjs2moD3CbkjX4qsbp
LIfkXU7jkt6LsDmIHO8dO7P+EOM8vTMs+9VP9ONQKGcbu5RLhjuoTafz8qKvbfHcI2C5wP0rPTPN
3HmxBeHVF1rpoj+ro8g/hmSmbcC6Zrzs+aBztpKDCmL3yrQivQUwo15dJNwUkPOO8J3pTERU84i8
hk257DC26IzbXtXyznC96T0nZ8xFLCYw0nca9lgpJHXvUGbHDmbUMULEQyPtE0spVMo/BE+aFVKr
nJ34o1bHvau6KbJq2VOCpWxPKeiZlYIFMoK8E6i2tihqINDj3XRO2BE1qAXkoPqof1CzoSKwczt7
qR08LE9tNnuAleGgeEgxFivG2LTImFVKJE6nnTDD8xrWEGQ1124NjBa4ocJ+KENh4Wbv6PToyTlT
R0BnvOcgvaT4oNfEKJvwLOU6jOHWkp5JxX2GFWzzxcscGI8Ck8Lb2oySxTc74o4VBvfM1bBmWWU4
te290TJXBrkia9pp80D3zRbri+bRTGg17QKWXeMa0OfyQCNWrmnc/Ejoz1PSpbs6buM91FK+p3Rg
RZJ23W4i5MUPbZy9ePWSCjda+tkfMsLPahSUNJU8uyDFaOc0zzx8Dh3jtk5s52hxcBBgDe0qTAnL
XjNKynBy9MvXcTLKVwGHkHqfcOIVn226c1q/vqYT9c+nymQ2MtD0y6xAXIrV7CPILQ5WI7tRu/R2
BVMvmIctILmYsxGvLLJqdhZxOse6IRs6QXi3onbybnKn7h5MC8tuu7DLV7ep470p6LC0RfeMu+HM
CdBitg/CDKBUVZm+bLGX4gsW7CZtWODA7bd0RqFgkrAu3ZlvpDG7wmIezX+Jyrd6wymdp5KTMtTQ
HRItTdZKEXEm4ikKKsfUFqJssByhEQ40O3eCdJTldvUEodI/twZgFuYjZFpbuj7Fk0fSByKDfc0B
ui+wCF6XftE/oOaivR+meO8vCBAzRn2Zp+BDHrmY9+RGze8+X+m8jf1ZP0Pfu+5HT39uu5Z223Qh
bhWCyeuAITekFHddEIB58/GrRxEAYsH2ZGGU2fIOnAGDwOVTHZf93UxTPBcBS17caux2Y50ncgn7
wvO7j0FGluY1HnFo3ESYP96YRc2bKQl3/fJxFhNZU4QL1jMx9yE8eCl6wXUcyaNaQImSBNKzWUlS
MXrQtY9laC/TfpZ3ZR7GD+2yAvFwmqm6+UB84Itm3ArBwdICOcGoKTtiyxijZqCgylDwn3chw4MP
eMCALPW5FRWdLYAjj34B8tCRTbtUAwjh+v8ON2a6mPnccG/Bygmd1wgW5ivQK1OP6W2lxcgcMUoD
+hRKsq70xuuq6wHnkBXO6NQYbY8zdwS30AbEmfkES2bun+xQRsB/qeki1TPIVklYggXA3bAtcr4Y
NebulZ1K946Cx0TiK/vmsU2QoLKHpdXTzJiJtPJ2qN4UQheIru10Xxh85qFdZ0ejZ1HAj2dbo6MP
Tx9IDYIaiMmUGvW6mBcxYm4D9lQzW5xjcfkP/ObjkBxTsNuiJGbeMI2vprkkK4cessB1llMsVY0J
7/ZjaeKdtoMlkB2L0gpvTSsrznVpI0nHP+Hcbxus5S0wNGIrwNS6pVYeYDDjGkantVZmy+ZuEEpf
ZkH5gtAOMbxZBSR5ss+WQ8QjjBimv5kFEtghTWHUNLRP20ZSnsNLCMhpzq+retmGCaZuzrImA5EM
Yo+aN635cw5RDN4g032KFtSbumQ5BWjQXiyfJSHmrvnSVWH5GlmhuvI6yEBWvawfDPwPtDqAkZLb
CRf066O89fGd2ymCkW9zaBW7WXBMSs+yP32cDVYLBNz5Krry2PLBnRZ2BD5DV/itMkoOhsA/rwLK
kGrCmmSoCSgJsL9fS7yzENbw4iOJPbAm924Vd7zIAID4OGUmUZz4aZHVShGbL+8gojx8btBd6l09
lxTng8VuJlT/MA2UyZoQgXMT+9RPRk54Zsg+9lQ2PgnyEi0C+IVcf0CCfQto6ds6PCm0TJtkpPzE
ngSfFNqclNwgLE+qcqQ4aWl2PviyLeZhBxJs+Sgmsy9fmBMCUA9gxk4c0iq0FM6OrIaNDbi85bBn
8Xxss+PCFQE5ms4gMatHuvoJTzF7cQHMmxEUqnbG6xrQ5p4J9Xww4ExgLg3z4wo5bLyPer6jNHA4
tWSv6fEc1pqBy9lI7NcLNNc8PhaMlU+DzgARl63SMXkoNUFuSMSJZ8qIXgX1MpqtUyGdwPqbzxFf
ANDpovWmC3h81ien8rqvHmHUe4Lrcd+jwHPWuMJSXiJL/YzQm5KjwrrsiNSUJkbj62J7xUvfuzy1
meymI8wMPpU+5Rm0mUk31A/VE1VJQpjzOOHIkJllQN3SufHlYJDUsxoqyomyDKkgJxTBfccLn/x0
vkhtIPWPf/vxYU55whFjWF395hIXdas5VI7F3I7Xo42BA4EdBKUOJR90TFWpPJdNpndZ2Yg1ZpfB
Plp7LWc6ssGbdmOTvndiLuUWVjD3twDFXqNfhE1nOixVwIRbF8QSqNN7gATueDh6WTIcOl88z7WK
ECFSzCK61tvO9bhYWnb+qQ3Jj/4oV/+ref2N5tVGlEoj9H8zUC9em+b1Leqar23bfD+v/PjLv+aV
MvgjgCxpwUED7YJRygTvLyKq96HJIrcUHiijQtehUfhbrmV/TCWFz58xM/UXEubfci0LvyfcShlx
OpJdiAHov0FEZSb6XW/ncwUy9hxosFzsp8Ea4ncJKGroAzLD94hSf2/4yKrhjAy/cSH4pyvZGPig
u2Xg9VN6QYbQQizl6sG3YQoQuveiEV6RmRx1v5mJ/tOVuAYKX0GH+JNPFUyocK5h9B3aARvQsDOv
mh6ao6zmh29e+PWf88dvIYV/uBBAgi1IjZXc1hJC8e1UsvcyWpd61gdsyd/TLH2HhP+e8K//yWWW
yAePN/7TO2oZvTUR1ij0pEOwDXyGi1CMsHwc4//g0bFWA6b0Aa66lvVDq6+0SSJgxB31Ie6jo0lK
DGHj1IBF8pubWv6Xvp3osvB8yfzA5j2h5/Z/eHbI2ZihBWQ+YxueMpebbic1PljG9KD73v9Nz710
1D9dzJFSeoi9yQv+4bYMLAn5Nkt9AGoE5OMoOSR+FRIuFL+a/mKYJDBpIb6t/feXoi8Fdm5Lwqqk
1Px+heCZTTcMenkAeijvupp8Kzcw0gcj4f/79SpZHthP9wgkwq6ANzJf9feXmrukm2JQpYPRVfUh
Z066hVUd3v36Kv+05GFK/OsqC7bxDTl8YVj0BkO9A/Ie98yux4c+RzsMA/o/enTfXOmHR4elQ1Qy
EGeBZN20kWPyOpf0AP+Pz8v8+abwGPN9VoYXCMxyflgeaNtcPy91ftC9TaKg2WOlNmnO9lnkE6aq
ZrmxgtqC4+y6BxN3DpRy+Io6lShO8CKkZD7vEZs+4m1ZM4h7+4CRvQQnLwyurV3npe8TUt6jmjHN
0h7JZ7WesdiyAzCmUvOPQK3Lt7T5NuNxfNW8scpvpjqwyZC2y6OLTedLn1OgDPnoHkJi6lblVAT7
AZHThkwJqQBcobatAN1AMCtqy7aNim2XZsW2pUq6a41EnMjkG96qkF3eaiW/XVpcJRHl2eA3fbKO
PJLnEI9lKA/SiEirht9jENbymofcdNq3ekeQrb5ikFduWhe2CLhGGMKt7chGA8Zugz1eZHpXmUzD
EuS2G6PWxjo3ubs5Z+PKE4xQISfYECjYXCIVF1tEdd26ACpZgiFKMjgCyzmJnDIyocI+s8y23PjE
qez9IDeQDZv2o4p692xUBIkov8we5MD0t2oc/VzJ3H4MuXd85gewEcI1u5nf1BNiGnmkYsOEm/jW
RynoZ8mayh6awcc2DauVG6xH2peQR3MWJZW+kl3yblq80y6R9iN2SO9jM4R3rZzL47BsjVHTlGdT
tswYaspN0toCeHjXSSzH22SkQGRHb9dQQ+J9rzJibVx8TlaZ3RWnWDm4zQj0RJfK0cFVIlXxDovV
urTKhIfYZW7BZHKgMPxY9lmjxAlnYf88kjyyFALiY9hFCV5r0bTO8aT65M/20qJ7cfoSzCNHbEW+
GgZ/CSP+FnremhRHme1jpoT6wgJXCjZkPvdPUaiNYMvAsiFLBFdxOOMgBudGGc+PPqk5n5ju5O/Q
dzGlSdW0LZi6riAMEcWdWMFDCSHxE1nXrB+XCh1nKOgxKezvqCcWZARUrJESr6BL8QracExRNdqa
gDRCdwxUyzJ4aCqyBfTioLQm2SDYzlje7ltH9+ReZoOOHtrCUP2+84vkNRhgR+JY3V9AXYTTEwd9
tm/6cKRuDvqnmUSRvau7lkRIo7bjXaIdd15SvhkpQkkekHOOqfV5DnTzxZ75toTB4G+TDW5z33ut
flaJcM+8xYAvBwgjzxm49gQZLWYIOMTG2kp5E26k0pdK2eTAh6oAQG1sImKSdxqQAN6OdE78EGtn
qXzaGFNDPxJBX7hUiDPQkGXBPsFZd9U5HH2dw64W+XTgbhSEd5jBd+km0mP0tdCBeyhSCZ4mIwmz
2eqedDMh/sHNu14F+E5t58EvTvBA3xtoSKvKaJlBWtk+qNXXtqtxbGrGu6KyoRf0nzs8L095IYGJ
Qi3POAq9m6jjo2TYPG6BEPqLvq2DLWFIeoedRbiytZc++kT8npnBuMtn+nM1j7pd50OK0JEhIVmQ
bcaiZldE05dBKim6JLhyKCoZ0/HVpx3qnB59PDgx3pOYobkYZbc90Tecu1pw33aevGJbjwUdkZUY
+zb+jdO31iWJKKAJiHJOOOBzNTbUly6AOmFmU7npC27fbRDprnK/InGj6Ia3xqixZVMNe04kUv/G
kjiMCRM/f5eNsq7ZPyTWSzczka4ru66nTQhnlNwRp/NvwjKtQf86drKPSqsL6mqfmXmH/3vCJmZ3
5UYOXLoGmDvEDcJ027KGt8gt0HSTlr6k9bCCITrVcXbl6LbcRYNDujbD0KumWurq0i7PMkuzmOg8
0aTkllinHk8nDgOwBIST249dF5Lac5sSTW8O7Fb9skZcc7Yu07CNLxN3VLt+QoXgEfxXrQyjdS8T
5e4aBi3rvsTs0UX3vEdsMK77WZb30ImCq9kjdGU0cV8TGDivO94wbHqzrkmuksWnXqvFPaooTuHc
5TdNx95jKHaPIeCjT/ucZw5VeOckbgUS2MeXTmibnwMLDRNQC/Vo2V35pH4fGonVaBKVwT4PlHHR
1vGVEzv9k5EkzdU0Ru1FmMyPsekM0FegofmI1LEvsVxMtXDkIncyv9JGHV5n6bNHKiTWT8S4qyVY
uY3v+Z4f6t5UB9vHtypSebVuTUdfiQkOBMciUVNSfEYcjm+gx6GXYuR1NOIoe6gKdt66YMcxcx/C
kol74nrmleo/N1kpGr1D6Wbt6L2w/pEj3BtfkDI/ZWN3yG1X1HvA7pUNFDus2iYgiwY5GJtZQpNX
sUSSIF/DzkuPxVCZAUHoBJ0UaZ0Ts0vyEeIu7cQ5g1AcJaFnIExf6dy+b3KypYfKyU+oU0xC1xhk
MZpquk1n5ZOdAYONpSfPpsEec/wzzKxm/8PrKrytQLMHBgRJhLF33OfRCfI58lZM8QiSPUGrKYsV
KgtMhwn6DupOroha9d6bKYn8lY/bzlftQrSxYoXPGhg2ZMMpqBekxkUu3ozs65PvpVO8buu2vcay
Gop6IroAPZevkm2ro1owOe2snqmv1bz4qUnqcjlmd0PijPAJLQnQRHEN2UF7U38qMtzwY21+Fn53
0EkCgWBCvCdw5t7ZODds2Dj6G+RExoXlFEt6l0ewhSHsac93ajurMmFa3EG/P9gVrmhjFb6mkZtu
Pbywt/ZCAoMJbj2h+B6JoMDefLESMzeFsDsUHqRFXPK5qjeVeTA+UiwqgaBHQmQywzii5Df9nYfl
XQo9je1bKKoTuiU0mIMIMpewo6g+pExEmNVMbv8bqu3HGPq7On4h22KZiXEzI1fEpt9X2PilKdE1
ZnYAmWK/sQdEMapDvuXX1AktpeXl5BgRlLeZuiIN6vKMD949a50cdooV/K5RWyw6f/o9IASWB0JB
s/tjo4YhM98Av6fOrQfMNM5wSq5Wg0ckTNbdhhPH3K9bjJ86w8C0SILhSqgmFtevHx6A6N1cASUe
+ooirAg78vEKjuOiiD6858rjr69n/VT+Lxf0XAYFJnJcx/+hcypqChyBuy8bSjUYK3aJkiyQotcb
yNyvrYFmIsWj70qSgH39cewMxBzKfWQP1g6+n4HJQ+a+lnPV78eGc/3Xv8/5p9/nWjYsrIX3/lNT
rse4NHzRpYcoz8Wp65v8vXRQma6GdmhM7BcFxTapHnxIUWK1l4vYbmWRw32lLQptaJSvlDLFybdh
N0w2nSeRx9CDyQt0z4QNibiokxpEvwm2KL+YF3w4FyvC7vcOAVXlVuAfcucIU7xiEAZtJuD/7HGH
8m7gTnIAh9OYPZhxnLx8nIpFgXn1epgX64tfPwtreRc/rEaUZDj6IgBYvCx/WByqg53K6ZUeWplQ
bxtNuWrHRK0HRzxVsWeQTKIhqsGi2bk1bFYUIqdf/4Sf+mw04IQEQXjllbBMf/gFLY4DUseMtgL6
7b2L6vZMi+F328BPiAVXAaiwJa6Stof97PcfQRd3fSjJtjtIQfEsFRtXoQlfI9GQPkOm2EVPhFBf
MgHrn359g/bPz5gSBXaFbwG7O+LHdniyUtHX2RAdUA6pkBEeHCmDjJKXvKM0bsrBna4Cww0eCjE9
pMQZv+PSTnbl1GPv0ZZFhNBY1UhzqqzzHSgtmnISsd2B+pthMJSxL1WI7P24OJmrPxGX/+LVv8Or
8ThwvnnRP4XgXn8tioZw+9cifv0Orv7zD/+W14g/QKkAhReX+QV35vj5C672zT/cZUWgawFEA60G
kflfuJr/aFG+cGKxh7rf+CYgvVm+WOzbkWl/AH3/BlxtfzgzfrcBQPYhLAxfAuGxFf6IG2a508y5
NoneJG5joj4qY2tDl+hc2mAUwKNEdqJbz9n1dkMrK4q1psb11y8tc4e8fgDmyEwjWONczmEeARai
+CKVZFMHb7pvw6tBwmvLsbTaiLgbrdWcIx7BjIVwKOh8lDoys+GBO41lIKUAJ1rZOONR8yfRDMnf
Lh9q2GOnKSHghjQHc0vq/Hwf2oaDTyGz7m1N7HqypA9Vdyrl8EElErAzW5Tmr+QYyIJ0QoJVV6V0
JJo6Dbc874gNhaJ9wCIg/mpYlnob8Bu+GPmbJ3cqE1wGjUCcE8G0oDEejIiV5wQQDjsCG7alMbjX
cJOzs54grytC49uLfmiI76UQX4dmCBeubHsgrCEkE9Jjsr1GVqzWI35iK6Nm/pflOX1RgBHrqs9c
596vecyW4aHQ7WzCYQr2qG3hSXGwEbNv4e8FKwHp9TTMQX7d4iy5AzjJbxhpl9dJ59dXELGEvcLl
h5Atj1jEBD+MdTpE3g7U2GzXGLRd4BWgzO3kSdxq6lTPybpwzUfL89rzrhRP+Am1d1bTYNHo4wC1
cLkTpZmW+um+qDvnYcxSewftx9/nWuHG1M9heCEAObCAMdN1XuLc7CIrvvVQkuBeIyHIO8ZgvmPN
WWxFbt16/TXW1sWmgS22F8q8Fl0Xl4h2bOfSQqaAu5pW93XujFd9k7hMleXWWFpDN0+x4MQXYO8U
Y3YKsjo8J96xuHHNVlykwn6MByE3acmccgL/3hV4ANxxJFdbabj5YcAwySzJfUrTJLmFv2xedUbj
bcJRDEeU6/s0gVOOqeiwjjoQynAuc0IO+jI8JEHo7jqZp+/BMLzhjGfsSiHCchW1mXXLIseXF0ub
I9zhHCe8wNniHE2ujmOLjSzcm5LVtiZC9qw0mZnSXcuNETVP1JtMMkfP2EWc0Ct38vmVTCbWqlPU
aJ0Vn7I+Mp6Q76kjxt0VuThaX0ywmU+ev/iLGdGEuB0lXCbq6NLpK9YNy3YAjpvsvQYEXXUcHxt8
lMJ0rSXxFj6iBOK02mV+HItS7SWYrLLu/ZAAuF0TWIOjkY7PQtKmD5GK/NtBjpnEjs4I/O7OtlN3
uHNpSV2xcqs0sh4swVrYmm4Sn8na9G5aH13z4yjmvEUCBLS7g8UFlMbUeuL6NLoBItBHdKkYLmfJ
wkIjpAEjcmGVhvs0Bk6RHFFogTlm6OG5mwQtbbGvS6Pu7/o4FsNdm8YdQlr4p4kDpQ3a7HOK/cFc
bLDCK7yFbgGENGkZQFZv7JGdrYuVes7pywC9Ixiym9Qoc5Ynw3lzO1J3w72w4pHb9+EtqQ3BqL4P
kdBpUX9MrS+eaf0QhXh/KkR4RkEH671ry1PcFg62YEWYtgQEFjJMsa4qXRwEIrNrw09F2slpbZKO
AUmtRQfDh4Un08fx89+T+ncntUMN/6uT+vIjrn79WpdZ/H2sJgXn8qd/n9XuH3hZSU/4y0TGXow7
/3VWiz+YsUoUsngfM1xzqC//OqsxMqJstsjy8U3H5s/4q79dlp0/+EeJwgQIcE2LM/7fGS17P81V
mE7bDqMvKgxmyyAM3xexHsGSRMvhTjbyiWl6U5iHG2xVFopKX4M5tj1iRRQVXiSPoT2B0xQ23A74
0A0ZdvaAgd6OSM483ZZuqaqDkZXWgBNIX+Tmyoyc5gtbEvS4EMIUkwMgQ5c0nlZ0Fs5gNlT0DELP
4roL9DzQ3uMmkS3IODaX5wEc1WesBpgRmHNYbzFVo/MZCuh2VmSLV0hz1mXOxKFYl4WSkrx729d7
+3/YO6/uunEsC/8i9iLB/HpzkGRlS37hkkMxBzCC+PXz8bp7xpZr7FXzPA9V5e4qiSQIAgf77MAO
3kKGMpYfsSNAAPLt5luCd8LnwSaLAbG8yeIBDVrdx4oquUwtLNEXDmaUwyBa2Q02ZbRQqrw+1W5b
Bycv9LuvXWAST75It1ZWUoEzY+uQApCStQL6ZA843IB9oltyWhpHIm4PpmVbj6ZjuW++AH2ta2M4
2GNio5UJ1G1lA1LiuFN3K6/srJtYSJ6/8ePoOfNwcVtLTnpws8Os6/ZNqLuvMOEYAQw9xWPaFc2r
HcmFxGu3/GeOsupzWbvu2xwvJ8Qh5gZcC9ngaiq4mmnHMLEiiho8hGhYr7xQ8dROzjWDnMZMgR40
wnHJ5fg4TKZ948EMPFeJzz6A3OgqGCPiwKdUXWdROh7xkQFDSzl3rnyocCmofcSBr4Sp7G2Y1/w/
318o4v28Ja0uCp/FsLzhcR7ULa+0617AkmZ1NTULwK9yAZRpdkWe3hml4BFqQF0QKXYsRD0dvolr
txgYlylbRMAJhENoh7MDx8o3/HhBU0s8pZeoaPMjFZFj74pSG/VqnPRfSTQwEuZYhc9wX+9JE3R3
M5RTZ11EafSsRZfdoY4KHWjB0iC5pBSPFTvyK3Y7y6wlNXOXK1x3dlQT/CYdCf7+70iGZRKBcIKv
e4Qsr/x+ZDaIFpXhKrR79IDh7NpH6AODQ8C230vMODsmn0HreRONy77kT2hifCfEws7sG+smmSQf
oU+G5Uj/ESuwVYDXo7fKs6aaT1UW5uk6x1q13I5MUW+FUXV4VTfU94dLW9OA+mivZzRZimSfgZ5R
iUfpvW0uzNJqKpkxkQXDT1GsxFvSuHh34zJPZmKEXoflFQV2bx9Ld4Cpa3X8sl6a6Z4Tcbj1HYhz
GPSE28ahhYcbV/R8mcKp4TO+OU23evnYs2WSRt5I68ceGJIJpOpWxXwKJY0dGOwZsiRE+uGzLUIG
rkdaYq8b3DzbzeCbAPHVoo65fBK0tFMEvejbUVsOvGyThYNTvnzVPgC5dJslIRxnwkdnqiP69zSJ
V00HyL3KJI2MovX5OJGz0r3C/mhfJC7enlNa8jgmncC0U7xQiWU33wO8Tnw/gTbXhHIwPlELTXIU
sL1nMH5BwqNJBhT4+RWE+vBKy4Wy2qczv6EmAY0MCYN+0Xrw8Tq5zeRIQq3BmYP1FAPfDVaP/sGj
F7czC4iaUISNjQ1nrcVoNed5bdXiWabpFyfLaYkvTLQwX1faZsUqBezP+7lTzXWcDeE2nem74l6i
7i8welDl9Aph9/J7QEedY47b5CaD6vpomshoe1pvjGDpqPuGiU6eDL6Orzniv0MIFXWPEYt49G3m
PHjbFCEZpcX70IGEOPCKWSLJeAivVL50IY1Q8KIgOVqPESEyzSmufVdt7aosEszKIdxRZkGQd4gT
X48Tb6lII+etSwVLsxXNzClOGExw3Ox5rW0HRmdO+DOtVQXdUA4z3SV3nuYN+Dw+KoR1Ml+sricx
dCGQT+HIF1Eia79J69B6LEuL+8k4SETbMVxmjm9hG3ByspZfL+Ko+xrnQGZp4jK7L4zGZe61qWtl
Z6cZ2sMAa0PuLnPeEQ4/ZJIvDywvl/k/+J51M6Rj+Oy6FmwCNLtcYpws2d9BMsjVDiNi1jfixLAX
S+xlPoYzPdtGBuGzgfk0fJbLkobbcop9Fv1vgiIj7PCOGdU3wCbNVUz5LMO6dfCcBjLMw2w9TAyv
janC5Ysrx8B5xoJQoUWWbpvsLitrXSfgnRMy5GcLy5nqeYrjOf/oIg3FPsWB9oT4B+ayk/TuW1jQ
woWUW95ZySAgbVdfiZsJj23TLJuBBFdbzdFCS0Zdad1M2mUhK6gfhnVQBw1gfZJUFtzOOZkPLD82
0gO68JQQq7iG7QxnV4fnsurIjRU+4n+GJA2LO50V3zITFU+wLnojfmYrBTTu3ZJXVOGOvco5zd/U
fJPtJmGJoQM94Wu2tmXrfa2r8rmOrfYURmqA+zYHk6IOsdtH4QTHOlw2oo6U1kf8Zpsze0xwa1W+
GfHtjvYOXk+6khbYq2va9bkbinhNwnXylPqSWLC5ij5JxF2GqOVVB/C/btEumH7GN0D+Le5O06Hv
52OXDM3Zz8K2jG7NxKlRNfUfK0xhm6aTO8Pzw1so36us9O8j4XAQnr0Cc0UMeksvOlpWXbKqLi1Z
qEh0ZExsoBp8mOEDC12t/a53gQ6lk61hipcHC689nIudJiCEKLd3eSVGzH7RCJmDmk4uxs352vAn
lK6iapJ5N3tz4R9CpmW7jruBAwSkgJDGg6M/BKr3T2g92OboNR5SLK16BAHWE+r++towvepDqvPg
5IuI2WshfPCIAtpiPd3QPG4UAa25P5xbNZrXPlIZMGrDVW9gjxl6hvIJAypZXBWyc+44w2Gi1EPb
gEXehrtgtEfaWW34OQl6JB9kVq00k2wrXT/dBO3c7mYjCw9YmIybWfXllhhflaA9yJbue5ddB6TW
zdeMl/c164Nqp0GZ2cdTE5X59BQixNvlqd/u/Wj6BNNgTTqi/zmWar5P3LnCn1KKnU17eiV6t73r
TIbVCytv66pSfckGqOCZzwF56rrrIE0Iv9MzKgvsvVB8Gc4+wrnjqiEwaxvL7lGGA+rr1qMy2nal
rK97HbFE5SX1yYQCJKZuOA0loneALePgEi57zMPBuaqxUlwzaNUWAjR2BV5NhI6UwdYIoQtlrFhk
bpT5LS4tG5+q09C59YFNYKbkGysY54Z3LFqbQCAibO3Krg7C6Np9sOwQ9ozNnUIIdnBxSqR/MBuv
XaQ40jdteE0q6N2QlmLTg/zfw4MIruq56J8E3GjMphuSoQ06i7iGUbt+7kdMazaREPrUk0S4z9K+
RptXg0qUA6wf5rfIH0mnJxx5so0b05NouDzL3+SBA5fKnXdZnZd0QX3/zcjLF2VIUCjLR9g9tm23
M3ymzWr2UZwS0znsTRRPaxcCCL2/NN5gssZGFCf9cazcr00SO1vRW1hPNuYiMams45y19lvUmpgF
oG1QL1TEW6rrlkowNavNTINz22Pq+Ehb1rph5V8sx2vs+I1U+AezU/a+TKA94N0489IKa7pKBoPo
u8aGHDGwkAQtY9e75v045YW1jd2inZfEGK2y+zSyFEFKWekUB193Y/yVxT/eJZmQGw0ZYxMZY4WG
A1V4u6pjO9rDEDVYmNrUOwQ0Jp8NBM+IHL1IYNU4WCRiNT0nkERufRiJ12nHd5Ha/fTceEFxxD0I
gUSLrlrrXm+HxOR/Zn66QypvPk2xCpjiUE4c45S6S+HHQlqm4Rckl/FVLMubZOy7j0YSDueyDa69
vOrWbF7RQ4kZ3Us4dXgqDpxd+lMu5Zx+7PApN4/kQIX9ycBfTJD0ZZM4AlF0kBMYq0HlFHNwiz5E
MESpZrG9xZ80rYPXCL1ge8CgZCJizphmjLEBf1ptE9SV1dpdi8IxTAgghjlhNe6ag/0akJkld2LA
YmwdXOSU9M3d8ixNJC878DdtbUy37HFoRyPcbvHQC7dJi8k5lSyGoitvdNibUolo82RaGjiKxt8j
tWgB8WqiLMeHsPlDo+t9/4ejMy1l2q3CxvfDed9lGpKoSBuMsQ8RCQctCvDaVh/1opp5IbNRy51D
DjRmoJVb5N5qWmRDP0AOt98R9R+5zb/0obkD8pEc/gHZgbt41/dFlka4l+jjg6tAjldRhZJoM4RW
JBbcE+/znvj0fWqnSXzum0hX2wav0Zu46q3HwBysG2BWqsrf39XfDEsIMc41Kds9cERaED/ST3Hw
jkDGnfhAtA9FOnYpMVnsNTXpuBCDerzMy81QaoojY4yb199f/dJ1+7H5wGBweW/5ixIc7v27y6Os
GwgwYUzmgqNQZskZM7tOBmXGC0lmF4mTPQX2Y+5HxtFayu/KIdDnTLpTIz443jzmegU9Ik4O/XKC
bmQMs7qLwDjJXGCh/cMNL+Px8w0vMTEuUL8wTd96P15jGKeGbQTFoYKFCGVsVkOH0ikngKSlvSpp
KpYQMFUn30oUuPeyB6uQCWf5tFbtfVnJ7+25/12Fv2A+P98R3tK2g8G1A6eAbfjnITRcaeiBuuHQ
ZtAtV54BVxJPHEiAQDzdKoAVCKQgkKZBniQrYyGD47bTFnsL6zjsvLpmOYMxsr8fqksszfsb84Ci
yVfGa8x933H1R7OBpiOTQ+PFVKgxap5iQDg2tb6iKsK6/6FJisA5zjVl60bZdZefkNON94MzhuRO
jxO8InPmtOxc6mKLgN29kXKIih1N+Y5YnZo7gsS8ahespwqh8WyMMgItyf1WYdADMPj1+6E0LYn7
HfSCAlRzo+6JiqXhP2akaC513Bs+r8wt3QU5Ni9+wwno98Mh3tM+8FPGKgHzSXADx0MR8PN7wvJB
pvPoGxiCol0iuwUb3FMwLEedSnH3LPzh1SyC0XiohAY8UWXCbc3poB9U6DFasW1xOnH1hbTt8EcG
i78rv5jj7QUeskWzvOw2A6UZJriwhxobf9j4fjPG23iEx67nkqu7guSCjZfPIzOEA8HXy8P+PxL9
JySaZi7o7280TumXJI3fqp/6xd9/6N8YdCD+hSHgj0b7/41Bh+a/HPzlOLrTQ6W74tEU/k+/OPgX
nzSGfiylnon46H8waMeiAc0K4TPv8MUIfPefYNDWu2mMTsGyWW3oOwam45g2F/pxwwD7wCSq6Kxz
xcmJuTvGZaoOrbvo4BOz8nDrSwhnvsqICJ+gSWIWi0FCgrVuFzYAq+lYCQv3omyh1LmZp2fisS9L
+nc8FfsUprCsOrwHfxjpv9mAlzv7YT0SQBNolxhaIqyRiL2/86AbpiJqNS67eIDcXyBhd1n2+ChN
xIsLkPT7C0Lm+uWSjolQzcHqnU2OMft5sIy0sBuDMKgzSparuveNbF2MNOH3mYMNEcZ50pAHi7r4
lbIslGrNyuc7h9CDrLJz48Sqj5GP5+JKj/6ycHkR3HvRk/YRAOXawCrgfkvAxmMhrF7vnaiqz6AV
4DXoACgWrJwg85Vs5XLYUeTx7rD4Zvs0FpCv0DTJhaXdN5LK2SoyGXApYHzWCtC3hajq0odfTR79
17XHG4GQ2XfDsItwGL6evVQ80rRmEkw2UFBrQ58D3qXi0wsk2ga0hdcAvaxOGAQAyyEEANhOHFbp
y5ZoWQZrUerTGF91Ld0F2plE0V9AWaJkAzAbVzSvgppeA1IImXwgd5A7uuCzNOwS9URod6LBCgys
UgRtve4salRsNzqf6Kt6/uw1LwLBcXLq2475FxPXiATDd8d73VacJO1CqI9NYCnjky16Ru47sjhD
9a2BWLCUpIzN+aHIg4sA33QJjyWUlrvDwZvFVekF1TfMLEsWgwcgrrqtFj+jy6aV5ZX7RlxR9DzM
Xvg8Di0/jm4eEq5MvbsEYYJem51kkNLZ4S14DvLIlwQnxebgaLMst4wj5bKb2ryd1CjAmZWLo8oD
CbK81lG4wjqDUwLi6eWV+At4Hco05/01gCehNIDrUyAcf63HcbpO4knfGYGJMRmiCnVYXIQCrCHw
1N527cx2WmCBR0Hj+ZO/qUdRbPH/ox/qSmvxv1LzI846PXFRIXzeMosAH7Q7YOCX9e71PMfeszH6
AFFjU9xiBx6/EaTFVmQUTrBOReW/VXE+fmxsE7Db0kzZZMKVZ5xGjgxJtvBAYV3k80koD3wSc27g
OA96yR3xwnQr3BFMZTW2PtML8MlrP5i9cu0d5AWDSKNykLalsaQJEm3DNHcM8QWVD+8utSGW/TVn
Mxg5fyyzvxpFVZCWbL/fWzh1zBzp0HgPa9Bi6xEvU14P+UPSWxn46QPok0iG9Mavm1dGho/Lzyo+
yrypQV8702i6l0v1GbDEt6SYgt4cUtEIb5+jlT67OPaRyac6OOIjp+5dFgnSs21XHoaEILUru1oa
H349cBWEFaBsFl9buMWOlnHxw6WmHWhy0enJRfuYa20Yz8bga3nVEzHZ3s6kdGHiB6V1etJkH4VP
qWOW+X2EgfSBbk8rEdDY9lGPC/HwezkAD5mxVOa0YIjhpU1mIumLigAYE6IDX08jsbNdXyZyrgxe
HGcEvmNvXD6KvkUcT1QetjD/bncNBmwWFIuJ96KKYBAfsggDA9AA62KEDl6deAE9jKAouaaRwyU5
+FHcZp9aq8V0ZuUOGBPaZNXlH1tWCCvByhED/w91SaB6AB/OiOgEFLFB+ERu8ZtwB8pOnfR5533R
0szoNSe8YIhk/g1qEySalTPDCNmW5ijEh5L9RxP1OuAbc4wqEZQ4ZdWeaR4TYYMDABkD8hhpbGId
qvEwSOPgprLN8MUdhwjpj/Xgj7EC5Sjr4Ym+mLHFqSkBCGo4rQ9xcrSLMNog5iIMqkzHaUVzcYYf
RULYAbWAN2ERm4HoI72CnrxzII1XUJSaOapYZOpjQxfpuXMbsbZL85OBPGDVVxgQkKzUr9IENPVg
5SL+XHSR/02BWmDt2FYf+sKj9GvlvM2LVt15tR9/cu2x2pZsUhxvO/seoWb1yXKScicqE4mCr0t3
ZfZ+exsCQq8pfmG0CtJQrtMmLp5E1pFwaHb9Ths9tPFRYSHeYsOCULH5MBa6vHJhxW8H3EruOOk0
n4BkkofRKW4n31TZvgVk3MlZqpUJV3E/pnX6QG+seJpKp4t3LSAXsRdUBSR561NB8sAO32KgejlV
i5kJjP90tOtHNp3mpXLLJtlkuqsIcjXrj4kHpQs0BQeawHNpcnv+oG4aT9kr8s/KTUz+5V/kUNH4
wNPrIHQW7yZceW7cuPOdTWK61Yx9HOXApiMrAhFPWe+DQhKKDnGlpmukxC52rbssqpu9qRJ4bTzj
C6YcKBbwQfWOFZzdcTuX/nAjeyd6CJvE2xudzneuEXprg/ZnsJtnz7sxkl6eWbDng1lV83EyrPCo
+3zazlDq1j0WSmu6KBmeK533OKaj/mrScjoTo6TPbdXCx/p9hfJLMceJHxaBf+GF29ATf65PZF3a
uLRjmaH6Bgp+tUiBJs5hJJsgI6IlV58hgbWH3191qXp+LsRIvHPJa1usr+mRvjuxOpEGip3gMEls
KF5xuWVhaPrlKPP767yjeVPw+T5nLnpCVHsc199VX2NSe0MXxtHJQVvFmmq2rNlLI8q9tL7/+cXQ
GGA+R4GMaPfdUFp8w0ZMEXgKlm4N/R2H7gOa8st59feX+rWQhVePGRK1uEkA7XvxtYxDvzGU6Z1s
b7ZuKiyK9i5tONQjPa0SkOg/zJK/uZ4F48Rimpgc6N/T+a2g5rMtYEpplUTP37egKiF4e+1WixIP
8Jrh/f0zLsP18xzh4QIzWDzSeXnvi/W5jJ2eyFPnhE8Q1dV3ygILKjtwpVDi0Czlp9ZGOfJnEx2U
+seTFPGoyzgDegvhmu+QqbpypAnZ0TtBG2sP04QZirKm+vz7x/z1U+Aq4EmAJHB6OZn8/AEWkZiq
KO28U4zdzmFOATj8YP6T4OHvroLjS+C6i1YfstLPV/F6W0jX4Fkuan0vRXWIadH/YZq4IW4UEKEA
OrHQ//kquURR3GAxeqJdTNP2gveOM+b1W2wArJu+UaP+w5Hu1/WLNX35ykMuzJ/ePViVjtE8ARye
iFP1XizsipD0jpQiQwFzucIlSqw86M1/ggF/XVmgdGGzYPG0ofjliwiRiJm6cQWO7aBREclF594D
V9MZvly/nyF/84hMDuwwqMFBj94vlj5uzFyqFHgKLS42xM2edYeqtnAW0dRyglPLrPn9Rf/u+WCC
BwCyLrIQ+90KPeJ0ZifE7J0KD8ioKlHaF2aQQOJYDj+/v9Z7DJhlGutJ3yW6yA+JD/zlS1ukuibr
CQrfDhuizCrdCQjOLO6bUbdkuuD3gCCGMllN1HXoRefuhtajinYIVxwOFzUiV3zpvlqY/1B16grN
eJB7TfGHYfl1IcSK0PYXjw2BU8x7BL9K3Yk+HYxmUSJ7WqcRxlWZMtgvx8xhqmUhZf0fRufXbxdj
Gr6qRb6CN8p77UhcgJfQdmKKBwa1rgrshbqiFI687QIHJk20zPcstW7kUMhXzJsAU+00BHbuhCz2
Mh7oblAl4W6EJ2HyjzcHBGW47eBtQhfBvGhffvCvMCU5C2PAV1/SSrvJIAF/smIE3l1hV1DKpPkn
GOeXuemheuBrAMphisLc+XmZkTDpKPpnDVS8kFPwfcxWs6yYpmrRYP1++P/uYuBGtglAw1Lzfm7i
ABCasQzn04UFBf0pvDI7mNL4+jVg57+/2C+vmicLSIyHmbHseO67rw56u9V0kTmfIM1zsIxp4xKR
YCecEn9/IQHF9efdFQsVDHbYEXg4SK3Lnfzw0gpSdJUHn4UKok26W5Mz3LA2gq7PnyKj1t25yUaQ
ECd2sEeYEsSiUKDsFv3Rsg3WEvickKCChiGHpXVnYceoF1aXaXhAWaBeNlSphcoyyZzD8YVH1lfY
c5d/WDx+fT8uHSS0fOxrNpLD5Yv94UHSigQBv+y6k9DInieEhmf8H9N9bMIb+/2g/fLxe4h1Anpk
Dhp0/xdRI8bBAkEHpnjtwmQjH5rnl7UMIaEouHGV+iN+uOxeP9RA6MRYDwWfPsIxTKvev6VKl7Yl
W9c5eVI53zxPjKfWgZZ5AUQ8vwPVkbpwn2qlxB9WOvF+itCjRCrneTZXXoSSMJd/GlmnQBePPUN2
sshJKPXGzMiPJA4GZ2WiiycVBZ+xwM2dzVh3VncTxpBjK7ul5SB66DkQarP53hxKUESdL3iNbP3l
YDEQ6bm6eMu1pddleKRb6a3fz0bFb5pS9xDSsEJxkxMCf+dmHdL0ZXoVBpvBfu5bqzmN7QwdUnid
unWnhcjbRWiOzznAEbL/C3sviFEuX7umQUvXtPLybgJtuGm93tgrJ/Vu69ky9L5G8YStfE96gelj
qn8FLG1W64687nCVOG1z1eeIpnBIaTS2vbPUHKB1esIN1lpjFekOaHWsRJLpMMjU7cG+zZEgC1tn
ixNXgfSBBNDGKqyvUxvkgOIGrOU1jM0FDMVCPrkdZ8WffUNigeLVQJQ4TYRRcvDGnFNRJTX/Vkv6
dpfic8wjkJewWOoa2fCtJVXhEqdTkc+GximGNrWaWwXTF/LJwhikb3sL06Cor/JYjv1dBzsH+lLj
83XXVtnk97Ve2vXt0Ftyh4oYWqIpgivo2XV+7zcWjFOk0xqEN3P1N6RUUGJbaS1Q1FTwmjFF5Qd5
dPfNnbjdhwYzLOS9InOuxsUOH0SD1IJdmvd07LwG594NOAjIVa8XClxQzp79b973gHsKRiITaaek
qg/Gg6pTLi1zza4VmqjN5Sop7I6Avml0+3srRUSzyZkuyS3nVbxdLTgqzZo2qHMcx7bz883Qj8Za
NxXmqt7C6XZ1zAyqqpGDhPCn1L9y4ElPx+/sZFh6iFPojYJpBYS/670qOMOukPSCMsaDqdpHq3Lp
nQYpLbTrKqGvfQN9S91+rwPA7OGOYvUK1JB4KDdPdAUxf44AQgIJ2larv0L4R7cYOeOGdIHgIElz
M3aiaMNmgpZflCTRthu6CXuty2flLU4vps/aO/l2FrxVbgr0hmrUerSUlaCcZVeEMdmjx1+3MFW7
vQw8TmZJ4fKmRLdg5uTcDp8xtJoIhU/B4b+3ZuhWvkWuvRQSsUNtR+Qb5kQWrK110gLPr5qM44+y
TBD4y/bnewMgYwJ25V+5Pv2IVW6mKtvh9m4S10n8DsnwjUGnoZgdBpawUojdWSji9K6rJDdimWAn
u6YQ3X2lLak+Dcq3DYQ0vpvn90Ed0rh1VWE9ellWOeuBwKb5W2DQydjiMSacu9lqQIGTmdrY5vub
/JL9mDYA1OEEuIK54tDNwU3I6W3/I4U59ICV2y5s5VWRjg1ssChCe7VmCXezU9F2oPVzAYl2B4Km
AyAJTFJOpWkqoDYQ8j4AINPDmE3fd/z/75P+sU/KV/PD9vuLtvY6rapvXd2//dwovfzUfxqlhNMF
CFeBLS+Gdz/k1oX+xdHR9IJLLxTs4n8apeG/SHVDi43QZzm6+Wy6//GBtEm7C5HacqoLyBH/h41S
Utx+3r/N0OIQLHwwDG7QJPz85y3URkpe9jBlz5Vp1Ikc1vACjA2u2hEpQpZqtrlDmO1qtsem3SkD
XGnrNb39TakC/+xSpxV9prm7xmjVCesV3vb6o9KF4zxbIdXVZuqsz3Eg4qdS4fycxp77ccTE+5ro
nf5WT+TK7NI6g6Ja49BzHU/8y/XoqbDZG1BRD22fVZBjccTFAu2uaHv7szGRw3KmG6VISvJEfzVm
BPU82Xk0+FedlvAhh8KbiFF1Snv4ml2at6JT9MZQ8i20Tj0Tr6EJad7YrWljgGYPr5gQTfSaBhLd
rnM7xcsYCxofCijv9oHkptJb2wKjrG2DtuPJSmbccOh/6XWbZsCrJBDis93W8sFzBnHsiL/eC5V9
LajLt6mfLol0MoXLAay/z0T6OGOTe+vBEM0O/Cf2NekoUUkAF2a/yPT6dtVizLHtLeNN5Y5aBWZW
Tviq+2wUhARtJUd/hK04324AKqW71Rwz7y2zcK/HkH6U1Q++dRyIaebUr0PEKGXgPzS+Gz22PQSO
I9Z9tkEKa+MW2Dg7rMx+G2UvMOqTrQE7bZ3jS8EYNONKDqpCrVQXML58GuFDOUHxh/ZFb3iep3M/
9DFs4rhJtn7q6XtZxU5qQrakO5NbJBL1LWiR6KfDnE1oHwGPRoi4kcx2wRxFB6cuxUujbZzZdWfo
x7CAyknE/OSnB3h9QfGctsFQPcWBj1XGdmCPVcZ2Iu0IDdPC8DO7I3bTRAyXWeGm1lvcYZbLmyuQ
q7oFyoXOWQvZODca852tMiPIT5iJHcGu71GBeltydzAyymtk4qlL0o5TEw6dQFXEBwxJ16rQi4y7
cwWBVDpCCKoCJFOG/5grEnlccYyH9hplbLbSRAz7aX3jSC3XhGTscSyPTn5e7Soq0yfDSO4Upivw
sLjDWCvo0uP8apmT3tFCiHbROD+ApndHSYLDlkSX7EqWhnlsXCff9ZEUp9Bgvc8pZ7edgVwc0UV6
coCSdlNQk7VTzPpoSj5NgWD9KZzFpwpR6Fpasb/Kkt7ATCkbd3Xl9/2J0MzsSFX2uaWaOLWpE58l
nYmN1qW5JXNnT/ts3SFi2DmaSGMajJt0UcbF0iDDHU1KAh81+eZq+eIruq4h3Qeo5iY+4E5L9JDp
BIRaDHN8VUFQXvjDzR4n+4c+Jfx1kfCvaDMQF9tm1i13n50RZiBYiQD6jxA8hm84S8+bILEZHD62
g4SOjG2WvapiTSiklPgtuQ/SLu7zIL3SVkRdOphk+enH1Ov3tdkhQSbOvQuxqtYwlQNz3sYZox97
yToYnadOyn0woz4jDoxkiUHt2qbot2NEMy2OnGcPQy3UgWW3scriW+FgDS+qycMJMhkeUqO6DuD/
r8MeqTyhISyCaXDtNHDuslLRSUIPshLQPe9MVPzbUrXw8cNxYm41nVXxPrw9dU+3Xmi0h6Atvmh/
hiYgzPDksVyehpaOmYrs7CYJ+wwbaDvZ8FVYd3Ei75Aubo2Ah9J1daMCJ3srltUsHyIfcTD5yuem
Ec59KqR3qps+WfPCKGlUE776MnkxjY5yRqi/kp7g7tjvOKKkEjUT0XBrl8blCacTe9uxrN/19oSK
WXvhMc9QIXjtHW1wc8cyEZzrzJh8JE1e/5F1ZUDj6UcjnOc+u8nEMK5ln/d7kxe1M2s50NFyk3tb
qfC6VSbsBqPfOFn52sVCrGnJYRRWooknvEVljU8Ke3ePAIPVBesjPH2zHdFPNrdXO2+Jk6KpTtgd
ZLTG3S/cp1mPljL3dqLU0QP02OvGkO1aWX32BK3lySX8BBXV+Nbp8MWLyR8j+495PDRkMBYkoIlp
103tsfayPRqpiFGUzo2wYrmfgvZL5c7u1m11dzB78dhEfs4EzulkQPsez66czJvEsu+HsLkquuTZ
ywUMOsJozNqZV6y0KPzDT6jxaL067jpf1tLGCG6Dzt53aabuFa8OZ7AxJtXL08GnPIqtl8INvE1r
+3xqhsOJ1R+vcdPajjJHXS/6nTtKcW6JuVvJsUlpm4d1ss7nIthjXqaPSd0f+iY7jWmU73FHT4lL
NxpalcaOzaxY6yjEYwqLK46FzuB8cQzeF5o5I7iZtencJeVi4O+38pqEMAPt31hvSVdMPjcKmeMk
hiuVEmFeTcWT5YwQTuvrcNRsrFmIu2TbP4zgoFj0lF9GLC9Q1L8QyF5sR54H4kCdryFEpyhriCrB
aWrnYA8hYHC7+kYRp0D2SiSbDRnt1tlN3RhJhz2vuiG2X6N6aFAeWnm1MmjONtsgZ2UakXTdxsaI
jVfdJpjus681ZI0e5trNNpZlNbtqaIYrgWIRlofg8DKYRGXZxlNiTMv2TMBO7YUoF9wbpAbiGbJG
9cGMm1FtnLlwMNuadTbcV5kRHMMu1yc12k+OMpvPyP6N+BCVcCN2LhqGbmWjAWhXjlOTVsI+K7Zj
H34pjfHWSnyM1Zypv+/c6naqDIMDpHFXIkL8gL/zx661292AluNELOPHoHOKR5XmJ0Rx/RbgctwI
MnQ+sbw6hwmLtbdMW+0WHlR7tJUhtlk9JnsPI4NVEDT4XeQOD9uNr2Ecd9vKDIzrGLbSM76oE9YR
XfAXlgvkCtHGX7mJXbzVgT8/+JMBkWQIXu3cbdZkqvrPxASkGyPyCJv3k+yRQBETPgXgaYgKY2Xb
uMUqZ/mIeGEZikObMAP633zX3F7MCWZbZl+bNv88m4Z/H4bV+NHuxq1JJ/4GJ1UXtzy2bD9DKAtn
v3USDsUt8eRmW5xxSKsJeBgcaoQqvrZEcehz7CIIJsIMfwjre8gRkpihIBnuyJ4MDtr35EdDh4e6
n9XjiJXqzgrTMF0jjEmvSF79KvPgC6tzsZNQFjec4YanNLPOXmWHaKOxiXRR3m5xzWSD4HC96QW5
GIkrgF+MOhMwLex0XQtXXmVWhz6z7+YrrDnCw1RbilS5/2LvzHbjxtKs+yr9AkzwcCbQ6Asy5lBE
aLbkG0KSZc7DOZz59P+KzHRVpguV1QX0zQ8U0AW04ZQlRQTPsL+915YfRVyKsJ+KVNw2zSAeWCBb
DGO9WXiB041JsbWqGF8FNmw2r1arXiWjy2PszPaG+Hf6rI9kcyADkqKFhTebD2ViincEFefdSiu6
FZcu9oMoIWuDbL5G9yL8CoUVrxMgR3C6B7dfNPIggPBM4xJxUbk21YNJiQ7096xKTh5wSNMhTsIy
EuiSR4VHYpOXQ/zgaxxExYmDVlhSfaP8ZQ+Z7htjLGcraThYlczLwIrGV3NKTf5qsv2ATXLLu0aS
zOoCuiKbVVHXWTBZ/dehs4BnLk0fVHQ1w++Bjakiyf6X1/QrV9RTRATI8LkVOxOjQZCoDHCgPpK3
M89ZkpnYhBy1Jd/vHdOkxEbYMW/KXR+bWbIpsA7fq2Swtrp474uEAxN+iDVJpidUpzIgsEWKxjIB
4DbNqrUVIMQsYng7V2tyZrul4nNXqgm3sW+IsNbI26TWsMJfJFlOwKBgoBww/oMaW/Lk6+h3Nw4H
/I3u8RLT5fQEb61eQ97HGUTMfSRZvMqEh4lu4miItw3gTozLOcRTsK9r697HXLKld++jqPonXDWU
+jrLXVdyTyFURmMEPkjKD7sVQIAEhICtThphOSpINOOZoVsbdBB6nqauRUChc4TaHM1iOKXo56qv
ABEGqoGR1Shr5fIELxhHFD6tMK2j9FuuxEpM7gIWlU858JRg1i3KkicveiLjegOp1DorC3hyL6vv
HH6pA0naNUnkOky03OAtHbA6tslmKfrySVlZuipgG28AZPtry+KwY0jPDojhFSeKhsl/gvfe0OUu
z44Xveutild+PoHUG/PpTs5YIf3WESF5Q049Au4hxKRzNc392dBrsD1yDJdWXTUTfT4D3TxowtNB
eZJcc4eBAbzvjjdMfb/V3Ddo5nw1vOWNTNHWFW1/wzV35sXIcdYs+8jLhzWuNCLb3zVPkrxyWv1G
tFmzk7m6lal5rKaE5TGRRK6HVCeNyfUWM525ped6a9TQocwsO3qYLTgn6FCSvSc6OczATJe3ye0/
oj5+r+ucz09t3vXdya2jp3pYoM1MVfxV0ygF62mbofZkCWPTvQFP8eI1cGZ9H8wPm2NA1S+Fz5TJ
BFqlixvLau6ykdOZ1mZ62PULVZw5lWzgYeuR45l2Sw/l4AV5OS1sCVnEr8tOILEeNMlm9rx2r/gE
f51V8mnmMA/NaJyDxCRRGIwWtGhwNOVrUWdlvU5TUZ7Zsiwcc7VZcMCr4QobiaruRmyVu0GbCDJn
Tk6QT4tV2BgUooU1DOFXYxTY9BA/ueQ08mnsSZsN9LftOVXnoNGTamv5lbVp5iU+jsQvN6rqH2e1
4Kiu/Qv4nuy2SjXx3U7b/rgkqXNoTE/tjGLODz2FrRubROGjVcEM9ZTxxh0+O+WVxQU/1i+ANAda
bOr4xkSxC2GC2CckY3pVl2namjWg9GzgtjTQzr3pmGqsVErOiXjzdqhMaxXjGwSizbwubbt4hbah
Md7SKdHusRc3mbk2kiK6ONiEd2Qa3mkx9oPScDHtFrxiHGpPVV9UBF3mva2GBbrFcMZ+x7GiTTCi
5v5XUKDpSnouvs8ywZTb2BXHILWsRuBO69YH0suzE8O+4ONaUjtr0DTXTQZ0VTTMhPblPefGvVtW
OLWLctiwXNlrVvOZt96u1sAu4PA2Fy5T3n2fkTXlKoziYk7Z65D7/rVWTc9PbNXsQiO3hfPc+scK
nlbQ5BkleZFrB31ehhqok6AWhoSM3erwCIt01+aWCBV0hgAnoX7sctkd2tr8LheSLNiwiDMmL8aS
nknJR+uJNrjbTPE21gTWAEwYa1EUY6jhKoObkHarHD/3cbSy29TA3JjX5Sl23Ofa89st52sZTg0f
f7hVm0ro23hE7yg6m7uMTTSZdlb+KYybGB+7z6VucBJ2pxn9PlBzhMJt4gmW3LMMswpLmpmCsUv4
9eh+ovEpxFvMqmzr0S6pC/zgeWNzaJkPI09q2F8bW8EisUYSNaRbengf3OydykuYG/J2wnkN3mE2
VlwhjyzRz01EnNbqpzVXLT7JqPxhN7TgY0WqnxfRG1uPfDWkJzZdNF9c2+Ke4P7ey/r1Mjh5KCVE
bi46S/VFWhqyyTiO3sZAY2btvIeTM/MbDd06d0ZuXt4I5ZLrYEfwEUxC0KMIrESUjoeEEtTAtqr3
qqv9uyzWeCM9eytHCTtgMpcnHBW37uJTU94Igzo3fdO1thtYSmVOyEFZo/PPnQMuONkjOaVPT8hz
uxjH3HPe4AOiir91otySzf+uhrnhmgsxqxJg2trSX8msCkXWZKtFDt+bTuVhoeVfE6kla3mV/q+U
7twgpVwsHlrJkvnxqqrQAhKxcGyB9p3V2a1KWKDDtlfOFDa65V7owjIOGmf6Blttgd9/4FI+yFnx
H7GTY3inGpfs7rpqp4qof+cy13eODSXd8OlDmEIwaqa86DeoODhwit4O8kW4hJnFLHvA94vaWrCk
CcM7ltqnhWQAwqrWBcwOlV1yNJawkydO5N2jBgaj3ZQebs+N0vJRhSYjtvrocEeYWT6MHgY9KUtJ
sSKvkR01aA406Ok3PRGY9zaf3LwDGe+3KBa/jZv/r/X67Wd9fis/2/++/sMfHC5Y55Luf/78x/a3
P8ef9VX9/tMfIP6n3XzXf6r5/hO2AV/6Wx7w+l/+b//yvz5//Vf+pRLPfPevlfi2Tfm/pkn/rMX/
+nU/tHjiRzqWjCtT99p8dBXcf4dc+sSPfq1iMpjd/yBm8f/+IGTpv5BKwlnoGxgaHdf2/p10EgL/
nzV3vAC2DwnEw95g+riXrpr8Hw0BbgrZo2nzfUl6+eTGFDfSysezAeOSQoAu0XedtKk5IC/DRiRo
r7OCoTYq3Nj1/LSABeRAGl/7rVlWKSb0BSHCMI+wH6Hi5St31jA7NLlaDBqzCecdo9SdITW2jbE2
CeGcfJdiUn5KFrk5sab8PCTV8EljNZNqmUKDUAkgySDDonFPNMOlhJ2KNm8k+LxciyYbM5m3Lu4W
YFYTEzinomuQH5O612ismjfTr5YNDlHa2GhS2M8YhlnwE4sz9a6AdtSrBwFwXjt4nLIEZ0Rclt+G
2Iydzei7nG71AVjIuuzjSbHVJJr9mug+xPhrqV+XHOvOZPgejJxpx1tpuH0SuLE3xueFWLa3qfNZ
xPdjrDt4PPJSWkEalxC+jRbdCqyhbtp7YV3/y5jmSvdlAjNZbZEucbRoOSd90vGsXJFoiZSI0YOS
QwWEI+KUwksn0l3ySlX8DtIhvgzuXK/JkxcoxO4sIZ7F0ntZ+qnTWBXHac3I2d32zrLq+NN1+k6b
XCaHs8uxsQ1zPTZ3BR4HzuH00IwR5RyquMNOXWxLVeq0sHuMcv1NowYvCwfcbkfFqUASLr6V5Cv4
wDQuTeFXQKU2+9Hd4MzTE5tZ/qIncx64RZWEJtEXgtK5/alV0AZw0VDc4k9yVUEQ3UBeSfcdvcWv
mY10MjKlXIG+qPapX3UHKwKSLURxn4BwvxsmrPB4XWM3hHa/1cTocACo9pM/P7osdgqEj9++29eC
yvKKfpu4Je/z2KHpZuzKI565dt0SbAmJRBWciGnGlJpItvFU+x9OnKNBqkhltwNxmrd4YPvlEDDr
Z3/22CA6SAEHGFt81axX+p1q0anhWi3PplE8ZlpjvDrUOcchbcgfqeGIZ8fjobJARW/Y0q19zNUW
kXqipdYcP6Oo9d4W1MO1D+dxDoYk7t6Q+NbZwkhZJKMV5M1IkjuxLwUtBxtzWKDWO2Cyd4phNJAY
4Zyi2hWvk9F7Z+FWI8e2sdv7cF4oSJx9Tvl1+9iSsLuYo13vcrM0jyMhsjPJFeZacWPfQZcHAzQ0
2YuskuyVd7TYTlNvHvt6KXZ9VTXnfLGKjybunCiMVOweUmUut9LuBi42GCxJqIghiBrP5VTRMWzW
gANtNHNKT96szDt/0R3Y4TwSu2JSEfK9l6ZXfqt56RElbgZlpl+wUdDTaM6jfmryIT11cJwee+AS
D2nqNAdSUjBYptR/RdHMntXgdMfOrn1tjVidHfTFXYyNKJPyFs9ytG/oo9l2ix7jy/E9cDmD/d0e
aNfAVDR/mTKKPhEj91XelHQSRyeiRzQqQ6IIxl9HWFW8N/zmONv6jKxpcji1+m99NWITyKtip8P8
CiqbG5MQLeXfaQVDNtGn1TI58p2q8v6oyzHdFBYtBk5ljXdZzdUzyb15V4OJvcOWO7/0FN58kCAc
7nhBosuEE+QLKrwgtzyWK56TblWXU7YbCfRvGytzaDPq6/ypSTFY8LbztGij3Phu3nwzNaYOi1ei
IEzQldaTM1kBMMTu1hU4JFEngVFkxpBAnrON74sBQ4Kq2qjno8xlBtHhkZrb4UQr1G2DVng2aiN+
MTye/8X25WYyZywIlHPqJyfN9ZPf5f4ZPKhxN09Dz0bRziQ4a0ETTDFdCtmDKRA8qNjDYwjGiLxl
GI0dB1dsOIem5lpBGoDunt6sTr1ErnFNlhoUT7KXmA4MaYkHZ2bABbNKi8JWOvMH2beJ+yIsspRD
Z5btWppu3pkWMljL8gN7CWZjWRtfM67N+6K1cXdaafooVNbex27nnvFeIWbR7Y0xac7lU1v1PnKv
u5wGDodvTd0zphVivC/SGkWPp8e9qcZx/kZldTaHmIQoyKns8aDF5bCNWjGch06ZB6MwrnkbKZ9H
225vJ5s7wGxh9TDTKbljZ2teHb+v372ucr/PmH0YdnQtQUc//oYCkV3LU9HSqMEZqeI4zlNrr1wB
k1ir+TlDX2s5rYsc1CtAweGtoU2kINlIrhR0pYZHI7Hkc9RX3bp2yUZ5dplGoe1k+ffKwn/U+oP8
AmnGcdYQbct3M469bQXN4tSLyDsOXkUjxbSofeJ7yNI5tSazwf6GotYV587S/Uvmle0pF3O37r0W
cbjWKFXp8JlkVo5eXbjcJoeq/+LR0RUYDdou4zuNOXlrjv0dfEDvZtH8+VM3+yvloE/Zrn1e42Mx
dtpjktjOK+B/lh6gsxbnXi2rrot2Q3sICOV1p3s1TbuVeU6ZobIsUU2We8Usgiyyva3bIZLxmRhT
6Ga+Rg5XJHVIhYn3lmMPh2RmvpFAAQwVV/aDhxiNzWYyb8bOt1gGZ+MW85oexlF1ur6BJG9MsV26
PhzmKl35mTROtNdk+9iAg6+Sqr6tY8N8cr1uWMMnRsaVtb3VnAwhEXfuGi+gQVwrbVdabTZ75hnt
nWvH1keXqKILRNcsq34c/AdhYwqoZGtsdPxEj/SuJRb3xca6zSMJC9kYJv+uiCsXGBqb7KibN16k
Rt720tJxMiCRWs508DvDW+P3kp+wBI2OfhOk4KiT7o7hUxO2RTuHVTS3t81SNLf53MgdjQXGbjIR
ABab8co4Lv6yjYRyv3AWMB4nuN10ntim+90rtf61rD17E+XNiy0Ldw3e6s406Frn94PvCGrKa3cG
S14cZF2WHMZGaXunMloCzsimV6amXD5SgBdUSabReDD6aWXXbG8zMhIfTYsrTZbbtxFn041I2ax7
ipkzJsvKzVamXDh/4Eboz2bcSy6+6rnSVXkhE2s1YcS4aMt+V20GWiu4pXM10lLh7oy68C5QSiZ2
BTd95YDmoPhmCNpyjnY9nEemyDn4Llcoke/hNImQTzbBvLrBJ6CsKbPJRdUcX4eWxCDXrXtHKbhS
UFf2jj6TJ6T7l+cEozAfDt9F2lwSFMjc2OY6ywrmFw7TEyfVirZ7fXwY9CJ+0vO6eLIMzoAWhgEr
ZNQkL03e+ccldzitxHa0190GH0kMCACvQ80OhmQc7alpQK0hzpgdsg6LBeM0kfYcMf16x90vbj9N
Gu9anxwkbnasAqb0bqLBzle4tNTBBpJ9R1zdPCGSzmdfIsSC3qRFAbrYIanGZR1z8H9ZULkzeFOx
Awa6N9Iz3n7Bb2kdytwVX1NMwOgcRRHKCDtD4JakS5bB2M+aWwXDmJgrCTt83ZjLm0pmpAvtzmsQ
9HyqnVfQTCB6SaYzdVeNW93UqKSizmniinBMC1Guiyx+4m0xN/2MgYCbar8yoTcGWpFSKJ6ap9a2
XkXLUHIaup5y9bwAWOahBZYFL0w5MgsokQfwR4FdBe95YGoNZbv3NkkMb5ShwyWZLePZVERGQ2+C
IgsxTm0EWadw0SbS7HlvrpZ65g5ulYSOoPguaWa+zpoxITxiSijpjIN77l4mJ7mywyv8jnz83mCm
r8nPR4+wAJxdQ9vbAQFbP4HKT1dDPFrh4im2uTZJ92njEn1suyXE2W6Hs9WPwRVMdq7IsW/8PJsv
ts4vl3nFOl1AuzuyUR1iIC6LP9xab3+zTf8Rv/SzmRpkhoHpgrkd7AqP++GfL4ZJhHyQ9l66z8qW
a502uYwnFo9V2u5z58HSK/nRcJaq2LIByP/1N//Jps6t1KF4wTCu2SiI01dGyB9vpTi5mIQsTboX
U60+lkzR950WCeVefn7/19/qpxDB9VsBnOZ/19vvP4YDU5xQDpAEvlVjyGrNMzKTyZ7j+vOvv88/
4qz4RpjhfS79QEmA/Pz5d8rrecaJApi+Bwe8IcRj7Z1+MtZFlXa3UuVEJQY/YSo+W+Vb48bcqMeF
OnktSq6Xa+Zq1fqvf6R/fIuvTjsoJ1RjcKf9mc3U652XdNwycA/TQqCXat6aGWPGwCp8vPJQBNUH
xXe8z0JFv5XY/F8rQ6f0Q9Vt/b37sxb0q77zd6Ho/yf9iAQcn/Z/Trw5fw5v3/5s4/ztS36XjoSw
fgFfZZnEiMhUEUf5m3TEB+tvkpFl/AJvyyTqB4eT/IX4QyGKzV/Z164U6i1o/iZg9kMv+31dQGr7
5zyta8nLH2MXOuDD67fho0TQiIXsp4c16axpqFRjntyodZ/n0bL3sykwT9lLoa/mhNZV5N36wHMu
RVALyZh9YfpPxKDY9kYrb+xI740XuCT5uXYLlRwlTgZ8co3E09Yra342B2t46XLAqV0801XQEG8L
/cEbQIt0GfKxg2a07cdZ3APUBKs+RMMFNiesTBpER0rWFkXHgeSotEmZcO9clSHCqpyGT7eZuy04
qKYOmiSb8jCOcWuvqIQDNDFT/bFJJuScHU/20oPxziin7TlABQyB8m+Sk8wlje2h5EZbTpcIYCOa
OzZNfVU2JaIHzJDc3dezspYN4vvUbNHq+VvzCis4kMGc0U5sOe+hceAMKct5QoviByQlEy1U6uIA
LM072O/1nW9l8f2S5cNFQm5tMoYpK/JGXhxGbU3l4ajc3bUtRIaZVYOJw4uNDuf1ebXSLIWZ7WTm
xhN9SJ27NAg8et3JXSTstN+WkcHob8sKn8cbVxHY1FcwNFSlh3nlTWcT7EElQkqWtL3Vipr62SaW
GFsywm5Vla9TD/r59KVtCgtoAqUSeaBY3Nl17TQapnMO/tcHJ1GkymdTYwy+adBD4qCHn0QNE+17
GcRFMWubIaoFBZF2SxKXF7MfqFtpdW1IVjG6mFvv9HYU0dFQzL9W0mqH6wfHXXbQK22Uhimj1jQv
nbEYDl3X941+FnOZdSZW1rYFl05N8WhgB36JWVyN5XVKi7lS37oRxDrqOpCQIrr79Sn+z4L3rwXz
f2VdpwCRFNNPavn1i36o5f4vIIl9KEQ0TFxl8R9Suf2L62Iu/pXR9UMrt/RfHMxTnB6u1EgYifw7
P7Rzh4WPACQca6F7ZAetf2fh42bz08Lns2VeE7/YV6AY0Mr45x1dCSeTPQjjw2Lr2DKo4XSGLrAg
1DCxcqzhVY9LF+qPXd+nzVydrxbzAFSjLsLK77O1cFP9IevyhU4aY8ov0IMBAjsaWBMf2O/kp+aB
Ulmqn4a0kSvbI8zKQcC3mJpCa6Ky206OQzHWN3qMtz6ojeKGasj81q1N+oZ0P9lGbuRurZxrexiX
WrRqObttlzRRe7z0zqlvr7PJpaVq2+wJiwFM9oyjO9XjVx6fmUsCjJnQTHqWFu06aq/q6L6WFoU5
qTZO+15/z/OlfsNH552W3Iy4DE9ex32HGNaId34DlN+5jNHkEeBy/EIPKb3Q9xjFrF2uDO0DsKL8
7japfzFpj9nThK4+48mIZJiUjbhNk6aniNlU91ZrjQcQzTqJLY7BZWhmBrTtGkuXDfQHe66J8QiW
0jnWq/jYNov2gaRICZxoajJHi6z2cypfBpTm+2y88oUSb3hKmq57gHI94cnRFvV+BTe9MEbL0Upt
TBoIuFmP99MnM+xVpLrJ5gWGniKN2H7uYnUR6k0SSqMQwRq/cKxlDNtXxXuRdt3OX9JuI5CcPha9
L25SXV20JbYPueqag4qW5dhExUCllNtu3MlrjZXCqAOPeu4N0LpGnL9gE8OByqvU86/RAcbcwCyO
s3Ajmt5Lh1908plKi6i/Eamt7TJbT7YUkhaPIBmSL3mXchlhDGLieZnqel2ipgmccwRyMZmaOaQe
Pnt4vK3+1Fu0cIR9rZvUzwuQasnCabCIcbWHY1sl3NRMbq9grMbvKY5a7lfTNbVcFSS/miypblMA
VIGFf+YmVvWyspeZDlzllaeG+vcbGsgEolk5YuREtmWwy5U/fqZN3nCQgGLrXU6j1SBz2xhlCqxD
VNOXu6VZCInhksC44FXiDH7Hv4ujOQlHT1s3SYkTbh5WjrLPaeEPH5Vr5ntd4bekSUNLVkPbz5jb
kukIX9hpCVd11ZNfZ9GLVjqxdsDKLrO1T9XXN4yzbU8H0djfDws9C+thzsVrx2wKFwQg9DvRV/Kr
Ik8Y+s0o3nLckXg85m6+b8H5eDsLN0sbKI/rd2pAVPZLE+GV1gE6CftImJxkdM43QN3eccjoVcDo
Z45DV6GtN3Hlfc1c3T3l9jTrjDFy/5F2phqzK+kMQiSYe4sV2llNb0FVvpGe85+Ysr1r+tisnEaZ
1Ko786fdKDIhLTz2ah15UfWSxczkqYjIGEUjqarXzsUTBaE6a/ZeVHcrnKCICx3DwpvEmDB5deqO
YQ91ITLleWZsTakCV5a1R7QzxGOCDDf0LR7LJl1ZWMbXy9jJQ14L92DrLeA0M8k8XgeU6rrvWdHw
Drqh5jf6diis9N4YNHtbp3o+rTS/iywaPpX+auQJ9RUWi+lg6M0c+lWZZoh5TbGPZ1OecY8SIfVr
s7tXXmrxwrpl9oUWcDkHUmANZzGL+n0UT/i0PW1svjIRg9RjkdXeUYccA2vW5/ZiAS7/qG0Xd3wr
sgGxb9ZYXBaalWukLDi1ljVsNC+RX51xHj9lkYyvs1WJk4laVa67sfXmwLRnFYV+ZErEAz/KV54B
695JxggmFmj/UOgNBXtts+LeOuKMVimgtlxSceYeLE6dVIhXjNeStkAHSKN9lrNs1oKet0kvH1Em
+22rkDlSLnGY/RRYJtBfc4XLf3DWUp+WbwtYLjpShCNXtdkz16oT+NjAJ7ILkNRi6I9WIZ2qI9kw
NumXRYNvuptRQHL9xZtzZEmcjYxhu5ee6FR2iSbmMYafOReRgUVbRKHunbLQ77kFxLcsixPaR77s
0S2eMXZU95KI/n0v2sgI9JSelBEAzYtJvBRnJQOoQ0Js99mj851FauSx8mh+vdX7qbwFPIkSHZf2
dRhokYgmfYApDc8wgRSWbXY7mK5zeu4Nv8e964KNN9uyPGe+zo/r5NpGtAWupZawM486E/NAqNa5
gbrnXMizGDTrVRG2p6WLHixPOfsszcdHzA8ewdgBO4m5aPOl0uK+3HaarMkzz9HZr5vmgYiGu4/5
xT9wslN4PSt7O3U0IUyRXL6iRE4Ud0MS3sWiAAdvzXgQCTqtZRf1gM1s1qM+FcvR6BZ3n6SIz+WY
3cqi51okDfMS1SSdWGTz6H5coqvN3zipqY7rsFqsa+l3X9/GwPC219fzUdWTuPGzhTGgpbnbTCrt
QvHJgAPMGMmi+UvyLepgBlJ7gJlOyQl+KDV/82FmgHRHjcm49Wff3w+ib59VRE8Dw8xhx/PkQN/v
a4Wj08V4344x3LRlnvUVabcE+5fpy7vR1Esmypnph2D6xBogr77LZGFdsGZFp4Uan33LxpgGjTGe
6c/60Gv47KI1jTqwW1u+pHhgv+p0O+7bWmu2QBo0D6mSpYaPX8ImbRWmfYW2u5t0yPJbogPj18Z1
6ZzrhPNq1KlHHUfFk5dcF03oTUa6XcbRXtZKGUb9UM3+C6jEazNKQtUXWDLZi1CvPCNh1jX6r6kW
5Q8QC1p56ygcHDvTBfQYLI6T2zAZhdRvDAcDJG5rUekymLskba4BN1752ljmByXjFU173rwxE8fd
UEXkhglsvSjM4vFuoXYzO3aUjZW7vtOSF7sx7fTNcHjEQ6iIur1WI1EwfOzO1bdzEmJCq9zWcZ7q
/YGPrKGIUQwUArVvMlpeOfZOX8g5VR/ZMBnPPiG6R/oymgPcyUdZufO6NGW5d2XbhG5P87lbT/dO
sbyyAH630uQt65xXtx/7d/hknCAsRbCxtftX19eyneN6xa0UxXq0Su2GN4f8tmoovCJF/91c7AF1
upGgnUfs6+Dk+pT6bcTPO9Me8znE+57IoFG4+B89p1dr+o6Wu4SJwbXkaLRL7Tc18j+3p39xewLx
LrhW/HO56KHuu+S/Vm/5T9nf37/w9xuU7/xiQZyhH5y8rm2h5/7tEoUP6Rc8pwACf9yw/q4h2b+A
iTLA6FzvStd874+bFOqS5dnYjyCwcNXCwPTv3KRAdPx8k+KfADjHtU34hg4q8s83KV9vqy6KpHak
kn24g5cFMZQP7L4slnzN3KNdUVhl3JuFM2y92lrWYph9BqAeggBRSRKsTnkEdFCGQnbejkcKyy8l
DVVIXU8Wuk6VsCjH93Fj7qwcd3FkqYL+FXqE+vx2NIgHsPUS7copDOdah3+3tXwObxVwfQtbTCCt
wnjoKh4kkmzX401cnindbh8JaDC8cDtrNfeq+KZrTNA98wnj4Hez6WRA5P9u9ufuPqudq/ORTROz
dl/ep9nSE4bz5HF2E+6NVBXm24GQH4m+arqZR8fdlzGbe5YtGF9ol8Ub2YMUzevFWcW8nPA5GD7g
l+YSB2SyKQN3kmZyNaPMu0VX+lpviNs0ZP1vdOXtisK4b3Quimbni1OZw6SOpnKVTTSCxB71QHmS
c46SXrTpaO0J+cDUaw7ccGzinBsfTRhxbuJyrBjHLR0pUNfW3EOZ4dWMuLkFvUVKeTI4fe2myhQ2
Ag71CBBhH6RdydU4J88IywYcS9vZT5Y7vFaCrEbSSkrDZrOOzhxcDX1d1AkaUYhPU+jHoYrM5aFS
Zp7365RxuPZBhyK00QA8vrZseqgo9HtUdQsX2K6pJ9Jotuo4zAJUkWblcbLwdUK6Hq5jhlSDHLel
AXgKKZPDDHjUKkjpoLhMZdXda26HzXJOtTLpiFa05kD6N7Vv3Fxx0xRIeWstX4gydIOPsyXrrfys
EU5sNED60xQDSWnUotQJDBe4Dfoea4+pA1PvoXX9sCF6tlQHN6o6R73WRmTfq6UZ0zzw2zrVuP6D
XVDZeBchdjKRJ/6EVcddCINtwJzowIHIv6ru3kdDnJ0nPOut/qANs8MFW/OzovQpAiuZK2yYdnjo
Wuw3NfLEaYT908iNbKOKYH2hiy9UXU13I5tRSZN7RYOQkYqsDnMtnlYpCL4o1PqWxgAo/Npzkttp
vjIWt5yDziknRv/oy0Hly28gQq6gF2lE94DEOIqxkmAVyOjpeY5QE8uzls2EWEqcU5dlGJ1hU9Dq
hK9ZJjUXIDxcdFWLZAc0UWOqRfsSF7ueHTdK3DjgLMlGyMWOngHpmF9lYjFKj8v4Ikm+XxwuKGtq
PJvQSQTTQ34A/cR43V6XaIXrqcLXlM5Vc+u0qnrm8k+1jSsFs0d8Q9RTUziu9kaWcWb36LACj6RB
U2s7Nw9iKMkryso6cDd0bfGWLzh7M9vs5kAMibFOgLzeI05Wt9Jr4q2Lty8Rg33xsyF+jIpmOiJL
GDaesnh5/Y+c+L/z37oeo4x/viGe6qp7+6m0Vvz6NT8GKNcNzzAdkghX/igcrL/vhQKFELqeTieA
0JlZox3+KAxAg9R1/gqI2o8d9HdZ0aLq9trb4SI3QowE0vrvbIaW+RNsjNEMIxWEcVrsPWB/PxfM
N+QTjAh14+I2nEWxrJfEQACHsZxKGih2LnjzisBBnNC0xspzio1CCymWSr61EQls3KclbebwyuW0
TxZJ1gDbkvOxKGqFyir1rMDiWbypSRcVX9LFkjesnfq3zIwnPxB9zhNy3aPnqyowmNtUc+onMvqu
sWehHoYDYUA1nhQT7nUCpQgdgTwM/AUnPzWMWUPRR11A4uNG7+cmDRQaPzb8ajFWeOS/DkhbXFsS
kg/DhJ1uzjzxCUoOE/wMWX3je2jya5y7RCssJ0lPBZyrPSYhd6epXu3/H3vnsSS7kWbpVxmbPWgO
h17MJhA6IrW6mRvYVQk4lEOrp+8Pl1VlJKu7anpfa5IRSQTg+MU53xl0kSJhV+X0MNTGQaaEzGkZ
vI3lZPH05x3GuVivfxXu2LfJoT7G5IhzF1h4EphIKVeLqmlicTGjbtvrPEUkB63NoecsWTcgEmla
lv4RmvwNvzxXWSw9s0ipHLIWl/a+rcbUvYym53znisyXrA3SqHle3Go5gfZuDfviNfGU7dKGyC17
dNn5ND7hLTs5yZFXg52rNVsLuZIpyj0G62Iww9FOks46pijEIMZhY6+G3rsg3gVkvIQm4xyJgDfJ
+pSeN4gbWMonk7d4MKCZClIwA7SgYPl+waw8r9py9NjvgyXNx7YlJwB7oDH9YMxVpZ8BLtHPORIo
xm5l2TqF+UTAoLmnA1qpY/CuvC/VCAEazWAwXEcUFWcXuzIXqsmiBF9cn54U3ilr1+TZA5OmZifI
NcT+mY137YxdWiiVcltiHtvOpKyQIWCaZ5/qZRfHgk2YUtkh08mdqUiX6dzeVjgic7lVAXqqMK+7
+Oz7zKlC2+JqhzL1oyMqW1wnuTVTGk6i2dNwtF+1rPLvsqtNC4FE6+L1qldxrh/5WBy7tIHRQEr7
uSVvbGNbcY4eRKXm0S77jyS1hy5ctO3c8/JEa61JZv+IG1tc4tQu9oBeDGoyG1AIX3eDNLo6mIs5
PZS6M1evIGMW24y8TVH765JRiuyyevSx2iDvZuzjlqdhFMwluyhlQtDl9tX10+XMWAKvTCoQrfW0
ao0Ff0RgOu/z+NZNmNJve9u9gtol2WDKog+a5GBPesHAmNWyd1mdlefe9KoXgG+3Tuk5D+udzfKs
FVtG5EBFapNUPCasdLFd6FuVgxwRZxxXoBKf2uRVrJ0s/hJXClR2bUNXH7L82JJbT/Xjxoc0HbID
qN1og+29/SFHYHaV2wRPMYHEG5dsj6ufea+LFHellYJswYx9JW/LQalRM4ZO2/HNqclypRCYRqz5
lnwvHHJcEVouGm1DLqxHltf9zoSx/ml4PvbZjquxz5a0O/Vd/h2cZQDTBln01ujnOthkg2s/VdZI
diLwAf3d9uf4GXNvLDAfNM433KrqUIJi4TMq44SmGRg8pdm6QcxPo8DEnlFmh36apjv4/mR7l7F/
nByXoOWqxK/Yu9jaSKk0udH7Tl3MIOmf0ejhHOL6PLdT/cBtjcFbzteASNvQyaLgaHhJ5SMuqr2z
3xiQ1QM7939MdB33Qe6rI+vM8gfLnmCbC2YBmwpUlrubtU0+oDBPkZs+diTXsTbH2p9xdz+Zhqac
N8dZIr+0onDs8EoJBvfz5EBP8bxa3aagTjcIVK0PncdkipPwt51Gk9U1rGvn3fHHYGuZ1fKo2SSF
zFfHN0yz6HesVN/IvGL0P3jTd2MqYThIq/ukyMcP5dTLTudJC/hPWl8ksJK7xWQ/M0z+cj+Xjt6b
ObwkifHuEhmjeEIrt2QhErys3muW37tW1+IrOLhma0+9fkxtQ3fgGhLwRlDqNjaCsk/ceOJYDqX3
bjEiM7YLt9aOSjgPEzbM7obs0nFbak5+f2QP4PmDeyPrJQ55Ii1UcnQRcY0i2x+d5KyDpmKagSGv
qwWT0TlI5p/EEXZPDgSLNKQ0TbatmImBTEz8ydFEPIVpok9bmnnuQ0B5P4sCwghyo4CxrtQ3ID/S
0LDq5krexviQe8YO4W1wUw/SIXd3Vkl0slwju0mEWW9NFggfeTuQQE4k9I1X+aBzRrNFW+wmwaMd
TOzOfNTOeooUatbIHsMhUeKuGarsrUD3+hb7ZXOPXTN6rbJIXXoK1U2C2+PFRP9ApanTw4x9axfN
NJXCLYlOoM3Bi8ycU3QnytwBLorXv9g2GWAbZbes/BHVhq5DF8fCQdzXOEisncfA/1yONEk4QMf5
QptUZKFqyCultba4jt34xZ7oWZwhcQ9AUFA+wjVZzqYy3e+SzzdCHZXqHgb3iJtNBG/z4kAisRde
9H7JpmvTxi3xjSpzrx5OqefIG5p4Y0BppaqOmNxv/ZHErVo3e+wXhBD8pzj+/ymO16EPo5X/uTj+
fVoUfm10rv5cI//tP/1bjez5vzl8lOe6v4Y7f9i5+9ZvlkM15qJl+9s2/h8mtd/W0Q01q0VR9CdS
nIUYifgrx6M8ZtCDeul/UyE7AWX4HxVHduA5AsCrx2ci3GMq/OdxEYrmrGxSpY8TsTkjyKzMGkOM
m8EhKetqj86YYIgyTv0HVuiEtkiI37dUYXo75ImPzdrqzec0Utab2ybzvXZl+TS0bvSBxGdCEg1i
iOTXxTmyUQORGjC9uihj0FsE53oC5sq4CbfrlBK6xxgZCXZuJLeZqZkL5LDSzhCk8xowmorZPsAl
M0EhuQl2kCEFX1D0RLh4wWzvM3jcd4mZTvcZgkvE/dNg7EQNDrqJmHZj/3RKlEhWIpPTgBwW593M
OWg0UUX6RWSdesDa53HxrVMwKVGCTqiRHRT8Udu6iLqffAubowYKghliB2itjV/VCoOam8+7X6lQ
U1S6+PXcDp4cO33nqEBFeTtrEcWn4gc/OhFp4i4eBzb4i4p+LK6D5S8jTPiNHTu0V7Q97RtxLO1b
OYrsMcjIJoomldyNfVQ+Vy1C/a7l6LpwpMXOFiYd+a609j5ZJUVuRiEnKJQJcn78B1yx8652Ky5k
akaMlISlIjbK6eThSVsqWNm+fx/lZCNu8CcIcws0iPKMyG+997AkIDrzTozCqjsc28G9g6g2uWJ/
dY4t128/ACC+QqOpD0uSrKG4gdxPyYAZhaNSP5lm7T8YRHPfphnlCDYv51iYMR1FhBg/0pl9Amhu
ndEdE9PWe/ouQ4htPC12Me9cLzXPNksumBpZb28hnnIqIuACK9VTnLIpr7+hParfm17Lt0rMNmzb
pXbcEBIVNHaj8HdNl3S8/cY5eJgqYpwRjQZPEr8srLaFYVowNUAznMH6kIQigQfJDYfY48QYvwIC
8UNobMG1qiwvRist4jOK9VIdI6/ulhMbPjkfVNQbV0mE7xiO0iuIeSdflxEm+v4OUUPmwG8Yq/4R
SaGTXRNrCu4rn3Qidmuu+1Kas32T/J5ua/2KuqWYWnNvXaoAC+PcjN1qQ77EuObj/grLnX8F59Zr
hq7RrXG6SbVG62a/YnZhVfZk7vqej/8RcjFZvJFujO7c/Qrpzes1sFdWLVG9RKTgri65fb6gSjGe
5pE2TWbRjVcUw0UNXfuWEAaMPSu+QgFhAZX+nhYsIfqSHRwXwqOQXzOFYWOrvVpWpcWaOByt2cNi
TSHuLIgGlBnjq+okgKEg0TftmlvcVkxwe5KMFROdNcRKmtAtuIdeXRfozJHH24BCRBaybpj/rUaJ
ogoRAldblBKsfNcEZaOTLWHKJX/DcYYC229ohvvtDJ7+Qr5YeqKagzwUlFCG/WuXtqyEB7MNA19P
Z9jS/c5jorezURPAp5gOvMQNxm+cNAT1Ib0Hv+ub1AlKYmNF4ndL2/fULW28BT13QF3kvJpNAwCs
79G0zL2+G33xyCBCbnAR8LO15GLHNkanIccm7hNEuid2N2xTp7yIsmp/prN3KxYZvVPtjcdprPOn
kiCHu3TQbYjnlqkaZdA9EwBrvxonNqPCnGu7y62q/fkAkKcLE/bdezaf5maNAsDLiqFJNY2uMPAs
7xriw4pduWPMedONGfNrmQxhZunmQA5Ts09dQ9w0TTTeuS3QCNXqbwGn7QHfvr9T0RztCTFNcbc4
rJMpzI6L1irMh4ENf6HMC674YdOT8qSVbLd4bhXUHkLUWTIDAmD6+jam9XgURdy9pMSNcmOMxoF2
+xMCQH6YSWrfdc1oPg+mjD4gUqHQnKIENTcdI3gUX4pT7+oxO1qF7VxKQj72QUBbgFyS9oQkPPvs
0+mGk2F4D32VAItbeDWhsydxgNUHd4W7eIAwaibTxPWqdOfXah351tFrUDs8sk4B8FiDqgLUUn+D
nqYziEcq+1JBv9qbeEI2kZL+vmi74KCpDN8rtJ5vQRMbzEqptzS40FuWo/oy12NzLKzCf7D4Bzet
Oxl3rR+/euSrihDJbr/HkuLeNpJUcHgxXWaenSmNr0FW+MEGkUId5p0CqJpJC0907aoFiytjYqez
NZ4007ol1AucQpFg1jOqNbJFR1i0Ki+DohDnhIPHPTPS3njtKtG+ccexLFD9WF0Ewi83SvXDtHTi
1iIbcOt3q24+5zawx72YZAtTLyGnirj2zYDDDJqol/60Wrv42eNZRo5hraF/XTQyGLDd+VyiKWSL
MtfO1oXQ+aJRtz0mQUbD5vfxrgowyNSR/DCC/lOpMv6Cpos6fkYH29rOS2k7xg3PVBYinho2g8k5
t8x19MLU4DBZ6Ufk9pC8aufAWKHbLNEyhJaav8xsrAha03LreSjG0IFsBkucMtr7HbV39TOmSN5k
qaG3kjTy4yBZaUComm3Qm5F5n7dus8vaMXsoTfe2jLvyWixNvyso/4HrsLbvwjFB5LFrzWK5jecu
2lVF+4Np0TOGTkop6guFfmszWgOzJ9hJW3TXIMKx05CM7tRrMQNhqLNhOQFvsnYJUTtfZZY9G9LV
W2usxUciAaGyjPd+NmbD6Nv8jHBw4b8k2t7w3svcFFuMwArbnvDOwRwt10owRfKs+l3HGO+WoD+P
ZRZxdlbVbihrVDPxwNRrmosTYN+Ts7LaU9d8UeOcAS+syWlT7kqabgOGfSs7UhCRNuTVWXfTk70k
LZmICRlwgxP2Sbr86Kg/w87q9VPkT0Oo2oVrHRXWvEXkO+wcV7PgKdtiT3NabBrD/x7F8gu79ehd
1I51Z4GQAzLnPNAJcV853wtZAGhdevxLTFMuDAr0pa/lT68Y8T+bP8hAhmfCiKEKmWWMR7+KELvY
lb1TNfC5wXeTAxWL92gi9YIxPqZ7PKzTHcmO0T1ijHPDj87Q8aASsI0zhFhActyiph8jn58QBZqp
eWtV6cuUVe5jNCX9gZ2RwyIDDPBjn+Cnh7G58Wh9HTfWG5tX+tWoW3fbustrlyrEHyTKmeWd9ro4
BAt3kZUGahQfa8kWKzHEHWGNdys3IE+6NmxIsEur4qPJMXMt7fQ8tv19ZXZ3HZxRqjUQwu4y89yj
r6eBhk4w9DGTXB5zx0eSs3Us5WDGgip9LVPfv7pFXUKxBVk6e06LiKlYmCCU2e/xUP+RCfwbmQAb
9YCd+f/c+N3+HP/P8WtRUe42P/+ktP79v/x73/dLPI1QAFvJH5o+T/7mODjdcAmhdCY3GYvH3/ci
zm+EvbANZP1h/uKW/FEkQJAy/7pleWtbKKz/Tdf3V58W/iQ+iJHf6luh7/uL2BoK0QTLAo0/+bAw
JDgTwQrHr3+4KP+N6Q1Fw58ay19fQmgJVBT+P/8pPKrTg1ERK7QcsTzX3L7tQv7k4IXY/bvdv/4q
llb/9FU2l8VzbOEJ56+RUbpgCJXG1kIPq8inzBWTYwnjylwHfzlZNjQeDekbi2NvYJXqf/P1/3Q5
IS+R/4VayzQdVvF/Me3AgvWd0aU6SsvxWRbem483+V//H64f8cc4Fn/9Cpp3j7gql3SUv3TpTWPM
vYjM+uiY4/PkWK9M4XXYk5tH1V1zl/7jdv5vfjnL/4sa3+brbJx1qFtsuEX05H8eClhxjfGZ2e8R
vkZ9Bq1hViE8iIJXW1SccwjLdjTWiGjjuhMMQWHLkc8TUKsXWYOxqAVEyIEam0SZpCxRQE8GRBnr
IYD8hbZfb1iGp+VG1iZBlgVS0QbJIavjwvom0/EQD22Hu96n0Gs6IV/nNiBaYw76YouKy7pN6p55
LKOKbS/m6ZXDsrkyaB/ZcEuvYZpXB8Wzi+X4Tc2eRnvSgIWItXPndGX26NLKbAYbdCQ5rzF8jtLc
xEUQoYjua6R+Tr0f+mU54Z6+gbM27K2i+LS9/FEr+zsLpocOtTgrJr84V2L6iEFK8BWpu2MoB6wc
VP42q5b6kNUOEIbS3DptOv5k61CfvDS5q2ZI/Cpgy2PLot+NenRvJ6CqvPXd6Ixx6NUzzOicJlQh
jBlXqu9A+okRPE9krWxnM02pVev4uXPBm/d+FopgoC3RKHKnMRqO8FeiXUpc6A3bKN7jAM8igv0u
DtycbMcIuJvDeJzjADZMChtbaS94rj0y5BIfKov0SSahMEgJD6hMFlnl1DTui116xluSDc0dOiA+
xyf551mbGRuzRvVHYfEuovUgiIaCLblQyyDcyNHqSQqTPbJBbpGiRrep9RymY2miB+/lflC5eLV1
5kOJZVNnJEr2770SkM1DMZtXUozjZ5UwSC+VNjcR3vxtUrsrzkatCabMb66UxM1DtTD0LZr2GsHd
f8fU3j3bYFOPq/Llxpws91iU3AvoBdW+78rpUBbWe8Kqg3WrAm+ZetZ0tFsVPAh8CgfDomdaYkPf
9/m8lcjebyDZVNRmVS72DX3NOyKkON5AUIkR2Drq0AR2f8GAT4W0JO69wogQRRZ1UdR5JuiLGHZG
lqBPdd6mgXFCEa1mvvGhmrMXdogMdYfUONgwWS+4mzOCdgfWCj2KSOKfzYO0UIoig6bfhXl5cqoW
uZMWazxL7Oi7Yua9wR3N0p246Fg8WFE9f21hCKwZ0uV1iFPj0sWuPDCGABnHsKOkUSIsBRqCt61F
zbehSQLhFgCZAYBLyF1UJeSPGX707mddGUZ+HBziKBovE2sfZJI9Q2vITId2EBHPfoHe2UbhhbR8
CgsnYwHg5uN5kYl5XfWe+yh1g1cNOJZ5uSq3rpd8xejyFpj4duKuE4+KocdRMpIhtuBq+Hn8lGmB
FtnjSkPgPNMHAY6Ismaz2DDGo3HIYC6S0Owu6Y3R1qA08WtsSQP6QWgyjH+yQueNH8XDKUKbvDMN
8QB5dN+hDz6mBnQVjfngsGR8bBy59UtjGh7a3XY0tlXd6H0PleJrO1D2amYtu3ba11VsPTtOFYSl
mQFTKr2hve+NykKhKvyTKkYLUm1CU/pL15KAHNw4drXcRnnWAbmJqvlFm35+5UBacGUHmA+l895o
zA4ICI3NyFYhJBkX94tIriwzDgkvAJxLLGw3ccwUNS/M8rYt/FM+yJesAK1DR4mrAgqB3fhsgNi4
b6PM8G/iKPsZ4WpBYN3uvF7aX3thV9/S3hruKhuw38bJefY4Etw7NafTleTF/OQWsjkiVs22elzG
L3oi7IZqiG8WkCsoVl0eIOil07r9NvI3k36GxcRiPxA/5cITYERq5gUzXe3kFvaTpNu5YB54Ttzp
B65MJNf1qgdsyzADQvHqJA5S+gBISVg3+ZpWMtnYLjk9cp8cwX7x7GtuoZpDW70Md0XrG0eM2C50
Re+7Z1pxtxkCfvc6clLQi773nLeTeSCsqMAPZs+AZGfSwTIbUKUbJEegWvqip56RLEaNO1eZ2TEx
4vjDX7VOiunKnHD5h2R6MTm5tgDkfEZOc/5sESMeOsKEwWN0mXyya3fnkv711jGy+ZgGN7l1G3d5
a0trqwFZKor/prntzaqDvpxy5+EUQTgJUpM0E4PqXn+WWStZDTfZHgBVe+L9OJ6GlPYyqMGsuBew
jMhCtjJv+9/riv8U+f+myLcosClY/1EVrXDDv0ELV3ri//u/zz+nr+0fi/u//Rd/FwFbv8G6IsUH
ngKO7XUL83cnpSnc31xLroG6RAP6yI7+UeBbSIexdUuPzEwi9UCW/KPAl85v/ion9tkoMqBd24K/
GMf/pZEcafGfK0YELI4tqUkluycWTHKtmf8AI6QpNgZeteI01rJ5Gwzbw9sxf/cnmYMtNepdYrCY
n4o1am30b9q2Gr64Q1o/Vdp4qkXTkhPhMhqlTbjhzDVOc2S50WHQBJ7h2zK+9t5aWZG9Ux9tP/Lo
Vh0QKffoJ2brwbZVJgtOiNz0TkiEfHkb2IvQLy20bg5ddJ/aOkBlqaobv2qEl4YCLzGKhiwYugIz
UgSydg/1VzDJqcamqV9yv+xwxHkliw4g55NLDp2Mgm7nJQLETZLbsuL9AMuPoUeZ0ftsJjmTxagK
VEpnT8/y1Z7jtma+p02NVcbGS3nwpYcEhgMBYizCK+Wlz9FsGP3ASycb6m2iHf01LSP/R+yma8Ca
ZPtR7xqAvYMb+u1qPGV9klZsDnBrg3jW8uILa3X/cdRcohR6C6IDevU9qXQpfGpwVz746BQ6EiHk
E9AK2hTSgXghTf5upDB/nwd6Fd+Kk6NqSazPc+RCU5/e1EwpjqkcX1OtrEPaEW5gEnx2RHKd4Mkv
4uRNTYr90gylC7LKjbabSzL2/RvuoJIEpfbeKiZItuUQsAKL3e/dFI3k4YzvS8qUV9ZBmE3WKZ6y
VzwVKL8CM0U8ZH+LFRWrBbrlafF7skFZxhxYgrwaVokxxeMl2nqJt/dleZBBgOVPvRJV88n2tLss
LSTrIAPjmNTAkvvuXRftuRh0ecRUWW09ZW3JC4RqOVfupaqECVZuuU/iQiMEyl4rYSjgBYbeQfn7
6arSvSlckuzGQLubVkwGjsc+Yu8SbTNGKAd7sJmI86KQqeVuYYhPYWwSMI/KPLlie2tu/G6Uu7Wf
PHlaKUrcBTayAS1/aWv/m+rlcCgGR33DtjadJ/aOu4oYa0Tvs70p0/hnZEX6zjFQRXRqeiqLOT8g
88a+qSp1JKvE3VDDkqynZwfQtMOxT7d14lxI9phsgj1WLUZTiREcBnf8iXwIVl7S6W3E2bHJ4l5R
bE3qm7bWuS8ZSAi92PoHAjqu1pAK0Y0T57KQ5eCIIaesARruy+nZdAhvQEb2auTRaVlKuqu2oqnp
jDe4aWJjAUQ7J7UDkbiy1acFZPeDtysDsg5x0Whnm3aoXRthkciuxZD1F9fteOL7xq+3lr0Yn7oj
SIFBnG8i8fJ8MIDQ/BlgzcVk8IYV/SNr0tF7yu0MobCQSCZBRajbirZ2z1Tb361GanYVyN6eW7fo
wk6YS0zKi5bnsgdlEM5Wx7dxY2UL2NHue5/XViiiYbgHRgDCb+C2iIM1VIImZP5BBJQQu9iz5zM6
o/IoO3yGwYGAGkVDMbtiCikRHSq4duw+zRqUFmu5iOX21PfJJ9LlgGdtDGo2LqKuxltAH+07GKQR
+19iJ8veHApxScqgOIzKr8KkNuRBSATXdTaevDnFYZtoTokJo6IWLAYcFgBrqRJvYBdbuwg8NGHI
NMWg679Mph28ouWAFJka1L/ZG2BtgZkUPV8Bdxv7nE2aMRzFJpfppTTUD3RbzVbJSr0WTZrrjVs5
6kYiwMfQ3i/AlMzCvGdL/VLnMvNB31lsLu1cn82g21ueNVwHFuWPkFCMp8xuva+ycBR+D/rxpQhA
sfYx4LXNOEnkorqc9mx2oBFGzEq6qGO103XdLek3esfnlHttiPnQrE/t6np7QEtn7aOafDK2lAnl
3nAPNE+hdm+PoykSihsSN3mXLD5REG6JCW5+xynnHO2hCL43sn3wwJaPmzazBurO7otLVudGCawG
0hpOdm76iPtYrm066qjPSNv2LjU64zL3TrL3h97clmIJdpWeCHKJfVZtSAk3GEtv1ehnd4shhptZ
Ye4u597bondFQNgi0B882e86W8aHJLBJdhqlHwYpLnUwPYcZAj5ncHcT9JxaBJnNGwgK3IndVJ5I
Z0W6NzbOJjbHx94HyZv57P0hWmWrCzA41oDpDaR2pwboLeuzSSAVCIrvc6WhtpDBEfamQZfR4mKF
zQ+yN/Bl+xyolNmGn83AOPJg23b1CZZrzHC9+pxq76VAVbpbgrHfi7Yi5XhG0GoQRsOKYUr2fV9M
ZyOrf7DsumGm3F9MBi6bZVxXS9Ir71bN0VVO/LClmGHAqU6cFrQmRxJXgk1dQRrBZqdCP86ocH3+
n/sszTeyyDjvavdjWViRlP7qXMy6D6mz7OJUEbO2mXo+skZwDRgQrtwDLfFHZL2MWfbZu3mwn6rl
I6741GxhebZJwWdDWDUxuw7pyogPAO9W5hiKvGvuI3TbYcLC9pY5y8DLXRJBJuJ3bTqfrJV+2p3K
97lDwTBM9lvR9OScZG39mvt81NLYoMPZr302vU3+VJtmWxDGaEDaMbmnJUkfAqmrk/DlciWhk8vg
ZR99EYkth6nm1FbDG3NCXhidtTJSSSCK2TCnk8+57qr8myw7iXV71qfeLtx9ijUaDoVR7tt0Ka7S
JFGum4HPDdb8rU1IbBgwgGG15G9AdZztBJux11bI5T4DscMFXWBrbRIPgTIXrOLPH7osfeexzzo2
t6XPfAZWOeZRrBx9dHLzCUR+HsQPfZuP9w6S2HcvdZ+Q1I8hEsZbW2psmQBx8P0mabVzWgIn6OES
+wUpwoj0jwXC3Pk7e4lcuc6ZYn7pYQRGX7NvVO5ACxdryYZ9Ktmj8ztDnjT13WAu3VEsE/TDyfE/
kLKKd7Jpv6dV1N0twjLS3ZoKcUyrzrpzCndA6ZKiILdFhVcMvH8YyAGbF5E13BGieKz9wHkcwSKI
kFPToMSQlQwdu80/24Y8zfVBjflNMSCQV+k17qGqTIdHpkRnc2STtfQMQnnNz7H1VCkkiNiOroy9
0y+tG4hvZVyf8zGJlm2qkzisY+tH7rYOu3Ylv5sMRYpwsV0cMYbqp1M1gofYqAx15RbS6PRdoHzd
wi5tn5axqU8Rh+fNgDT+EJTu/eKWFyDBHUQFXgfTkWBnpMmDO3g/otgDhSxb7y7oHPUGRsAGKKCc
bVOM+c7BaxBWGmLktqkRjsC91o+NZeNqxy/c3k4ZgUeM7TSIxK7q4+3S+F2BM63FY+2r/BDDXd1H
3ggSw0NtWPF3HTo8bAcIHlFxqL1cvXGaZW+84vov+TiJpyztUH2nnjoJZ6TijQiQq8uBWSi5fUTW
zjB+XmOp0vkyGDPY/SVpzoEheSASMZKQiW8IdiyMhqSYAOROJPts3SEWOyxCzUOHS/yNyJz+h1ON
wxGQaUCIXNrd2bDPXrTlkPDitRrAlFW7WxItElQRzPVeA2aGJAmBBsVPjqcRSY5jM99dgspy0UBU
5KIRxtllF5yVRbHzoxyzFu4M90ucsYbdDj5K0I0PcYMHscEGPRMvEO/szHZvXStL3gdvdOFfeP1T
vpTQ2NqkNG4wBqr3iGCNfRP5DBWLZcqR9ZQCIGAaE7JkMz/ZtMVYvAmc/A8D/+pxKjhemyJ4Ggtq
Y3br/beyKDXocS9F8E/ySVNSkublsLrmiqF4hjVNxI/w5GH0i+yaYiDeM79Ltjqu87AylhydVYOk
fMRx9YDirWlAfaDWSgf8cUNqknBTLv1mTQs59t4U38vKiuZH30sbfTfFCb6qIJ4EdpbQ91xJsVCg
g5gZffW9RO3zg3JTsY3fZF492k8AEEms5Bib8cM17TENEoZAYzoPyyWfbCPEAmgSh1mRtmC1Cefo
RFASpZNrHbuE0SXj4YIsyTGuvGOT8Sx+AyoUbYWRRvGVUbXC7z2LJt1JgtC3rgR/jQ/OA++cMDe/
Dp1RHXvWF49T3dELmPhOFseFLEIO+xkBRXVquCcJz7bUlUg6FUay9z6LRtvfRbmqYkA3dOlhKqrn
Ngsi9Q7lrQ8LAviQEoAP94kUQ47Q+v5PXHnx0e0LSnATWRcE/AaVfTqKnQKJaO+CNs/2rWyXr4LC
+jLOlUN0Yg7/CrQG7IieyWXdQfFWFdYBu3gcR9M5w1IcQ1nY1dYhFxA+a1JYuzhroVmKiOqgRt0P
7nmNU0lJDLXrNXXctF9aqsgd8qQAJ7yZ7mLedRTn9bybZAP5N/dOCDqGraZxf8QnGeybTMivDpOw
I1uVCk4RJ1OOy3VDEmlyULE1bBvt+FdLgV4hOzQZv+WBMRyI97mzpiT4IcrmbuAv+bVEQfsj5yM+
9ZpSqo+vGS3thGXPXhVjbo0Jf3J2vyIJSm5KsTFTlezGqEh2Qc5rPJqI+8C/C/Mz8IqjoUj6Mshi
hBZPkCPaOVbdhjDm0E4ta48qu8DQ6Bl3nbXMj9XIyA094g1ZiCUKvRJ6WDwa+Y4xW/KzAvB0E0VK
cdDWRO1pg2e35eAHIot8iUnq0uTM8TAb89IZ54ekE8HtMMWYgtAzHDNXsWXIUUKKVuuzEua9jwuI
6WILWaKv4q+th/SzxHOPXwBZ4i2Rp4RqFSIjtiYiWSsPrPdf2CcLNA8KRZUU70bVvtcW1sVk8A+2
M5kYI6rhh5h4sfoQ3U5zAcvTpPFUm8GBlEr8U45uCwFY6sXu1l3yryQ9J7uBX4t40elL5dNExCw6
lvpHmeZf2hRndS57oXcsJAiGmixSmH00G7kKWACp1vmatcQFFSxuQmpmU4TrzDVnpMk7L4btcgV2
UXK3tN6BmHQQSo2trnkcZ/fMH4TA+TL1/m6oxHDbdtTbqRhwjq3jHwhJ1Smo6xzazAB6I/XFz7Gk
RYMxPByJsum3o1HLBzA3TASqBrry1J097D4bgVmFbIB+myQzzJvKJRJXGuQYesXwQIIaCbioM+nX
KMVAPM//xd6ZbMdtpN32Xe4cXggg0A3uJPtMJpskKVLUBIsSJfRAoA/g6e8GLf9lyX/J5TuuQa3l
KpeUHRCION85+2zknBZHEk8DPEBYv884iNoVes+1jSX4ia3UI3Tlpam4865iF/9xrWc2jlV8DEd0
6xVpjGZTDv0nmleuRzEhRqfWU2mw5KWDpHLKbfz16Nj+c6wFjYV1g4vV9Ie11YfOIxlA/PdzZl2V
U3ym3fWlU157mNr4oXHFN6aj7P8mdkdlpMqHuLJe7BgN3B5K+QbmvAHe2dgbZRRPGkzaN6UKktLg
hciIoXqw+daKmorZLe79qWP4UUVkSzrlh58Gs8fWpIcB9T6YxvtaCCKFuR9i2UKAGHdOC8SezT+e
GJlrZ5+BCLmniJn4nLKdCh7gEHo9nqCYht+Je8A1s+aE1wWcaRJpjjrh0jqkoByljrol0sPGWkD5
XlmUIdLMYc15uR38nFrh3owVpaeuf+Qf+FeACL9ZkXUvUxJEFO3GJ4BC2WlyeLgKe/wCj7pnhmlk
EcD7xXbkpQXdfvo0Jx79jKZ4angkrXN426veWrRAVeJbCXoiNYI+Pe4JdnmEn/eWw06YWhOWBFc3
w3hIq/7gDfWnyKdnkwuewKXCvhUZ12GAwXLOnXqbEgBSYuh2o515Wy9z85NykP9qAAdrBPN6zc7U
WockLptouARp+2YWCVd8SJtroMtLLVW5QZjxaGuAzOMZVHdzdkFABP11C6fgmaR6e9WFBvBGUGHr
KLeZtJgq2iYV1bka3tWmcfr2WHaRiXJBXTpllm+4/4JLb5jIcOGYrONq+pSRcVpb3WTviLYj+Hf2
59AZxMPow4Z2NebaddpX41en9YYH1j5r5bpOs/bMuj81jEl9E7CCoMPwOmd6g86SJBacqCw7BG55
DSa+BcNtS0p4kxE8lBeJAk+RGWenZcIsgrnaZZQwv0KSrMgqSXsZk8/zFwgMmIrElBmvlVs0t3R0
kCbjgQeixvP0wc/ShjQ+RyQv8NN4o5MI/5SMtnYxTZ/ZZ3FrRap4JeLn31ajDZ6mi/svRuJ+w188
gWOPDXjuyNCXWUNHcBJvLClmNccPvnb6O5Kpcr5ptE9/9OgV1R4VtIhXQUeEdJ4Dd7eURXv4eRNN
wBJQ8RofsdqRrYOxYobGDTk8ZyAX1soD2MvHKXI+sENwHmqG+buonroD9wFu8abFihf4TyNseMCj
pfUQmTjI2ti+9cEpvRa6NNYURtL2gjVn6TMsMurJLDY15xwv7qqG3XvFHqLTu8htKmpxErc/yZL1
Z+V29BUy9aTkBZEoB1COFsaepnDFaqnHYns3VspZe27VPDVK1ld17fu07jFWN1e9icY3LTT0iXXh
xSVAZt9gODMfB/4Cd+PX/fzcZ5QWcBtTGWEjUMdYQaf2mmaD/uxx9VDJp8aOOpSSOmylVLPhgRWs
uqaP2DFNI2FbqytoNe+WnRCrzEtBccMn2cQQQcm4dgflx4y+Kfdj0+qDGKUOB1YeJBP94PQKD0dp
ZtQBcAzz+SWM4Cl/d1fHUUqLVwQDbIOmNt1P2QDTdSEYbeeaVmw29By8NQHkNVvQQm0GW30b2V7T
5l5fll4HHG+ueVJkIjaO6nF2JGF90dFgPacLmmNDdIZ6+MYRd21dCSxz9eDf0+HJ85S1rLqjon14
NmTSn+y4RpcpcOleN5PRPWfKMG/MYpz2lvIxmvRDa19aTEL3AVhwzIgiDK5A1lmfgW9np671hwdc
QYih2gKhuapKltVV4fglvJ42xo2OTYObcpQ8saDfMry0gfKkNyj8Hc+ToIEVmAqLCtfOHR1+6YLg
Y9dEZASz9g4Kr0zpF1qamJChHk18C6dUslQCcpi+5TSWvRApZaM2ux29LghMtH+TallFaVI/9y5h
wNHgqQswl4cZl9SGw06yNaOWghIDc/kKafSqCbW3xGC7rcIicFaiLOnv9IR5ruZq/ABoigYgVyfF
hhiDXLuNDFlOOuOislrdONPoH4pYkCscZrUfW4ystsLnsjKasbv288L+iHpr8BAb1aPJ/u7cVDXF
vx27f+RMD5XGiO/xbQ/Qq6IB0Z5RfqTa4rrvgi/GIASM+yI8uLHTQf2dBbXR3BrwJWMMnPaxioV/
VzIEhgLmDCfX8OZx5TK4pb5ecNEE3hq9uTm1YPDoRPWyM86yzyBzcYuEk7lL/ek1mgoyqzLjZED8
F8ZMWKCVNdOTkdghtF0Rb5U121uDC30fD6pdD5BQjllbodlUWQleDFvaJra12LgEt6CbVOxlzbl5
SSiVWXNUmA9To11q7AReTd+r0IFFkGMrcKwhv9dOjA0n5mGTOotbnKRudjaonBsdxjdorMBgpire
CTz4APYIFWcz/7sZXlp6CG/HDsyjNWRPQWt9tCMWa8cot4m05w1KyWsAr51IOgOPcYyjTWuAN8Z6
U+0skdELDTBfRun97CuOCtJx1kFvzrgC5ls7TuxVntbPGEPSOzci/WFYBzZW3X6Y5fDJ0IxBLNv4
aANs2JkzO2RdG7joBx7U+LVfC7o4LmNfX4jUACEwK39pn1gOgnFu3AKBpa/HJD1Vl6Z1loPxBj+t
v6a/DBQw6/8qYQyG0BPIj92IoTYq9HlQSh+bvH5+n8X+d2z9N2Nri4Qeg95/P7ZevKnXX3Xypfrz
7Pr7H/s+uxamDX9Duo4dYDdd7Kl/ml2D5qAlgD49CwgHocR/za49/pBN2M23Fkb5+8SbPX4X/9//
Y4vfbCtg52gLOIOWkP+oR8/5yU5pBgEv7zAOcxy8GIzgfpxc1xAdUBfK9MwpJ5leJVc540YJFmpr
0qxUYioa8V9NhwQaW2EcKytW7Kawz5aHakzMPdi36a2hzISGTJPVR7+LG7p0va+YS5D/YXE1c31g
X/cuhWT5OMkHOiMYbBLX+V01ySk9w1nFMMFztkCs0zi4NROj8y5DhVff3irWKTU92GUTUhoxDp35
kttjnhBhkAbns2VAXBanBHTmWvsezigUpGkmtDs7mY7P0Oxq5T/ElsfCzfjbt03MKezmcVFSdVO0
jy1NEmLrU9aXm89J7XVzvy/V4IPmas2iNK8SkcBxms36C/uwZufVarpzrLxkWDGNrKe+OxnzJ1XS
z3L93xvwP0kFcye5mGF/fQO+VE320+23/KE/fOHiN1yUFiYP2iK+87a/Q7i94DfPNS0J+f93Mg6m
jX95w83lpgBmgJ3Jd5eCie+3H5RuyUDPCYSNMyBY2HL/wDqCC+ZHp7GzxJFpK8Hninv7Z6exGNx6
MM2oOg4+jYng6iPn1iYKczPno/9PXc28lh/AD8fwIoVYSHp/9qgMYOhnJrPl0bNHUMTDJG4wpgVP
E9/Ame6/4G+M2svf94OL2mG1g0QE9hdDjO3/tLI0Bu5gRBherxAZ2Awm9iFDnVncdFranPNC6qVs
cn+PI8OBxz9dB/+Lq/ovnuol6k3HLJYgiJDLIvnDh60NEzUKbhachK57K/ICETYXg3+exKzvdTgH
T6Fl/t1H/otxnFfl27IldEHY7j/3knQt0JbR92hFLATJaIx4bwMgYPYlSaPvIhN7zK8/5l9ekADD
8nThFfGqMzj88WOmJnIIB8wAO11YXXk+JY1T3AFL8m3jkx0O7suvX++dZ/jDj0qAffHEE5vgywXy
9OMLTq0w5yjUw6GvNNae3g1bi7rw2qTUaZSoeRPw2Bs/LyWT+kzc19gpnkqlvJEQTTZzFPJa776b
LKtfNYOD74fWxvaML1N/nCz/b64Cx/vLdeDRIYIri0sQBhbj1h/fb0m1UZQWXX9wgLPJR6OwnPCq
jXIAvlG1ND7WDJRPooqnHMho54hH7sHp3qCE+0Da23VPCQ+GIxVMzmtkt2wWY5dA2wpqcHVVzL64
IS9exKfBtBCMaO4UN4XFk2hdZ84sNj0HO/xXTULX8mTN/k4hbd6w1TaabU8d15UyJn0vOpfgOSok
o+NmqJzPPie7acNjUw9bIlrYEhp7ybKzSribxKd/fNEWjec0j4Pwvm6shksuTGEGckZkkL4oUrEQ
X7lKURlWAvKLpl4tGORFl9N4Ls04p87RSUeMnFKioS4LQQNOg4avodV3xtjpuyCrUfrABquXPrXo
wm1M++gywSVWMAzqxS/s4c6kI4G8eY0CttZUVG5Tep5f/cbU91WTCwsjbajQ+Dp9b9QGvXBd72+S
OXGQax0LP+8UaM7pHc9w+GQQnGiP0ve9bPikhFcQ7XOG8vC0k/DJSrOs2fSQU17znu/Rnwe+t0aK
xz7gR5v9Onga69l5dcnc3CcRCMDaRqncUXnbYTXQBlOwdgj1/e/XakyMpV/HOF376yTT7VueVoQg
pMOHtSbOMvt2HHI0R1LWCHZemBTHrDZqDv8uZsR3L0P8HA9j8MQBgVFXlzEz2haT5DoBiCtfq9ZX
L3GkuPnBUZ2DqQmeFFZdTNtlwpVBLM5YS6zuVw0A5xwTS6Wx/0xq3AyuxVfK3Y1njTaTgvlwNi9Z
iYYfKWAWciQzmCD1qOWzjjLIQc9UMMKW71/qjnNg70t8A563wecct+u6DMyb9/8PyFK63CczZd2Y
44PBZ73EXjdsxigIdn29yPKgvPyN22UQJdo2DcMrge1crYd27Omb135wz5xNwKjq2Ev1qy5nBnzT
kRVgrMPszdIPyqXZLlqFoGMAJ4KMwrFgLFCrPBE4JUXnDZpzi1HGp7btEmM/mX06burImMJ7pUqH
fF+F9XtVxn0Xnq05mOietMa3YTJqTH4QpJK7kRqz8bnl68cXX1Kl01qUv61miukwVAwAX8wsAeBC
xpKGukemefFWL00FYRlMu4DayRrT2ZHkDfKbn9o3jr943tFNSTZoLPyoCy5lpWT/GXsy8ZtupJO5
a+x34iOegnqDad9ddZMWtyBzuvsxrgkXdDTVfepkBlQuttvRXkdBoq8GzxgO0qe4EqUKWhunvvnG
R1h6q1uWTRe3yalMYvdGmSUwgn6W05lBZcEPro22grsVgYlSc/cWENIYOa72UbLh4g7oF8Ynswnk
0ELC87zwyS5bhBRhyA9dHBnk1OvXUngp8CXTkYcac8PiubS56HDMcElNGSSHWPBfEJN7fc9jjmvZ
Css4ObhGyFN6bpI9DW/qxRFd8FRMMdZSL/KLhbcz6PtZx+HTUkR9o6RQLxP97Dkp8PFVV6SyU9Kr
V0VlZdQLm+lzSm3ADKbCsY+hSXw88Wyb4UbAWCkIwnLDY7QiUwRNN6FgteVjRDthk22l+G+G2zO3
SnwqGsOYj3Mse/9oF1AcxrVQZAZsIr5Q38C9fJ6jwXG35DVPeaDC82io6I6yx/gY+cGjF8d4WLrm
FTfdsvon4gmPfr9JKeK9wcbPOu8okZzgqlufeiMkfwFOn1rfAMcdyY+M080wHh27N4YlZSzW3Jfe
lYQD4e+C0ipvdW/pfjfTz1fEvtpUumWkOhQQouCu1zDxGUEPq8IOyxtUB/k5Fzb/f8UTq/ngxIEV
fg78MQFjW6uw2s1+BRaVbo2emsE2M840EvV8dQXIgxn218fJ82lvkKV/68U2ggkfae8JBQRsssL2
pdI+exHVLVPMkabMTAz8rDVi2zYB6s5iIfOouWn8doLolfo3hp54LOAXKDYGNo43M08DOq8clrfM
nblo6p4rpY3QMSNtLJdSH1G2EcUVqV/aS5dQPdaYVQrC/WmweDfYG4NzO/LTrPM8YB0seioIoWRN
YHppBo5WcQYqj+FcFJzdXCGtRVbGet8MzWGKF97J4ERtu8fB459JB6E0+xWvnPIwoVoFE+6dsnl5
1wHxsPcmnuNQFZK9Hc7ydZ5SFvz3JdAjKdJsaeBeLv3RzOO7xfhTrno1yjMOXhNjnQOBp+mM9q3E
14A4YzdcEdZcO6+0V+m7NsF7scHax9RqqiGP0dfpeOwYKBFz97+/LVE6VBwTpmYnERoGjy8PWP5V
nTfNgUSWvusG9r4FUjfOnZxCR2u0QGRhGCikvhZuZDHjboLqZbRqFd9azsC7TgrFZ2WQyEuWDaG7
e1mrnIZSTsmSBFQeRzXOL1TMwfPQiqV76rMW1F1SO9NDaFTOC8hZFtapodtkVA0+vgyDaMsjQ0SP
I2fkiXUzd89ytv2WddETDzk2xBOzN+Nb19TwivoxYKDNXSw2ieEFT5ZmrsNkepmW1kEnHu0GgAQy
qib01Hgym3knyfKNksKeV7kDDoxxsY+PkRxZVz6Eyy+apjY/U19wxeUtP6Mh8FmuOmuBQpPsU0ZC
RoX0/5MwJolpm0elNz64dmL0D4OrgQCuE4S82L8naBO4PKpUMGMb8CNwLLspS4xIfEh9dsvRXo8d
hh/BdoPSbGebmDIkD54XCfI7/sDRnax9YTCyX3lWbJ4yFP4bu+gI5hvxtOU/BMqgq57ydFaE7+L6
vmKuc8wwLH3URpCcjI6Q4NDGPHomvzhEFjOMSXvGLu/H96yNi5GS5LnpBVdyasN1XdgX/JTJxm6i
fifMSGwazKarRuv6WA0d8nWXi/tSssRgP+/QLgbEdZGxI+ncIvtmJBJc4lCFVO5UGKQ74DUb7sBx
zarwraSxyMin20DL8ch1zcagr00sU8rEPEbxw2AWOFKm4kBWp8YdG4UPTCNpieAhuknreNxqKW+l
2clrZP3ywq/Nc7nU+YknH1Ipcx5Gf3gt/cLdRkF+DTIEYZ+v6tacVPRBGW5P9Mqyb6qhwBBqRyYb
SF3vc5rfcDfhlhf37PzKLS0k5jfohs7JpkGPfoaCag/6E0omBqF/MNL5K/5IfhCJjzzbkYoe403R
m9in2BFggjF4ArerifpsVpB4ye3xvGI17CinA4FAp6891eq6zZiGkolltUnchityHii4X4UajuDd
lI1pssZg9ndH8eXU8cMpaiFnU7yFsCCQIH4+9kOETwOeeOqggFWz6R80NoRm2fj++rj2l9OPjzEc
oUI4HPslB7cfTz9wt7s+rTp1yGlnoMbH88RjTYNMvpJaVFf44zm6vC+Hv37dvxz9eV0cgvgfOZkS
wvnp1MWRPAfVqBVj3dx97YwCUEurc43zM2b9qopyunfhm7BSDMsu99ev/peAOq8eWJyKucF5E7RE
/nD2pwwG9US41WGkkh4vo99Yj/6y6lInzGrfYYtdnOINx5Jl521JajdW72/hv5L530nmkDXRef69
YndLt/cPat3vf+C7WuebvznY8U3TMjm3B8T7/0cs9+VvPuZK4eD6+KM99A+1TvwGV89yA1tguUPE
hov9h1ju/wb0xBRM4VlcvUX0+gdqnfhZrvOCQKB9OIsoiKrws/oRjkY0xKXjgLQzVbix0jm7j8mO
nhxal9bgT9vngED6TjUJMYZRhyecWuolIDTzwSk5Cko3bZ+h3LbPTHCtvxGDfr7reHeWycfnDeLA
dZf+wD8LfEHvNyH5SQl6S1avTiz1HfTM8lw6etmJJfm0x3QyrFsFDu73C/7flqnaP5epMr2G+i0Y
dLim57vS/klxA32dK7dPMO1G4ceixptHhUsSXGdBU+HPUo53tkzqlPiaXO9KyyD5INIm+aTncn7z
+rYeNmqe7FOU07CaAUrad3nTgxiqK/fisXue1nDrHExKRXcWylY7SUkEgglRpFQXGKg5+xS3sTVx
SvXY2SLy17RrjZyGNn0/47P22b2QaUVtwQTvWi+EfZeYCp6CGdbflcfmfAuAsr+PATntqkmWC/iN
dADuhyCIKcyKU5BI0nw2msZAmfEee6ZwGNfnmiXFc1V500jMsAbjYDY6FfmKyShCHJmzvaIMo2dc
4Y1DDUrUBQcUl/joSQd8hDTDKQqImTg7Yxqi/Ezdsz8S3CGWkY/mioSzHuC7+u7Bt7NpN8a5S82i
lRBGoA50BRSlvg96I71wmErEJo1qBiSV6W6q0jObjR/rYDv2dpPsBiRXLOfcSsigPramsK5dnkEy
7h5FX8XbsvPG/hj4QY4bAev9vaZNO17jUgKpnDDD3aHnhjQo0PTAzspxlcBCGM32FegCEwZflFgj
lCS6OTjlSX7W1JAHZ7AsA8YkRvjRcT56hPJoY3LLO4CYmjItcpOg50jVSfymyISmFjvye82uYbx5
N+UWxlU8rm91bA27DAgeTWLQejyoBAj8xf2MYIMWUfXpacZSvPGdzntF01CHuTBnXJWqO0wJ1X67
zuqAW8LBmwg0Dygl66EuWyxiqQAL7OtT4AuOzylAP3+MR7XKPSf+KkdzuBXkSpxVUnrFV4sd7SKz
1fYKWxBJA4gDNXGYYXbsles1brrh3nvg6I2m0MM8YLuNV9wdH0RTJFqtaq+shjXJtjpap7AsiVep
LsOqGIeJj9sk3VtmNb5RllUIjtExMNuVYiBlXkNub5JXUA65OgTlIK3btqXmeiaaRM2jnRItRfUL
zhM44NeZ7Vi/DoNe47bA/tt9KcM+xQgfdDU5/q4iOdT1TWlsQZtN16hY5cTAy+swCAzGnDzQbjJN
B3AR7OuNsGQ3XpVNQQ6tR9f6hBGYwR3EA+rVOc1jKorGzDzMlIvyKAD11cQjkcPatKvXtvLso2im
nEtdm9Vx4gx7LzwWzUjHfH6AceUt3TLejdVDu4S7HvBqzfLZpjh0HqidhJlaE67ApDjI9rlLINfh
UB549zqCsANakM4M3BQvqIicmQYroMjQGZjexyM38rY1e+KLJCj6z2ba9OZ1iufJvAnCkb2IAi31
2rR54OA/zGfEIZbygE8Ozh9W/7bj3MBByegGRF9rfspb20ioHRnteTEhh1aYQyajCGh6dYjwmerk
D6Sq1ClDVaMcEmh+hGulEnhAP5aRzhN4UnAhXikwZa8+NXN7VTUQ6+pW8I4BuFTGbiRkl66k0ah9
7Vv57VTGqGbuggBc0QCoL30SWbeyqrixEsDxt42TAwovI7dyNv40DEdC7R0Vd/gOinOB9EwlA++A
a7dQ8lgyKBpuZN1ozEO2E/absm28T8ZQki3iy6FNNI9wUENrcSf8VTFdiitipSPZIKO6id2JvL7v
ptUqhNN2jCx64bMRsmErug+2Ht3jEASps0cxGi8Ek+x8Y5Biowwp9ikdEdjbodxWVLZIohQAAE3A
1PYQ0ogKuO4Mcqx5tLJeA66Me+eLg6oKTcYW8Q5O4Ta1KmPGFOnos0S7vQpjEqe9N8OB62o/P+ra
Vw7slEZc2fQrHAPLwlXDBWQ8ZjxnZj5ygGEWCmO14qDpWWji7eLlryxa/6bOK6d9iRWY1W9w02bx
+dH2HDmSMj0W/Law2/96Lb7+R6PeZUT4y41jlr/GVfH60+Zx+UPfN4+B/E1i7WcniDOCzUjAqeP7
qPd3E4brcuiy3i0T/Kvvm0d7cVosQ1g2Lhb7vT82jjZlzGBZfUD+1vLn/tHGES/Fjyc+YTIpJkwT
sH+FG/mX4WszZD5GLFGfJPw8or35rqM6C9ZR518c9gHV0cGFRHcdvggcEI3bGx9iiqDecra8KGia
BWBGsy+CJNwDnLSbR4oF8isQMUl6R0iYepIm8V4cQhknLGf5FWF1axMsilNNoUVxAjAD8YLA/6aD
5XxOVW3QNh+rijW/V/O+mMQ+GgnPR3NsqV0xjE3wMqBl+QcKWUhEdvXkfhxGLO53ExBtEEgJgGKr
wiliY6+g2zNSPs+ljg7B/r1OsGoqGtnVUt187mj37QDJ5gUuOO7yJNargnyvPd6QXmWYugM9Mqub
inkSy7tmFVpz+6UyPIDnsRtUIuD8QLFKrCz0YywwAsshXIH6eUOyEHF2FeZ8n+TJpqIH1hs6gTkC
NxwgPYs4FOaXcczbcaYsLHHYU2XwmnB/lGmF7FP0DY2aK7cvmaGBFyWnprtAcjiP/bmWUKVSJWdo
00NUqnUTYZolrADQqZrTtzmcptbJ1l0RTQ6FqJCrkIzkEO2tTIfNjVd0xtEcISaZdIGs5sCwVyNI
rFWKefMYE0HZR46yHjLkkWRlt1jMhiWfJPLR2bmBml5pPoEllfdL5GHCPLnkmoYl4dRgw9tXMEOP
VdX1++w9ClW/p6KGvD/6mNC8PoYIteSmbDeObh0rIGAZ53rjyoikZsd+JYW9eGjnILw0SwIrLA28
aFkIpBZDqLrNU/dDVhXRBVRZezfGg3ehhGF4iQtfb0hyhKdGxfrC9VDtpqFKeDLq8C63qoneBmVY
a/RUtjqeFW5GkXg3QZCFT7HS9kHHrnFr6JAYGbJEsBu8xj6HWBT3RrqEzQSlLdOTqn2EuiWIVrui
fIANDIK3CONIr520tvU6KRpPr6sJjFjZWOAAgq4ttsTLuuPIBn0/5ln0xGzNvgpmGi+w2TnjowxE
y5lAMTjd9BQKfROjZCNMZxnG96gqy21mVfOK2jfnjvOcd2xG5xGj/KZNe2mvpK29M7ZsUEko2Hm5
Cpt+uO2jyCIErKsDughTsRQc6QoORHNhx14+Na0u96QM1OfRip/FEu9jcOaf+KWL7aRsuZ5aRSH5
lOtLCOL9VErdkNOz54+9PRfFLiA0/iWtGvPKmEse5TWhmdOY62AnU/UV4lt4wDEAb0ST5s8Ayj7A
h+0/mm6aP09ssJ7tsUuWPiY/e65xd9ElxB3mGl2zZ5pnbYMl5JiAhRgrqmuKJfxIxwsxyKB0TqNu
wSeVtJgrYCOBQdMu/W+zs7iyORYmd2WYwm8wFHtN6kHhFpD4XMWOzyAIV2y7kQYBrGrsKb0NCerx
vZDqgFe0jgxzDYd9PFVmUG44SAMPQUiE2tl8SObmIVWG96Yd+qVWZjCYFKqNOHPWlprTR69J5VXB
+PSMLkluGfg0iIvoGCzh0cXPza2xBEqXaKnTmNUXt6f/jSxJdWeDCvhcv4dQhUHuLihA9+LClh+i
WEIGJ98vV2NRk9Odg+haWqJ/6RyDcFMercMMzPCckTJh/96cSPwTfcIW+jUf2SoDdjgTiBm3jjvq
TTz09kfyAcnBNjzLX+lxnMiFY9eQmcv5ressgztOglEVtTZ2DbsrJmGmX12ytCV+oToRbN+H3kOb
lDCpwoQpSUw1rz5Yy3C9GmULRD0a7QcCP/7nbCyQ+fqkZ4Dg07K0Bds23Usj9OnLKZ1XUBTVVeCG
aPZTB62DTbHNlFqUzJI47gHHGqV57QVCPE7wLm68KOD0GvU0VQubnM6qTYCrFexwiaALoK3UyN60
SZtxiToVlAn9peaZdy+Q0Y+REbZr/tJoHaUglxxE+X1XS32GK54ACVf+F1k1zrfKkG+Jqq2z8GAS
rqclHM2UaFs3FDIlBaUlNOj41wGNimeKRdgKpvOXmCHsql6UX6n1h8psHnQ9m2tfNDEsbU4QCYjz
XYK0tDeTOQCO21Rbw7VodZHt2B4iGhDybIh2sk/CTVM2AvufI/dp5GCBhniVzqV/X1uI6DEbxceI
iRoxxEadxjQjKIdum187FQQ9py0HWt7M6GCMi1/fLdxujxWrunDlFmj9wXiXTFXzVuvWgCKmRH6b
5dJ/itxQnniHoO9o81lXjuK0mGdOcVeEhrPLl+i7WELwJkrSZmrN5Ax/2lu5ZVntu173G9nr7sVq
oDHmPqSMgYR914rPaa2y9fwevGeK3K/cJZIvfWCSZVtlG13EFvwP3X4T9pBtezH1D6npOttBjsi0
EcoH02qfcYQRPiQLHwDxh2hEYNe8C2qbwNzZYpu+IwbgK9JD2sTGceyv6HaPyQyNnxtT5p9qDUAh
gg3xViwsg4lkEMEs/1Ps51+bLGmP+AK8tell4OUc/ilc6AgTdqcDiFHzaKa53AyJoOiRGS2hDCP9
EqQ+TCFaGyGPl1TztGFOei63T1abJjvVpfURU4ja9pAyD3Bd2p2n2XkZY0Xwy4rB7r9DIHKt6k23
kCHMae7WeqFF2F5bfukc4ka890dohWLdT7F7GAebEZpzPUs8EeVCnjAVLQxAEr7Uprr0PePDMilT
TouUaTamQS2c8VEkki6rGA5iks3sMHIKlDKzuvFUc/FMBpktlQ4j7HSTUptFM7j3QZ2dqCaIdmVD
/pQMFhGmhOAENWsnmNALbyO/tgvDgKyux33u9sGBTkiyXHZxMbLybmqSeNcVJoXYlUGRTj5dggXb
kSVZvmeCX226mbyWjCofSEAPuo36VhZhz741OmgdrO3eYyet5DCn0PECR3ytQxfQyrSAQooe6mSi
HB5kGRiR0u4voyWCL0kx1UxUufyq1ji4eigvrjH4PIzJDQxOjyIXqP6oC/xqaRkZqyiZ/VPRTZc8
cT7J0PvwXxH+PzlLIQNKzh//XoR/foWmDGi9Kv98mvr+x/7wrdMoiceVEc736mVmS3+cpiz5m2dD
XVswuf9zkJJLzyQGu8WH6P7EU3Yo5cEYiUCPLCYF7+4fqPC8xJ+GZ7Q3Y62k2xQnPay1d//7DzL3
XM11b7Q9IJwhB5Bf0kZx4bhB+QitDu2nP30x/4uP9EdN/f3FOLQxQjADiaLu/KSpR46WuRd38hIb
k3opZWU9ThToPmUJ/AfsQKZ6ifC/vgZD2hz+P17aNiHUMS9z+VJ/lPMTIxO6Ixd/mQPNS1PEEGyH
acSU4/Uu43ViOiC8zIYHfBvOKFO/fvnlr//XjHL55BxRLOaGKL38cD+/vGUnUUktr33Jee5CqDEG
pqNm18/qlFTLy+kCPPqvX9P68Zj8/UW5VCSzGuY175y9P3H0SoU4GbGoXnBzWI8lHqSjBXus3nmc
rZ/enSsyQXVb9aJv2j3jze7NVfiHch7o9rpGF9srL2JT1PKADLfzjOsDOys7KDKiprgaVIhPL2FZ
hIepREEMExac/TcTyB/nrr9/DJcN6CIpoD38HKrwR9/utRdbF9GT7sv6nM6dnHrSnQ8n85HUQnWl
F7vVr7+9H+ee31814PaAA8YLBz9dMLSLeKl2GnFJF18PXIFkj8gcfzP/H3tnshw3km3bX3n25khD
7/DBm0QfQTLYiKIoTWAUKaHvOwe+/i4PKW+llKqU1RtXXbO8WSqREYEA3I+fs/faqcIeqHXPnltb
Z/ZW2uyXafg/v/7fH0xBZwMHt29qmfnPzwqNvpJ4R2Wx6mtJon5gMChTVI6Ndf7nl7J+caPQ5eHJ
CkxekEDoHx+OcBZ9aZqDde8mEmUpo5QMuLGuY0PH6d5U5rovo+nrp9NEM4RIhIfFSIW6Ix/J+M3X
/asP7mCjcTy6T87f7lqbmEDZmKF5P/QND4nLUbW6xiNKhZ6Umfz/eEgEinaeS/6PdtdP03WrTrHG
OKN9j2wm2GCzR0l30ZBeFMUgy1zs9B0ioybhLpcodM7FKJWOOSC5CNTEUl0ZPoq9qPEYVsG9CK77
bESBpHXIcUzOOL+V8zeRCKWaTjI2iS35zRf4i+WFXpxwTcv1GNH+7A5I8ygcAnCH92GYIsZeBIKo
y32j+qL+2LYFCawBjXxOm/L6oo+iWkC03M2yOdQXpXKSuUi8lmlBf2WhIny7qI7/+X3+6m0iYUA8
AezeRWv/431mIHMZKc6te9K5uCCXy4ygrv5oAYh/RMb1uztb76A/rLu+6XFXkz2AasMMrJ9fsegj
O4Wi3N1P6NiuvL7wXkJgIfzDQR13OaW1jo8QLUxCtBTmmMbliuOkfJcwZqpXTjn3b06FMjo1WQFM
g4cgcdwADyH3xOUSdewaxEgmWoo3CpJ0tAPEQDt0hOeONYR8pW/xFv92PMwn+Plj8Un4nh3uXJtm
68+j8yXIJNGfc3RfsQmB9Z6XdpMKI71tnBxneQnFalqnYoRYZHuIDdfJSIdnJ+OI8UfO7zbXs4IC
bac2PLeiF7sRXnh/iP2OwrK0IjgVRugBnjIdzuorM54M9EZkIW1MUVVMHaNZC7GkiLsN+gOejBQp
Mx6w2OfkrTF/blCX9/SM4qugK9JrjjPVeUxJIIMe2iJxrkmrfrZmkTEHnPNXM+usDbxNfM02naea
9zfGb7NH0N2pn+Nyk/Ts3ydTegUzQicl6NOkww0hjGP3ihMJgjbBFITDmjDqp6HMET87oRDvpGyA
TBOykPmr1h4bFKJe1OIi8RGQM7Ozg8+NAbxgXRZdnx0WMoagsw6I5o82MjfjGDKov7ajgVZXPYYn
RAOS0LHRgtZFV7K9NyaIvUgm+9IDRmZnjKEZ5tV35G/noFqkG4ebIEXWHpEzR6wn94iA9Bkxd8LC
0qBfjbaUBnIrrB5FX4FK+wWsI2VCGbDaUAKyEI9amN4lMz82iw6pYujABQg4qAGbsdJc6BjebGBn
tvAp13B6BlPUJzRh6XzjO1VzbShGsbtorooY0ECigiO82fiM/aF/ZXTvw6VEmMepntGMdIqIqCeX
gbHEbt6Aep1Mc3m2uiA52UCrmFIFuNP7qoKc0HR72vXhDudy9amQnfdcOQZx934dv3GjqC/REKZk
IMVRuTEHvp51HPblnr6vtyloTqy5sQrTQdxeKgVmkWHVKqj6N7eBHQOdPqofDQ+i99VYBh2xWWWZ
y+JREKdrSm6AfK7EphAFpi+U46RCAFJASRja/H8LBagH8MBNDCumlw1SkwlbZsn62YhH3+HtZiku
4bmZi2CHz4nih47lA8w4rnRJ2OOVGRF1yWpvuC+kOwtnC7WungHbhPl7dOR8Y3PYsynMM1PPUWgZ
LsZpRNgzdyUNb4vN1C0bfoe0BPKVtuOb9a2FLxVuqLE2zTbYTHLi9iojsDldNrJkJy58PBFwil5m
rA+hN6EFSEzqVVqcrEYFto2L8Wqy7e6tQ7Z99Ackn4bLOiTcAtdSi3aewXhMJ6soHH49WVe8OU4c
OGVEFD4NWouXzUV1lZWZ/diYmmsGOlBe9/3I+sxyBh0xdyUDasvq+ZOIhDK4/gmFjw3hkhOxwEW+
CzwuTmuzU+NcwNm6amMrPcNRYIm5SIu/+TVEpR5sz2dTJ0UTW4xeI6nhguvQYxMVadMCUAq6N7LU
uZRSW1G6btCzZP1uC8hPKYAchDgVZSd5AV4y3zE85V+zHHzMbQlr6hBFuIaGhW9kdKkMZ3uyiGjD
j8cQcn4YEo4bTp6S0BvabM89IQabi1h/trn2Fnh3xD08vymai7F7A62sHlL9bxjxgW1ENE+OZjZi
ytFtQCZn3Vut5ceNjJqPdLCoflXSzQ+XQmGBFE8GgZbt2Yr6XqcCf4QOLOFmBekb5ljBtdBi/QqP
3Zl2BQyzKjTPHRjc6prbiO/O1u+2rPANkXHXHpjFqwczNSnCK+b6W8/K6o9wgdnN54xI0G1oS6r0
bqFXN1Y+vS40irxz+M1UUCQpz+q6MVokz5cCB8qPxCOc9m/fDj8XEd+cSi0Z9mZCOlyInDgTUCO5
N5M3B9cx+F+0IA5KbLYd3mBtq3RZBUY5pUSNWeFnUlB58fLyCFlQ7dVuVK0ug9h5eswI94E7YQ+S
Hd9RTQvV7vmvEspxuy1dj7Wt0kcVRBrJ3pppmbIMYJXimz6TXCqOfJzqyhkN/wFiIpBPI855t8Bd
28M0seNCZaYuB999NkEkoqdwtTg9HSlX3SCdh5t6oksJSyLkDGj5JXftgH/a2aKE5M2gdaCFDC2M
f1qBfFJjIh7TjIHatmf4t/8mxQft5b3QMeaaEjPK578sAlnuqIc5KbkqeZbIa3/GkkGgCw+cr1++
mHBOEZRJOQYN9mMK9OZKap8R5X5zQObFt4oWIdhADdbXYcLUdjFrIfpVd2qO/BdgijyvZg5N0E6A
KG8irA3XbdvxTi53IlGfFkC4hCXAs6jRt1abs/iQdxN1dxJhBVnalf6C0sZlabKrsDkUrSWfEjCI
kFk4jnZbQB9anR/Qh6d3HRXvsDd5L06aWo+2EXAGgLfA1nTxm9LPZNBj64RZ1nmcU9Bq649+VPOg
N9aE9U1/QnYiauQODjlSLrwvlwPvgoXk48KI95FJoP2YsHSbq4kj7ePQ8IdQaPhaet1LXxBwIbTV
EtPLtknXkzuqzg3n6AQxn30h1eK6tAMD+51dIKgZOMnoq9bWo5KbdLLQk7T67cQ+nyJLQvelhtTn
rEutV86zkscKyRzjDmdxdrBJSfb0uojliD5fArVDC1vjrmXCF3PLD9zgeN/iRBtvp1E0CKI8XIue
HHLvQbUMKOHLaaG+0ZraQ6ZXFv62fCqVybE1H1zsbxVccJKmphyiuM9P50NsN+8s0yaCPWcmAuBT
by5kfuq1T9mErFQR/h3US2Okj+QQlhagltwTlwvwbS3SB/dRmwwvCyu9bXacy70LDYdtTfV1e1Ai
mT+TtBreX+5Pl/HKPqURsMfb72Y3Ygi4RQJzaA84tMZTHM1t8P2GYKoZfK0FeL51oZ0kRloyTrmY
OhFSPl7uCl9lPBSQcDGP4M7bW02JQ9rT3Yas00Ifuu0WE3qvZCUCLWCsBaK1bt962sGS6A9kTAV3
H5KifN3SQe/2M4VQy9DTts6Wy0fglrMevZiQzY3Oog/WImzYYQR+mF1Vc9Mg12a1dxLrFiHBcs9J
nZvaZLgyrHu4/IfLCuhmPeME8ka52BC19Pbdp1wlR0w8NnoDgiQfOfO0rseeRaGK2jHcNUaA0ae8
+G3Soecxc5qZ143qWT188yzWHNWepDb9RB5MFNwVIyScyUa0sEndVsE2pBZa3o3odtShJ8spvrW6
FC0XCAXrjHeMd+EFPdcDgD13u2mFS/vYewNFSGRk8smcau1gU/rzCsYhLjCzd0Ogilvb8QArhLiS
MF4dEDEBcNai7SmL0q8R3F5G6kQqOnTCM8KtHB5gUBMPWCDZkeYENFxPy1NSocz+U5bOXOek5gut
PJIOkEykzs4sEUStooYYRURUxTGp6/TGcTvLWrNrFkdO9upQwmAhc6WuS3jJxIVIlVMv+LZiMaTI
1II0G5KvUl1vnhq9+J9gcdKIlHFMTTW4FSeYvMyPRmXThaHLhso9Rzr8LkohIq3bouafjbS4SI63
qDs6gBPga8JMHcZcKBtGapxCl3RNHKiHLMK9lMOOWQ9MKq8uB+UMw8rV5EgeVRk3jANNHCJ34YIN
h5k19QGBYbxTddlMwph1eyHKOIN8r+0Gmayx6eo93AIj+hQGIXfQ5WAYmagbTnmeErLU9qxpla9E
yERUtQeY63gkZOQep1pa50h5EhNO372R9IlR1CFhmjMY32vp2+yfML24W4uI1WrR9n4dGLO+rJsy
zVgcAQY427kpeSZyXW/WoQyuixY92CasaV9Nyq0/ZoCXV1XPutc2PEI9fjBSoIEfYmHa+TohYrUs
aCHWnO3igw0p6Is7+mYHJHvgiesNJide1shrpIS6wmjwfhjszAU4PgzqYjHFkQOb6g8d5xv0wUO7
r/pu2JFuAZs8wBD+YmaL9YjNgpadJ1mV6PNwSUSKRZzcDJuTROGzsfjj7D/GdKxBOiNzvPi82yXS
y8GlZPZIJcfNxYxZloW5I+VNBFt/7u0drxw/xu2g3qOGWK5jIIXvgRBnG/SSktWZ086yY0PUqD+/
MBnYubVxh0umUoDqZBlsnZYwLTvyjNehdry3VA7LF7CUI3EQqnua7AlvO3UVwoS6M68tirJ9TnPl
WYeZ4KcOQzBrTVOmxDHj6j95jkrOiWA4HaV+8qGo++gdEWBISYaCdK6s88w9+eLzWTp1+D42RPZa
oQ2CpFuaSUelXMrobikNTqy5GU2WRkQDvW/lnziC/9osfmuz8P4ZjHLbfkGh8tfpju1efuQv0x2Q
ERzfiMW5jHJ+mO5oUkgAE0ii2fT/gkXx/7AxtvNzwhQmwxx6V39iUfBgIGIFVYT2X7h0gP+TEQ/m
jB/aRdBQXAYe9DY9k3UfCOtPfbesG5ZsGmRCu5a+l1w7lqmaVUtH5FaGteveu37D/krkHcHaYcgI
x0NSlfjrLByrSZ0bx2dKL+hHa19v1jsPzJqReHzw8IRn5trPCA+sxzI7oG41p7ue/eatMOuJtZjx
bxKsIZux99mDVRFmX8UEPYz7SoJrLEDjnYq0BGaK2RUSZ0eGiaFtTNA1oxOEx4ZDS7QgIBP5g0cV
uI8YWm0cmZu3WZag+i4dnxxzqgdmyEteE2sAcNJ4L0zjc6CgM8NQJjyBdtrZj0mWSQAiXdPSJmOG
MeqnSYuRMT9IukOlHz+0IshiVgs135GkGEqYglPRbp2aT8yatrBbdU1eA2mN46sGFSCRy9G6jyb/
cwJJ6X1HjFZ69mxlbDp209uEmf1ESawIGM85D6x7jNIY5qWSYH7NPpnfCa/XlL6wnp9JrShXBqqc
AW9jGL0TLqqaFZh9VHVkGo3HxA/jq2VS6hkfHyIM31XmESjxuJUAoco1OM7C2okecRqsZaf+AA0O
GXnU4EcNxFicjK4ERk8/pYa3GC7BbZBNAnZjDpIXAUiCVFeomMTTFPFuS9aemD9itWgIBWy5s9Y2
Enq1gSWpNok50A3R3c/CSOOvos0xPUdJdiA8YdhNEWB7r0mGDT4Icd8seDmAD2TRxqZvdJ9B9TzN
lct2C/bx3vDktC3hSp5CV8zGqm09/03vjRvFQ3NGB7pQfX9rXkWz7mQ1pVFfu5f+lvmt2UVG2kTr
S3qcv4ItF8Kt1wj9y/rOJZm5Oi5lQqPOJIY7KmnMYFFcDUWHQTnMSviNqOaDQFOWXUcj1bl6JBRE
fFeLNYp3uISTaSPootVP+KcFwTS66Thf+o/tpRfpKCW6jW9HXYXiIGw5/9VR/FY0Yq7XtOgygU5j
Loxr0nkiuKiBQuRjBMn1qNukflhOL/a3Bqrupc41BNijujRauwupjkauGR/mFC3gARAZGTK9hdxo
PV16t2ZbiF0ZJcldophPIa8ZSZ2u2rDgyQ4DQbVXzwnnbxC21LLUBeP1siRDs7ENl8xE5hKggsdi
RFlw2W7Sy9YDdoJtqEWmIG7UUiAw1TtWmwkYypETzdxxrjHSbGaHyw2RnA160uNuvOyDzPPYyQq9
Pdp6o+ylakiPNDv4Bn1KRT4Yr8Zl1+0uO3DgEa1x7iunw1nScKzZRcDenxWdPmJu9Na+oL+p9m5Y
t+WeP9TVulH2/YGVaH7nNlJVx+8tpjy3/T1kbc67Ig05JlZ1+3WC4ODpPhnB1B2ld2aP9WHKYqsC
+TLT1qwN1O209G+WMLXv3XLieQxd2iHbNGI18wZss9ncpPtFOcEpJWWE5PLJUOpaWRSUwunKZcMr
ZfsgCLttbkUU4QnfFdBX9HUbe3Gde6OeTaJZhzjf+DK1ryqfA5QTUAVtjaRmjOrGTDbrxU3ov+c2
33MGOPFz24j0JTV74z3Nl/Ej6qWxxWIFRXoCqD1u8PE628JCf3hso8hd5w4u9K2PUqy94i+4w8oy
8GKscP/VM+3nYMGw6naGB5WNvqlXmySb5HiMFBqvtQ39lPOH30ZARjB9gGNsnQpsaDFF8OI9inPk
WfUAQJ0WyqPFGemJHLQPLrcwScadPmlKcIsHn67pve9hpIr6cN70dkyYrMRJtS1ptW8J8wyjdaUm
9VCGnXvOC6ZEKzSohXUztVUFuHfx033QVM5z06vnSKmRNoWf4JW3EmS163E0e0z+Y6qGm0IfnZbZ
6h6wRMNEpeGlontL4fQHzOPm8zIfCofYCw9lEVmj4anpWDXOLk3hb1O5/9ZTv6unBGTGvwwG/xZQ
+BBXb1/+z7HLX0qG8t8cDce3//d/7W8/+L2qEtYflvYX+DhUfTjMf2E98j9BXXNNKq7vFLo/zav2
H/wE41xELZoO+WNNxXDUvPhg+eP/QDKDauTHeoqBIgHopuvwHnhfzs9ksgaeAEEasjoYVDc8M3GF
MBg13RYOSrFNbO95KsbxJjdqiNpD/ZxzmkCyjhWrGnLk8UucbWpk5ujIivIuH8wnIAwR2s+8SXcV
t+NmwZRwbC1B/3U2xC6dOboFnTjX+UiYjbLuyOtqXzhB35B8cuMY0z7s8dD2Lelow4T9MR95MDEx
fB3MITkXXMd1I2qIHHSSaYFAd1UexkLCAK4qad75VuesZDu96OeQU167nd0549iafO1yIogKVvqt
qIKzcBRBYoIEmKj8KrMSpv34EIKVXQE63rl2djPMy51LEIsZ8bc4g6+ofF7mmoC4qllePdR4+Wi9
kg363Mzdjuwo2jtF7HwIG0jZbQDJ2QQ1VaHCYf4ScO50nrMxfxHmgocxmh7MNrvRV6AvYF8RRvo1
rWmbdxFRSAw/0eUXpBgPEamO4zQ+Rs70oM0iayLcInCu8pXdXu6t2GVSMF9lZOQeF908N6aOC2Oa
WKcYccWDvVYZsCJkvlPtPsdOdsJjxsk5fakW7wwRhrLHd7utyweCu0y23HznsgHuZqffNRJWs+Fm
p4XeM/22GImoTQfPrrhQdtzCRIATTSSXCVuYI+ka5k111RMBRGNHX8u4eBksKC7oKBlqTRBE9GvV
8J3JKVvuoB/f9fa0p299ZQURsNDRZKZTGWu8jV8dNDH0fpObLFNXNl/OIagobwlloJZ25ydaiox1
ej/fJNIxOILyQmOCzZMgseWaDtwJ8f9T69Igij31WJjeRs0lcRlxS2xxlbyUQLq2ua1eg2q5Gu0o
WacxMXlZI54TZX4OGudWEnG99idrN9v9YfFoIzZqfFwa75Akdc+N6hyigu/IMIN8TTpGv8JVrFu7
BHdMfJ+IqBwgYdwJzGN7qvvCWXHefioj61Uiu18VCmBvH+UnBoiPTTvQdsy/Fkw71yYAtM1QqEeH
WegKbVmN5reS9LQNrGfg24hx4rpbpY93wn2uOKvvfNc7154r0Hnyc3xOTDOCW9HxnxPRzugvuR0N
S51rpOWfUiYHa/LQ5w1S3vHeYcqyyVUEJ50WFjkChH1Q842npvLGY1eQW6BGg9xguHjbZqmLW0rX
eQc2bjxx/oG/b+TOa291n+ax9a+tIKt1HnqVNO6mxfORbmTROBuRLdNLKCoSGXDMYFlO3aZ8Igvl
ifhC4CyL2zGsLdCAw44609v/hNdgJBIz39ILmUmBSzZ1P7dbRmgxLBR4E+QnqTY6MWyF/y2aM5Ob
u7IikI066akyUGF3g4eAeWDYWM7ta1lCGiwp9re536wC4gNXtYbhF8hYKeur8M7qCYCg79WA17Jf
ySqFEdcUlO4jx0RlWztHUFHxLjSQi9uwwUq0UTTXAaGIYa90V3LOxLMw/PNgN9MxHNuvxtReuX52
+sum8ws14k+nYi0LsRkg+C6PPp60n8kWSeq7ENIyzCUcYlfO0PS6JD8nXkPxZ/m/UQD+qEQhHZdX
k2xoDlRg1wp+ppQAvhlKf4bzG/Gob4jfPtm5E698pOK/eaUfxSGXV9L0AMGLmTQkfta8TEIoJw3r
6mD32QtmXKbhLMepNc1rB5trdeTfzG+1zr+VpPyolvv+msTN0uqwwCwLfa3/IjWMnFLGiBHKw9x7
8dbrxkfwWPnacMB+GzTw9efN8+Wq7Vjd/vlrdDAp/kXj8/21pSaUgheCTfmTeg3+yLSkc1AeuoKw
kxQbxR1JjUxIOvOKGjA7mFK9Tp3C6T6N4ykdO55bSRBoG8+vMeqRqFyuhog+MZ7dg5SIpdKhJQNq
upp8lm9cjVpBwL1apTel3+4Kb3xQRfTEvLzY+Mo9D/QG1qqq5N7zkEpESBkJKGB5+OdP+otbyKGL
iArSt0zP/rmNYxOtA/PNLQ+x3e3cyrwz5XJXLEQr/eZ1fnVFEeDhE0T8zK300xWVk0XjJND3qmTc
3dENnxHebxk6chTgxLIh2++mh5Z/n4/zHQ3J4j6O2EPdJfrajKzLulRJMwoIy1ZXERFtKzkNj4b0
z0477uOA5d6DRkZfIvb3jbKp6j173heRXWueYHI1mG33UGbqSYFs2g124p76JCi2Ex77K+ZJX8OE
0MGSeeuqJaNjr4yUaM3lKYD0tPQdm3ftHOLZO8QxgZAMFPTpV11lwshJ1lnuxAxqAP+ytYPm+Kn1
MmLWLWqsf76Qv1hh8MKSZI2AU9h03n58Khbk+41LFuxhoW+rywnFyoY30V+hGTr882tpneK/FMbf
ngLPZJ8CFiTk33SMrU38MxEA5YFp3YPbJSfisX+zYP4kO7u8hkC37SI5s+y/82qTuCHswzRhlcux
3nUJITZuuLzqlT5ZnHnfAxfIbPdA8t6ZqJl4K8r8hCHxQ5emnwNsrSu7GMklzVPnMKZs4rFkdUJ/
eGNZ0dfFn5wtWNDskDsEGDAsnFDoLd11nvjbMajfBz1/7HdBdKSrz1SJSIgVwKae+U9T7+yW6BVH
NvZ+UHW/Mu3kq4feEVRLdkP0xynzaFZgrqdAJb1MeVa9LsExrjk8PlQlIQ+kGPxGqKdz2X/+Uvgu
JLpa1mFk/PaPN0Bp172q5qI8WDkHhRFFwzrpByp4I+MzQ1HQ4810k8/BufCgrYVda9JuKm5pjjwF
tKWwVpW00sJl4sRrVZshNp+ntHY2gSkYr47+ORyEvyYrikQOO8WSx0pUVyRwwAR5Yoz8unTmKhHJ
O+VQHSKFS9atofZZbD7NFGKrOozrvZNPwGymh8jzNWaE+9OtdSa1P060V9x0U4S53JOF9CTrdvzG
Y/+3W8cvHhL2DP0fPA2c3n66RlNE4GM/jeVhCsoNJQ4pRxNvx0UjGNbRb74R6yet8+UeDtiFWdYs
SOZ/eyYb15kd2x3KQ2t3JfKPrtowsjuF7FTS4vuBaE8beeaANNosU2lKBRjlN35GAThUoQ+wQ4LF
K8aGjuuCgQezBC7O4HOXWdcYdG7RpnXrmPQVUtUI53Dq7hV9yIPK56tC6M2Y2yxyshfSoalSSV1O
F/OmGcpNSvr6mnJ1O8LG2PV8pZfjJX1Th4AX/qLUHE5Mfuu0nkZmfEO/ykk1OiotCNOHIPRz1Wbq
s4ow6ukx6TlIBgRyr5eGo563TI8tcVCr2ZUr6YyQIMhdNhKYcFRrFv08ZsEzJuFhYxT8Cbxrbsh6
GHeW23Zb/Rh1yiNgcHr0aeTAHGRoH/ggd/OGaskM0xsg1sEGK1a3bQ3vuUlR3gEmb66lp14hh2+m
gQuc5slN4nBmkYpS3M3dZ/RVD5PjAjMi5g3E98kY4c4UjR5R8AD3fX7iULwvQnaWJBq5MXk6/Km/
gVXxKe6m8pRZ3nnswIaSK73WByN8ysl+alo0ulT2ee8+2y3ZOP+85Pq/eLypdTys75o8D8L+x8c7
n520YVRUHBh4vpbd+ADq5Ux9wcXzeKx1/XU5ale9tHa9pNK7PPNl3O/mqZsQpfJjYAo3WV+mW5nJ
TTC2joB8GTVrZqYlaWDDfCACzeCAlhWgjgDMNGUevSJZlTd1K+PNAjR2iykM9YsWAy/COdsGa0za
z0+jQ7lltgS2Yige1ioiRTAPqKwjDobshzFxwWvwRrpFOjz2Iytoa/cPbcCRFB3LzTgMD64H6a/K
fbUFYOJsmmm5QrKKfq5gsE5qLH3w+RW9Wb1r6/5BcDo4ZImP+o7zU94Pjw4yeF3No5H4vr/+t8P2
mw6bQ54G9+K/96Q9finLL1335ctf22vff+p7ey2w/vAhvNMrc/HW/O/AUpp/YE9y4GAEOIYC/vm/
njTH/4O2mona3OYEg6CelfxPwIf7B0osPcqULKkOYbb/SYPNFX8rQDEg+eR3mhShhKr8XICKuXWM
ePLKozGiC6/3CFGjdNyGxkQWa1+YgbWywEFO1709z2udRLqxOuXs0YmKQ1O4CQ9gCLQAsoZ17hrX
p/IiMdNPzHITRX7nraeWVnnkq+cCGij+W8dzXmRUWke7NvP1ID2SHOPIpR4Rb0NZ98fR6aI9bKpo
A6q4IfIOnfcChGw/kzmxEhJXLCwK1e28GGJQXgYwY1NmFy68hZey7YrjoKJlZyY+2jIgambPiXhM
k+jWIsT3UM5J/oiLGgf42LmwSZnyVs+xRY6hPRrLqRtznnWgp/5nZjk1qUcF3ULa5FF0U7Vz/56I
5OAaIab5MEytjdZS3I+DJW/MFHtxUETRJyCcuOCdbDwsYhixr3LUxi7S7lvBwW1KwCDTMLiv6koc
W1hlO9/IQKwNo3VbCnmKymyDuiO7M4IQMGlos5rNU7CFMFcRtN5471pYfNupcc21ubjutUxVdxy6
xSDMabFOLlahE2VQDQmiYTzFtAL4g1ndNH4s4m0TGIxpJ44JVlK7W9sCcReRcbzHZVXs7Mbx+K3d
cl+PdncjEiMkHc5+9FWhXuds8LfdBDchFFlHjGfIL5r9fOeTq7ABoDA/uEkqPg8kCiJH+kQGXLe3
aic9DGNka0Fn+DQGSbVL09B/Yy6YzRSJdnoTeYyU86BWBMWpnvjmIh83SRwEh85v2x04ZsK0TEAP
ARDBVRSQhNfOrfwctOX0NcJFslvMUgXrJizKLc8Ng3bW/fx6Tuv3GIXT90wA5xeD0x7nqsUzb4wq
G68CLbSpGJ8jWJdxva2joMMcGQabeMmCU2j65a1jjdUNXM73MYCIfsU5uzkEQ5XdK5TEp4B58K2N
M/jKbRL4fHXuMgpJLKMQh8EgmWiHCB3huhzcDEf7gC2JccouLW0mK4tqnV3s1iiPLcBjnHrt4jAP
QbrWSe/RiuLJJDvTHsgGhnBjg7KNwHhQO62UvRTIujlEe0gFYgTgN61vv1R5I8JrFK0qvsKl/8En
y/gBm8MeQJxlHLtkcEN7n/dOyoR0lFMpX2G1N7TTw3m5XUgOv+sGOyheObSHy7Vb0oMK+uG9h/Lt
roVD2A7bHHygG3bsou1AkFteytNUCRuSXNghs6nxpTzUyihS4L3zGB1q4u3a93aOQpMkPzNjArsh
ZakCGd95QWegGkht85aFkutejPWyC31i27WPPzQ/LnEz9SQbGtG5mUUhPpheYDfttvNm675Ucgjf
0pDGngciYcUKt4oZknKAHqp33LkerBsJVYeGu2tlazVqaq7Zy/SzIP7POATliAjQq/KJ5G9kVNnm
W05BqGItwo4KzYsnQiPD98mdYkJCO1pxb46rskHfCnLQfZtdp8/2NH+Zb3LYFeUGRb+kmLLQd2xL
T5ubML+3zO4VclQHUUUBBj2nbL2oCln7mN/1GWPcFdw3ZpIF3iEgJIksq1sI4zYRr/PQxE5/RQiV
Z26qaqQxKZSIyLoq/VsFQXrnuZhbTDMfUSx5XGOMD+H8SByPfUXie9euMjLrAX8UcqKd6fg3pXSb
I9JpnnvlhRsPokPPid0R+8Gy430pSDSu4ja7K+38egGXI1at5VXXKvbiq7CuBSizHnksIAih55YA
MDZDOTBChVF5CkS7J7Eu1c9qyvoV+cm2jXCr7MiZMt+JvE63vt0t1tqZSN72jbKk1T9UD8EoqGD8
ZvwIWM2eV7Yjr4A5EVrXtJAAlBtx+O2XDgXdQAB10S3zazM3n9mjWoLcXR9Yrx4Eg7BDRWs25rto
scIdGR/Be48ohXuXYSSbA0rHnFCX26oPAFsbs3kagVq/Lrbv0dQi/l0wxWDpDA8Fv+o5E1aygbIf
fBwhnVQEJdj1IfUadSUWsdxwIA1QaCqmTYRCfophfZ28pgJRF6ldb5RYh3pzSdc9qcEAFUfH3aZz
uNzR4knJupD7joTR94uo+uPsj8Peastl75EFhlLEmqb10jH5n/IqvhWupOBtsTVcJQ5LvESItKlb
pLOc79Q7TFDeysYjh8cojO+YPk/rkSnY1k1ltPf5AICtmPKsrMmNWRoX99khClmnU8v6ZQzs/sYS
i/VlZFyz83rG3JkVWgc0iM4HQ/F6tqyiTW110Q4Ja01EQZ+fM3Nqngaew5uh7ds7D0buNV3Tcr3E
JLRlscLR68TjOau8ZU32mH/Il/FTExBDPQOH+BBWg3kOQ5TxjNF9KoFiwSkQVOa6Khw8Ggp9wjrh
yb/zkNnvpe23LzTN8ID52cZhbIGl1FPFyi0C/4gtSqJ50fOaNKs+TzA6VzUx3ttsrsxjbEYfON34
aws5I8WDIMzAmB1GiRmqa9MCgV6G5pZY0frGSxITAF9HeAG7P9R0g0hal4EWB06rf09+Gz5WhCtd
t3KRJUsgHTh5lC/XDS3UNSGkwFTKyKZtUuhOLsnAvhXx28wpAFDPQ92OPXpoQmUuphXlxgh/hZmy
ErRtJhlljf4ci3cIbAMI6oSOJFH82Plzndxfitb/1ve/q+8R6tEG+ff1/dMXciLK/ofq/tvP/Gt4
TlVNIpFD+aEhzpTx34ETwoHs56I5JAHI11U8r/Tn+Nz7gz/gYGn/61zwpyTR/gN1I719og05BDAK
+48q/B/7YrbUD5tE38ip+X/YO5PtuI00Sr9KvwB8MA/bRI5MzjO5waFFCfMUGANP31+krCqJUsnt
XntTRy6bSiYSGYi4/73fhWGhKzHzu3GBb2CtS2ufwSSuYIDxib/iFGqtvrsmvxjwqOP3D5Koa6CX
q9oyhCWuxIfjeTSAWbV4Xu+HjLABCagArwpeoteqJ35WujiLC1jDYl0vcKV//9rq8/rpxcF0ofxx
2Twu9o9vkWKrYrZoTdjHdoDl3RMdLUQzRWYlu41bynjrtzgoG8x9VWqteV6kn2eth5PmCtdaE4Um
UkS6YNdTgR5a9CTROsFC2/kZQk9WRBgJpWg2HfWpFxwootvSLaa/ETh++SZU35yhJA5upA9XUBd2
AwRwCfbtAop0tgH+llppH1Jvkg+tBf46MnLSCBp9ByGmUmKiAVN5pwbdF/bABK7dipgdxU2sYiOh
SMDPy3bkbHTA/khwcCSdV6YDegheILq9SqIiv/8gftJouAmAKIAa930kh49Dk862hkF6U0DlJlZ+
obOGY5uSO6/Ovvz+lX4SMtUrQVBAY6Tt8KdDqwPRiWpkXmkk68QgrOXDc/32TPRWe6M7KF6/fz11
B328vQPw4LapyuOCj3gP06ChCSwZrxen4oYVhd3HQJTp96/yi+unsAIW0E7kgJ/oG4FguWAj6qOX
TunO56o1VpDu886///0Lmb/4ujomwXaPLx6UgI+LQhYzc5i4B/eMZYrD4nXmJgm4Z6Qq8JIlnjfk
M5cATt3nt3Kkd6cpeNLamRHdctZAlnKc9kZIl6yNO1K8StsQe+IR3t8+Vlz5mkqYXcq9+TDG0DBD
a9FttqzZBLjSjnmRubHpMfUhNXWm2z1N7pLuf/8mvxY1/vCp+brOUILAEUHkIHAU7eS7pU9xjXFt
iHk/AfsiRVyjvcVRd8Bdl2/rvINORU5mLoSmNr84VKWX7Sk5G7aj0fTbvBHissnTiTqSCjUOe+aT
gV360gmk/epNZfnktHQ0GZN5Z2Ab4Jk9FUYooEDem3oebBO40Gsq4+cH4tjoBHEqd3BFjWyMX1nO
8r3bO85VPJhIsSnxRJ4uZCWbiG5wdst7PKG02ThpuUlM29h1Vu3fCzKeh0wjhFkZbYJZI44+JTx4
EGZyZjXNMl41hTGRzV88G/wEnIkxgovGUZ6ab0YNIdHlugh7A3BmDub0scfJXKBzrrDAalfsAeW7
hArK5CjpNzEG9J0T2RlVSC7ItSVv3DVt3DbsV0u/b4aufPLiJP/SGEk9r3I9QCMKREKyZ6o5addV
Mj97RN7XXmmKvRMExSGT2Xy+tIF75VJ1s+79VHX1lul0NfRV+2eVkfbU226D/TcjvZ5/1nLNv9Cq
QoP7lcKo98RZWbr81q7RInAEyvFRXdZRE2HXqhj0xEDuV5pX7fQmO1fXc12TDArR0jRm8lALjdJ6
Icw2rXBnYOkm+3eOzVU+aEUOkMCAu34JAIdNmBwTc6PzfAlJgVs7rC3+gR2z9SaAXF5nXKfq0OsD
+z2vs+5zewuXljtiLLBFtZb1ViOLb/PE1JhNzH65Ut7ih0p2Aw3jANBo9MtW9H3G+0kO2ySxbsyo
HDasbeOhL2pJPn/ufYbn5js7QJKWZANupCgu0shJsFGNHFfjAtd3lAO3pi0yFDpdRyZWXT22ASUE
c3xXZfFFFLuvySz1fdL3+m1kLHKTCfdJopqbZVWtifxloZa5wWPvRP7WEsI49+ZhAlqbB6t6XObw
RA0YslZboaZFqHBawhKFvdkoT+S4ej5qQH13OaTQUCJcvQC3kfwyc7QlhECdXG7V9UroLfU2PIy8
NY+hfJvGvss8ZkrT9RC75k50nXYko16f9xrbfzE78i3DgwUuvPNg90tO/wwcs+ZqqVU5jtEZ7VFK
wz4k1PnsDSvV917N18XV2O3nK4aUC+3HsAmSFdoXXpk+iVThY/VJjHb8nEXG8O56nXy2RjGdgYYa
KUIK+tUYN/a50DXw5RzNQ1yD42Ew+H5pMoc0WUhMuCs98zrjUKWBt7Rro3XLTanTkTdry/xgj3q1
RV1OCLHD87OL2g6JRDOft1D5DbetzlMV8a+AgiDs849ZNeQNvdNze0bfRb5260HuNBdJqu30fBtl
o/wy9mKqLymcLoibsSlYRujmgno6whNMCdKYJwdJU3XyHRogK5O54R2LMw/6xmaiD3INeUIel17v
npZgsq9MvqiXMtVbKqcisgwrHZTgZxouJpIHOhX3dBl8Srw53hJ19R5PbPwKrfde09lfFDXlXjlm
jzAa2fJhAdZXbgx+ax0R/WtXAx6Lzay7+W0R2+0zLVn5OteXieothSVwGrkrciohJ7slSgeq85EY
W3FosYy/L1qi74vMZu0RvMm2YfvlFjWFAXjn9jAgmksrWaIzr2MAJSfLwwVnOfQ9YZVGmxp559Ca
rwK9nNbOYJmbtl/In6ABXC1eE3Wk1Rd+xgyK7ikGJxcOgmjhlA+BvhtH6rIi5EKEGcC6pE7yzNlY
QeJcGSwMMD/AVzTUe+31zC3CwBuiM/YqDmZ/N1ixjxRno8v9aliJ/MIeeHxMR8G6XpvtGcZvjt/s
bcydQSBjB7XYOfai1m4lL5CcGutWC/gWfm3QL68TBkaAHaqjEc4If2LOeCt0GhyF6nLUfefIQDTb
eWNb77rMZIDNftE6OrO+g+s0hIYYrEsYkBRFJu1MiNB0w7HIQNGrUsm6QgeOFOy47yEn5TR8IdBc
i6giNZMn8bgTp5JKLj+BOQGEMzlHY6fIkgAB9V1zBV+1L6k5E8wEo/MAJblhZZW0SQKktpPLeTLn
cjmcHu//Hlj/7sBquyp09r8PrA/9W/LDafXrD3wL0OngDh2dHToYQojzqlj4Gx7RsP/QXXxsREVO
CTr2S99Oq5i9IdQbuJT+O4hSAHrFL8IIxo5Vher+gdP7xFH6brNGzVfA1IxNLxIdUb2PlV+Ab6Bw
S5o8gmrRljyEoSXllt4RFNjShlExQ4YOSeI3x86xu3dDSsgGLJbXpzAu0As2UKqFNhsGiCypATBA
Sueac0KndiLFTMsE3sNJH8ZlzwaCqPGt5sm5os0vGDHBPyTRzDGR8C/BLDem7obFsIi0q6C0SXPV
IhMdHCewuP4Xq/FkOuwnrHLzeIi9gXjEIYLUmuGk9dvxjiiwbt9pFcI4XmI2cBs2vwJJyiNBSBCM
+Qj7BqpR4kZ30XVMRKrYXiQT4dIGGDIV6WVUlsmuJU5vhVPlRvdVaZLKIbLDJhGDSoFz/c8Jo8u9
T8Yd1HKZZAwlCPWAADkQnI63SR0Nb4EBT5VvLKOaNBcAcZhThUE9ysLDGLB4ZnWWkaxzPELJ+cTh
cwK10R5NbykrI8wqjJpJnI/aYZ5AmqzzXIvlnSaNYdHXepxnCuvaOKa3M0neATWI9Lpv95QARoYS
zvIRtt4t+NhUXDQkzBjXgYUysSf9uyJ8DWz83YrgWL8PgTymIk6r9O2HVeHrD33TsJw/TBqwLNdU
rh3FR/3PquBTKOF5RGOpKlNnbdWP9deqYAV/IFExn2YVcCGakp39z5Ta/YO/jSMZJ0zfNJmV/pPF
wTN+mlLz8hYi1glOqbNY/HiU80e3rmsZG6hYsirw0NcEXSGU8SCW7XmKmw3V9lVWPt3Lgx8nD+x+
4tDWIdGlSTxcWrWbMgMara3jRUa0EdgxrxPJYiLcqrivK8mRhQH+oY36+4h9uRJn2zfdavjGrAUX
+KETWvVo9iw4TakAKSMEoHcnqupjragmtoR1V+l0QYSzCd/IajgHrpSe8Ni7tfY5n735gS1wOX9m
tB94GQXt9nSZ1N5G4GLy4zk76lne+Dt3jKp7TDrELFaxNuB57Vl02LfV2r1mO8wgUdXHDaXP5E45
yq66UtnXYXHMl4aYqUjKE/+1yAsmPx2aFpeFWpg9nsuY9gxYatRaqKUNwW4T+RNVDUZL5i/q8j/t
cqmObCFpx/IXG4ubnT+LDPOWY0Q2Bz82SUVkTY8nwBNjRaZhdqc8K03ZXMOk1z3qhOBjsShqL2zk
2NRjaX1I9C5hCA7QadUuY+s9Qj4d+9BzZ2J4i1igvcxZBE0xCpS3lfNlb161qQU/VSMdfi+YFLwN
LKN4EiGCvdix7Z+jQxn386SKoLFXcS3gPBj3QY54uzqhqOK0Z3tdNAq11VsF+oSoAbx0lgXZwus7
ACNWU0GC8dGTzJWfADiAINMCdZgqSIJfYT6nPxZg3xYcWgiGK/xjiqOSlPyMY2GgP28q1DgzWMoy
BHsYPWYk3NLwlH3sRxuJhF5bEnTxDHnCr3MoW1i1gFAMGuYDQesp42FF4GIQz9soqf7cTV49LDua
PAhTUqfy1swFwAa79xnUiLlbQBUpLpcswTuYscGTMbMX3tCJe8941M6OfU7N7hmpSX6BiZFVvIEv
y9U99dpT2wBnI45GeCwOFhB6x2Y8rWvfq13zMhqLKdp2PUmpQ9+MiopSg6060ZSAgfPPfzF2ON8W
uyLLwA/B68YWxhxPscpsX/Vtza5684DVGGosZs4VFJNq9DuBJmwXcXPm/A1PCLI3EKOBRnmt4U1E
g6lf++no0qqLk9L1FIEWCBWb8wLHAqARFVrPJkhlk8iB0Vi2w1zcnsxx2XF0td90Tub+V7aoq4vm
pSXTPK6ghgItSzPHvokzNgm5paLKqZXioovcAeJHaxKZWcVWoYhbChOcUN7xZPe0YTyefkufh268
L6SdViHmHn5Zp3G5yzTmfZeBKOjlK/KOWVznqmauHO/icteTfEBwKtRHSpBAXZNM6t1lLwNVZQDd
Uoqafw5kykzYD2LQOZri2uX1iZFTIm96U8EKdQK32aVuyG1Kc/KXZXG4IzNXU/eUYcKCjB2YUbt6
GFVC1ijnIUyafA5nL++ndR9wYOkw/94ygJqvxwzSLSGRgarmeoDBVCQVnW2BHTTnvY9G0Tg07jkm
pfWrziQfNJRVDJ9PYDmHpx8dT/XYUENI/lscv6C3yR52huial94eumhLWd1MrUNg7bLJL7cLaIZQ
H2OH03zffco0kkeYPvha0KM73/muVoaeKbixTUEedRVzAc5dlEPeXZnXFlR4AucKKFRYayeoAKhw
ydjOzYh/+wkc9qe2ARBD4KiG0sIOjwiu2SnCS6zgspW6vlLVvQvPYwUZGNDyguV0NRmOvbGxqKAv
9ZihycYYAUM/uzkAFbEw5flJEpJiiG8UZ+e2gPeGyzinvAtYQ2I+AJDztoRn5GfbK62ziDjfPht9
471wvJNXfva2lAdl561w089WO0/3xH3koSkrClQYMoR1qj2Q4ROPbBa7dYX/u6ZDwudoC+0GZUsr
zg3kLf6/udrqfik3Vawvn0nY53wDaAg6+s7kUTKWedJeYcO3Xig86ehT4ihJDsszkK4I9LH3ctYO
+DZOknPPUTCNFu/cidtL4YryMxbMxN4sPiLWaobVeFb1s3+JLH1rlJo5bzgOWCIEKtEZkLxYzW/Q
w5IDEx/mJ9gQltEa112bNxekcGpa54bouhoFq4n0aBnQmuHWqKpnK56IPPVBt8Q7eHLWeUN9uvkQ
NVb9SEmkuMMucp04Y3srTdwRU9wZ6FaGd1d5PZaDAV3sqsUMvseKj85BU/JzbE4zHfb+/RKb7tPQ
0YJdU72CDWGq6oDvR0Pv4CgolMytaQ+TlW12Y153XVyv3LJJaLbWE/18qhfaiqK212+6pK43s0l8
usiEgRfWEjPxqh6nEOWWlb5OomR6jRguF6FhD0621UEnYuFpYY6FmmEXG47ddejPen9vVrn/kpqB
3vEotPSrISMlXiIwHYBjcldPVvY683g/Upc0XPam/joJv71omFf1DOvnxqVXKurPO5ds+8iY4k5i
GD9KGHQ3ueH2X6iEFK8SAlz7htegGG+gLkQxysKSH2Kga2HTimeIr9ENwKdoneOzXrEVnM/H3qDV
vmNL47n0wXSWdiVEj8/LJIoKA7X8jGsclOGSZpvIkeZNlvbjC+ataB2TQL8Gy+RcoRZS7JFXCdZZ
3fGaSww2+YUetWa1TgZdu6F20ll79kAXd1lgPrLd+azpyuqVmZQdEuZ5iIaGtnJdPPY8EjdJxn2K
a+3FMONDNmXduSYd+3maYqvkOwdQ1og6A6MicJAuRtSxkCMvBk/gzkIEzj2T0INuILh5dTODnkh6
m3foo/gk4CDXccP4noefBjWNW0WnFKycfKJchfEUZba3iguXBnMT2Q5RGTVuLoq1wbmOtRDXXMKY
nydFALgXZYuAjMsjfBtgXZ5JuzTWjR/b7jXksv6uFvbAg74ijEZnax/my7zVvJ7KFZE7K5BJD67e
GseKTiw6auYmjJE56QktyzsYTEQ5MrYfWxNwBvG9As5Ao8+UQfYu5hDZJck1AU1rm1u6vNeFGI+y
s1TTKz840o91wQo07tOZjpt1XwY3Vq+Pu6YawAn3pt0crXJpbxMHv10oq27aDHWFeSSZauNsoD7y
Jk1dpJ3IPeDjoYMnZ6ajdwXufLAEj8mQIKHSFMsUmoaweB7jh7EJ2pXXzT1P3M46c5ty3s96TA0I
wTWMgi6fAzWhE36oklgVrJSBpJfME+qJ3bLPw2Z22i0ZZ56OBe5+wKplsWsm+maagDc+UtN0F2W1
t+3mNsqQXI1p72dduqYyBb8XIFV9FsZtErkVfNQssdeLjKmotHFqrfREDsdZ2PUWnOtsbfmZ+cIr
qecJPdab96wd3C8MPybSwq6z7JOgLz41HtDBQATRplBbq6bsxIo8FmqybZR1yMzI3aRa22wybFCh
P/jDxdQY5jqSBW1AIxXBueeZxzwrx8ul8xvrgecbua6KXCJkv2Aur7M+BYGXO/UtedrYvS0CjWoT
RwvEipAC2wIIh3/mhqnH2wCgH18gnb0gfpL8CjrXXTwW83mVd90G3nEwh1nnRzcd24ALEyQcK6+0
4mevHGlTWyzGOYA2XmIYQbdLRMiF4ViybfNBnjud41y2VdIKpPNWAyjjDGdWXfTH2Wjlzqe14tpw
+u4+mcqzdmqPjb/M6zYw26uSArxPdNqinvatODNGJwI87D+yUZu2iLTr0RP2DSJ2ARdjBFm6pf6Y
VDHNgYSX02ChZWayRZOFTA/rjHitu9wOlt78OeclJDCWvALwZlUinuJLxHmJQzEfhFZ+ksq4qAVY
GDUGfrgZm9QZ/vT7hhGVrLA6iq/Gx1JjcTtEM0m4xPJuaxySzckrWZ18k1alv/VT0FzMDhs5Ytrt
cMinlFJPUo85vclZ4t0GxBD0p7TkT2JaCULB13VDrZ2D2AGeM3Sa6QlGcB3alvBj75qgXXvN0+/Q
lzxBp7+Zcn6chMNEUC5wuJ14TGz7o20gJuwnzVhh7oSAcGdxEnXSxLxfQFe/B8L42xn/xyE1tBvK
Egi9WZ6Oqc1RZozvhqpFAi/O0bt6X2F6Pe8Ttu4dC/NbrvU4F6EufEoK8lmXhDwHuAo4LCJ6eWkF
Ky8yJytY+fhib5h+QBEGaWlclppLNYegiOdxTHqqQvKaDaC9VBHbttLt3vVYtwIO9Ha/3JmuBmAW
m53Yp8PANrOBlUr0e+rvOngUHYlEw5i6sHKRGV8XzhO5ShpzYIsj+LCpFStUJivGfelZWCgK2b1z
y1Rf/GWs7iyKl1QDa8d/f6pI0Uuquc5jzkaaWjt1DljI/zdgW4duG0AK7HZ+DHFV8h+KK7tuDHcH
kJkAR2f49cvpLHyi7H0n6P7CbfPRjoAVwaGqBhGXhDPiDJLM959Bzg6Z+aNe7x3mQJw004yzwWAA
rfsqqf3PwJj6i74TZenE4YUC12YbQE+6+fHu8gUnuBZm4/7E4EWcAIXLkJbPh++e/dalCtQa1zOH
EKyLf2fs+fnVsXhQ4kIMghrS4GOTS4PG6OmSSkKRNfjPJzJWKSh+9o+F2Nc0i4KF6D0OAV/xpb+/
xga2rQ/vHYicqZMlJ52Bo/DDRZ4yR4sgS9EvaTQcCscpxhEMmM28r7KOYzN2KN78iXzdxySjV7qo
Bg5+VewVOJFm46tp49+Bx9/Jm3zTuPb/e+Dx9Lnr/88vNc6vP/lN4/Sw1QFaAGdxGnwoIfOvyYdv
EtAxMdwRhDH+Ytl8m3zof2BnM/D+wG2xKDRivfuWxPH+wKTnKhcNi6LCC/4TjdP1P66spHqYsNgq
KWQwDPkISYilzRk/ixMwFt5wrP0K/DGx1u5oydJeY85GZ8gHy7hlNUX5ibGRpnO6LtT2J0+Exuac
hOpW9IG4g9qmMWgugseUqMQuCTRiLqcdFUeidjuc9lmz2nIBf/HEdsiGSO02bHZl5I5oOrdzx12P
AQNjR23gWor+UO4HRDQZCwYWfvxgVF0A+dwRURi42XMwTY/GaWdIOkA+LP1IvQsr7DYdNX3dq71k
rHaV1HuxwZzVXhMIMNvORYvaW4cUwjk/YjQ4xzx2qLV2k0ZN1q2TOZv2gnPUxTLJajWr3e2i9rmZ
2vHi27C2SBLJNd55SBnBot45Qky3oYEpXadq7wyUgt1wMsnyLk4cZ4tUCiau4197aucN0/ah5nii
vOrjhW9L3HJs3LRWr9cxZxEas1O7v8vRFq6j2rBuotM2vz5t+Ws5EOItfG1ZE0YIQHWMZGrUOcHl
HLjmd8ai3HHEsWsMvaaG4Tiarachz5s9Nm0aBDh9GENyFfMMAsErwc2tPYwnoe1M9ooE4mJjhoCE
zNri9jASln4Vlf2e9Eb/YHcM6OmYWIyNNpqCCj/J8Uh0lcPn4QznMNz2PYeoVJ2mBnWuYsr/GFXY
3YNJPNDKa4eB1KtXMWXyzEjYKpbSTzBEwccxemddZHF829nUC7N/q4sLPyuBl5yOeUFRJt6qKWsX
E1PnXueWFq21xBtfIhGZNxKIw8aJ3flcLs3n/nSYrOTibqI2hbPKie5sDtgzZa4VwrqYz7GYkXU1
OFYOFU9Zw+qfCTxViKpefkhOh9npdLCdT4dc8ljdK8bz4UuajZQ3lY1zVNbWu9wlR00//cButmvd
sB9LLtnUlOICZfEVQu9wqUGXwRWif7arEi/XVHdh6VTtYVSn8kKdzxmPGd26FNJ/YaAw3C/aUIfZ
GBVsXjCWEaRQR339dOyP3LoqMJNP0ytSb62vKaRMcYxqbYcrSmkHpGzMjeORbAJZP+o3o1IZcqU3
NC2jj3A2ZHQzIkdMjvGydMGLLgbMMlSVCE9nKBm4KQ0PNg4WsYOqwXlViRyYde7jqPmsgxSn9l5J
IQzo9b1TjMSjk4Ja2QoJCWaQa0KYYO3gb2BqYHUJWb30iG1uOsw44bH6uZDwwiHuJvOiO8kyfgSw
BlNE81KeZBuhFByhd9tMaTqjUneE0nnkSfFR2s+ACMQZKznkJ2HIXEgS7YfIKAPORDI7ckSlDjrt
UN1Xs147F51jRRvPqpMDlHxj0zb9BByHUkujcf0nW5TSWfXLsdI9bR9TMb7LfQ4CkWtqWycCiR3o
ctpWdkZdxlzkzzN6/LrM2unopx5NID2oVPorOCt0dr7KRebcUGSTbxo3R6lmdBr6I86krC1xZeQW
NEH2lLsRpEM4GmV8MY3OxBXIloXGJN05OOjvF2g52uMUI2oUsDNgbJZF11AwQiflhoBAuc2aoyvn
ZwJB7roWnXmYl2jZOPxXx8IhhGcUVovRwtZmQeKrNanTGYiJHujo5njsifbGCoR1j/OVDI8L6zFx
yDKHslkkMa6oZmpb5PnLktHTbM/edGREh59XjMx8fGqLx4GKcscLxBY8o7Gal/GyWGL5BS8kzbuU
9mwTJ7YLmKUNFKCo+2RHbrt2vYTDc+JWxrrGO3SISlmA9IvEeVoMrwp9sJ36YtxXSzvxLY1q4sh9
M01YD8u0/2RWPG02nu1153YZUYgdG3exh8PU0kr9mGJcCUXlZ7vC08oVZ7R910CpNXjAbioP5pZB
AczeFJV+0CWmnCjIk4M72fOG+aJ+dHt8RTyx/W3X6Ob54BnBca68FHGuuI3cBaRIF3u7qQk6nz7r
9MtAX0WNdOWjhDasvZMxFmt8vS0VEUYJ8SLO27WuMm1GHWr1bMrQ4St6kTRxepnqjP/ygrg9SLBg
7ZipcYbHONpOQ3ucy7Ld6MvcvSMtzvBOmolKoQLF3KJWZxns5CAWconIN4fYoTI3iIfNkE9/4mIY
NjotG/R787ih5ffgiy7eM+q3oD74lyPmWtyY1qVVmnBdhtG5gXZWbgUtxrHMbge9026mJLueua5n
sMZMvo3FZeyVy3Z284BHY0r1L4bczt06CwduOydny1l76EPBxObBzunwmAau6207pLF7RhmJHC5k
p8c1uZ7FEPSjzhbjMt2S5BFtaGj6xqUbSd8kUdAsd2WqB9rz1JmzXKdo6Au4BBAw8PMrIBnUmxeA
aT3OYHLfOOmd4wk3Wy/jwlamI19GBRJTNUyt6P5mxnSHwA2as6yN2Vnpw9JembWpJesmE8uT1Qzz
U1nr85nXZ8ZxaKtu10qNNOBYemDmDJmPZ1jLJpb+ouIacHzcS8ybG6NkxfRppX+TGaw19nPZGQL1
YDHM8Mpbfxlgtuhlx9QCsxM4/600/fi9NQeNltnJue6k324nv4WhJfqsWpUVy2veWlwgUDvzlhBR
/GjLqIH9gXtPNDnYgKAEbJGKBaqnDoYNB+wA/YSnG4asGnf/UTRDmWx6U2BJWZlywDDHk0vfOkRc
YR/JhOBn5w0MyHImd7IzSEAvfjcOh5NoVSS5hne5pesdljvYAdw0wZXhaG4f1v3SptvcoaWm9gMq
yhJrcNd53OovnZOBIJszPbvxE9HeUjiDBTZwZRrWHJl3XRpBvccutF+MZEazy+dRh4YnPE67xJ2f
Cngi66gLjPMy8xXvkA//GcKZvSXdvbP6aGhXKfFsmqSqicYw+j7CrrZGRm1YVFda2sUba9bKS1sq
8D07oLYIS1LxBzu19Sf6vbMQF0xEm/pg0dzcSLti4JT3epiKvn9m8V42FhcJfKLxJ2HSnC82WPoV
nyjSTJFzRmSAmoOz64dMrsTgmGEPwKYJbTeBANd2iL5ungwbiFkXjTM122Aq+/Np8JyDm/iNBGzt
OzddIYacYGlV7GyVPw340M78oUO+Kypbvs+Rn7wG7LkfTOl6x8gme6kirt55p7M1W0exEQcXMPys
0JTec19a3RM0afCvsWMTMcRGaM6OfhCI8CIE1OO+WI1NfRyKIHoGBY08S8zgosBY/NmEmEqTSGq8
sZ6mZ+mk0T/d2u7zSE5fkh8vvWirtUSk1wQLiURjwSPaATAcVc/aOO5EnTGdbxvw28EOhXHYOPM4
0sMwTpd486bbjljuKqsmxEKHfvo6b5I3Saq1hZ1Y21sjrammbYwGvQU8S1jWc8qxv28B5STu1hx1
790kcnLOMH+59IHt3TUT9qaQ9Tz7wqS9u4dJWzzHhl7E6OxZAOsQCCwDG/1MbyK6Ublfj3obuzfW
0k/hhPP0YFI2s9EWEqHgx5qNrDyDvT/V044TMZFk+JOzNJfVdnIpcs4KrTrMOpJ7ExTTfc1ccKvp
YtM3bXaVxjTcZUpyzZT4yiIxQoFBf689otTdyMpnKT9UooTbXEm48qTm5krYrZXEm5/E3pQ9SlHq
LRsopODkpAp7J4FYScVjX0/v7kk/bpSUPJ5U5UkJzKdD7b/n/789/zOb/O35HxQ5MIgf3E3u6Wf+
43nE2OhYBCx1FAGGhP91NwEt4l+pbiNF0jjROb4d/FVADw8M0MJTLYCSC74F9HTVGeDhewJNizKA
W+ofOB8/iHnE1hwV+sF1Ce2Lc7+SBb4TVKNhMlInaqfLoXyPu2KdFH9+dzV+oRaqmMt3It5PL6Ak
5O9eQMxWUTYzL+BnLiz2cjUEb+l4mQaUGb3//qVO6u8Pr0X2iwSkSaoooDpb/4BhAwZtFE5hG2i9
BT1WDBZwRuiuRFQw4Va8dtkc+5+wJfo9/YeN2WkLar9Dj9cZTtM2Lt8xgvpezIHSTvTA20UiVqUd
1fA59XVKVs4HAUbbPupusxyKLsgigf0RRztKZR3dy7bfZmbqnHVsGa4zTqDpSpJLrki2g4Vd+ZbA
s2yOLgxaehesgAlgUbZJfscIIx4pqeTZ49Vrfgme66krSXpVg3km0AAfJF3IxyJqB6K9TDGmLcHw
wiqPXk8g25ldVkEjd6ZXggsug2/Cuiufp32IyIrn09a8ZjlmfZBodxMmELvaWGMcBXQ0Yi7v52jn
FQJaxr+rxv9Tl7yLavzdzfsTGfsp7T7VuPR/KBvBxqh+6q91w3f/OBVSIxfC+PwBix2Yf1CdQ6cI
A12VdVTa9LeFA180WrntE1G0TTyL/IXfFg7zD77gHr5EJHWUZV7rHywcP45+wGFjanEIkMBqsE/s
7h+/1/gxk3wgxnREDRF7URJ4dQx6iRYp8YP1AhPidxfoFwvJr14QCZVGeQMHuWvwxr5fSHLedWM2
pXO0gB2sjZGoyRLQk+0WPg9H9qt/U5b9oyD69Q2y9nK9KHLHlvphMQkyFyHE9OyjVyfuW6ZKDE+1
eJ2DQ+73b02J+f9dt04vxUeN/dUhSMxg68NbE8mESzQ37GNe0vaZehlhtX5B9qdigv6mZQkevTyj
KUxVQv7+pX/xLrmTHO4GH2T6T2zcqWW/oWvCPnYmHqXKZ268QrxSKJSYOdTvX+zDVOP0RrkDjUAd
/UG3q7v9+89wrgvU5Tm1j1Pt8kIQ5DDgTZnOGGnsPbbnFYW/yRmoJgx0UiRj92wbNQWJc5FSoMox
/x+FXtUvhILuu+QdDbzCTJp+/IUyI6FRM47soz8hxYXkKFX3c87//P+9Fo9/HlDcwtw4H26oGMG4
IBRgUzsx0Vxqa907itx8O6gCv99faHUdf7yhCPwD/HIcT4d8+HFMmvaNKroa7OMYJV++mudMaLe/
f5Gfbx1exGUyyjVUQ40PHyYV2rbXm4V9XHJMhJk/MpA6YQINWv7S1e9fzFBX5+NbYhNFNh0/JTPg
D5+UH0FCWjTDOvKAZf5lqVpugkOYFU+OP7/N6V50JV9SVW0vk946QBC0/mYk+Ys7GMcfy56uvqo2
kegfb5gIrGUUubl9nHm4nln0yWigrSlha7SOO5SKxXKT5ybDQbnAH12fvrw4NdMdK4jY//6i/OoT
sFU7AVQVBjcf9zt5EYDFyhu+vHjGb/8vd+fR3DayteG/4po9VMhhMbfqE5UsOchyGNsbFi3RBEjk
QIRff58GIFmgZM+daS9QH5am3AAaHU6f8waA8vVxDxg20Qs8/ee3omrtQrdha3lSeG9SFzNPJzOu
Aovu9XqkNMZQLPWugJD++mbTpZ7lW1g+qA6uC1Q/nw7f1C9RkspS5XJJFIccu0IWODaw1O164CgU
VvdvxrImvtuP4SVuCe0ddy4qdOIDP6n27jrY97hQXKok8M5BEIPdLPIC6kitNDdBARuGLAC+g6RJ
8C/dgEeN8Cm/cpQYPjlotOyiE7Z8/QoymMq2Hb6tx0sfTTTqQDCsf91JMBqmz8zGj9ocvAgKgAbk
iUOlcagxW7Mh7XNZhGp0pnYwIpPAVs42WrGrjhM1apvNAlvCPAHfuU1b+1SjsXc5OJEe9QnaAPAU
a+/S2pR3HQIQdw06NNTgev9MHelJ/0TNt9r+2NIwlERGCT/A3l4RVfgc8iH/LYdS9dIBJpkDL9MB
Sevb7EtJFHsFBM24zLd0IELv2/Ya6Rlci21U2D6hYqlAr/aWmXahFRZNF44P5zPyfHu3IBBdGscb
cJn4+sQZ9xBWuHbht9dZBuv+2NybEGqpcYCn9xNGSGpq6RfcwcvuXMHcz76sQXJCP9hEOH7nWuxf
ktMq7/Crz744KWXNy0gTpXzqPteKXiqgwKmhB1+11uOTOZ1hk+ap8SD7lMEx/RKXO3u1Q6OHkiKV
rFWreVhx94V5e49FdNTu9Nu0W+oX0Auym9wuI2Cf4F6dYGPuwQB7e3zWsKuKSBvCG1AoJ17hnupC
/EZb1WjM5iZcBstPrakH50vhNZ0XiPv0XpjQRukfDxztDWDR7pO+h52aeibfqeenaU1e3O1Q1BaC
AiBYumIJoNJtc+SM0pa/QmrMeOktY1qJhMEnGig4+pLPzYYdNWanRpXJRmK7jfx8K+ADqP20jsPI
Nn3bxAOdyplz6YvAREEC6XqTRd4rFXj1zS5pwZuEqoJBcW/FnAUZo4Zai7Vy7B29SYUwJWmaQJ1B
gnnp2Je9aaWCs1ZxXph7RAJ0OCvZAimFXXSal+yLduIz/xJ102Ic17naG1+JcIRtrQi8PdbhkFOB
GQtmRa9bpsUGY3m/VbxPBZhPYDEl4iSUQ2DLaC57UUkNrzlrORqiKhlbOImmCKG97hxKEwstiKzV
Psmsle1Xnk6dM/dCUkZa/n5jdPpF14EtPdE3tvk13u/jD24XtK/DjJQ+9bVEO94qOAiTsFLzyyBM
4OOFghxRhE0Dca5LqhO1WNr4AHcBNh82cgTHeBK1bzhQqleR6WOcEO08b0Eqm0IcRXCAkF37YYdQ
C2hIP00BpQohJ8YkDmWk+t6VaeECy1xW0Tqx8vK7a3aoyOlO9Qbx/Ar+O3QWimk7VqZFJ/yjyW2B
1iuVNv2M6kFenCFfZ99CvkNnDCWaV/ib5Zsz0DAOUnVVCg4UFvP5PqmSNx7FTQxBusL/ujEUCzRr
Sc2NFNw5jufLK60tnezcLWr7CzLvQt0l7b7CXkwuDTMCvtvUZvcVeNuODJregcTa8xndpYVbxa6O
v26paZcn8R40KMhb51wEo+R9m6zQT/I8Uk4zYsBjxMCiMySs8FGBcU0lRl3eVOS8X8a7LH25zf3i
rLWqdr1EY+PUVwLlHdSG6HOw22ONRVIS1F6ATG5WBCB385VT4oLmBp1yssSFbVHtc+0sIvm3zV0F
p2tfZfk3lqgF7HLk0ihN4XQPbFYUSq3jnIrQhhN6gZ/8KyJdREwMrbVO4mCPoMMSUXOq8d7yBMwt
FRageRiAQz/qkpaCb5RUH1PoT+liHxdnlRCjj331NnSK5LMXBjoykFpzVihL46QKeQ4PD6537EpY
w3Qs769sM6uP043KF3U2+vZVgrvWtVpW6TXa1AxqhWxSueoNyhVECvCAECbypwlU8e0VziYi/200
0GVYbcu7Ta6yICUdvKUWzx2EDcq9BzehgqzjVqSKTyGwN3h4JJm6PybhC4VGt5Tky1Izm+veW9dp
wUKVFGxxfa2sJVwj3YSRloeiNa1Ji3NkrlmCWI0JzAQ/Vmk4RxXFlhDOBm7xYZ+aTP3Kt7ILszG3
zUVvc5+mDFuRKRWgE1yBv+hJtiGe89FS1KCxJ0Ihpkijr1QX3PR7m+5NpM+cklSpUxan8das15Fb
Z5sF2tXWX5699F7mvldcIGtBZSluNgF1dm3rfyv25WqbWqSszWCzWSyB3hefQ6rtyvugSyG7urpP
cQxf3oUdBrtTv66ziy2gwTPSQunHzttEzrHnmPVHkCjRjb1Jv+th97lBM+Utch5Y5GKsiBWBh3Sl
CeD/blP6m7suCOr3m8rhyzHjt6cZDtAe0jROjRq5H6DGmoWFc4mXGqrlTR2m0aIAe0jiHb23+gJ3
PfXKzJL2dVaQcre7JsBIMdpVoD74ChiekU/4BCWqiU+RigtfN8Az38KcCt9mMAVuosDNFnmiUXzd
K+Ep5RvjG8ZB+6uSvBa8sqUe2MeFawQLkD0+Nbuuho6ShSwX3tI62UauednW+2/LVKnf1+Vm906r
KvV1TgHw6662d5tFDnSavVK4LWZgf994CPm/Rk7DuFS8Gosif78pVnpQp0ilgzKIAcxeIWKG2KtZ
4u5xrrHkQWiJka9tNF1fHgcm/OYzP4yND/YuhUkRG937NPCXr9S26t6VPl6X3n5Tf6nCMqPSWRRm
cNkETWMtEPJTbIDZtbt7YzeIXp57flVccMpVXm2dLvkIN1j3FsoOgpGoD6k7SNhu/aZmh/+u7bPi
dZWm+3P4ZO0V4LsoPEk9fwlmQeN44bO4neMZogWLlMhCWWz2zv7dRt9Ti4q3S7QIEPTNv+yaEgOL
NrReNYHOMgp2COXtDCvV+kSP8moJfCPRX5dO21nHrZdp7qkbOiYLolavEx13kjMPP6izTYqTtGlm
iDmENmyqygluikjLPlZaW3xyoYad7hv4692WcskOsbJjE/tSUYbfOqjA1E4Ab6Hz71D9YB8qVdS8
lgp5xBOTrrred5xT4hBIFoyIZfBWV2GNqnmtoEVYUl8OjMw4cxUjB9GdxtZZVjjIJyd64BXnFWP3
O5bIzV+pa5S3tYWecm3j3nempnZVLAo03BGySUInP166KB/h9pdBbvW7trpwyvS75Teb62Ib4ZXT
BUV5adQNNrFJEmdgsIKsPTYBGaNcGudvlbDenuqqvSxPvI1QLO7apgFbn+AzZVXwFLH7Ult8uZz9
Zx/PJgiXm277FtKYo+I1EIdvYy8MUfOH1/TOVwy+GlBczYTZXodN9alBqGJpDifY/zcVlPFFRKry
tM9xvqvWeXuzLpgxxX2iUPx6nQRx+SH5d3/064ZGj8ChJnObVHEpngDT+0melErFo6PSwyP1z/ur
FsJVGZTV3frPP+COW0DXMdXl0CwuGN9hggTW8LPiIVOhgYgUR+v+Gm74qIt+1gm/fr+hN3/9N5M3
WN1RXDphuOfBbfm4xkT5h2eewFL7R3raCQdNPOoElB5tkre6KHA9fnuReTY5UuqocQxXf6cZvT32
UxyG5d7epYyGJo5AWfcXCOzHnYD05ZElkgL20M8zentwETys3NubGGviUw5LePjC5EMevz0VBvJK
pAPIHvYXqSduOKtOECY8sp2gg7oS9IKhEw7mgSjPMkEsTk1kibmGXp9TJ2iqUIOU6gXdPbKETCvo
8/GaDgXg6UJCm9w45WZxzW4+4NEqPR9Y8LHuslGrfrYTHOsIdpMtyEfD7/ObD0I6RXIosC2i/OsJ
WdOHT/14VWBjYLKgD8LW0F+z6wX44cjASM0HwzlCh4Y8sOYNL3m4MWjeEWduShHmOGP6G85oVSDj
IL0qGOYRyXdqdeaw9B1GSNjDHGlUmj0qZ3N7fzCTbGdSg8DUjihv449jgCIR18EgcIidetMcfXZT
gNKUKRsamvoRI1xgBUT1m+sgPMCX2wY4ZJARnNvHh4xK6VDq4xuEhiqhH6Li063QAVwhYBfUwYZu
md2xYISQSL2+aUI6A95hgLUYrmkvuB5jXyi7e3MNCHSWZtm90LSPQJEJaNy4Fx6sAJ4p+HdoBgot
dfp7Rus/NHyhqS01CAxIifglu3TBswsgwmzgBdH0p0rRX7OLCjWzF3KT6gWmAlNddcjWDjPhYB2E
Kgl3kyIsRerZjQKoVtLboHoELlRkQsYTEsHVJCD0joCZoGuLStL9UjGvuQDs9ok84T9NlBAMwAdg
xRtX/Wd2Q/RFQHBxVOyv2c0FHYKwbExgkA/BucxEX+HZFcFzyKn1kGQOCP01vxnhjfHKIEHwi8zh
T5NmREYqqEBSh+bDuvd4RngGvaCibquOvw95qjntDiDrhpD93/cCERLoMnxiBOhIXIebo8u6SQaV
HOswFGYXJiJY4krHiYx43dFdwd7vr4PdwUXXFI9uh+PY0Evz2yM8sjqykQJ8BIyCwK/eJ5Cme4Sn
kWrES0N3x3BydkEzcZwAY8pFChbhokgWPhrxj9cF2zsCJY28A1K2/TW7XsDrVXp1FCcnpgR9MB0D
jn3kqLi6PNRT5rdDQvaVLSkQLbpwjJHYfj5aZD1wDGgjGKAPY2B2e4NhaPJZdY1UKeQDV3v+5EBt
zaC2xNbxY9WcWcwIwUD2+Mj5yYFk4TwExgczgkM0VQXmnD6mUmc3FtD7lT5Esx4gK0M2uZfpZhOk
Wx+viqLMxP4IqnucEbPbIQUAWTajbJI2IpEIveL5mBHpcg7b9DbQ9rnFzOCKpU+RjALKzBbL4jjj
D+psLipHpJrJJY8rxvx2B4I86VFASpmiATryY0b9cC54R4RRjk4JaogWZ7cisDkI3LxcnERdwSAO
gq4w7IEHY4ERcAQnk7TTeGyf0cmJ5xL8WKn3p8QGucAkTnw+s65pNhuDRWKdhIK4hqPavHrBG45z
//78aGLr4MIBg288jHVm/ON9gfoCA4RMOwWI/ppdjpVg/4kRzj/NK4mxQJGF9xx74WBF6PEHzmhg
IYbdrEYBVDbJuWCSXWTRF6a1D195MgpIrhJAQZoflgpvfrsjTDDpFcECbcXGiCvSs71A0R3zXEE+
+gFUmt1YsGUzSuTVOB3CJr6HFhyuCBY5WFVlzRjPz7PbHXW2NdleEDlWQ3C67neHg93RId+OwgGE
1TGGmGMvCCKo1B5JvEya2QBZQBmyv6a7g4gRTJQ09ftTwxCazWl1NBmosr1gMCOgXgF1fL4XdPXo
waJ7bruDSawk+/58ZACInJqej5TApfELxwbzB4Z3ZusiB/zhKCMRKalkTwEjjXvDk0w7kAQXdQKR
iB9GyRCgz2guiFOD7FgwmAsqyUP9Pqd0sDtwgsQijwWDLF5/zW5dJNAdgQISYwEhIUeInlsHrw8a
CfUImMvgsfprdmkUAzSJ7LYAMI8cieuRURre8qDc4pBmYJ7gYD/+Psy9OU0FyzWltwU2x95WHEno
/joIEQB/sC2I6taYcxtuOKdeGOSx5EIEwkV0J0iWjCm1w6OTymCxsCTgZDV0U78b/U+98D/80QMf
ZuEH4V3PhAnWxXOEmZ/9wT0H5OnvI//j5d2ffwiiy+QPBTFmuPf6QYboP5NadX9GfPTj/Zmxv8/4
38cXfHrryb3u3+r+Hy+Cdb7CbBlnJ2g07fiYb1YRfJr/C1ffVtHqKUHlx5P8+cfkOR8FB3/TcLE7
aFfU6qTbzYMuiacNI6LxOxrereJiVdy3JD7jwNeQfeTFKgy+J/mBk+YAeJZuG/u3fHWXPH7qgWMj
33Icr2/L4LYqJ433EF3Zxk/W4ape5evHLQ9kAOmWR8rVi+T7CyTgqujb1MB0QJnK3gWD8jy4m47C
gdEh2/L5OsF1ddrygAqUbfmCHg+Cxz2uGb0AmWzDL+9W/mQAjgA+6XbDMIiTYDojB2ycdNPxXbA6
WEUGGoZ0y0k9/XhYYrPRyzZ79XRtGtBA0g3TQHW7a+8fsV/2BoiNbNOvkioonnTzAFyRbfv1Kogn
q8cIBZFvFy73Kr573B0jvkK+6aJY3UJQX5flZEyPuH/p9oNbP9ispoTbARwh3zR7QZGUk5E9YrXl
2y6wkCuCNJ2sTRSxRc35d7SeVPlh06I+Lt10EpcHa8hYc5Zt+c36W746iJ5AYYlCpnzT+9V03xpr
Y/IN1y8uVlFa+MF0W6d9UXX6He1frvNiPVmpIEyJYsbvaPz1ugluJ9vYyMb6HY1/wZLx/jH78wE2
Pdr9Pwyk+X8TZL9J8tJ/sVjlCTvldHIOOW3pZ+9vcLLaHc590AVkBWSbf+sH0x4fso/Sze5CIpLp
qWYEUks3na83h5oGfcZYtuHrdRwXbbhfHRwTENwUqUjZ5m/85G794mXxZG8bUPayzb9Pqp8MxDGJ
+Htu8HQgjsgG2eY/0PvrolhPQgpjqBHKt91MT5UjVk+23Y/lyr8fGGJNGQvbss1+WucRO9uk5SEF
Kt1ywMnmYHiP6UXZpv9ase/EGyzAps/dZ+2kG/87o7iHjM6/S5X8UlJatu2fi9z/suXnMk0PMIan
+ad7eZTn/ts0uSb+4jZcr/L//BcAAP//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noFill/>
            <a:ln>
              <a:noFill/>
            </a:ln>
          </cx:spPr>
        </cx:plotSurface>
        <cx:series layoutId="waterfall" uniqueId="{87CB1BA7-771A-4E52-8E58-B7D3A32DBEB0}">
          <cx:tx>
            <cx:txData>
              <cx:f>_xlchart.v1.12</cx:f>
              <cx:v>Profit</cx:v>
            </cx:txData>
          </cx:tx>
          <cx:spPr>
            <a:gradFill>
              <a:gsLst>
                <a:gs pos="0">
                  <a:schemeClr val="bg1"/>
                </a:gs>
                <a:gs pos="100000">
                  <a:schemeClr val="accent1">
                    <a:lumMod val="75000"/>
                  </a:schemeClr>
                </a:gs>
              </a:gsLst>
              <a:lin ang="7200000" scaled="0"/>
            </a:gradFill>
          </cx:spPr>
          <cx:data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21F8067F-8559-48E1-855D-6DC12FD8B239}">
          <cx:tx>
            <cx:txData>
              <cx:f>_xlchart.v5.9</cx:f>
              <cx:v>Sales</cx:v>
            </cx:txData>
          </cx:tx>
          <cx:spPr>
            <a:solidFill>
              <a:schemeClr val="accent6">
                <a:lumMod val="40000"/>
                <a:lumOff val="60000"/>
              </a:schemeClr>
            </a:solidFill>
          </cx:spPr>
          <cx:dataId val="0"/>
          <cx:layoutPr>
            <cx:geography cultureLanguage="en-US" cultureRegion="IN" attribution="Powered by Bing">
              <cx:geoCache provider="{E9337A44-BEBE-4D9F-B70C-5C5E7DAFC167}">
                <cx:binary>7H1pb9vItu1fCfL50V0zyYPTB2hSku3EQ9p2nHR/IRTbzXkujr/+LlqyY7OV2AftewEBT52GYVMl
btaqPa29q/Tvm/5fN8ndunrXp0lW/+um//V9oHXxr19+qW+Cu3RdH6ThTZXX+V/64CZPf8n/+iu8
ufvltlp3Yeb/wggVv9wE60rf9e//8298mn+Xn+Q3ax3m2e/NXTVc3NVNouufXNt56d36Ng2zRVjr
KrzR9Nf3v1XxOqvX9ft3d5kO9XA1FHe/vn/2rvfvfpl/1t/u+y6BaLq5xVguDizbtgin0r5/We/f
JXnmby8bNjsQ3KZSSovcv+TDvc/WKca/RqJ7eda3t9VdXeOR7n8+HflMfly4eP/uJm8yPc2bjyn8
9f3nLNR3t+8u9Vrf4eHDOnc3b3Dz6SE+X94/9S/PZ/4//579AfMw+8sTcOaT9tKlv2FzHoT5w9z8
c1wEORCYdWqbZCcuFjvAFW5yYW5w4Q/33uDykjS7MdmMmuFxfrSXeJzdtevb9cOs/HNEuH3ApRJC
8t2IUKoOlJTcMq2NqtCHe28QeVme3Zg8jJuhcna9l6j8lqy/rdO3hAWKoJRgjJnPLZelDixBOGeE
bTTIfo7HKyTZDcjjwBkiv53sJSKf7rKsHpJ2nYVvCAvsl2UrBc+yfUEbnvoV0zywuGXZ5hP7tvFp
G215rVS7IXo+eobTp9/2EqePb+35rQNhCZNNENy/ZgjZ1gG3CEVosI0MoF9PEXpZnt3YPIybofIR
PnwPvb67TsK/8upNdYebB0wKKA+1dyJDqX2gqMlMKujGtD1H5nUy7Ubn6dgZQu5+6s1l3ujg3WId
53r9ME//PBoQAnGxokKa5gaCmfehhBwwToRNlXi468ayvVae3fg8Hz1D6HKxlzp0GmbZXf228KgD
jrlH6rJ1QHPjJg6obXHCGXuOzqtk2Q3Nk6EzXE7P9hKX4yQJszxEwvVW2SaiAsoEtbgSjzHZ06jA
sg+osBSX1tbnzGK210i0G5zvI2fYHO9n1PZbFY559oYGDUQAs6EOFt1CMzdolB4gzpa2kuohXHga
DrxCoN3IPA6cAfPbn3upNG6e5NX69g2pAG4dgKGRkgi2Oxwg8kAKE0o14wBeI8puTL6PnIHinu8p
KPAwNzq8afQbGjN6IE1JJedyJy4mMlNuQaHYjDNz81dJ8yNongyeo3O1l+g8EJzv8r/eYeU16be3
zEQn9SFQD8oRiD11NkhBCVXMVhwM6PTC9acW7b8Vazdeuz9lBtzC3UvgjvPuDT2QYAfEFEqaQmz0
CebsKV42P5gUTVGyva6e4/WSNLvx2Yya4XH8217isbhL1t26unuYl3+e5oD0JMQyFXsgARCQPcXE
lAdCWUpwutWhmal7jUS7cfk+cobNYrmX2KwQFoRvyUcz60DaqBCoLQdgz6BBhUBYqA8wpDn3r1l0
8AqBdiPzOHAGzGo/I+nTdV2vb4KmvtO6fjvNgTUDRcNBb+4uF5gIp4kEP23NeLVXy7MbndnwGUan
+2nYDu/yyn/ToIAdKIHYDBzBRjnoc7tm8QMhBDcF2fIHM+V5hUC74XkcOAPmcD+BOb5dB2+Y6oBV
QzBGTHAEm5BsVo2mVKDGhrKnRWaO5kVBdsOxHTYD43ixly7mOoSSvDUTLSmzbK62LOcMD9M6mEo8
EpBt8JqpyWsk2g3M95EzbK73VFGy23D9pnyNfYD6gC2sh8YMTP3TyAzlT6SegAUF0PvXXGFeFmg3
MscPA2fAHO8nyfkRKV9zEw9v5/lRvpHMZJaS28LzTGksCWRM0+R0G5jNkHmNRLuh+T5yhs3HP/bS
oJ3kTVi/sdqQA9uCz1ePYfNztbEp6tbUAg+6DdtmpMCrRNqNzpOhM3hO9tOmnccJvP+bNnOAybS4
AAmwsVlkFpbZUC0y5TMPVTfkPE8pm9dItBuc7yNn2Jx/3EvVOV2H2d3D5PxzHkBI1NMm+v+BB5hV
B5R9wJCJChA4m0BgpjYvirMble2wGSSnyz2FpBqSdXb7dqhM1CZcDTB5bsRMheZAinKOvUVjFpad
rl+W5EeAPIycY7KfIfNZXqE5wF1XOUqd6zdEBoaMI095bBac6YuJQqeFXkGlNsU0MuMyXy/Xbpzm
42donbn7qUF5pt80iBYoAaB8gy7b3ZQzJei0EUiB1FQ8eOppTl8WZTcyjwNnkJxe7Sck4U0Q+uvs
YXbewNWgI90Upo2KzU4OAOGziRZcZDbb6zPVOX2FRD+A5nHkHJvjPcWmrkP8K4rw7eDhqGoylAQe
OzRmvgctHOgQYChWb/POv8HzKqF+hNCTwXOQLvcWpLyp3hIhNG4qE7SA2HKbaHF6ygxMWzqQfZqU
bRVoln+eYs28JNGP4dmMnGOzn20DZ3ffqnUdv2FcINAzgL5Nbppbvz/Hxj5Admoy1Ns2GdBMe14j
0W5svo+cYXO2n9H02V337midFnUQvmXBU/ADZUmQAw8AzGg1lG3Q8omuAdR17l+z/sFXi/UjlJ49
1Ryqfd2J0737cFfVd8PbuaGpk5ADBMl3GzkThQL4KGzN2wQR8+aOCaeXZfoxSA9j5wh92EsnNM3G
6V0f3rxhLQcNhYLB0lGxNXUzTaJEHVCQOTaxwPI8ja1fJ82PsXl4kjk2p3uJzWe9Dh7m559H19Mu
NlSlYcG2DmbmgOjU5mmC/2Rq5npekmM3HptRMyQ+72euM63LP/Iqfjs00CQAkoaJaZfa/WumI2iv
QShN4I+2RM4Mk9dItBuX7yNn2Jz9sZdasiE83nyXh4k2AMVhofjWjTwPpeF70P80tU0/uJmHtbHd
83lPL70s1Q8wejZ6jtN+Em7n1Z2fvyVbwKFBFlrQuNqNECMH2LtOCTqkn2PzsiS7UXkYN8Pj/GIv
9ebLkOOIAf9hav65g5lMmm0rZDBbSm3uYAhqOJJiHzXZVtge7r1RmVcItBuXx4EzYL7sp0G7wrZc
nJdw94ZFHC6xIxo1abLdoE5m0KBlgAvOpq2FG280i8teJdJucJ4MncFztZ9tAxcBTp54d1y/bUEH
9IBiFrPltpvWnrUOTNknBXrTPpz7F+KFp5Hza6XaDdLz0TOcLo730r5t9kv+LxR44HcI6muMbvPP
WeRmTfvf0T2IeHqD1Cxye71cu7Gaj5+hdenuJVpXd/2bHm5DEZ1xSwCFR4P2jAlFMoTQGzvgv3fq
PFWnF8XZjc122AySq697Ccn1XZWi1vVgZ94gQBDY5iEZ/pupDPZLKcWUrcAJ3L9mvPQrJNmNx+PA
GSLX+5mGflmD88x8/aZhNBIdSrk0rW0j56xeTe/DaLRMPxQVZqHB62TaDc/TsTOEvvy2lzrz5a7W
7753sG5Myj/XHLR74KAbYITWjvvXDCT4HAXCDYzad5/01Jy9Wqwf4PT8qeZQXe8nVGF9k2d1+JYp
KahnWDDJ1TbBsZ+TBqiQmnA6En3sj6TPM5heI9IPIPo+dA7PfoRvNz899+2pIj1753976J2NNkIY
O2zweERgFhfg4Bvsp37onxIP7m+To86Oo/uxWLtRmg1/9iT/R2fd/fgcvMfDAhdrvV7enzL45Ci8
n1+9f1ycfTgbuk1RdhrAzdwd3/76Hi23CpryeHrh9CHPkpvvFcy/Dbpb1/rX94aNLkUwC0IKG4cU
4AgdfF4Hq4VL2DR6QCTgRnQxbSBBbJFN9Nqv71HxIzgHBCQSmkpRMqKI1OvpzBhcIo/HOX7KkwHE
1ePzb39/lzXppzzMdI0HsJBPF5v3TQ+ETlWQHKA6OA7x40pCMFy/WV/AeePt9P8lvDHI4AXtCU9H
uw1Ox7gC7x47XJTRkJ20ZiiGIj0OWy+4CxrDKp04jLsraVXquB61d5mkljc6GcQ/rWikzllVq5M+
AqPs6MQoXFYnQeswXhmrbAybr6JO07PKMsto0TK7WdnaCs9Yb3E3lpWvnaId2bKgQe3KQfIz7afS
9UxSrkhrpZ/imGSfdNc1F3amWOSEgx9fV0PXfRBGZTVOX6nsKyk777ohgcGc0srtiySw0ouK6Wtl
xeNxbdH+0KSm/0mVcrwgNKkuep97K25D/NHT/dLouP4QF/bo9h2P3VbRfikCYdZOGJfJVRNG/do0
0/IIp0B6viNG1X8qy6L+pEwVfCnTuBlckkfFgvstW9mBSS9NWQYXslfRsiWi9R2DZP1J5XfsxCrr
z2kSat+hlJmVI1rOXMKL8Qq7AmKX0P5b3PdV7fA2ro+I0YYnZZhFsZMVsv4zzMYucEpg+DmJo/TM
6tpgZehg/FClgjInGLi/SFrLdKMstiwn8ozwE7Pr6MhI/PMujqKVGfXxYgxk5NYgMI9Il3cnfZA1
J5lBw7OApspydNoNl4Mum1Xc27GrVczOraqvjwZWZqdmSboTUWfDkUUVX0eC5x8im+pLZbGkd9PY
iJcZK3TsVAGzjtNCNKcjLcmqpKaxyLwk+93QhF/qQeg/UIxI/hpYTa5Y24QLFffZeVpL44yH5sqX
RH/FXBWDW/aZ/amsrfQrr8J2Ra0iW2SakWWXxeNhR6SxNHjV35ZdXZ9TXeQnUa971+ZtWDoRFo7v
2IZt33AeNZVbVrQMHGPkWeL2SRAvhcqC37O6JbGj7FIvBy8dnZTk7cqqg9FBZr1uWWt9zJo2PBRc
Fmeior7bZCR1DTY2blD7/aqnht0vW8OOTopRiKPEL6wj0qrkLsr86BMp7Axryh/PYxkVhRNJz7ix
cm6ljufX1HbKTiW9Y5my+ZiFyoT9CoIPYVwlDk+9aBEZifwa0pR8qfqoP1F2TJaBqJvT0Cxk7+RF
2f5eGf74R5kUTDpGUvQfCxn6V7aI5blVCqeyCv+wbc3sU0hqfcHagC1jyfXgNO0Yp1iTmenIvGxG
J9C9XKham7FTd5nROaGlvGMeRd4xs2l1LIeoThyrpGJ0vL7sG0dVXnoNM1J8GrJkPMr8kizbJpXL
0CjIqRnQrDts2qJwzTK0llUwlOepn/rnVSDYQpWK/5mEiR070O3+S+0Fpu/0VjNcKhVz3y2yxFiO
EQ2OpPLSD83YZpmTGmbnua1RynaVFQM5jzxOqWvILE7PjNjyr02alYVjqtwrXFGWHixJWIyLMc1v
EwStltOotD/lo5kOgEaG8SIaWuPab+vaXkY4o9ZzE8PvFzykUe6OUVayVd+XY+oUVtH/zhJCv1S1
lzWuX7CqKFeJyiXpT6m0rD4EcH7a9GxVtYWf2q7fDcrylz1panLp1QMb1GffTAt9oXnQtEd5mULb
P4wFq43R1VaU9sVCtCzuLquo960b4cdekLmBmZBOfk7bqCvNpVVII14ZTaOj28EsChofYktJVa2f
HlL7zJ/c5MVQhX6wPSH48df/XOUp/t2fWvv9j9MBw99/Q7vj5mTin74L206n0KWev2mKAx4/6/v5
uJPvfTwsd+bNN2cZ/8DV//Ti6+IAags45x+HAY/nBX2PAjZDtkHA1LOLEyIkzv/CFqvpvNbvQQC2
j+J8I4QGaH7DPlMFh72NArBpi0yjLAubS6crkGEbBXCKkjlIV3ychRVIrf8qKGCIQZ4FBTjKB3LZ
loXeFIjHEW48DQrS0qzrPlbdCQ2LpC+VY3Uax1I76ErKyce8aC2WulFp6rE5jFmawP5oxKp0GWdF
Wl+xVOixchC+ErZMqqgqusg1W6iddRmqrKiVdpsoC2njFl0vspXgXZa6WWYPR5HRdUbgZpKxtD2u
miSt29oZdZPp4jRLhihbtG1o1Y4Ne38ivaj/kBtpS46jUA2ng/C8q4iXxYfMUF+NOm8Pu7w1fZf0
9sKGiT2J0jo8TKO+oY6UMbsKVDhmbhg0neHYaRf7jlW19rLjZdktkmr0c0clqr8Y41auScE8+F1d
t6chCbxqyQLdNU4FPzU6NvdJcpj1bXLYt1ViLaSdh8cq9UvzzLZ1C/c6kPCwNIwcn1kM+lBXcdvA
KBuJG6QiPiq8qltFY2WOjmlk+OBMRB7cZ+u150x62R+6G+hFp4KsPcx1pBdBXSOUgDNkvVv7w+jU
cVotIlm2X3UlhmtvzE3lVn5Z9Md9bvWx41USDyo80rCvXhKVJ52kyWHNVLUUNG6Xyi9K6tS0Ouny
nBYLdEF3S6J4UMAWdvJYebV5bUdDf8J0Z9eHYSRKvQrqiiROi6W+MHgzkN9LFS+ZNrL0kOvEc2EA
+9FpI206YR1FhivbtDUdHNpR5QvSCOkUqk2PytwLFr3fNtaKdV237DQMbOqz1l8NTBNMtF8U0qV1
0v1leiFZj5L6K4SN4biKvbBakkwM6xRsN4KuKpWHTd4XlzSrgo+x0snXnETK8UhLO7cwfH2UtIFP
Fqwyz9N0qBYNCzw4odws3SJI4MsRetF26ftJuRpav18GZmWf97IsDkuvatymFP6HwPZ608l5Gl+q
BFGAI4MmuSWRkR9rL2LHOjXTBQ6U8f6ENlStk0XU/ualLQ2dodZtfOjrkl15Sdgcd1VqrljSmoFj
Z159aYn2BjbdWLSDNS48qxpSBxoQHudmwVN38PsW/kNZ9CRVifgQB9L6A0VodtjWgfIcWY+ULmTL
fKdmqcEXtVdeSZFUZ6VFxm+JTr1FU/rDdRMW6ZE3elBBwyB25BQIg5ZtYdTnQ95nZ6WMos7ReRSF
DmtDz5V1bC1o4OWflV9qpzPs7DizQ/+LLpMU0Yr2kotYFMytx7g4bHV6qHML69D0RONIEZPfZVA2
7qB7bq/yTLAOlsWj3seisCKnkbo4r1LPXtWKJHcZjYfj0sZx631QRk7bD7aTefomIqFYcET+rrRC
cRQltu3mgq37bvgik0q6Wezb/cJuEVPHi5JL4Ng5RRkUjfrU1Ybn47axVM1QOf/fKz45yv8ZF/BA
Otxnx1Py+GOnOKMUvrtGNo3bekalDuDDkIlOZ8XhcMxp09EmPUbFF4VFNLViq79E3myh7rh1jCg5
cvROgAzZnmS29YoUe884w9YZG4kTNtDg+O2HmOBZbAM6YPv701yZwyk/8YrTHUEx26AvmYl+GpzM
8dwrJjSqMtrF8s6inm7sJStEAdNNijYcr6VsiniNQFXWq6wc6kEsNOtl0LtG7pFvflaJzHBz1sfm
BzuQQ7OIbSMrjzo7TerTRKaFMTh53Mvim4x11OcLQ6kk4q5vmoLemX0+NEhkezNZW5YsvBue8lKd
+SosC+6kNKwhiihklZ4HlOguW/iJrOLCyTuZpifUHEqI7KcpHT6ylGfRX0bd5hjzBNIdkwR699kc
od2VTcyGmA7WxnTN6ASTpmETqMC687o8i8ojnYoEWY9o68o8Gmtfh507IqgI/0qIFzJv9fPb0+d0
BtiUadcAR7caCjQ4hcuerj+hM8aIW7AaKryNaMzj0NU5lxz21GZGGa2qvvMrvagC7Qske8IYi+xT
J/hQMxdZi+r4Bw3vWsdOnpe8omeogpe49nMhp+jpO+WCL0NAQQ8niOLECrTMTcvyuYx9EBosqLhx
q4yqJWzhj6ZvIk2whObEySqt1J+xJJ4GX/qobi9jM91X2DhNG22VDAfLzu9bNENu5ga3bv0Ba045
LSmS+msgPJb5TheFTXieefjSEe0EQQ4SaGMWN19oseP2z4PK6bFNVDlxog2CZzRvmrOg0pdtaJA+
4LeGmZgld2VHlFxDkQx9nI+hmZyFBs3pKY/LobmMa0LGwEGZKcGk/Hwi/i4J9gYp7OBGwDwVyMlz
AAIzQOgzkOpWqA4qtxqoGmm8klXX1GIZWp5Qf1YNpqB0ajBy6s+cDG1lL9swJ0X3AioI2p+vBslQ
s0L/17QlCQXH2WrQKiTREGfejWePmawO87JIvWFpeGltD4cDSBYskZ8/P51ZMnM6DQVdNJOi4iwb
HKH+fAJ8e4ykXWjjGzYumKlx1OtgUoi0zwP42aaLxCjcMEU2Wji9zTgmQiLgbS7TQkWDC16oyi7t
NEirbFHKvGIXaRtm9befiznZ06d6gmIfwTl72NuIIyyhLTNb0nQIeUg59t/6SldYBKSJCfAh4OSk
AaaPt8ZlweJyUhrd5dOPsPCbF/D522ThSzNw5B8nOEVGcAHT9nyyrJLVeqhV/i1LpAEbHsF6jZ3T
DkQP8iP3JOx+7Tf4Wpw0khksalWkFZVHlhEZbeyUAaztZPmHAKOycEzaj6KPizx9wazQ+bJGGwc2
VbGpNRoIKzXzTz2SKNBJI/9We0wZ6TLSdZE0n8pRh0XmduVQQjjDTFtcy4cyzYcF+NDBuOyKwjuu
7SqJfDcdRzJ8TIMy056TIQv1kKtJYiQXKrX9MXUZt3uYRGZEA80+kNGe0pc49LqyfEFNKQq2zxYA
2rzwBQ22Iqj64kglObMYWJlZ2WZt8acpcxlJtyDYTVE6ntfYduXS0TRg2r1hYz2TRuBac29OCupZ
uNR3mqty1XT8ZR0ScyuO/bYIRpBr04mX/9uyiPu4Tr0gL/4sKmhRueQIisUpowEfPvK6GTAdttcm
43Ua9MNgOk1QdWXgwuB36sIvR884AkMbjdeV0dTqzArVFCD0ok0T+zBu5ARPXnMbS2hoTdleFFUU
j9djouIudkiSTE4rxOwDoDyzA/yRg8EZr62074Edl9GAH/VIfG0tQBXzeqXMZsIu7v0QAUZ5f3vb
8o0BAXjeR/iIHMEDJA+NbIoNdCHTeN3XCqn7ym4r2l6C2h31SVXFXuUkSVqBCDB8L+2PfAHn+kdm
ZZ64bpFjYZGZlo84oy2zHCHKz23D3Gpi9k2csAEKQZgKG2xmS4N7Q+ZTu0j+HGlaV6AFGTGL2uny
KE+OeQPOVyx/fse5NWLTmZ+Mwm+DnbH/dkdkuHXQpbz7g4/NtBi7Rkzmj9VmDOet2lKqP72Ij1iE
HWt07Z+aMCxYpz8XYyJ5nikFx1fJMBO+AhuHmECU/NwcjbxtSsNW6XUqslRz5GWNNO7yMihhjYK4
zuiy8sw8/NTWlg+LUwQy95e+pVmbg0g2u6R1NPPLj4lnqcueg6kYwOdS1V5oyyChi6JIn3/EIiKB
ExHhhQX4AgUe+AMJCNZh3gaILo69KNaT5rdgt86nr74pBofHFe/bw58/8dyuWTh/kEx7Pdj9+dHI
CZ4/cazAb3ZlbX5uQa4jiJVVxRDEtuO0bgWCLHEU0K7Hsu1jG7yN4+v7yNZQxbSkeRN1zLv0ejUt
aVaGY1odhQXjk4ksx5rQVZm0BWihUQ4xtM7r0immpoOVQjtNWkKNfv5IbGbZUHQDt4bUBBU3C/Qz
mZnqkmfpmEcZ+2zpAGzVShf+JIAGezKp7r0eowF2gGxe0E8qDls5mRTwyXA0RkARxtNeTn/Kyxj7
QxM7MsVR2IGuK51y6HJ15pU93hUGfHrEwU9VvYoNs+KrAhQXr90B/gKP+8KjzTIAPJqNY4wZdu7i
0DWBeO85WrqPqZk0+fAZta/JUumqxNIakzHMbzSxYpY5g87L8dpk2eQfUyOnAKRXaeIPyzFVVPsr
mxtNh6pYXWE6OjPiWH28HWFNshAFlfZQdEkxWbcGZvMoZEUHs6YRkeCGofYIfkOORTEVqS8wFVqb
gaFdmTQRVCKwWYTfNvMzmcJpe+3PIu2ZjloIFxBdmUxaSDvJ30Jd2o1CDao0rtrUBJ202oS3LLD6
NnaRWQZ+9pJZmLmj6ZYoMhEGLg7/I2p6Pu0kyhG1Fr15VTcUK0QPOEkUZOOoMT8iKkQul15n5H0N
OpMPmPCk9TKELDB6mKWu6hP9yVS15UUrTwsLxgAK2V5U6EmAB0gNKL7uMziqLWx+2aHy6PSJlUFX
oEUTHH7cT0AYUUjxwx4iu70geZpDEhnH8E2g4aY89eezLWyOh3sSKeLhJycAIwG2GlHQPLNBOFgb
PumHqyAYVOI5qJvywvU64kVnio2iGpZlUKnCcmzG7ChwqqoMyw8kaXgP7hHRjvGx8lNDnHppYHK3
7PLevyFhQo46rxFqEZtZntyKKBmrizRXKb51caRJdy5aSvpxYUWZLQu3RPxYN6uuk1Z7VpWB14Po
TUlKT0D9UXuRZZVNXVQhm8pz8t4qx8gBl1uJ3vX7uIUytGPVDYnTGzIS0cpmtBGgFVEWnRhs2nTN
YWF3AfUQv3m+PtaBicjMNcekG0ektViKxXEfD17jlHURqVVrmz5fyNTox6tO5Sy8bkTiewsuNKPu
gPw0Hxzl6xrseMi62PVl4h/hzFi9KHPSjR89OyPkkHY0YCvfqK2ALIs4T8XnQbZ+bHy2c9L3V6ir
cn1q1DozLuAxzOZWVkpVn0ez9bPcKUAlB/Xvdj8m8aEXgt1Yjbmw0tyx45yzwDWrsS6tbzSNrOw2
YEXe9gsslaG8sxsU+4kbJ11NoyPtZaW0FsgDZKIOvdSI1ZmNEnIcH7YKFbIEPQpWxjVmuafcqsTp
yPMWS3qkVV0Ev3NFtCLLLBNFYR43thcGyUkm+7j0l1Hr664FH+75YbjyRNo18sLLGC+PVSQC31ph
rSgeTw0KBG49qa2wsx3fEKoEE+9VYzQcd35tBOFhF6bwNm5sdwIGti3CRn7NjUbJ+hiLozM8t+MI
W+hZUyDqsh09cKtX5wkzTfzQmz8aYZjgGr5hUeB2Y16L8tvYlDZrP0SqKnx2RHvDME13iGTcmIc9
qOU0Ab/aTn4R5e8Qj+NzCaey7r0BnWBuJANb+udDV3SF+QmtAFGXrMyYG6w4Rs+CbbXnKuIyRN3Z
tidOwqy0DOJr0/c8Y/woRFJjpoyhhMk+hdUuA/nR4F5lJqgUlSFNPoEpjixv2UUwBP4yD7FprXJh
siaRUEVNUBAifjCE5YIUcVRZqNgT1Ga/Mp9luF860bifG98qS7dC6o2ZZVYTwoO4VAXTh0B+hCxO
WdpTTC+CGk8Pup5mXK2ioJtmjCc6xo+8DrRxmaXmZPJFq330QNidzrEAxgzxxqFGjQDvKzaPGmg5
YvrKCMcimvAltYe7JQFFkpnRcIKHFiJg8gtN+mmeM2FH4JKMxqgAhYHmikDclSUSmnJVhSEiLbez
6IBiQmgFsjGAoGjK5lpHWRNmmC8jGPPDoBkF7U+tyJxEDoF0MaJrIuxwB45L5TfP6KcFpip8D2r7
QQ4G/pbY6TQ1bUvxVrhYq+wgQ4seQjzj9nmqivPyGwi3AH+TfZGry1gKz+au6GwQQE6B+jvmYrt6
vLFGl8PCjIzp4Tw93E9Gg1VTudsY15ajnH7jtYxPOQkr43I71cbm7Q+TvHkfmAIWn5qsSCEAzYyg
/RaHqgirwzDjAx66ZCO+7NbxGfdDcokE3M9tR26AysdWY6kh824q/zij9uBJh8ZBO6hzO21yzFLL
0gRvYQU4tsoFzeG1thOTYQp60TTE8MfE9En5zd7MYF5Ag2DXNs8UsBA5mlvkmero0dBYU3ZONtBu
lofy4gTzo0SIEUtpJtPD92oIsE59Wk23CUSg8MchL4kZfB6NUDQalceAT9O7WUhjM6DIssRDTp9C
w6rGOPT9oXLh1DqYRN9MqDF2I37JE54Lc2kQNCxExyNabfvi0CcgkdDYEjY5dNqO/In5qFGj/Ba2
Jiu/UeVnWD61RMSKh69aBLvnNbjs6QNZO/1Az5GFH0lGJnVIRznJnzXKD7rPTeInfrjKfAufG5Sc
+vworgeT6o98s1bCqLa1ebidcjtqK4jThzzGh8AD5Lh5VIQx/HxLy1GRz4jcIqtdFKWhs9Alte/h
5jIK8DV1C50U4DYTEAagbABT0BybuT+pcwP/ir/FQ6MiaxUjWOyHD9yu/4e9L9uS21a2/CKuxXl4
bJI5VFZVqgZVuaQXLA02SYAgQAwEyK/vTZVOH8un2773+faLtGxlJidEIGIPwdGLs0lFyHkzVunI
l5roDrBhVEUWn+/NrPEXisZsvPLZ4s+VO+B2WegiQEUzsPzxujBDAAo4RXH0qO/E8ppPxKMLIOu2
r31XIZXTo0/mGBmmVP1oy8PIscXygw8mUumbrMJW5T+FuafIN90oBGPnn3AyNWOv6NH2I/rdb2uq
Yak+S9rjdpySHzEzi3LEDdPEMbK9Jn0pnHmZE9e7/GzeL91XncYtSqTfGK6IdU5nh3wLI2Q5ULr7
7Yu83FcN8Kp9ib/jp6VmDncgsvF+vWYYYvylsMDxeUhrMvzXMG7AleEWYlMFGdaw5vw+kdCETG2+
RnsPu2RWY129gyxbBBKNHO00KxLfdGTe8BvbO/RG0JYDNZxB5QGiJBFYtM9gUJmYGjMCmMhuOcv3
eDKpGwDCd6w0SJVJTlbseXpFpqFHdLb7zbNDskMFsS0ZsHg6Th2+jgF/uMpPDuUZCS6OaKWGa5XQ
HaQUFtvdfcFIkpvHFDDWSg6e0GDtj7mT2ahbQBd4411dAATKP6ddEqElx2ZY4eFvQbrhqvKJ79sG
z8i+3FSsIiy+9ztJjQASnQzhkCwXt2WcFI9sgzrgWaGYBqqwybnKPyPfYn0FTm64AzQN92sgEqKD
+Yj2ckepxgH1KirrigsnP+fV2s/R19SP+XjN81mu5JjGQpvgDwcdkScH7GjJmNV6BP4dNOUYFeoV
iKRj5mPYzbTrGpKtSe+fXIHaZv5eLcMyx580KQFNnBSzC9REEJ5p9rqlNk5FbbE7eDT7USRQUxZF
VtnIYpVziDObBf8zKJa6cGCmfPvzSt6f5SwpAOIGLxJe98v6kW7GcdnzX7V2ezZB9b8H76D5/gno
OnHPwHbv/y+LwgCfWLt1/yBJgE5wiL6mndsYRiIRyh2qRXLdzBrJA0Wg7lFZ8f1ffi5Z1JTIRBWm
3OCf3iH4PZ0GXaP8qpKijmIVlg8WgjAnagfaHw963UgV37h52qO8C7YdDtTgifBXirLM3MxbiPWd
huAfrsAt9zNnA5jGzz8PlKkKW9qMpRI8v3ds00C3gtV0kjZ9ZO8Ji70DjTP83FgNwTjvIKRWuUrT
FuI1aBjqfs5t8GyHTOKajQOLt1yGuNvLuD71OEaxjPtp2R8BFwiGfaQmmd2DXMY7zdhOzu9rsiBb
zAZoCvTE+aGnI6IRtPjOSQAH3pMeA+OP3011FNDbPk7GovwH4OsvDT2wHOQHrOAYyS2P/gNW7g04
BODV8XMvRI6zLrrOIxqcQJqdg3SPoHEB8NLXEFbu5/4P3d2vvd1+eAx1xbTd9xeJ/BV+V9aLwOkC
UNV7aqTAgHEW6AMQSX9/qL8A6IimEOprHAuQFf7M97b+T+ShK9lcEpSS/1ojIfNCNLMkafoBuux9
dVd5vz9UKIDxhEWqUjyyn8nx78/lVwgBxnOsH0i5dsl3glkoSfzruZAliQHf0u4ZcyGRxgYoXZCi
tcbrVA6bQOn8T/f5Pw8Ixw6Ag7ysYoCL1V9wRdYrKKF5SJ6gq8VG0THs+DfFyrDUfkb2319gtMN2
/27a9yvcXwz/Q+YWQ/r+VyDTjzTtJjPmTz8zhuu3HbRf82TNsqNPdbkcqSSberQuWWnL7bTn80Qh
NQR6S7Ef/cMZ/brScUZopfbJ2klRQQkPdvDXe75WYeCKNZmfxvegcqjrEOPeMoK8PpTLgEfQpxA4
xW2VYHNAaRH0+4lQmUAh2ywzOvtjxhMIPmuP1LI2SPUzPo74INF1WBP0k41757Pke5r9+4v462PE
g8MbxSEtxECWKMJrkX69Buy7s4l9sFx7zfbMtP0ohKTOJvu4BqVN8Yac/zrUBe8Ajpfh3WU/TCr7
qNhfj1d4VCMYVG6vP7c93+0qnVAgs4paaczl/O8dD5D/7i5HYMCZlP54c+2fYzRxBEj0MlBsN3sV
jCJ5fxoFGxEXk573DePvD7gDZ39aplgQoJ/2YYTQo0B8+Vc8062bH9SWsXMxBYplTcF5kXzOFQLm
n0LwPw+FR1eCwcMIBDSZf011nMR8tV3end9LkSUDOoJ1FM8cf/39Vf2UYvzpwoAV4lA/3r2wE/OY
T/LrkwtD8DLF0OuT2uKw14c487sawWJsphV/6G0Ch94I3QFbrWpONnSLtck6E/Fb7NaQ4HSNYBLI
z12cAnsIHziBxkqcV9QGmbgSP7DIrw2JQTl90jN0zN1B0Tid5gMf7RYbWCTCXPO2VBmgtrvERyLJ
H6p3Po/laEaSDxClRbO/Z12/VJDM2CUfoIqHjs8lZzQaxcDbMaASj+JngVIE+Fpfs/eyAhV6ic0i
/5HG3lsN5kKkbtfzGKkbreFeBrglDlDQCkhsx+sUW3wAJVZui2uix72YC95rGwlyFNEeyjLahppp
wyNYX7SCgrzNZTFSW/8L8pixbfb1z0Lmx1IFs+Zwf7e53DfxYl6ALKG3YDnsLqXAITlDV7FcQrAV
Q9eMnmPQ6Al4/kjHlwRlb5Vc89VUqbyheRjsYIBeFHDW9b0Pq9yqk7ntmeWAXYHAFGAZatqbUpAm
sKJzIa9nvPA+ix+quZIQdnYzghuiwLVaNvERfMPOaKEGDOP8KowGifBxkECbuxYiJMgJjr2ao4g2
PELR+ceK1lOXlyz3Lv4cZX415RWwGZGPU1VRFh/opAPoQmWIfsk0cDqBSz9MYsWzbZ2PN7XWYQBk
YmlQmkEe36zpStwdq7TRWw062g3opqtSgRcd+lCf0nA07msecrb2LUlRcEPwX0xcvU1AXgJbw36y
U24/c9EMPrzL70qOvE2PUz/msUUV/aPOAvC914nrBOFy/7MLHX9Ug1MxMrRsqoIiRtaLCnMeIZN1
osBpxIzFtWPBUn1EEhfls5yqYDzyIeuyuu8695ytQ0bbdXDkNMDKcx7CZLvhyi9nIBniqVB53Pgq
66/FYMYQmPGiPhIs6nPaZULXiL7+KxTT41sXDqL1VUTQi46JOaHZBaQUT9ltKcPPgiEcJyfzu9wN
u0637/F0w0AdaeHTAxWD/bDR0YQHVOXmUK5hMmLF5vwbBJDPcZTKW5UG3S1ftDlkGhA0tC/deRG2
avvKlY+F7Gfw+nL4PuiZtGMvu3pNp6nNSDVfyi3mx5VMYIFhQ0rx0+U6NSmdiqPDT96U6Me+Ki/s
CboH8n2u2HhiPhq3eq1oduxpKJ5lCmy+HgHR6DpIRPfi/FZ+GYMpQytv+UdXxsMhhPD3koZVP9Qi
CJK7FDDdURmNwTS0II8ADwfolUxSfY9A9aCfiWT0tMS0H45ynYJDpLl50ksKwAGpoNWrt5dEq5XV
GXclnGUV6cu3AVa09QYKBPtNxymNDsJKgzZn4P0KXXNW/l6aDELegATqwivIEdo0MvTRL7CHZeDq
bzNtorkhZS++hFTLO1+k4a3Oo32FkmznULvFXTzK2fuwYMsN0O8ARp6kj9sS2e975Fwy1dtWRj3a
Zhl8cnJ2v0Ms7pt4iLYvWlMRQ1EgIR/cNo2V249yrKGYUraVm2P+kttu7uowksN1jQokYrRUzeKS
MbnAND/Ki/KzOsbSxrfZrtMF0vuaufVbaAm5phHCZ9HWtIAWw6HuPBTabbaK5JAWZrrKPlWfVulR
k4WgtztdWwYNBGuKoYPqObAJ/FB2FnUSj9NJACio45CbRx9N7FH3q2ENM6Z7mWHyeVNecnjzvPUN
iZSkNcX5gXGFn4gh8Hy/Nakv3UMV635spm2hXyiXWw2Sh7/ideBzLeUSPVYgEW7gsSkbq0JySYcp
/aLL3N9R4P0LaIfU4qDE1MQGMzpS293lZSCGeoxY9UUFKGraEvUZrTOq54fc5eyIRJ/nTTVsxdlE
on+ATgfaDterl1hMEDNbH52oXPIvKiEvDn3yyzbzrTzNMl1rOvPu9xU35NSbwtoDysD12agqI7VK
ZzC2DAbHsF+WGzi1oCJHHRrVXaGrl2oy1dfEy+QjVUR8XbZl+91igbdLIeL7FMKCU4idop39bJ5R
XwZ15qblLlCafd5CMZ2SMSJQZgFOvvZrmGIv88hIIR1K4EEZy88FiJlG6omeWGbVC7RdCc5/iS9R
OCVHmif6E3C5+aGaenWO1rF65lxtt52m88EXSLlog/lwndLQXJRN3cOkifqoyjL9ljB4mep4Xpdr
unIEDzCtD1Fi7K1XhbsZnE8EcJtyOpGcpy3aYygsAXtUN1ugyB0hvXrc4rJ/KQGdfJq30nzEht+d
EWwFfIKBgYYpH45jRbI7MNxR0hhejW25rVOC9a6m49YFAt7Qsn/oPExvDZQh4VE5On+SxqYdmutt
u1NVam8hVGJAB7j42CVbxZGzuT8kBSvPETi/ZoFL70O5dAmQeRV8D0gMDdrdmqXbUDUr96h128IC
0i7v4JJbCnMIMY1xNPVYSXLnAtk9AGUZr0G6Tq+jUV/wHejvzRC9ao4KhtqCXn1FIb/MZDRcKiHj
zzYg1jVj78J7SH3syxAvy3zq4zFJm6qPituUCFUeq5BP1YX3pWzB48Jkt4Dvbstq40VNN1MtNU/I
dBUB+P7bNZgL3Os8dEbdzdUCoifyKnI3UzrzD4lPg8cCmn3Z5B6Wh0NfSfVEu2HhB1C+a3/LByaG
NlBTBhEiIVFwKmCA257WclK2P+2lR9hWs8erxmGQlcJ17MLQk6uxiQpULk3GLVnugZZQ3SQ26j66
YhNrI8Ixv4Ncj0Sti1Ai3ho04uY1G9D9KeQRJU2Wo3DqJsiKzovJi0sW+3CiH7dkJfFSr34OK3uJ
kezCmzIFI3Cax3VSbb/ozD5XQccoFDjdWKlaQeU/siZIK/88JFDN1HGfjo9ijQI4RNFo0iYs5ji8
cxX1UxMr4Pj3xYh02kIgt7UCyNaFxmZoMJCMXUywek0/jGuQV1uC2z+FnrfAaTjbVVpwWPIPxqS0
NO2a03yMAbBrgXgoQW82NlpjDpeNHfs71oOdrfkEmLfZjJ8n2DlXED+Fpew8DWkmDh2Iwns2ACZt
qR/8OenSqGzzMuwLQGJURTesUxJ0pM2KtY4d2O/cxOYaZJUvGk5JqusiZQmgOGB2r5EM1PcFFqg2
UfALnYQgUXLoYPe0cYMSrg9EA24eUjRXF33+tAapKFCY2XIdxgaZ1OADIgwGTOhFEprL/NDLEXaX
bo58dWAcjur+IGMvsuw+CpbcvoDM5eRM5zL90i3L523ru5eul5+7Sma0RpvAnx20HQdSEnUKsXmE
SBK5Av1VbLfjGo9XlQz2uPSqauQst920mYSy5jzjz2oa81apHD5V2D+QX2Ez+WY6sh0LMYLG6zy5
B8NYhk3ktZvbDZtN+lDpPoEVWynVDguwHqwHLJgaejj3PRKSPcp50uVBF0V3p8Uknu2sTXewMCWR
G6DGXVEH3Fc3XNC5jad5PLKZZOhCw+hQmV7cMpIF9zHz6W0sQVqKToO8rtAWtXFMli+TLexp83E8
1hhANPI2rJZZw+6eiyv0g87cSOVIXWkX+mZmHW3SXC+yriJOoCGFINLe6BwXd1gBcj9vBO/zJeC9
5xMFv9YqBKWrt5WpK3Z5bP5DzsZ2oKgvcArkCbvOcLRFlcOmLPtXOnTRZyBvsCmzqDqJsOLHQhb0
IaChahae92/hxF9GCiVYh8btWMSEfhIuNqLOEiE+JSFRFxsnxMNY5mnZDABHL0TGuOguBMI9+KVB
s5t8oGhLLouLhm+sT4rPjHTRG4sSd7eAuW0zOYubBJDxK8D3mO05zcs6oeF8nxOSoG5FctwXYfot
ZXszvE5837V9rL+KpQyGw5gPIEIBJov8ZsqmQTRaDd6Aa9oEwMLC0ahJRuSROg8Gmt2PUsdf+76H
JR2Oq2iq6Vj0ZcPwuw3gL6yJfpXZDc9tXLSmh5BTodZi3YVLYX6T6Nr6hskkCT9j43UKTnIY78+B
YXlrJA3Ow5zFL7tu4BhtC7OYUxDID1nm6Ve7lBLbAzrPo7AEaihBsuQO1J26lStEJbvJLVZ3Xlv5
lcXGD40GzLjUwzL6b8asiBUEJfo0K4Fifl/AWi01GLnlMNEluQCk7iCZGvyGYh6y0d8x+mEhR170
5jZd0b/VGFFBTDuSOcgOwcyh+Q23JXs1ehw/FXLxDdOJbscwmMOrdRhdAHatrKAKQg1X58b148mh
qLog+03u4Oe+pyjlKpSeUHEE4pr0LgoaS3Yl3srDTB6UXOAwgCIFi6hJe97TlC3HbslBpXDWUIYi
TR32NnZpyDoPMWrqZCLb26TtxD7EInK6RVdBGFJalYtNNiqy3biegjCmU/ohtwkpaxbNQ/JlhGw0
mOAALz0lRxBmzIf3rBe5qBp02z6Vtd16rm1TYMPN1rYHf1WOtYWaO13baYHRn92uJYmTsNEWDZh8
GBegQ0ntIfPGxApl5Ty8dR1LRdc6hApoFLhxkknVi59Fbo4darXpxvY24H/oWfslO/TQP/HpkM3g
2p5JGIN7OUkIpczUqjUNQvpArYTH9DUNIJeysMFZcAALZO64/N95UBUh7qOm09pWsvfZWwaWqX9+
B2sDuRMOZqx2aDSOiJe3GM60U/fQC+w8COJwK7538H36/ARd9YZ4myNdDZ+sdH3Q11MJoCtAZ0uo
y7FFIB2bV9sDUCjvDApKfw1pFa5pYzttZ3bawG7haWHLo4J+TUo7LbzNRmPX6TaxuLytHgRUFrqB
6AWjCp4Tk8khP+QQqg7JJbR2XgV0SINBjYPeoZuPP8x/MWR6omVQId3HEHOhdJcVMuZaDSiiyvQ0
GNjyVwkUdgGSOsAzDIuwSw/d5NNhPEgHxU0F7GAS5d2G0q88kGDMCViwhVTS1lE6V+mhWLckPYH3
46+ytONLAHWNqWMB81mdWsTOAWoT/j2cGKosqN97xQ4i11XfLgo6FV9v8QzycYN58IfK/gLz4/IA
sHQ5Awce7kRIMM4kzu09jdaVH2DXhFhrqUAEy2B8ppV3xc2MEq6oEwwpSGs/OTadlAmhYvSldBPM
OQv7LrcQfmOiUk7qHPuobU2yrU96CJxHgRCMB1Sg6BAJlVl2UnlqeEt46b8GG/GrrKPOzdFTiYkt
WeuGafqm4CBXtaYLWoNpCxZ0IwoDFA4oJ5Q+2z5jy/cu8Dvigoo6npqN9d0RPq2FBEduoxLinHiu
poaEqRCHdA31OdKi+DQuYxrppiBxJxoAikOGDrVY9ZWXeWjbOMyseYP0AbIJaFihsmug6Zhhh7VR
DF0RwK1rh86b1+mMOvzeg3DzNWavFIeC5eMl6LSAlN1mMFdAWyc5pBvxanVbTlkFSgoDT07wLeDB
FL4L6gTauvMsx5k2FoDZ1w2CBawNUj1i2o3AdW7ymEfSP6x42G1akRKTHaCt+D2AeAngIZXdXYA0
rD+juXT9Y0G52quuJB7OqGDyi0qLbPiKFJmsp2RJ6ZNwCbmHTLL73qkId750m4dcjVggI9s2+FoO
oXspfWYfnMJAnKuEjQ3scMEFsmnBYVZgWfUUAT4s2ooKdxMBtBhaB23Mby5J4SPMmE7PcIRTyBNV
9jyTThxNPIVvudJRXRXQIfZq3KDQ19taw3K0XuGpjIc2tnqBqWuE8b6uhqVabrpcQZ2mpw1y0I44
WHZdNe7SCHTDGKtRrPERDBF41jCBsbDtln30DCofAhTGyALywqTTGJfSTau+T6y0d10cLWUbZp0s
jhBCyI/OFwaqYzPhKqEGKD6nqi+7mqMA/zAHe8WrMRRzqlFTr0OdM1JBjsLmoW+xoVMorwCXPGwc
CEC95VLmB7ZAYNcmIR8O2+zxnS6DnA6yES7bJZF/ON1Ph5ho3ziTrZ8KZIvl1ptJyXacl/JJZ8pY
HC7LZjQEA1AgHov7ZCTxbdmPrIBMiMBgrSJS3QZBH39dx4FdfICpPtDq0QYasPgLXDF2As9QVGsz
ZJqqpnDpsLbWrVTXo4L1+WD7oRyRf1Uy3tIoXrOjyV32GpBe+iuQK5YADBAYLjJKHn0aKigeag4h
xlVAYRIeCpetaAqqGK6GmYQZP/CI9h9Z5pVrsG+iqkN93vaJmsv9vuUfXOIAQyexINdy5MnbDJVF
Vy92/JRoLt6UwbwBTGsE9ghFJYRS3YIlP6pPXeDCDrWVD5oAlce9srD3aOAun6fOBjeKIqhbNbDi
g7FGXEw2w+uhCnYHXKA4ByQsX4EYDwWWQZd/lTFM4z4N9dOi1viGaWHihi6l26u1kEM6MwHiKbQu
zzrpp7zdqgCFEx8qf8K0h2V8glt2aBXArVZhqafNnGT2gPIlup1W0UMb6KK3nqz+rSImqqW2IayT
GTvwciR/QFYctmmWmpcS5f4pSkn0VUCB/oY5DSsm33jcOEj+3+C5Ke89SP6TXAyirrRfIFA2D9Ji
hBKs6yKMEAfbQ9UFmAWhopSfsB+oCW2GTloM4rkFihbcuTlWv1GAHW3p0ajMmL+11b6PxGtQjukz
7ZOUNylQ/RsppwhUGJSWLEm+rRbovzowCTxIfcUGxfjSggOHi+kNHa3g8kmlWqTZB0P7GVlel+Wu
TVIz/M8QCfiV8hlcAwhH8SFdIaVZTy6GVyNuExF609+Etud0u4GQezUvZPAu+5ZNqWBnKkpu0oak
KjRBWy5Z6hSSF4OaBZwW9BGY2DTkYQvhXbShbCzDdWgUy1Xob+zqgWLWeeyzY5pOrvycT5NBUpkl
G/2IPJb1YdaizoNOoQ3WvOsgaEmhsYIcGWU8VFUrvNAIGsjYMe5hXXopfg/nYC10C0ITQr2Dlm5l
PRjLoWNQC8mO7CJyrMEZNEhHuy2cH5ekNGhhhsTnSr2K0pGFtiBiMYLsCMvQ4OmVUqGtaLXDQP7o
EMrE6vmrZdsSrTV+RQ5r40SKkqzeMOVhXs4ENklaNUCs9ytJ8y6sxlPf+aWYf7OYnYS5SQMpGf4N
Wvgi97eB0WiYb+mqyZg3PqzKYjn+Az33q0EE5B8M1HhxOmpMsNJ59ld/0xSi56BeVt9CChfJT9Yb
c9ky0E8qwUyM8+LKBRMbQp6quKgLNcKIVI/gUXRjkskXL/QH0fX35/Uru4zTwjzCHHZVTI4EeQiu
6FfOcMhWWJO6ofjOhNyJFv4u/OCsGrEQAwG67B+Iyl85+f2IsHHjbuzeYVC++6iAP/O9AA1LE8Iv
8Tt/P+LyrqpJskmBmtdFn2J4l1lCH8DyMVCQle+P4ud0wYd3RvR9Zt6fpwz9eejQ/8gZRzF8SXgY
/0cL8H+ZdfjX11P9GALx/rWf4xyKfQQ5lEgVhgj9a6bhz2mHeG9MhhoCywiiG2jwsNT+Ne0Q4xyA
p8HGmlXgwZEQ/j3nCBMd8HN43UyF2QJRiLj4b010+HV1YQZjmAFnwVs8YcfCGIW/Kj5i6CM5FGrq
jM5pSJpJgSrDjEXFbtHyZ7c+VPPy3GWaXEQ4QKcKl7N57GWw8BNDac8apZYRIDKrBtS+NgHToGgd
SyDJXUfS4bFadHgqGHDqDqLHZvOBu3YMJtE2Aqr60YPOe8un5csYrU2Hn/q47HiSYWJ7BK38UUhA
QCjcWFoLGFs01HUYQqgSut1bl2aYyETL6AnmZPgApQnfKoYRjHUQDPHThJbiogGLHQQvAWBKfNHl
RXBIISm+wuqt2yiIoicozIID10H1h46VCMGaJB7uZr6pm25B3VvvZuUvyRKZwwYlQLOlmmJIAW4U
A5XdqqL/iuc/YHSMxrddtGAQHFNgREoM8xAN5fZmYzRtCiRiCokyDEJAzuRKYY2pePXbQre5a6ax
DN8Kbrb7XGKqTRZX25nDWnM2TqubJbA4elQ61IhQeh71YKrGDSKxoP4qldUpFK+gFHSynaE7tryN
ZRd8sjbJnktDOa+BEER3qtRowRwmHr2uEIyU7dLZCBUBAKQaKAF+bYRZ90Mpx+CPrXdV45OZYK6O
778Ho/ZXCVff6cf56f2ssLLBYFP8eROPBg8Dpr6lKfJicsdQ2elk7QoIsJTbcRC4ybpcDbSSi+3r
wgzxXVdGFlC3NYy5uzwmfX8mYKa2M2bswaXXZwUbTgkcLKgeCJrzCUrBy5aKGziGTFwbutijGbr4
TQZhmR8juZbhCUtlO1vDsRZKyS7Uat3i6ENTaZ0N4PKy7FnwbYTtOBmfe6nWt1n2+g62meoj3Zby
2CexymEOnpPLlNnulsxpj1IHLi/kePg9JB52mVOW18xkQ7MIXCSFFuqQbbGeThDypZirMxtX55XJ
a0/l9mmb3HoqU12dxjFO/gD07uDPUhwWoCjZfN92MR3YsaLY965sFPityo5o0qA4dHGToscaBnDx
AnCxgTTtifBqvYcNH3Y6SI3azYTknud8QHXcufIUwQJ0RJ+VvELDzU5oiQNRA7MDa+TNwMsTg3rz
2Yj0LTOjveNZ+NtUorZq1mXGOE1qt2A7LGy850CUTaMhi4T+ayMNTH+ysSGbLh0BsFkPgOI+bNso
HnS+8UcdQBbu0PI/ZEMaXWwHrTXkx92BQ+1z3orcHDAeY7v06czQGcYuadyYJS8eTgwQ0mu5A6k5
AtVj+leqGQIjngYsKkfYcTKLP8TCgG2HsW3DnAYdgHdM9L3F6NIPGKHKbjGWMXuASic+LP1idpRZ
Y25Wx0dC6zKo0ruxmgeIgH1YvMFAO9xDTtV9WxWlmNcjbtSKR7/JirUT3mbkagoKFFA9xO4TDGhh
8WWbKwR9QJWfzh2o0ee5CiWFgAYggu2XZKgDNm0vPlvhsqFzf0Vrpi5bKFEY56CS4rmABQi6YmF2
oDMMDhNaD8gsRpO2MUavHBI7gRR1SBRRDWgH9Wier7dQlYjH3m/6twrXn9ykZPP0RnKx149bBxSa
0B5tTI45lQxCTgNyJcOwxXC2ttn6QkRNMUnVqDHuP+awhWC066hYAwiI3i6GsrVZ1ADeicb5UCe5
1I2qFn/qQUQ1buVfBMrPgxrQ2QiCgW6YxhN8ZAwO+Bpjw7Zj5aDdwSFGI5ut3NSDKhm7FBOaYuGQ
zOMccy9bnVvy6UdmmQF5/lF5zi6jQITG0RaF71EkcyQtDyD4VTkOwgeARVgvMVzXdbFih1Ein06+
Q3rG/Ms4RTi4+CnK9gOZXvl2ijXOBIrc7d6FDtxB7zCf64pte71qtfubBRz8ByCr272CAvX2Rw3w
/8ulfxgNHYUhXKn/72rpf41fvn7hEDv+e+7V+1d+Vkolxj5CgIzZAlBtRmh5INz8WSmVJV6GHMV4
TWUZ/2/2zmw3biTduk/EAwanIC//ZM6pTCk1Wr4hJA+cgvPMpz+L7q6GLfdx/X3fQMFAVVnKiRmM
2N/ea7MvEj+Rr0wbJKS0pefqOJa5z7LBwXm3gKFN/X8MOEhA3h2HGQ7H5P9kq/TRmshvWey6AuYA
+eLfNv6JKA2rMS1t72maBXY5mbjLeFbz+NN78s+99s+MrV/PFz+Y2K5EWFoKNnTX+IjYmgXOHLwP
2h5/r3gkaIri0+nubTYALfmbk8XihP3J/7jAb4B3wESCWMLquzA4fz5Z8FkQaurNYD+JwrvVnbo/
cxDDKzPr413JveTvnKSm+P3l0XzgCFsnFk8Lgr6c+n4ymI9pY1fkOoJ9PNVwo4OqaG/w78CYhGFZ
2Ggzg/fMvdw0tnqH6oaiDqho5zByy3eVHXaAE3trWHVjjn6RxOxbi5HNy+TV+nuOT5VJP/dYpEFv
N8w1oEtnMnxCTvkRTSi7qhS2iNLq9km0Tn6E6FFuAQ3Fl2Bq44sVwq8BWZ1Hu6lCsYnDhtx022RX
g9jMN/xw83OUWvWzLMOz3k3xZpAq9zu8FvvZMNOzZWFt9aPE7K5G02XfZ3MubmdzSJ4MPWbTqAdq
a1fAakWc9X5X5MNeLwJAJHNl7NxexzAMuWAjIoZ/qjWbkxRtcUHxJUmEevKmq1DbK2eZ5tbasK8m
ZAO2p17gcHo3ii+woLMbbsMjzqA56lj8ByTH2rW2Onvb1zjVvCFdj1EtGzTjaSBc9epRAjM1N1Fe
AsLOJdL2EHCd+3oE62mlm1n+3tWyfE0Ipb4kXmrcewgEkT/ojfc1cUlZr0hjSVxexlSkGEXjcVv3
LsIa/vfoPY2Ua/sYk9StDoUbuwWiyI0kyX2aGPA8u9MMQwN2JfPhxaeVzGHDbjaxb8lF3UdjrPvB
mEz3EaGjTSP0+hWiQL8tRr3dur2j2auROPpXdlLRLsqj5U5erkMSHafQc7EvitmOsk3DmxOB2T5X
KptfIENpVxMS0Y0+kx5aNaNIGW73urZO4yTQV1pBTMaJ7UMAZwChYbkrT3F6oydh9zVsnPY9FVOi
NnM4O/lGa2PvyFvQEIJ2vlSt8gcmopdc6UyvJCzM5TzhpNYp0Npxlabhk9cgv1VBqXZa6SL4MFJH
dxxysoqW7pPKdlaybE+JVlsM3doQF73uJm8Y9gP+svxsctJaM9GbMCY51X0wKOPGiZo7exzYNLiu
tLi0+faMyIrgxCycqKL/NmZS29q11p5hUMzvLUQ9n0/Wfi+xsd2iw+LSn9v2viIx7WMLvSeRFW86
e/6kdbV5MWbI2MY0NxdNzvNm8JzhAWItlGfh9dsps675kL1IMyiMfcwov4d/j71i+pI7MZ7RoO9Q
pZwOj69aTW4Ju35mDrNOwywl4Wd0HCYnVTnzjTuoaTwoTwfT5ke4XPRVoKFDPafNsJDjR/T8IeSN
KKo1B4wmebQ484Rs9siRuf3wKKc22niikSH+PUZXvhbgxl/Zle6soO3n+W7osU5/GjWLVDsRD4NB
tzs0+jpW2uRum6SJIYOHWUvEMR3m8L5P7SX/XsZ9eHEq/D+rAqfwcBcyKHfNVelUTXTyAq3HW0e6
0X41SuxTxADyQIs2wCU84zkhQ2dvK6yv8qscmRFzdCOgfUwnmF31Q5ph9Ua39Zr0VbPL9MHrs3hX
6znLcJFJe9/rrXqWwaQtoTIjmFZD55hHPOvLqXPu2S/bWuTt7NZkCG4E1Y0YR3sP+FSXzFYmRHoK
DsSjERUhx9Bq+c8ycIKHaeqGL46RM0DORV5uscyYh0JhOF51FtPWtFPWoWz0/IiW6m3arIMXnFUB
gzlm/sWpsizMPbKXYiucpoAZHDPmLb3Wzxud/TxGWGTzIPA+Y7TK/Aoq7sPcsIFf2bnWMbvoh+w6
mlb5zUJ4u+GJxDBtye9hB/CyeU1EV0UbKg6KAyZJ71bZsfOmgIJHBN17+DCNzK7akEoMlsR/cx/s
Df/P1trsO+Y19Wzq7XhHN4ADpwLI+UOYRdhRG7YRgsUjdTq+t2r9313gTwjUX4prftnSYdj8acfz
m2b2/0Cv5M1b8/vP/LUN9OhPsiFUeoSNf/C//7UN9OjsEdDQHMgy4ALtpS7+LzK4Q1kMeV90UvZn
VMaw8fhrG0h1CDtK2yMAzzZxoZb+B4qZ/bEvBFYR/5AvkkKQCvwNewY2xbBKo7MOtnLx3dokjWoO
prsZTtFRhZW9Z2GCEVgMw/QVQ7u8sVMLb4grxHBfFB3ZuabU3pRUuDLYEF5m8pqPDmzhECi2A7a0
seQlUn1zPyV9/EjzA87xro8PWeiIz0UZkMlOZHJkr7yBy1e9swIm+1Fz65ht6TAy3u7K+Qt4Cc2P
gxC3fTCmxgNRpPTICCo/BdJUu86kT4Pp4LmwF21EBUwtkiw6ir7BIhlnJM0zzTHXhhbKI5FyrNaB
Gm+L0lW7UrnezdSgjmFIG43rqHUebv5UP4spxsLJ6bZf9YVZbQ0p1E4URvhJeLF3EVp6J0ZcAYEh
HhlXF2vhMEvNK9xAbFZK87s5TYxhs4kNjehzw6+zuiURIyzWdgJO4AmZ2NbAone20suveMarrVkD
JaniGvZ4V6RPlZU4kLCUlezKbEz2hCmItlsDXjM5Cb8VRvdSuHHAUC8arm0Rz1+8aZg+YaQwryE2
/j22yPrimMl4tR3eHGLM8RZVsjthHqne0UvHNX4euS171e+kSHkZ4TiurDRXMCgGjN2p1X3VPHMV
1/bkm155gjDKkV0bNx1MHSANRb5ubBSbtMwOmqsdmL+ma8ZfbE76utpVVW9/DxmDY1VoYyyi1rCD
REHPBMzJO8B/M4BvLUmPETMYbWPOSXfCf508h1PsvcrKgewFagInGjfpsh+qRw8x9jzrjn7mPoet
hjt6/ALoqLlJOl09WIVV7pgMGt5qAHyzt0clk1WqTPM6TzI+h6E1bycpcRayZZH3gCYF5oUWLSRu
zH7JYOh3Xs21UoStE3CSt9SXjmzcJYDiuyd0YJ6clg1PVjp4blwZL6qbuORhaV+ZX877MZrw2Gi9
eTIGewlCF+EtyIMGTc5EiMwadci0jjN/sPgDc9u9GFVpvOaecM5VaKUH6CvlPkkUHooMv9x2sCL7
VpXDyYgGi8uxqvea3iLShO1b1DHcw0mbio1RBvINv/Y3uxqzQziVuIinzD4UVWBtpVu660nmxrNp
pV+mwSxDXwst41W6+WPRm/Nz05QTzotcvxaR4+SMQAnsg2PCMYj2r1+iXtjCH8jFv2EXT+5kSIHO
imGB94WhWrTLe34onGP15MYUp/SmBsW9T7NTEvIhDqYJQb/D6elCfXiQZtPiNeLYsmpT8Uj74AGI
t3MsGPjmhEN9djUZfSoqSa/oHereDtTemYb26ARzfmDWylyw7FJmuZ752hZefJAE/Lc4z6q1bNid
BvmY3HOzt77NOLl8M0VUmiPCIhhs0k+ktcYnZCTtWhpZ4fOBSugBUYotHzfJnVaP20E51aniAJD4
nre10Z53QYOvmymuwqd87YOg/6QBR4ZvZIprooPayJlLND5SV3/J9b7+YrYYWdh6rzGByh3mt3HT
K9Fp8OdN91MLybkkUzWrmLHrVKAoT+Ht3BTpThtbYmnTZEu/7kdnmWkSjw+hySL2NBgpiq5z157X
P4XzxClepR7mCOoBWOYaxDI84PopLKvyPOUBsBKhfUqMtHZXYchsnyYWdlJOxQ69zh1fafEL21z9
oHRcC6D1q5WRpMW7gvxwCorIu9p4fw6ozmO2wp/fXuNWSwmS5b6dl82bQ05pl+i2e6eTSmr9El/n
pXcL3Xdp2lErkB3OhqSD9+xx17jMBJxeOMrFN4jsnz24ZnvuiLOP76K/NKEVcykNyU2ToFS2k+bd
ZJ1V37VJUJ0TfaiwX8QKi21WbgrRhFvh4d2bjajc2E1lvqRDZuydlldZB26xjcbE+AaVuTsPcHLf
LLNabi5kKz5FNDU9wc7q1Yptvbc1Ey/c4SfEHzaFg6+JILoTgv0Xtkx71YfV+ECzS7PKI3teT1Nb
bprRcE/uMnNej6qIbk2ZDFxodBJ4mmWTbNG7eTeFZrfLMbAeUm8un1RHmEygs4L2mu/S3rQ2ZQ++
GZKePuNx0nILI/a4daqiv4g+NI6eCNPPmBTS9cCZfNULbrcxX/ETbNhyj8YEmiytau81dZx4neWD
/kkFCBOsTNEhaI31ZDj23dwl2peS8O+xhA25xf7c3Io4Vwfb0qBogFW4qmlwn5Dcg63QK/0h6mM8
dL3ErTxhk9+akawv9VS955iSvuhzx/Lf1e2MWWa0wh3MWrGeyfquqLc52bluYEnLce4CRygGuGUr
kXekkbI01q9IRjX3/iQJHzubjQgyPc5/n8FFe63CSu2LiK/0aixlmnK4qnHRycCtvsNUSg+9igy0
gkG7iXHhk2LI7vo+T/et3b1ipURHKBZHk8vJ/D1tnVcCCW960H2Xan6FjXqfC8wxMHpKHq/KDjUm
qQ0QuUfE/fJYRlI+9mVqPKfJkH9BAxpf6oAf7HNH41KPJ6o+jmXIq+iOZdVUfbujVIRUy5mtFu4Z
DIUwzTbxou7jkYyjmxHyD7aisXPvqraanE+NE3zvCJC7kPsGPjjOFQbqDWqZHxT6DsxQOe8ybBXn
uKy04rVkAWXv5fUAYxgeVCkEyKOrpTXWiMQgtcC0QIRTfuzqWL7StVZ91mVAJ1UwRuokI1vUjxjl
omCn5lRxrsBGj00SuKadfHWjsdGe7CoYbeQaSIIIWARGDpWMzXVOo9yu9op82zvNC8fQYVWPoVqD
s8Q+FlovzOqHvROXoMuytrvwN8etxzzOJxpxjGvrpvMMhBtdK+xVSkznGbOstmcv8pTPkdpEjiGP
3EFgFWlxSNJOCT/Mkbep86guNZ/mcWb61Ebx8LYQao6152irxtK6ncjHCc/hst2C1NpBEzPrUxwf
0mAL6ABUWxG0e9KWlg8KIt41CKv+FFjXbI6adVJp4WG24O4RmAvoVzPiY6uTKROKFgCChzcIIEQ/
ADV87kxH+dj9pl1c9TGWOLqjSK/RLxIz3RoCq6SdK0q5kQWMGmw+5n2nlwz1lJExQgv07xYTjckv
05LEBWU3pvjquLnjvjDPyWXzpbNkldpPDOfYcfhxpWKYU/89xP3/HOKwJUAG+b+lfP+NegKM4/Ev
av4/fuqfxzhBi5MwXcgIC9N9Oaz96xgnDOt/LGwHC6TzB0yYA+NfxgeDsxqp+qXBmEaCH0L/X8c4
yi9MfqF09X/UP/1Hav4HsjZGZFRoA/wPcBEGB8bSZvWzEM2NjpRc142XfDDh2g94E+mwAULnp3Lo
r+iK0zEZWR83up62bJWs/im1Gpblxsurl5/evX8j+i+2kp+V+B8MCaoa8PqgJy4zjl+fDSpLmXqU
nbGlzQX2CI6Eq04WRCzGnl3aqh+s7lVSSBOvGNa3lQ9mBnMeyDppoZnL/KvXtvotvyPCaqyUeGIc
7Yrd5NjBNwExb/wbe5bxYRzy4xnDHAWVglzFoOID9cKKCYuAdGovMCHDcO1AtnzqLb6lW7ZnrFr9
NIpkHXP7wZHsYFadUt3cZTgjBSGdov3K+tkInxo8e004sMCfnkXopbK2U2BxRRLdpR1ZPyznzRo7
jPfcRNUJCqY9buJGc85xHeFB+fPn8PvHgLtLl3wQDtcGANtfPwY5aVjKS9VcQL97zwX2BO6YKXuk
VZl34x1Ha++hDIT69OeH/TAUYWGU7DcYjBhci/yxPK2fhiLEj0KrbML8kruzuMD46y4gFaAmBtHz
nx9pcaf9NPH58UgIJNjJsP7Ro/rhOitph5or0o4XAvTWG5BXzsxB607GKi2jDaNiNfumPrm4Vkx7
yP7uovkIvOFVMj6zGcoxqmN1+PDwOJ1ijGxMW5aVm7KAzn7D6sBzADzZbLBkF6uJ1tBoN6jqxym6
kN/IdMAM9SbrZnRIZfgMU8hbJjAPnsy6NJDB3Wn6Vmp9udY1gqA+pWNWvbdNZ+7+Zl72cXrF2wdO
hmUDEAoSFFrTrx+U7nR2blNQeRZdkL3FWJmpLNXSls0nukUeHocoTt/BDJJ+n6sI84ZFeom9svze
IpkX/hSFElNs0n+La1N+7W32Tcc/f8RQej5+yOhfXEQIaB74Wlt+GOs5NQfJGiDAmWayMvDcdetF
824h1HrbFhEehFilX/tssjEPRRFHJZHvGA+VO4WwBWm2yu5L+njGlVRD+DIkWXGgqYtiWrsqn0gu
u+sAxhjjq6UPi/wKZvUgafLLsBRmVUt1VshIIKFLdGnUolAzo5+yVfdGEt6x3zLHlepkdWlp42qR
p821s1R0CawFrA1WN88rfXCTG7XUeQU6ebpoqfiaMaTiedIjfMVc8zGyydIHNizVYGKgJGxOxi9l
Qzq8A3C2iEitRBuuOnQXw3isIKTD3pU0uq44rQTv3o82sjivtM9dBtmgLBtM20TcD6Ly1Ne4Lx2+
9ya1ZvGPhrMeN++xDqg9Y6dY4q82vFsSnPTiDnW1FWKkKU2hGhKhHsC3+v1SppY1JrVqpXeLKkDT
GiC6ds+txhh8MJS0CrZSfRozPToZtVc+0DpKZZuXaAaIs2x+c52i3qDWJPO2T91wq2FzfiPsOHwH
SkMPHAgZvC35j364camKM5fSuCns6Y+rlyo5ZojZPuevgu1amubomOuJSv9ooJPBwADgRy+dtVTU
mejyGRGadBNaS4PdYFJmFzdLr13CldRuzXbpuxtNSc0qkQ4VXLuharGWkY8lfvw1CiLDmF+bQRuX
OIdXs5QXX4wpS1qzxuTVdaV+adMWygtxoWreAbRpA8ggMWp8YqjiQZeaeUgm01yq5ZAkicjqHpGW
iLQ5JbkB90PGoEO1oQEi1LGytCK4jZjqwHpIJzlE62lUXnuDfczkihoCTrqD33Ev3DpalAS3nBtN
J/QrVB0uOJMCi22u4tpbYYMmBLMZyYsyqvCEh0M7gKoH/idACY08uliQNqRilBiwK9hyZslm351t
VszcQO7zs6jWqABsprC5I58Era4IY/e71tEgra/1wmjBobide7HJZAfH3JStpHE4H5tqnvaNzupG
fDiMJMDBpp+rrVc3ebydlJNNe71pshJTIJEMX7KpVrsa3LDm87EaL1qZzWJNQC+laC/NdO2WwKoG
n6LN8xe8f152MGuvVZsUlN393DEg2iaEm8QpGqKGya2MjKjdBXVf5g/cjM0jXnMj3XYlz2BTtCqc
N64YZ+QUXHDDOXMhmmw0vio1rBzRHWv6ytQ6DMywW0vYVFQlSqxbq5w2qvkbg2sP/YonkK3NCdT4
QdBct8dEnTo+OJnKxJ8XB+u5C1JyCkNdepCZBxyTJjg9KoehhGknRucWDr8ApoOMPFluBHUyxSGK
xRBuUs+KKHrg7zGLZpDJ5ROCGRuHmBgeCVLtc02CYoIByvfIuIiZ2W+8cntLMx8nNRjdxSk91Oic
pMHZ7nJuSSFucn7AI9ZobsFki/wVS1IeHSvQweO2Gew5PkHqbx8tDOpv9hgQUXMFFy/IUMhDG+xw
dGISGUsgNJlUFPiY9TcxmOhXNQzsLJIw6R8w0g/vZR2Z+14OYbBx6b0iNe8G/B5bFYDC87oXF9LA
pnVtWls8ipbMJ0ZWWORo2ZNEGzOyJN7Xo2Gg3EtSZLexJr3nXK+WizNJqmYnVcN4eJys1vUxBfDZ
REPOEyugYIgTdzDvGbGSqztjlazX+IVH6hsbLzDukhrOyb3h5p51GK1k6M7t2C6bT/TaOzvVnHFT
IB4NB1xVMwNvAw8rqA65vPjlqQ+sTzwvoj4X/Lq8iq5CcsQxXKSz76U9X51SIQxccyjaxNg7dgUh
/4811Wjz6LYS1kT6xCwjnY+bUWp3zrSIJBdSQkVwezFXb3AtQjbi35lE8opYQIitLvvkNs+eCbJ6
R9h1sbsCRJ1yXUyh8zbkpDJXY423wGxHvTmFbHMTul0hqj243C12Ta6LS+WF1auFxbtaYMexcSzc
0OtOFN+QIppqWRE3B5m3Kw3e1gWmMH1JVWrfjV1D0K6iNyt9GehAbfYE2LPvgHaXNYTjarTmHOCi
KsIHarbYbbwXTQ+ybTaUIeYMi2VuqofoPoZDdSIlnNhr26gNCKDKtuQKboH3XCdaH26UkfM1mbXA
9A5WXojqW8aCPB1dwSW1gT3CNZLYRF63hGD7DTeZoTqJujMcP/BU23OnNXudrXeVfMbz5z1qE9v0
4+y1tfgKaGhqqNcTsodjYvCrxkwseJoBTtuh5GNB9CNCA9C+79vzOEninT32Elc2eysjZrKfhwU7
BSGgmRkdpUVxzp3RuqHw3IK7UeVZfwohske+azdZ9MhOpPmqL53UyGhx06/SCLfxyht6t+IuMFUP
TNlE/EkU6Gb9CjxKOj2VLXQLfhkaOyoxyaWjFpTDO/WmWg8Fu3GYD8C5u6LaBPOuhmoQb+J5aa2N
jTYx70YUHvuSOeWCTih73TlbIoIJNbG7aTYDpAfEeDdnRkf0K2PtaBq1EaM51uteMWXezZQZ8FSt
MZTrKSAW6qNrONULYTbxmETUefJ1iL1nrvWsucs9Wj23nVF6cICzCKPp2L0Ceh9cgUGkl082bIVh
PUCbs4DfKOooqqDxyIiHXNGbMjb5NDk4UEMbm5jlb2RdRuYdnBDlHGhdIAEcj6MWntNaK4d11hC4
RtvPuvasGPVxjISsvG0iN40WK6x+mCqL7/2Ewy6m7CaS5x+70v+aIv/OFIlO90dX5E3RxU38lr/9
OhD/8VN/TcRd+rAdQIUkziwJDMb4l5TCRFxfFBEbzYRWTs6j/5JSTMbeBsctjISogRzTOVX+U0ox
+IVEq0g60/WBa/M/M0aaH6QAIJuLg9AStrQFg/mPp2acfENHapfUQx4QKaDdWNzrUTWfWXLLbVFB
gwH1I/X3RpPBIzfv+jBleXDU6jg4NrWBuVtJQWQcWy/e/Z4TAxxWXEyp9ujSpr2WUYlxv9CJPIgo
GW8FtpFvSW2ImzEK1TPx/nYDkAjMdpQF50InK4wJWEIDqYC/iFCvh11L5H9Plbzz0HGU/xts7gcj
Je+AhVeBbOVipDTMjzVtCR2FfdGXNI/UYryjIdrbhVPn+UbbLq+L5/3nM94HweDH43E8IRekg4L5
rTzJ0OhcCdO0PAxajT8sVO+w7HuG/bwHf36kD4rI8kiQd5HkFgMFDtzllf8kTcydI0CtOeowBBUm
7SSZVkQgtB15zfihN5S1m9hX3//5Qf/Ny+NsjTnU4WJydf2DNgderRmynHkv4RAmj5jP8CvR7GKv
u9EmcPKfPxo1TSBHxVKj8zHRh0sQMAC1G+xKB7jqeZ3NW8KVYrjtlPf458f6iPxd3k8PtzIOPJMU
yG/dUGOKlSlL9fhQRaMyfTMKGrWGDFrAACXCHE2kb7q6EzdDk/b7WUnmZXFDHuLPz+P3d9jWdQo4
LMQu/pQfPlaFNW7KOjM5VF2a0TjeTIQIqDh59JwSN9mfH+z3a8jGMgOT2iUdhAP2g1RYc5Iz29oh
rCDm+Vq4dbNuNb7BZVSmEcrCQouExJW6f/O4/+5FItdAhXRoxXU+FkLBDhrikKDwge40UgA9n+Zg
dkuCaqGL/Pk1fnisxUqtW+gtCJGsgr+FNC14FIJWuBgTQhWuSecTRS0JRy0bG/Ppz4/1Yb398Vg2
mDXLckHW/ZaMTXAlajU9dYd5mhkeFoHMjgpYv1j/+XF+hYH/sKLryGT0tbDIcLkav373O0cBdS/G
+EAGn5DxOKCOr6C6LVZOEhpRHGct+2cMNKsZhGGw0bMw+se+4f+szP1w7SyvlWgiC51wpOGgXP76
HHpYMYCEWp5D34RrLCeVgVmCfU3ASRKriYt67JjT36znhCh/0UmXh12sZI7D4JV7qLt8BD8te33o
9MUcyPgQcRB7qRMnOzqmNV3KBGt4bZZ5A0eBZnjUJ/Z79GxhQz0MTj5+FQ6E+i8k+LJjChx0z/4z
OwZxwB9zol3//An9u+dJmoytgWR34GHe+fV5AuALhllq2l5HD3zHyGlBraqUx0eES9zZ55CBJekl
SpI4rw/pWe+REECuBMGhSwvr5LV4isbYNS+e5jSSFseoSNZ4F4Dz/Pm5/n7VktBYMg2CIAWBjA9P
lf18W6Bc4WLzdJy+aQhSH4Mo7NU/P87v30SGR3xkUgLd5gvyMaCtGbwpmDkOP1JHYCyZmeRpYZ9U
Y9kPf36sj8s514kLTMllUMXwi/TKhxc1uY3dWGPCck5idh26Qb8GM9r5+PPSLT6D0C/HYTqJbpSv
WpYz7i/s9m/eWKHbyzfxJ1l/eRqAtiQFAWwKeDofXrOqS2DIlRHssdXX02EhiLmr1hvN8hAyFL+S
ydPf7SiI/TjuCLROZQT0Cl4Yzhbq2ewTVr7g6JHWvIPRw1S4qRKiYhU0I+TrNJvPKiIBHGF9pMfQ
DL73Y6dw7qv5PKsac7tX1c6DrMb0aGQ473voSRhsM3JZdpc6D1QG6MBEEXEjJhDdWi9j7VGTw3yd
EI0IneZRf5tBZXhTnJzescMH50YDBrbyxjz4TjzVLo+YozNY030ZUKMurAbMb4QP25QLypZgqEX7
MdbMt8gLxJe8y8wnzFMlRsCgzzTc9YH1XfWtxWEIJTzaNG4SnUOTb7Zls7SIuo/fu4jFG+A31rtC
c8mNZGwbSY/obkjY1gu7rR451m6wAPauoSA1X13ZAXROKvlKA1Xt3hci4Xrj2x+m27TwePiyrLWr
a6AmrfSmk6+zFdhrajrDs1x+trELnsZkY2ip4qEBPYgF/dErzOnMfUY9V+RBbn+8vYEzkJ3MI/1a
mlWUHotZKpwqIsQEDmg2AhFOL9SmmqOk3Mgfq1VH+yVWE1Yo5Dvtcw6tHGS5PpK0Y0ZIfikuee8m
240J++l69Mi4wnoBJas03wj1/M5MDZmvE4vfw2gjOmP4CtcNHof3WvdwlwR1PYU7D01jXpEvsh+S
0DSfXBr9jJVm8N5mAIPeOfEaW1EX1lti08BMBLoBJhfE2Xy1EYtbv03r8U7vq/E2nqw+guUs4s/K
QRz+EQMUk26pjblch+DtgqPbJUPILMVtyb2Ogg2MyIp5m9Mp0q3kEqEO6RAMiKLHzbRqEVOvma3p
OlRs9jkwvcrJT3gByBrJQKS14QLbUG5bvkXIyvuCDAFYR47ydzWe3oWWxInBsQvt0YlS3jA9tKZz
qKnkmLpq482YusbawhtLF8q2TaTYhxhFNmgRtk/Os76GODEOOsi6E4mbpVdcQUs3GuyyZj4fOwTs
PY7m4DFs5QbGX/pWOXl6nng0PwhseZvNckd5JP2KJJl2JInMV9fla1fCZtELGGFaSh4Eb97sG5z5
fOHk9RYFDwALlMjU5101ngEf3cbwio6JAGNOydV26KLi6PElWUX48BdiPLV3GS9LpS5FLYQ711MP
MshowEu2tvVKxMU8h1l8W48tHqfexAc7uRaVVAZqZRU/OeBtN1NTGidl4wjpaAso23zYpV4GEHGG
7BxhQYXfBlUs9qJ7sMjvXmm8lZ3WbBItM1EgrHxlzL1xINL9qXIanDW9WSp/Gl3uah2w2My0jig/
gkxofImceFinlvPY98EJOkn4qYXDs4msaTxGKmMBtpY9EtmkixOb5hnjVXUVsWqOGu0C63l2bmh+
Io6ysrJENl66LCJh863S03LJxQG0z2F/AfILzeQoCqsQhFFCeUPHFk+oUAyUGXYb85M9W+Z2HFTQ
bVpg2qdWiIqBg22hsDisF6nU1RPk0RCAmD48MCRn/1A0yySCQsXpnEoGZ0HmSAIYrfs1yeL6MOKR
OpB8gr+OUmee61C/d+1huJdErHH9Qlhe7j9LBqrsIx/fU3bXMGr0Jd80dbCgLBorIwV/X0/sRVLS
GHmaOzDpdBmzFOV0pVkBdwQZepKqLo4+HdffOmObt/Vm3dp1xHiADWL3vG309hkzWMW0LYZzDKU4
8Zd6gWTdEm5KtnZiZITjG3LaCQKoTtP2Fp5r+NIm4QATb1y3sIePKMg6qDmAW59xWDcBKRCjIUXP
OnnI6UI7mhX79pUxuM1+7jMuzIS9A0cEpeG1q+Umm6DdF669ha7dvxJRcb+3IBqo8cyF8WhktnwZ
h9lDhLaZkBBuwUtadOzH8rHaU2DgXUatcq7wYrBmF0Xpa20l95ygvb03ojmvStHV30qqECCmJdOx
YpQKSVg/e0E9KN/yxI1lM2NIw1zuOqm8KyhJoGmBGZgc/pPIQqaoxaMWk9QRzK+PfKjeA+Szec1N
GFQytb/Wl5EypivwOlQDkKtrt6gAoTtcAg5tS0yfYGgPErK+47Y90mNsPaVTU9yFbWMCVBcJ/dOV
ceYdjNcmYcKqD8Sut20ubC8/099Nbg542B22QHtvV9K8AcKKdb6c7YfArsSawFOxUzogODU37lvX
8pJYaBhcNgMkEEBQWD6hubq7CCM+dY+DwPvWBCGDhdG8EEotbonPse33zMJZlY2W5Jsp1QqLFEKv
dirN5SvcbUScogpPNLq6xToILHXAnDp9azmO37Tm0F1bC94e+j6kEJTknHu65Q21nxe9feHEXu5A
60oOAKI4Aglp+Xa15ZmptCKjare3bjPCBiZ/9b/snUlz3Ua6bf/KizeHA02iycGbAKfnIcVepCYI
khLRA4m++fV3gSpdy6pnOzx3RJWqZJOnATITmd+399qSMHjvUMCqOlKp1ZB8ht5FVYPBTQnO2YOf
L16zsnYhqSlZfyZtgNRyMA7v0i4SyOCuqo4aMV1bleZYPFv1peCl0ThWIg+IfjTzoA2X4UVXdEFY
BFrtGKnVteYZehfg6gSJny79BRhyPANVuuWOJ3CBzTf852pDlgKOKYAw7baMovnSlX316hLlcsLI
D45K8gysYwvpqz2HG+Fl3bWhDy1RCBlr9nd5GxmCANSD4bv0jebvKoSjBegJYhPKKX6PNQBnXQIt
lomNuSOkq/teO3F5OdnKvEpGu38AKz28iibxnqMeIbOPh0+DCqEvns1jj+6WW+DXLMqD5oj5ZJoI
fLeFM3yeOyO50jPoW5qHHBvWO/aEZMzgytLfuJrNGVBsXlPVMOvwaOMgg00uuukgyEa5FGOSb2je
8syoTPgQQd73cOZZnPCpGmk9HYwQnbrRFArIozArlrN5ie48KzXnACNjD0CNVnlgUB1iXBL3HUTt
ot2jytZ3Mqu4bzwU9vCRu5Nakv5NcTbihBHn6DELrgK6iC/gZhnKVJT0y9hVsGdds5kOjm6Fj7Nt
Wi/kwGrvptOP59Cbo3ubDmZgVLzshMv2wYBE4ZvQcr6ESiRsJ0mUpZHwwMY43HYhBIs4q28d6xG5
OCHfMD84h4UMquIRkauOIVa7dYcJMb1bLvSKvJ1YNAdWZzcDtiOcZGJzgkAcBphRQr/zOGP7tMyq
QE7Jawa5AXMb52S/j2GEwhg7EHRk7npn/IagTe45ywONa0y5y1CyBFnhnMy2sHEbD4Zf2P2O1lUU
YHnSyFVjOOvpBCfdLtBvGy+L4oVjIPV7c65JJS9oMosume5qh4Bis/eiy7Qc3jWlW3694DJwhsE8
oWHVt+iGJ2Src36QOuUBcxpm5nNDVnPc6YiJCazhjM9Th43QSfQV2CoEAHS6uvaMNy89k5Ozz0ji
9C02XNAmJiDC4/RpdGDR0YVxDjZJu5C+Bo+jCYp9wkp5QFTh9WS0BMzlqdp5Xfuta7Rqq7Rq2RtO
UvlFLb80s1bsmlk5F52idrBE+pGGzk1vaS+JI3aIJGb2KfKqLNpTodXPY7F8Iu3qRErug2rCS5Zc
CkZ50l04zfKe1tEjwsVbIsD3it003dX8RerJuF8yipQuEQZ439tgaeiES82wHyrkBRDyzVf6kWys
tIhFPjaPuQPgDcLTLu3VxRS7ONoj560YpPLNgqo27kVOBNHY95/xkL+hSyCDuTd3tZsnYzDLOfqs
IxkDJQpm4yQaBRZ+niHOJtbeANxSJ0/w/gCadvHZrh90b+jvid2hQ9Ymd64VxQd3lMCb6qF/0szG
207j0B0GzjDnHuw/zWTw3hqZKSfbStwnpxXlPilqYmtaWrBH8ogpj47pepxwZTztK4jHWwJxwTQt
BhbebrAJYomL6dY2HfkVhcasnZDWUdDxM9mC6TEH2C8XnVeQ6+HX8YBDk8Yfr2fWWfoyU3QmLzk1
SCrFhsuIdkeQgT5VTZHCbE1zzKZtFKPhZz90cK3e1a6ANLrJBgIzTgxQ9wS9tyNHzhVNRbMzfPai
DExi6DABeVdaDHbocRAxPQ5SpCxXHIsihn2/qVheqDOtPY0ZRPUzzncNjG7NGaMy7QswANNVzTPu
0avD+RLTAqfkBLAUdElHv0pJZBm2nZw5dvTkI6hx5ZGUxno6MeAQf0sXc/yUOrNx1oEd7YwIaXyc
jeEzAewUuSMoFLdGa3dbx0aSQb1r0F+ranTsyy5e2UnI/XFux7ZqP9flwNYh14jrUYbVHNnb89Ka
U+KVqTig43+OAMIbLuer0em+OHlhbpKG7Z8vYnVtN0uQ4bOjPQ9ma+GRfzSJvQuwdIUnK7YpCrQc
8r0e6uNHp+bj/QYlNPDrTnMMHYueTYYLDslh8fTxI9IrzFvd4dgPq0juXdteDrAR1EtbdJzBwDlT
JfDIxxgXtj0ah016PUvp3MmMi4msEzJv3NW7j0KxyifaKFO1Rp5TN86LRBGimWBzxl0XEgUB4stZ
unLvFHb7uUo6vkCS8oqsI8tNS+EFDlFuPBW9zl2HUs9nRsZ5bOxyus4m9ruLFgNvyPoF5C72FGiG
fC9RUAtXNse+euU0ApFO6z1bNc72fZ+79HyzNUUjWaiKULxkMegRdIR6IzcIhe0aOT1RvYx/fdHO
GG3UC8W/BFVESkXRWy7QRrWmb6BVoiRTh2A4y2gBZpuNI4CiutOvbCRtF1W60CFbbIpX4QLKah13
GpzN3ZByB6wFP3gO8PYm7lpMZANh6Hy+WIXvGiwniiIcs27yfr0meU+XzeCv3KvpilwDLhtFykAY
ark0sX3vgfD8h4njEkH1aclHeDp4IzG5MAI6QfCBL4f1BfPUuYtMqW1lDHNHge/ZdC42ual09adC
51eyUgAHW9E/sOK5WoazogbggcyXAy+0nRcSYTb1qOlPsWGLdJN1mdwnLeM+1theGy511s1H4cnQ
zPB9MQRFpZTRZC28aArL6oVSItx8HucDbqTJOEtjDE9DHFYvYQy+ZA5jpo4WM4WF1dObhNiOG9Ko
XjJ8bkdyOzTLn9thZTQ0eWjccjjgG5YmUgU/BG3ODjgcyz0yBPPMuaX53AF+wYej59kJcMdyObSV
eUs4bcpOiw9utln8tVgK9YJvgrdG/zGccmj1x46SK5AkDx8MRrUg0qnIdTW/J0HLIvzzXnu7HYLY
SDh6dOqt1D1J/k7o7YkYCU96x93pupDJPtErDUmpp2JRyn23ou0iIBCXFiXwS1UM4XOD3ABdoLMY
FzlE4k8lkcMnO7f45B0nH3tTshzudUiFBG013GJ7HQUjcW5nW0GP8G0hBmz0HWfCUfaMEnfRXyM9
VS+0IgnAoBfLnK4aOySCJXd2PdlJz1JwpZCDaPcLB4J3F7BFsYIWGIMNApjAtVV4SiJzVUhZcHM0
Fxeei0Bk5ajFwzfP4ZwccMCYntoqmb5MqwvOb9mQk9fNQ2Ybs63gyahSoAbtUF7FY9ffJ6hEv6pB
hO9JNcnTYMc5gNORJ5NIxno32+4cYRRlBAyyDp9Tx4ZQ1zZWE27cigL3JldJNX8vP/8rdPg7oQON
WsrOf+4ZOeY5hOWk/YPO4fsv/dA5uL/RHIWpatBqXgFIvN5/AFDSwN6/ApiosUt8X6ty/HfLyOr8
57lPi4jXE7SQflhGnN+kQ3keI8J3koD5T5z/uFN+KbMjr0CkT+dUInOAJbA2q37qCiVOIth3tPFp
gmGE91Thc7DT2blQtYvcEseD2Kwg9zuV1Xh8O1LPwkAfPHvC099V9QECURgGXpU7p2VxRbjNaTPh
09L1iR2pKMQek/us3WQybXi0C8emLGLxZJ5p59DBNFu0WjDRyNbGjW76Pc8XsRY3nLNMEcH6LeDm
42IsnQATWcktDWSr2Q5gUWK0wZRO2zZkqyg8rX6V6ey+eZDYNx1E7C10YeLX0Dl1bTB7tmnjaR+F
eZZmF29aWTiXlL1dvxj62zY3tZ3bGhZ5eJyBgDQ5RnKnEAfcTLHeXTXM9Nsi1aZy606VFgept0Zx
lbYe0W9I1W3OqrPn5eutQSIS1VJHnkzVJBdG7O2nxGw0DiJJhcjW5oTYxpACu9HMDHg2Yb0TnWt+
ziVImcRq8jvDnBweReJLNMwkjFSz3JSLZV33ZsrMr2bitgzzOnagatulQx9shq4zkUJwbVFeubLK
8dbWRyxoOc9SX01u/ObQutkLt7LA45SYBIuCDBncirdDY7lc9jiJLtu+FVdjXBIq2PVLf9bHbW1W
pH6qpnhPB0ci2RaAOu3ECyIKp7fsg9/sENiTERphgB6ZVE48LT6+2M9SaCQsYt1GCmmfhpHKrYuM
9S5tWuvWmuR0YZFWeZ20en1D0/w1Na34xa6ccYMq/iLXCfEg0gygqBkKv3HwZw/VVNzB9yuCMsPQ
wgYM7TRXBMVfRukrJSZpyvqAA0P7kE1LCGvRnK5m8sw3isP21rD5pNo0Rht9CKP7xXPBj+XEV/ZB
WlaSl01TDjZKGRdWXOunWe+/5vz8p6gnX8odSrbU8xRyVAJXTP+DiBZy59PQV9GyXKG77YJUDdo+
06dqv1B2udVNRrTr9N0ZObW4mNmBq8ZC88uwv6wma3keGjIHtlq3HiLT2NgogVfBt6xBbGoIovs+
DdHI1/2FY8n2RKvmckCI6ILPLxH1UahEvzxpB6uEDUgTQg0UPXAQ9GCZAjaRjxrVtpiELy+Z9V1I
6NiA+Lyty6d57NPr2Go+aey4jJldnszFrVHr+bb01FurqE8VafVIOn3p54QmFNCodxnKwjkoEsIG
BXXDcr1T81eqLzjNjE75S69/Fr0E2DnL8KDGQbscPSm3FLmjTaqLZxbD9pMJw2KntcQV5Flko9Nr
xaNwtDGYKFdvirCBVmWZTCvt5IbsncPEfMZ9XG97t2j2uVubx7TFDpqcu4J9Zt0RQFmSYhe2CP0c
Sd6YKDZgMpA3jirZZcSmUotI21s63/mN8uzoOJC6TjUjs47kZ083xZQv+7LD9K9obnHynRBLNgOA
NWuEnylCLNfo7m9GQYAK5rODVs/21YieEl01FW8x6ndAbEUuN7XRmCl7tdEqzsSpXxVshqq6Agfl
LMBYLXJOhFlmfgyu4xrnb/LJjtuXUijoK/BZIaUbL+xjbQIw6R5+aRu+Mq0wtSE+1LyI8rLY4Udi
SOtRTpwTXaSc1MjrmWXXjyfWO9xHBJy75fxl6XFOAycIg6FnDCbzNH+R80Qlukh0KJ/NdFfqiIAj
jNOfqiIWuPJk3qvryA6No0WITIsGWLiA22zEtO2SVkfibEJKZGR8b5AVy1t6Q+/oa8YgYse6G2Mv
h9nkoQj3NYeGCvCXglK9SIoefHLV2zQfiIzRSFACsOmZHYGjMfVMFnc15lP/yIaHTuhhHsqPMKK4
59mi1W+ZllYzdRPAHls4U6bziUZv1fspna1D1nvpcp5E49xMPLDv2A4xRTh4ePLYcGx/ao2kOcVr
q4wto2W/doz+JDBQ1MeBoYWuQHuu3Ns6p0OK/F9vThXteGTxBKR0Mi1JLay7I0SJ6FOc9/mdp6Xk
aJBZ7u6x3TBw5TLGz8oTLcJ1URyMJIpfPBKvyVj2GsI9orkT58hqMOq4QrlYw8c+PA7KY35Yw0DU
0LQAoGBpfyeeRh995InjZTe07fVMVLS+cZ0ZCM4CyyryU7vHbySmpf9MJE39Ujd68swzOUK7UfSX
8JKLT+Fgy3d9iqnPx3lo3WpDNnzWEARfFbp7dJF0fCsKy/lql9LG8BRbde/39pBvIykSCp0DaWgT
wRHsH+bNTAYGm9+Qq+inaew99sNsn3Onzb9qqZ5yZu1NIj1AVI03eJedR54jcksMXrTr59kk48x1
VRgYILKjIxyA6S1LEilYjKLwUWblcD25NXC9Yo616yR1WvbFVtE8p3OYXVm5igi+CDvhBibsrKMk
quir6OrsVo3lXY4AwwwS3KXHzMAsgtWQycoZrf601JCeA3TWHlF6LXqV7Yx29FIRO/ZMROr4DVZJ
/QVN0rBDVEKyoEYpUfpTTV2nMdLhurRZb3yrbbQ3oc/tJzT7xHBZGl2c3p1Vc3C1UX2R0VSScryE
gFwMqv+bNElrNIVukX7m3CSE71VWd5uKNTdGm6z6ipZzfmTOJemevhmd21lMtc8nl1ta//pzKLtQ
bMtEz6aNMWj4p3KR3BJ1pO/JpnEJBO1LCkyUjfYsz6nn28ZQgJsw3TNclPpk4IkhTgLYyDwQp5Pj
DcX3pqDjeg09eZ2wFCc1SQiOMUD4RqtujL7tgPfY8pxrMG1BLFTdZnJTdWxd+q1+kZfNM+XAzvWT
qMfkSiOsespmU5XbTsgZTUBaL98cNlCXoT6qjWU6ryKK5YMbl3B2SfqBGrFGj7DEh9irhqzSAsp1
rIhkTOvHxNXdS7kI98tgN/kBHR3HSjOy15qzNVuv7tjEF11oWI8k8hFY4xXWJPy6GaBwVGZ1QHrD
/82WPvMOqRXPt14W1kMwmbHxQjiOSQCOTUihCLsbG4FQGaSTqT/3CxvIbaSPPWMJKYPvla7xVdZm
TYBhweHv5FVp+JTIrnyYoZO0O6uMp4u+7ef9kBIoA7MSd0bhWtkxjbJrHfX9U126V9E8oDiihUWO
HY2unmQkQr5vRCeJX3OJ3kbXQF0PDon5ycnZG3pG5O5r8Iy0K5pBvEpoSA74CkVrSpC55JOCJ3AC
aRZMeaNN9L3Mo+iq7WgMj+YCRIlgl/0i7G6zKCvnDKv3ZwNOn9M3xbc4NQlUSHrH/eYAGI2xdFGM
yJyueYhsN3x1RBXuYO7BnOJuLm2g8CxexuaUweLBUubTsgdMkjRRCkKQxuhXpcuhRHHPH0qLc5YW
a7wEohx/zsMpv0+I16Kpb1N1NcL+3CjSURngjneRNYWkXsAesRijk7cUWosdqO4PXiJBdZRmlD21
CIQbPw5H8MhxYhO/oyjkb+twWS4yzVCn0REUGvU+J6U+Sd7CJel2RdJ1h0LVZNBJqzzWeUQpJVs+
qxnsNh0Wo3nBP+VeW3WtfcOt1Rw/jn7/npL/5pRMPCdSwz8/JGNcrZqXr9XPh+Tvv/MDq6BDSMAH
ANSYhIhV8f+/Z2RDl79xRuZQiKz445D8+xnZAKuALh3mAZZgiAyI5n46IyPsloAQbM60vMg/OSP/
ekRGcIe0GeMxIjSUDVL8okRb9156qGHXIweqTuWOZok390/NIEXZnFKdiVzTAPC8ON1Th2MOny0M
UeM2KsAFuRgFOLCp6LQmkmXWZalhmSfhlHSztQZFDHyTtPs+S7sp3GdeYifJ2Y7GgcnAapaGPXuP
hfd6QLE61kvkRz17qfjMkm+zgfVHjjFsJtmEaAMwkeJkAQTAmmSNeTITNhUO+rNZNmEXVMx3Nd+x
UGN/2HoiGt0bmC99LD8lSbcdCVUjlr6glVYEGAbXrWTfLNoMVRfYaECSPSbT7yLjf2fN380asI1/
PWvK8ttbl7z13R8mzsev/WfiuMZvrofBCxkx1VDmDRrKHzks1m8uNSWMMC5FJApPCKF/Ly7pNkAO
zxE/2JE/Jo7Qf6MW5aC8tDF1A6r8RzwSIX7VxyKxhv2gY3gwXEpMvyqdbXOmilUlw6EqI4MgALIc
46UkCKTrnmYne/V0aItqBdfjX5EBNNPWn6Y5w+VHH1LvvHtvoBWo5V12iTrzPLDBJhbQASmCRyTX
NXrdKbVeNMKk3YFD2wmr0DfAmyxmRC13SmpwIB1sK7iJbhRTYUNyGLmwSBG2Rk3mY2TwntjYSbtg
bx3oOnvtNGufVmV9b9NwrVVlEneZvjp0iWnW8OOZgaGnGlxg/UPzZHgx6QD2YBHXTV5GEbqP2qjf
ppbxOjS8vWOrp7yCPRN1+FoqF7OzY95QFWp9s+T7OGoib7ypnxwjlX5Hdcb/sMCUmF5BBJZkJWju
sWm8Y0Q4Fz5qLs2ArzvqCstfkHqYmTb5jsOl/Ggv6TUvmlNjA/MRPfAVuAy6dywSEgmwQ6f+gE6K
GhzdlpiUYSo/bJ9SATS8yuE5OWxCAso8N+xa6PPxm2xcPZRt+AvYksD1m7kECvvD1u6M5Saq8htJ
yWybt7wltmqb0kBtIa2xzG1f0+CylJNt9CV6oAuHbGmtkwOHep/LGi+p1RBUHc4cr9lMUtrOo7cw
p3DUkZODz6vbUtlQQatzhloT0CiUeZ5fIfkOmlS296RMZ+DRgTNS/Fp2RGsuh9FjcFi4I7EaukfP
0O4/BkmCIm4zC1RrymUc4Gq+ofdOG1XHQwGYE9kGf6AcvhkSPlSUZuIIuJD1PmUPXZEof3JlRwQH
TsoNDYwhwDdxlbRGtqmr1ty6Q5wGiAXx9uMoJeUCc3th21eM5/dJZsDQUF/5tHheQfJz7xf+lob2
hKZHKzdj5xG0OaDcwttOhcag+WS6NLKQ5cqgaZunj/tdcFTH9cGw6ka+bxQzZIjs4tbXPC96x8tP
uhG9M8kZ1TwNkFswOj2XoVKtcyGqu/kBu47lOx4Jr2vuEDMP3aPKkquey+UK937GTr8da+aJS0TJ
aQRAjLKE2SHd9skl5TxwXO6w1zOYPGbjx8UoFZNi1PhRlRWvBXD7bYhz+ETpyN5SP1HUeugszrAt
b0leVIGJEM1H2j0EVqfUbilMc0uShb4pGsEl1WkEjVHcXnitNtGIwRnHaS7B/byY28xlUuJCOSdj
itinp12H/j/BHI/G1DOZqERK6htvACwGIi3f6swTUO3JzRBTtlkdZla6LAfdQK48iZxWbIWOsOpR
/+gFt1vEMjtFtGj2E5tiqs3rNMxgyHzcW40YHV8Ly7MzEJIdGQyBUtWScjTX5mOULy5N8Eo1cg/F
MNsiQJI7hwPQZtQYzh8DYB3hTPGbRCzl3ppZxuTA/Bao/A4ft7nrRwKg0A4FoG677YBw4EWtW+oP
1Ts9XqQavaEdQmmxetnJKxw5boGRvYPjtCB1Mnt0jdlcWLj1aIjSdyPA6Ay6YbqyJ3vvjemrFrFJ
QLZensPMzLbw2hLgErp2iGzmabXYxnnG3rhzHQYZsVrlWUPnEiwly5ebFnCRWRxgD/jJJPYyzmnB
USM/hwbePbIlnMDtKKY3jd36tUm80ui0tMnWNuqUFDpJAba11fKIRTEyWNxGbp3m0s4Le/MmtqS3
p+Qx7xXsi60SwxCQNEDG0MBHGHu0e0yR6sCOhT9cgig/1iZTTtR610kL+WIAbard89oxwgCGRGOL
G3Ne4xdCjXMzICoeOxQQ5npSAEoS7l9F5iTl3xI4j5g4rSGmEwRSYj/nnddr7UhUthmVx+uedvdO
lPBFxNTR+PdslsCV94iwM7wm/wV4RVXney+s32uXf1z06ZZJjwAiYT0RWp4gIm/ePJ3Y7lKDs1LV
7mOBInebafG1NvZXbkVX1SLy4DQnE5BzMqtyA+Q8UTxmNtJSLCcN2veSL18IWC4GHzugoHngGa3m
L0uTvprUyDZwJiWRBbp5b0dooFtvVOklWI/+lIw6t9DSAXjQJDZEv011YthpVnTXcSQcIi1g4UEG
btppoG2TdVTgyKZot9A7lRE4nKdOKuxfyHiuvhK+8SYSncpcZE3Zu1db2gITRiMANGD5Hw9kt1Y7
rP8TsqBGQ1mnkK1vilQM2ibiUURqjhdeSuJ1tF1OI6O9AlbluchoRVscOk7h2tMc0dCNydLIz2Es
LUKHmtxwgnrO6uTKHhxz3kYg17XbkpyoU+w69z9txa6/u1D+D3aKawI+u/b//d91x/+zN4V9jVht
VDjH6RBL6xcXWS41k8Supj+4yQwUcYnfk4yHi1V6931DapvNIYCSJyP9r9/3VwvXx/uiIdVNB48O
KZJ/bNYBjDJn2an+gC5gXeyYg1aSfS1HLaP7k73/9bv96jr6eDfMhriADUne5S/vtowRibpL2R/y
mQGy7gRQs2jbCA7w9+/17yHgbw4BQP846/750XnzLX8ZX5pvP58Avv/OjxMASUGcSC06xZRsv2/z
f5wAbA4HOOtpFP84Hv/gysvfGLqcDiRk8Y+Uxt9PzoQSCXytuoNN2Vszgf7JydmQ1i8ThSRGzKqe
0I21yf3fXr6UPZGxyPowO3P81KVdqahLIpD2J0ILgsltim6n6vk6r8xlDGjcsgN35WpPUjtA8VQ5
kQoaTyEWL2pDJXAdiBfjtwm76Pp0p/sVUrPKo+669DRCVPv8i9AapiI2oF0ZwXaaLT3aklXBiZuL
mBxC9mR3accDbwKsfJWnNlRRr2ff6GJuIUmXdMSTY+gZWwIe7ho6OqCjDT056TQXU712JAsapNpk
p/uRD2f6Ft3Jo7sk4bHSmu62lJE4Qab/krq19pTkBc+fuqSYV0+kB0ozgojEVll5rfq0TCwSxdTe
UL3/amsZXzLkmxqxecNcJztPArPASaVB1im7vR5l7zQQk9HX0cttSp2jk61QJ5l1p3b1wrvHg3nj
WBOKMre7pEFv+dTmbxLDuyes5JIcbBriU3lHJQHUAA8BeNElAmCiTfijOFdzcRaeegoRKAaL0U1E
eURf2GAfVwyxn8NOxy70pcY9C2irukPmvTxnOdsjZcWUFD3VU3tkU5ckIKFdeT9Z4TZ04YIRar1+
BDrENi+NWMnau4urf7IyjSYL9eC7qJX5Ixls4tGgj7X/2PnXmOlIdV9NHl1H0VAv3ttFXcPhXMj4
1U6dmOuXShjNPeEcA9VCwDgB3hqKrqa6Bq14CL0FRo5NP4B84uZJZN690ybVvpqIUjJAW52dkET6
xZXGQaIG3Ta595AvSqt9YY0PlIwp3RRkHrBFWVOTZNi/aToZowE9C+umI+HnqkhAsW1GM0b0X4GJ
2OZxeWeBqNxaTdkg+6osFAad3LVeSBiTFUOpYeb4aTIk9GfAuQzFVMs9cAeoxpEyDDYIMwmRho3p
kUig6so0pv4igrjd78ZGsx+A6SQXonD0L4IvvmnJeqIvm5IMb3Mtq53hwXWjrTTrF+OM3fhYgeX2
bTvtZqR09gLvgDZh+D5Ld7xEpkoOdVSyVc2B/TbI+HAZFanx3Vz670L/Nws97nmenn++0JMj12Yv
Py/z33/jR4XUlL+hImIp55msi59URIZrsmLrlDhBUGKa/qnOQ3XIEpiTBQoibIpYlP93mbf5VzaK
Hxy2FAN1QCf/ZJlfn1k/bYfWj0P1fMVNsDMBf/srUIOg7LlAjCq+xThv0nfSqEILzv1oamScdx1e
h8eULX63a2crp6fYzrb9NoW5Ks9GRVHR3CkNdSroctR4KFplqGM98nIyWh8avdBSIp2EcthHJuEU
DVowWIALOTfm/bwAWkt78GDwSJXb+CgRtfEh7nqYSTnxXp23EbNMTPrqPVj6vdVGmO/9iTAukq7z
kYiREJdl2qokQKAdllrw0438/+wVjT8qrJAb4BVaqbz81xZALNdN3U8Kq6p1ACQieP2m2pHuug9v
Pc4REQqLcDUZ4brSggn+evFeO00y3xNGKvloJllLfJ8SFNz08Ncf6aPu9vv+lY/kspjZLphNm22s
NH75SG5qTixoTfQVgDx4EHwf0ZpB29dkssecGJEBU9SODcIyYuX1fkZoeQZjUccf8FJN7VxzlCEl
BvG/PpAKsV3CaFnPIBO3Ytt1tPYf44YT1rR1lqx2rpYlM/gx6uEthyOdY4crvxeS/5Sq8Mdao2Af
s45BSu+6bSCN+5XsEMYZSDweRN/0kcDQO7tMtOqWhNRquf7rq/dHhMT6RhZtAEAKNiQztjW/bIvR
vdZycabwK9xFqGxblYerT9vUmeFgyVLxaWw51cY+oOIcFY6iszfcktVVpv9og/7xSfC1WDoPgRWN
6qyX5KeRhVZtBiWZOl+H1mucK5v4ZYimDfRR1zpFsPps559eZDo0HkvJ2lRxuQq/fHcOqJpbob97
y6nsETpaz0BqM38gRHce/+a91kH40yDlOrNwcfKgGMJWlOXvj9/OJJEATLptfp2MqE3ENxTHmIiO
Ib7a9BRV9XqJ89npe7n96xv8XyMJAALoE/5jogn0nF/6Pejv2kZSA36bdNl7C8amFVUWmhoNxr/5
jr/Qd9dbKOl4gQyHCsTi/euJLq0qIxthHX5tKRsU7gEsa/mQmx1rVNC5URipT5NcEN6fq4R8Dn1r
D3G2PKboiNlC4rkOpxDnCK7ImxS1JIj7D2PjORuihtCffhSiaA5/fX3+68Yg3yGniq6YIDfqo/v3
h2EH1cakeV6+0dJu+BSNJrP0fUAVZT9VVUFs+SYswGGHf3ex/vvGrOeJ9exrmMI0fl22whURpRpb
e6XObpiAFpHO9VRNPYVSCik+pUbcWo7I3BcUUdFEBmXTwKAl9AmV+T3e/BEpQ+xNS/dKtACtPKuk
VnBBRLP4+7O698fzMwcyTmQE0a89Q7otYHT+OIDp4SGbpB7witLLZCqmJIUv160zNQyqZSYJcNjL
VrXOlQZ5itnUltguYDM488xiKTMRzW8MwCJ9d1qIUuvjT2RoawcD3PL79wVYhIrVxZ6wWj21kZS0
+YbCzRiphC+vFfmy6Rwew6VlDNwRYGLrEq21ccwbmqBlvRvYvd30vMzrFsKv0U1yLcw0pU/u60vi
1OnOFLXN/K7jMVlDVEVafHMovyWGb6HhX66Z/tJ+KpOSodksODxGf603lXiDqFA+ZW0FZGbbO4js
HpfOcof7oamd4bZN+SejH5cpKwjcZqfinrGJHnnrwoI7DdPAUhoTnUTLii9DIE0aRyjGSqe0UQan
Jj+JUDfkRxLHbQtnbw9T3N10o1vwMKOql7IEt41Io3mbYggfsDCPkh8nwXR9Ny3CR3dlSZA8z4h1
7IFTBU6zyxwL9rwfjXYqL+Jam/tTP1EppxbrhevKx8YdgIQ3YB0DnhB26zOz9kKT2aa8uqN1U4lS
ZRlilI8vwL475qtiJ5FOutFpKHNBbSwA80U7ResilhcuXJ0th1CH/0lcBWQ4aFWWNj9eoyYCpNla
CRpsuJKYu3CBW/Ficw16K5l560nFLI6zVfGdou9XVaAi5crZHMz4gXHs4uxU5k2v5Ti65fqOluay
a5sVxqfYV7Nb8/VY6NfhUiF8Sd8tCNIMmhQXd3FbdjZqrl1qEZSLQxqDPHNqKKVk1ERmk3PPOH3y
ghYijtDdQZPNPOukgeGY32rYmVzDikIi72+zMBrhnZdTjkg3C42hfMR+VQ4ZjYqlXPduKSdB/t3s
sFvkS6RSOdNlbYErjrYcttf77poDq8C2WSzShLeVGa7jt7Fqwd/IsaytAcPXIHiVaq4EU6FPLZLu
ufMdliG/IZ2FjzTz7fmHiGLXzyJkTAWQNofLFJy9OmOkWIvjkJuKoJ+PB8kAO3YAh0WncdIiXrCf
kl7wl0Ci0OJjpUKu17geCq5gjwSFy4nieB1zIBxccaDfL7g+kY7MtQvWrfVwr7z/Ye9Mlutm1uz6
KhWe4wb6BCJsD3Ba9qTYiOIEIUoU+j4BJPD0Xknqd0nULSrscU1ulYL8eQ6ARObX7G/tmv/trKDk
BRa5ZG8gdFyJMsj2eM9hmK5689Cg2a85zTP9SrvYBTfbHvsJnoQ3EDfWkWRybrrDvo5ePlNzoh2W
4wQQNq8uppIKkLOjMwfbeYMz7ahXtZNlTG/i2LBa3lEFpQcENDfvwtTLtNkMpRO9M6VlSg/ON7Fc
hfbSYoxAdQCZGWsbbXQyMQZ07S2LYvkHA54Q7i6sMD6tCRTmxoc3Qm6KsAfTTwynwAo42VVjkbPT
sMxH/YQZRl5Ma2/zLk/GCdpwrWFQfQdnCWv3YTDmsyIeBN+RWXWeTecGWePRhYCfiBwZc5WkuQ0x
8nTry2ZoQhWAhciQKu/YiNludpLRA8bJk3ZswjAaidvVFMW2L9Nj7OQjvg8RyjG38L+t8NddlFKg
ernmMFfFigNUn6o0Tc71hLclLqXCmZnFk+V6SxGSTLvdF0us16VmRbCGYoDPRXLWrM3Kzzp7GnvQ
x57DVokMm7u0rQqeByZrpmGN3eUw+6jP9nndjTyl2oILle6oysz8rbAz9S44cvNZuWbWxnLam7Kd
+U1SmI6fyT7W+1JhUlC4CWWuI8LUHRO2p5ahY+6fTA12h4m7yLsAGmJgQU3005dG21Ihaz5jSpyV
HpTDyhdPMULko12rVHx/tkuOI4YSGCRAqO21vHm4uOlDVsqxYzkqn5azwaHcL+wPS5Aa7hWSdMZg
I7Yozz228Iu5pACVMoLWiiFs2PhYnS7fGAIhG/mZh7Dr65szU8FqwkPRs6uGO/qds2OcjPTuepQz
gQOXjom2eOcystXdxp3i4rOGw3/ZTcss+MYYcRncJdTNghc7p7fF4gmyUd/Bn8u6ymb9s8VtHBbu
mikdOPuNobf7wcDH78EyWJU4NYo+7OeISDQB9yHonfHmugE4GyuaU0u0lzY0mnwLcqWXRiRWa/Gf
jHou+1sThfldaNthzhrCYqo79et2KrBTmMb2WwtB3DjrmZV1L6j/CWcDiDzrnjBu9hk9FHVTfmdO
Z+0/VRhD919nsN3MM8I4wCYXeQS2snhbtLR7c/S8MHVcxx0oFM1egJNnl8YYgwHFquihlhyruziQ
k7XpeEY9m7wKupWGD4Qj4MCJKiYd0q89vKHIFcwshAwtGIv8EtrW6N76DAC6ySYHrqtgiZf2gh68
Dbn+mHUaY6QkU06yciOYt1zXbZiVq9lDDkNreaZ4OcbIR88xm6bV7qdQINPDEkytd0lupw0Hny/F
6QD3jaaUK21rs8CfRPvNoP0QbkG8ixzMAIwDBEllckQbI2nAmzP+dGFtmgdrpnq6j1tl1TLCi2DN
NmnseMZ1i/O8ez8OlHCbg9ki4O12IeQodaekcuSFMcja+ARfZlgfZM2qRonp+/39KqakbvAu90Xf
HrB/SlYVmZNogf5gEYMBQyZhmq+NG1RNBLXBgS0g+nXogmeryoP6e2q3zaS03nLpcFz3HAwrRjqX
Apnz4EnzIOO68/Q8sOmV/iGujMK/ZJ7MKIrD5LeEtelLGtS0ca1NExQjXTLLoxXm73wHRnRy2dtc
TH79M/o2AUX51qc5qZpmiGYEOBxLOPFVrXc/L17buls4En08EU9RUS4Q2wuPaAzhLi9MT8mQ9V8b
fU4E1Ttq0sdKyEbCy90FOnzsOcB5HVKXGXofkQMzBHKbGQtDQPsc9nyC0Z8ztHNwtnaJQUjqpd3E
0YNrec4pI2svsWGCCMHf3I+IzdkC8ODQmYOgX8C3BZlFy/wwdlXmP3r1UPNVrPa1M0wJlFpDO3Ye
26Q3DET2UHW5SwfX9oiCZ5PYDRcB6NvsZTkcMDY9NPrantHBeNbU3Xx/dY6ha5eERDVdEPaUisEz
LpS4BEOAjedVvd4Qq9LmjJ4hPRCazDTfuEFtLfTJCRxN8U173A347JFadrPeTjR/+VkTh4o/ZuZN
zLsED412wGFgAo4dpXBpDpcbO2esnRI+RG2UqWEf6ng1jCd2G1uOvf88z13d7H0brsY53kETxyI6
CR1L1a3QIUsaSn2PMMz0pfVjNIalCLdzaU3IzDkPqRtEqO4V9zY0e4/bzx4OOWLXvJZ7/KHSp9TP
E8zFz3a6Q32hKxZ+yDh5HVkwB7mRbeLmYXNYsoqkoxzh3NAv4VzhG4yDAVHr+M+dWDteoWhs4XhT
H6pT/mID2LNytwVN/KCMCIj0UsxM4oBPXqVi77Hs8TQ8fXuMHJiW9UD6N8o7KASKK3by2uIZjcMk
LNznk2Ka0+t1zs04/DIVeE0Ux7T1k2o+cQlHp7tV2DqKtdZWF5/6Hovh9KQ1ax1UmJJh8zma7UUn
8oHfsVgq6nWW2tAD74Xc4otElJLYsY7m0eIgWziabTJMwfUq6U1ntAqEyfdZVgZRhp3j9CaXOiG3
mO5gMepXhBEeXfCCn8cvxJOrAzWrJDXOOuZKYP5DcOvsQ2eLkjg7eTtd02mCzof7DGQqfwO9jCgQ
7wwdb0qEOssmxiGRyNrkDuQ/4pUJvoXBr0X/NlFJv17PJaPHwRaWNMXQDQ44OjTEBjzRwbzT6m/7
9noU0uO5lOPc8FBp6TuyOneUMyVPUzAnGS5DlsA1DzN01kIJr4aYIN+7vavXblnbgJiq2UomuU1K
pkPGU/4Ahp7bcm4Wnu1ogLeCBrT2XILZTpkuVmA+lG/DqSHlS0SY9V+nfsycKhqKEZQafJ7Zdc7d
2ZIF+D3PZp1Vpq2TwLz1yNhMS+kHwkwJ4SWJJ89ZLt66nDmzTf5EX3RR00HZGFJ8nVJLcVPit8hn
QNhHrDEgjONqM2RYBAY/M2L4DDRO9ipJYKWAL+oc/pWQswCkNwxDfXNoVq3XsPYhPDgp2JdgSwMp
GYxjQA9zvPPBRo7GBkou9x+Xep104y6mo7BeWTrJR5mlA/mkbVgfMZgpnppE9k64rpBEwKToJ2xT
9yL0mvWBu6533NXqSBlPOtEiftD5A8sJDWHKH8J9Um+VLXuyf2yFp2S6A9nI0j8CokxJVYqAOOrt
1QMdqEOr0qjCmoGLrimHbiuZHtQLo551/Qh3hVcbCoijc31lukrV+Ckkq864vdCQ3MjZEvoVJ1tO
2gsfJhrB6zLnySFOazXe+Eqsw0kwKqs8BoNNTsHBZrjEB/hwT2ydPt4I/JnQlT17Vd7VOhK1Ufmz
z8xvWSMA6YK3FPgItiIXBPyjvxmoXNlwCJNJZ4FviQW8CP2lmxX8KH43HQ5sLc2xlYzXnQLGw7Yk
SSarnwlW3CCxJRn1V8e5hJOQobExRl6FOMktLoQeCeYX14UVtTAlwFqTPEbmelUx0LqMfCMbVjoD
qVMXX51G6QwdGpTeOUKFIRPOB2B8uZaPa2v/pmYUUBNEm4VhG6L3dzUjDFwxVAnL+VnFUueZU2pg
GbU16HKWIR7oPdf7l498X1WjTIVPsefqch5YmPd11qXFZNmUvnz2fNrBP8q3pVHSTufo+vjq/vwo
7ZZm4xFNw0hzc3+viNlpgkiQ6sRz5sZ6f2qQKE8EhWzW7F0ff9ZrNfDX+jGQbMrUjmcjd/f/7EoN
WHOUMz49z8qpRhKZMa1sVqIn3ZTXMO0ri7NwRZ5VfB1reKkUUaayC8pNK23ybqoQurOBpE1XeCAm
6b32Z+8DjpVOEWrhgXY4F34386+Pv/4ft8qhLExga5kO6bht6p//UttXPQ149PneV5lZiu/BAaXT
Qg5XUqiPP+qPNedQGA5pBdEJQqr9vt5NGJXZNQHU1zANnHE5xkuQzw/4setXBPnX/Ncl976FAhXF
QuSMhybdBBvd6+8X13eDEyTU77+2bqr3KKl42a5H5pM4IOxQn1lxSLxPMLHw7xcG2Mz+it0OC/OP
r/39baZr6nm6l0Gb1LP+cB2Ya6mmOUycJ2oSpI4Lo2XLN4bAdDr/8Se9v8s2HGOuViONBR2k98Xr
gsAQNVBuPY11I4oLJgB1ap7lZGpHfG901PjxB2pyw6/r32Y0hrIzTV7QEwRN71aQzIOVzWTpsYmi
T5TueifW2xyb4sJzjfuuVIDIsmRJUccXXsrJ+PEXeCf/p23js4hD0/HgVQgu3f79MZMlpqXVivqp
S80lqXf0stZiR9UjDfPDW9gy9akOjX3X1fv3z6K44Uld8qp8WXMuzG83p8o9XeKh9L/oF9EF0OjQ
cQxqjoQBIWQAM8qRRjBHmVVIdmsxe/qwnJaxmZptGpu8+JHD7kQsIkF4Lt+sGc4zA9IFJbodYBdm
208yWsuY7zUFOEuOoWnQYZfR24IsRjsc8cwYcyW2ARurj3imxVGeb8RbgX4gtGfXLApbB02YhLxG
fLalg2WERTk7iTkkM/c/SPKeyqQ9qUkXWeqCsuzHt/+PBSewgDV9wCKQav9c2iOZRWqY6/IFQQrD
tMeklToFClepI4CfJeuPP1K/t78tObba8LVHg3VLIP7wDBHlIjukpV/CBFmYsxuz0C8uvEAwonBp
DlAMYTKUzO+2e2XFOig0ykp/m4+/xvsrxxXONdk5Ub7xP8Fr+/uXvbP2u3rmWaZfioby52lW9bK6
Ryxr9+f2IP/C1X+/gzBD4wmHSpGPkw3ewO8WOUqxJEvbYXiaOrzaHrxc6GWR562OrD6+LvvdK81f
R9EHDwYoDOeCY76LDhJcjcqynuz7epAmjpWUL2WyTyijkulmQGh5F2h4V/wfQcGGdak8J3wgWfOg
oreUdSnBkPLo/n07OyVxqLUy/nxnZgkZSirYBL4By091WUsZugwQSG1cfjIFDNGQu1Z0R+4mw0LW
BKDZ4yxCkqQ7RUyj6f2ahKBQ3QmTsdlSQpYDK/0X94R395t7ELKvmLynrnD+7Jh6uEcBbhnV/Vjl
+mSOG1oVcMHmhsz54/vtvFvP+pmyeTFeBbiHuv779Tw3LTVVy43vArd5/azRo3RaTJ0O9Ue2erag
t957iUiHu1ArkFvAZ9/+1U+jrhAYM+ruR88Vup5JLtiy09m4V1FRMIp8NNZzADapTwerrSB+LA7z
1c6uwM+ApHFlU5v2Pxt/dIt0EwlKt827swbI/ybGdiv9wFcPRt+j8dodF2+licmiAiq3hpfqJ5lb
RC2w2PFS4LnLPtOF5Z8tNN5I1m6uVc/02mKqHIDErGqmBPLxLQ1+f3zaDJpOvmkjWGI0Uxtm/34m
dFzBFJht/K2cHPGY97Vn723ao0cf6aBLjT+V+8RV4dkSZGUMDiWuj5VdlA9TkoE1q5nyommaMN5g
4FQQ+VD17mPy1+G6VAO46DSY7GMW5jcVrbZvTDnBEvB7AyImvRz/agIBc5aa2XDBiZSuZOvpVGwN
YIafV/rI0yk4ZNDTLfxVd0vVsHhg8BPdoSyBTiBg769dTqVi75YGAOWlBzTULiB/Qr5hSg//tCxt
ugR5KynnNcVMC09a5ROqCe9sUQnIsnHtTIwt217c2ZzPX9u0sSCc9H5KCSMZhoOd1/XdLJzxAbY3
1FRmA9x6a1C3+4J79ACRpu1vfXcYCIsYDs3VmO9pEyxMg9AvUsjCw8yIRrcC1VY3OzmHEwWbNM8/
j3hYUDWPgWHLuW/u1nykJOYyJU61z3A36HdvXIlZgb3I4ckSq3ufjt64SZVfnYGYy3ZutmRnH6+I
3zdrFgRtZTYzj1DBxSz8vZymofwjOi+pv/O81HVox9iT+6UeevB707//+MN+f6HfPkwglNPHPDHc
+4gkhg5OTh7W34FFVmiElHnH1J8NNL8qwPg5zOmrpKluaBHimv7xZ/+x8l8vE60OLRs28fc6sNEb
wqZw++p7V2sbQLAWhdpXDvisvxwTr3/pP4/h16t0bRvhgTZLdsL3SaSyq8Ke0Mp8t5gPAS1ic1xE
DQlPtlVpKT7VQOs+ZUNstJFZemCcnanNysOUef5W4T8L/S+T/lXv9+FpbXTinvMWsg51RflQVQQv
eFhWIDqk5d4wwVn/wHYpOK8pz95M9mJ/DnPy1MiCPdpukiK5cio83FFSVz7Vm4JenDWHFNb6cPme
MxVJK2HsIYZ65ldTSYcRq9D5Syz0ToTHLdFhAGEQ9wXRu/0+JLAMMSg3WNbv7qhvfpo56cFp8vKo
VvW1tsLyC1aLajvaCU2Prjd8AM+LV28/XgKe3t1+ezJCizW1HgQHII5xLa35JTKxiriifZCK78lI
44ByWs/gRoBMejvQJZHbCXPJI24PaoxwkQc4RkX/CD0wvJhaf5JRKRLjarUS9+isC4WzPg6f4B7U
3qYvjItsqQGAOMsBF1DnjhpoiX0DDy3yaYwtm1Uq2i457r8b0YbiE2Hj1OxnoM8LUIhLR7QZ6CpK
nlnStFeVJ0uJEdMwPi9lOjJ9bhc3MDg5IHxlzXvHlsj4nT5L7uYyRInPyBQXkCrAyJNMaAEIYNo0
QjgTb13PCM6zdHE/W1S1YxASBYOPH9/c32VJPGLuLWPNpPs+2ax4b9k3UhLmuYv4e5e53iWTRfkD
lpLLsi262ry0ZnKJv3yi9bvw9fUjiQ1IcQARIMF7TwawTLvsK47Ol7zN8W8wHHhisCyNMwqV+Z5G
hGSn95L+e+tge5IlCgYT8ws3xhQ6+79c/Z9Li1CT7RN/REZBrPdiwH4GFgsBqH5JFA0G8vYmfmoY
TZq2Ha7oUWfaBRUOWEyw3Txqhds89b1jihx2S50kDDc0PHEd6RtfPGYSUgulX0rotTHgwuJnw7Fz
HBxDRgg+IEMSNwKSbM/RsFg2yvGWqcmotxiQZFjUaw9MSDLAUUjjAn4DFA9KGQYW1ukCzmjmOGNc
sd0nM6f3prGy4ryizUtE6VRTEpVdWSMpmXN6uDQ9H7yJ1JRYZLiVtqpP0qpEoN4L5DKsRNpFG5+q
37UTZjUtVxR1zHEq+krSLxGxD2gfLuY2HIaoyVofXS3DgrCtAoAyB9NP7M+yb7LHsZ7lDzezM0o9
Uw7T/uOn8+f+w9xsiGgO6RouXH/U9RybTmih5gIsKPUBfF/D/BmVx0LXkEdGTiW+rwNEKL82npcp
x4Zm8ae2+tvX+DcLlqkewmYH5eqfVn0opYZqwGPnBbgNTOjXB+KvY1qeZ1jT7M11Cu+YbBj3+LQA
XcEj/ksa9FPLOlmtu7/ck3/zwgYgCEzUljZay/eK3bUaZ4h+Rf6SCNO/7Xxr+GSXBhh3CrtnnIvj
5Qg2+LR16+oE7r51IXEGoMReSnWdCWYCo7yep/PMGJ0fKOc7Lwq6rHibWPgvZcXWHyGD8NG7erzi
aKZJKvXPf9mypypeqrBzxxeq3l1yT2ThDRsqiUs0DuZ0aftTQU9pWP0Au0Ov+YEZjCiiFdrifHBE
Mzx4zLSfm6C+722gOnRIOAX2fQ5Mj5n4XGzcjnbv24P+7zmLu6V9+V//4+v3Kqu32UCS8k3+OjWB
mJZ98b+es/jnv/mP5sd/wKUZq+fst6mLt//+n+E6UKuo8ULSev+VrkHo+s9wnfiXhYFoiH6Xl4nX
mbX9z3Rd8C/tW8e4G0UBZFE+P/qHS4NHrR4G4IeUZWybH/3v//nbShze/fvXIVRN9/glmEBViuYT
bg4ulC6ybMoBv6/MxarhqS3KPKJO21TJj5LYQMFmzoNgW8+kTZl5OpjxjoGlR6tggswZ/hLPaGTJ
H1+BKVgLzAfd8vD15fnl5Wg8Eoog0P5S/WJexu7jErbnw1TsgBQmBXhjU3aYBrSQ6dwyvmghsh84
uevdbH9xYTisKYPzOB+CFIfzH+wlXkWtwKA89akUeZOWkW6xA0dN1X5zVcUvQTmoCSaLpxzmgv5/
FwBr5CX3w0qHrxqiARa3Fx5dCHCcO4V/3plTvUSrKRlKNvrBwVUKSuji1A9LgP6PNXFUfoDgNIkw
wz1LxhnIWb6SCpE7BiXsi8C4YHAKPYp0ht1QnLvGeMOE17hTNaY+Rihv/PCL5Ri7IRFfV1RqO0an
otB3Nq4v6KSG0N/T3diU2wmmHt7zn5QR3+Xd3O+Kodrh/fLEXKB5yMrxOhnEGSiS5zUZNzIvNrgS
lAdajUE0S6ltDutvlXLNQ4GcOFrM+VutaWL+OJzXw+wBRWk3rT/wYes+K5yrpMIV7/WV+e/N5S+b
CyH7x1NcF1+z+uXX7ejnf/FzP/HZTxzfIzxF7a2r8u5/7ifArJjodkN6ELTIBDvNP7Qe8S9d9aMx
FxLavU7k/rOduA5sLPJnOgrMZ/P6if+X7YSP+O1VpvOnu46MEzNs8Wf8uDCH4chFG0rHuyXcectF
kF/9stdev+U5v+5Yf34Ent8eCTAsLVR2Ftf/61Eaz6P2CgFvMcUOqL4gMshhAp9b+n939P+PT9Hf
4pc9iZRIKS/lU2g8DMZTo16k95dU/m8XoiObXz5CZGi7m4mPGNcbYd4s2bZbnz++Ckogv8dHuiGr
R6dpyJK16B7gu9s1UOjJE5SZR8+o+28NbsDzLjPhqoiZj/biovwE5QSoRzni2DCY414NDhNXGOAc
EETMhwwBy4Odro4FH3PIt70UN7ZXTd42ndR8HvZ+hlkM9AWHLtjeAhR7CyACMw6NqbhDS6CIp0V+
NvgTbotN+1QF7ZbTZdiVjTUdR8jLHsw+YL00oLaFIdKLsm0X5vhG5IZZ3+AvM+IOYZbizAxW/4tR
iZqek7ekYG0MH5x/SVpq4pOXGt50JhPAZlGhQMtCPhvPR2if93Tcyy3qC3vDOPU3364E1rMV+DKj
Y+pVrBWyr+Ec5Y68V/UCtoiq+MHAwmzXOH2O64XJfPhoufuhCFAlqda6CDB82lHsVJGy1fTJEZI/
UgTyXKzkHM0a2Atto8G6QMfL+5DjL5Q0Y3oT59P8DdHVcjOtFGnJsRRDwXBZDka2vsy1Hz+mLcjq
bYV35L2PuYmzRan50veKUryHPuiH0blgy1VOJSW0syDdK1+6NxNIpo3QN5gpy4sG1yYZYdMJZwcN
7bZC5gtsNXZoF7ooGWKvFmiOAQ/h4CXFZixz4zJP3Bc5GIBsFzl+z1d17672S4ga9ItCFrdxRyN7
lIXKT8yl45b0aWcd6tl90QYpYZQyD37MO1NFOV6vKvLiFdAxlceoUnyPXInitAq94QGVn9ggBRZn
FVTLi7aa453j9dZhHOb0Zi7tHEyVM23Dvu33sx2Yh8a2odQRKSSbMF5iGm2LiS9LCdHEW1z7iLcO
H2Cv8Du6XB7mKmBowsun26JZx1vZxvxyHw4sDMYzblD2guhh5O6U4TwOfqMZdxPByVUQcjujzrFi
AEKtvbXZOy8pfub5CdXyat+WiG4RMGaAykdE0p/cMU7was3M27ymaUFDJPOu7NLKDymSoIPl9vFz
DDMfIKxtxJf2HMIxLlIcTiOXsRbYTbF7taS9vV3AzmyA3bqnMGG7884QeN1U63Tih61/HVMWOAxt
6lwLq0rOZ9d7iKsOuwyRDhCvASsf8Wj17ZOu53wfR1WqDXqY+JkqUBmF7dxIkLOjcWiWNPjh5kXw
A9423UhjmM96YYXPjHFYu2TsXGIOmMM7VHghfZFQ34/YLHyaPOp7yWAJ8ySTgsFGun60BmuBnBPa
53BE3TusZNYdnX+LeqHhWYdA1P3Bm935MbDj6amOvfTGRBN2nDK79LEEUOj4RAb1rAJY8s0qBnna
oaG8BE0M0sJx6ot6TMIrZa3OHZ4wC4n1AAtVdZZ3NlNmu3YmEElJ2wfXEElrJra8+aZnduBa5am8
RGPjn1tKLBdDF3pnRQsQwII6sGkX6d+2cLO3Eq/wI4YrAVQgE1hC1Fl686IqLm96srCamI/J/qgG
drHFDrrZT/FskuX7sorSsklvO3Bo373VH45QdgeQO9VwYGngZQviZ98u7YC6EvHQlungYcup4u4Y
c+7OytnXgummS+9WaqkgGRm20tZLqb/NQxHjWIoHKt82ubOtZj1diqU7Y1Jm2ZRenHWb3K/NPPKq
PDyhTuztG2b3tlBhwxNdJKZyobD8MhPj0KdFVnEBtOo2mMbhehRqqNPS9ydvJkNpFyz7OI2NnYj1
yLNtluEGVjL3QSGUQmkVqGvGfbrnuZOSbWwqbkqEyoc0N9GisQs8UZFad9DsxBGW/vQiTDB6doLj
McSo+oB6mNAT3jVeR0VjPUtRD0tUYuXyYwjH8mEZ4OOTNuN/pH/drn3vFpB4f0K3o8KbzBPaFClX
V0CYYVgFBe4krGFQbQvCLjoe2qhTfyRWsBhtISieNuNiY+XilNpnrZDDZ6HZShPi4T5ye6LsLMMf
5tXdyR4S+xMmgTihuGnzMGVVdZAhLSIMmuJdtlomgl6z2swdrnam0t4vzfiV1E2e0Gkl+k/G3NvC
kDOP9OZhadLRuQylye2rU2B+vRVmF36hpgvLkKChMU9VxwYJrB0FTNic9JRQk8gMpuo0HyysYQSM
zVFbJq6Ajlq+sKn89RhmOEdZajAfpTbuzVxt1NVWoLY8Jn4OYkZtFq3tyMdmeGadqpXWloV4FXB2
Z9zBS5/p+ikefQBw5LwRuGKNpZN+fzUIKrR5UdX73llsMSqR+ID+7C6h6tbBuDoQjfYnKAqLBxpD
4aGuO/8WzoWx85B0YomJ0VTyaiemD7shBKpl5EJdzz7mXwwNhpsmHMApAra7diDhf7WqDouAlgXu
MydzurKiNwJPxB12ovVLzhl+Yg/mcIeeGylzEiTXfmokVzIfQxD5IJFpJmCM1Lc1BArHf5QEpHRT
MzvGBwSpypsRkI1+91rKYr1ZDXN6maA53VcaIr4CFLC2Gjv39pwKsKk/FpMvq8B17E23tS6xx4K5
EhdsMo42miztcWd4KvvCGFtwE6LF3xvm6H1G7eR+BtLofs69drnkpPL3aZca2yXLjK2BOukocLe4
WBOj/wTOud4x7FbtYB2ry9e7Lj1Kps0QBFd2Ye7NukZf0Q/5mddjqds1aQOhDa5Nw0LcK68xzwSW
mrsaMf1JtUhmx7vK2qjexFQjRsV6OjJachUHVnJiVSkunK9reQ3ALIaGy6QQGcrZGmTqUgwMveBq
mWwsV05dhA1QcQW2qzqBE+8/hlBfGSowXWpiGYehubo8/rVbL5jFXC8szRRMGIOsNvjWp2yBlnap
wgG7WNQlm8JyYrdxfcUQw7plvmrEFGVolwd8LTw8T9Bf79ZxGfbCKgCGh0sejYXIIbmkxn50bMz7
xgrp/byqa0vM2Mz1rbrqxMDRDQ5cHhgxNGBhrgyqbm2rj8F5M4u442yaTsLXLnVM3/ZilmVtbWqm
X+7GRtX7kQ2HGIgq4BmNHnnVJSAHe0RjG4RG68UyQ4busBSnN8HATtQVtXGHLgfDpaCaiJhdR4Mx
sZ4BQMCrKT3oN+uQeTkooQ4DyHbClMqqywcTDeuuajEqo6psPb96Y7sV5Eh3ns3nhfYOAKMM0Bez
IljIYyKM2NSzMT3F/r0vhDj1Z3fZBXLpT4LFxjkLvh++6VXoTyqSE33AqAbTf2P60HcpeyMF38T8
4841ugSFKUZf56M08k3Mr16DEsUvgvmx+DhYuXvITGelyhP7h7nLDvqKrkSqqKaEXnpprZk9bMas
uoXe3e9wCKl3K0qgA3ObEiCMt9hPC2r8nLOhu3Umh4ZXkRlnGKhej0x/RsxIpps5N16CToq95daP
zogzagmM/5zLKLalyQxK5CVDvw+Cft6BDbUPcYyNKHR8eYYXfD9uGPATOyLEFN9Sr9pIKv821lTQ
Ef0KgbLxDSLGlbIHZ2+rudJxW3cSpBjRwFG6m5t03fSBkRzZrQ7ciGlj4QW7TbB13jN+/mjUTk91
BKfjKBu6eItyPYkKh9kSM5BYLnutC8im5Xrr1mOQZ6Qjy45d44dHFapOkw0D8vXOzwCzRoizx8O6
5ulTMk4e1TQL5/dlVNOO2YnmtnV9Gxl1Aogzquz0LM399hoUVftoJOjVOdWrLwO6i2/tJPxbYTFE
tS0DMD7jtKyndhYWB5cG2pFRCUyTmqRzr90AxXie+P1tmzCNhWJeYAeremiBq+/vlOhjBHppeihD
+kjITUjJmYQ8TXJrYaZaYnTUr9WZFRoONn+0cHvm5BJnxjEUxUlxNtTPhPfWF+XXwYUVjtLc9LbX
3ExdDmrebsb5Ol7Rdki0f4fcSIe9DBAF2FUF5L0IDbw6GX3oxy0TGs9u6nYzQuR1uXItmd/UQBP3
Y7b0X2jQ0ylRjFtdLkEowUCl4rRws/pzvAiTUYh6dB5MfUL6Fv1iMw3So0KafZZmgXuRovz6XEuH
cVPZzaell0xnoDuKb9LNwb+kFg+3YWr2mkmr6ns1CHMz+Zb7FW/NxuYVacWpVdjueS9xiPFhAyBZ
mWqXXHeAYbigXr93alHtsHu2sDWcpvSyMZaXYhLBo92IemeGKzZGCRhVbyjzTT5VjJp6KfNifVph
4Dti/bP1l56dLC/zI9Y+WCnRvuHxctqeLmQVMP6dNZotJOpDu9LEre5AOj6qGslIwi4fUbihGBti
Y1pY7efeyR2mwGDARiZ2x+PWIzI+NKFf3TVF1ZzLtbQh/WLoSzxfMUtHAbEAwIK/zwBa9Ui65Bsv
iyzHNpp778Qa/eBBGp32uBoDGOKY3YGpiO8xx5PnHIrYwvR9/lVZTnOfd0X32I6tEofW8BYLmgDt
ksPUeLGHYpGQxjVkfUPBea5pm2FZV/S+PUUjipjTyR5fEAJj6Up55xxibE2Hplm/1a3pMzuNa49v
FJdrM5UYdjlGeZCoOjaYhDagKPCRicKulZeYOieXOcEQ09FlzuRo4HX4v0PvHfrc/sT7/13PhiJe
kRPDucgGGZeR62nYDON1QWtt6yZl+qAo4nJwCWtn1VV8M7Qoyh2jfXLzYX5yF3W7jvbggiyl+cn0
pcXYAYhVyRw+bATt3gLySjIj0/WfPLMcqk2MsYOfjuZ+nSbca1jxRyNo3ANEAoFzk4/nXtGPgtZj
SG6a28mztwA0rdkJI4/5OzyIlbgj1eE8wdjhKaY3uW2T8LOr3PnMbC37wF+xt53q5K2bud8hivRX
UyOX52SNkXAVc5Bx35b8IsRJ5jD1gjvWBMGhS3JsX4yQm+LE4jOMYfcum5oej92MF7YP02iuiamW
FHMuD6cQ6aT2NTnIAxtycaXa1T9lUgLbm1n6oGrq+GsTFuum7OcADyMnv4RkA73VM8hibOb6jmrA
HSSZ5vpTvf4f9s5jyXEl27K/0tZzlEGLQU9IkAQZWmfmBBYpAhpwaPH1vZD32usMkE1avp72oK5V
lVWFE4DD4X7O3mvXpLWo0kOWZZg67TF78CPJvLdKOXDN2FRvlbDTPhSazusi7sUGU09w8POwvcsN
APWpkRhP+syBCOZ0FKn9GtOhBdRT7zKW200nNOEiSpAffL81vbQX7bpokmI3dlr61LDiwibOxcZx
OnlXpe0zogksiDQLDxoS8R0apm+hk1teHIR8sdgIkkNjSV6mOd01Wznr0OtkeNdBmbD/hTjdNiAF
3bQR37UyFl9rG8cyR4AyTL7PYAn5ShGtf4UBI3aplvRMtlp9blUJ7YQEf8u5jdIqAOyQl+WA8qEQ
xrbMEZCs7bBybvOxSp9zzDYruPzOLozqAJeikz2bav0L1mALTYOtSlVq1UGe+h9YLrODkarZmk0V
h6Syo0mhkKaaRY6y4TjhSeSUH3j/jS9IZ14zAtbXOnJHj11hiq3W/lGrEcG+8kgiX8z3dex7rx3M
d4sjyEAgklHJD+yhTCpnlImk1lZ+6E7aX+ngiTZmqVFISfLqLvAVr3Mk/yM0NePekCX1oR6cj3LQ
pdeAV+8FzQUMO7wOJXGp1eC7+L6sFRA5bLTO0G7UqMxdswk64lOoAJwvhB5XQdFXICWmd05/iaSa
z7VWmCFq3kk26Aqd+l0nUYyLRMGcLHecx7Pd+dGOKrv2PNrcBqRFB89hUXO1BjxV8C1w+BWk+6HV
NlZRZg2bNBCp+/dDoRsB6D97EFj6Pl+YXAN+V/GJeWRmBc9DrPPJwAJ1I8NCvND3/6wbnivJ9OZU
nNA6jUlGXNxDJTGwBGsMldPbv07A6XvgnNlyMnlXZTBkuwKNxd8WyRlUVTR6g2h26XkuBiUnUlEl
ovi8kYy3larzD7OiZMeZVL9wfZ/9JP9cHy80LQyLVixAus+3MmHxxxomVR4BUppPkKQUs7jZ8T5R
qWiSgVjei1GhgphO4U2bDpekR/Os+D+yrn/H1xAAoROeezSLWQMCQ4RyEtSejZF9w6aLQkbZv5yf
L8te6/wQ0W7INqJZekVLn9YARY4IIbXy4GAq1AyA8awCS/NvUxV46TSqkORJ3tsg9Ku254c+NX8I
bILH4tC8OVKvYB4blEDVANGAadhgQWoIIZsLwZYkz2mFATuwMSSm5/yw8wxZ3lYNPCFqSS6XLvPn
x6rVhEfMNErIrHF6ULLuxXQo+QUms9axmL/nhzv17oPjwimDjt9WluLQoEKYSzw8w9WN8Vyq5Y7D
/0DqkCVfWGUWcqB/Jgypq/gzaO6ZRypoZ5r+fZaIb/ofaKiYm4ARfgIiGFYSgO8bSsryzrQn+T0k
9chrekrx5y/31KRFKIcIUUd6ax+9NJbWgHiWK09DzfVgtAXV/IAl9vwop24qj3BuX8k0PpeqV51k
P6TILD2/VwGkVbQisOuuFJ0IgPNDnbognRxpREVU5YF/fZ4uydDm3Zj2LKh9mbpqX3wz7eLb/9sY
i0WNLCrV5ENdeYra3ExmtYP58HB+iJOTg/mn8HCYHmS4fL4Ox4ntvlIbQFLsXW+CVlYPapHTKOv6
6EuIM3lDYr18F+AfArobyHsYyJdWtONXD3cJWEHABjhpmKiff4MO2EWTCsDNgUK+ZVM0sxM4KUmH
iwmCF84lZezxs2M8BDUO+yhVsZbvXsmxyh6FVnoZbt0r3RwfLHgqF7YSx3MR38iML6S0O0cyq58v
ygmUZqqIV/WiBnFFLYpoXYju2orpZZx/hidG4iIQ7uqzeAwR0GIkLMTTONqFx9KGlFGqr4BCPYsq
fj0/zonHpGDzgv9qzLsjfV64/2hEmxhGNKeyCm+KZLjF78Bq1nGSr6PSv6CgVo+/saSB/DHU4htL
jcpENMhQbedQuEd1ssp6Cx/M4HTtpuzy6WU02I8Z9D8qt9Sp7ssVEeXw/KQNmR3NJqb7u1NrymhZ
BQeWxtEE+cGOxaHRBmmPGnS6gXNAQb/MgRwFdIs4VzUbcIhxc7C6dLjti5YKNgbxFMGzRXyIGU0X
LlT/rJGc12a+4PT1ZF4A7MNL9XyaouMFXcc9rcPmzSGA51bp7MfRNKP3bGqtQ5vO+NaUYHqc61sr
GamZDObeNKG2GXRmlVIka7V9yXwORo1J9F+RPQJDuZl8CktZkZRoiIj2KCMyRP0qJuk26GFrV51q
HaRYateDXugeve3ebRqbpBtEki4lPOs60dEyxInjrwfWa9cJ+vVkBYOr8111uFsqVg7i++TvFlSk
Cx+tE3MNz5UyU2yhjmLV+DzXQDqW7D5G7kss1dcd7us9T33wMDKSmjL4Wu+dn9zHGx4MGoi6UbqB
YDkCgJaF3nW9yArPsRt9T70VOF5QNdemJpqdbwfNdUjp9VmPnOCvPCm/pwC7OahzuNRJfVu+vhVk
RilszdyjzDV+6cxe+UbymfJsKGb8668vEoEHqxG1jjkQdrHQ0hflvDm2qPU6wmKibsZP0AkiSyTO
qz1QHKK2axrsI9wSivbnBz+xTM0mXZNeOCcDdCafH6mVBC1lpzz3ar+IdmWfPwdDgNQjHqu/3gbg
e+B9slAYIYReOumoAdVBoeC3IAPpbRzz3lVtTA4VPPm/nqZsNxBMIYzi9IFl6fM1ibooCAZpU3QF
LVHiJoVXLb6DhGWihzN//u0N1GU4OuxvoF8j51h8UYIIhrWOXt1DVqN5khjhRPUjPZ06nVMzzw92
/AIyGFsbtgYGDe3l56tEGxKabcaVSfpzqElv5WT/jAftOejNC3uQ+V3+vPNmKI6lJpfGmr80tc7s
zTGXEGLMJH2NWqlTGBg60g72YN4dKFNe2o2eHpEoC2Rs80u3/LzowiLnmRFLpTskjngvRuVZq2bP
Qmimq7BVr8/fzeO5r8/2Q0ya7DoYcb7bf3w6jZpzR+NbiSe17YH8Mk/Xk7vIlC8Mc7yxmYfhaIij
gN3HsqCA13GIIv6010mq9CxZub4XYPg25y/meKlkFLzOuMtUbM9LE90gYYyIYyXxKhg4Kyo9a3iK
H1ZuPsRlQ0Pdntbw/S6skurxl5JRWThI2TQI91i+an42NQ7HvsRzCKJczS4gvnUimW4Ghy7974io
egQQt5IKPcEJNDmCtpds7ZqhDPZwtNNtz7YI8mz56LRJ4gZCsDmYtwVloRpXyOLMF0ftTQ/0m3Hh
1598MLYzH34UvBDLB4MkAbKHzqtLdTrfxKMTH6SBOuf5B3NylqGrnL0DqnW05cz0ks9IUKRe3ljk
xBedJyfKs201l3YtJ15YeA+zl9JEj72cAAbhVySQ5SxEg8A7LPnhfjDlYXv+ak6tQCTrUoab2Z3c
u8/vzBTLKqxaKUE8VJMjaPGZGgyy4uo6/d7F+t/vojkzIhPlk4FxBif/5+HsJsJcEfKKjon/c753
VWQ+ZJX/dv6qTr08c6TSbJjkYLCcxkOd5MoEh9tLI8O+T0aFFptv/KTZUmyrwLB/9KmI91QL6wuf
qlNrHopY8jn5+B4feiidyqGmdwkeevUO9uD7FAdbgW0tnp5Yri+MdmrCc+wh1RNPKNb2xd1MuUbL
FHXikT6T7DIcCg+9Gkvu+Zu5wO7MeyfO4NxMlc+Rhsx5sa46rTpAUS2hwrW9/BqFcrGVUByvgL3O
nrLa6l/i2SfWFk13V455cmsAlN+FNppOcEwmjeVYuErpt5u0t9FjtG186XSrnLzzwIHmNxNb/3Lj
U/m1bPR4fj2K3LQJmvJdaZwCT4Bdk0Ruv7UD1QlLhDQxci16Tfqu3vtO8Q1q9noyBaakPtP3VJGc
lTlio3UAeFw4rJ541+hpswW1gPPM+8PPkz+1+A3RwHa7z6efYlJwZwnElH6KfmV8P//QTtwOvIO8
2MZcqD2yRavKKMu63bC195WfMgUHN8OMW49p7lkObBRK5c2FHcaJlw44h2Kyo+GLdbTF7qp0HKqg
4PJiwBPgJ9Yqqh36GNWEYXksX8qqB1em5J3399eqwIaaK1JsEJcrpS45yA2hiXuc1W4xV1RUpdMH
qvHBKkwCLCFG8Pf7NgacywAkVDgsZZ+fJO9K39Q6YaeSHJTrUelQJcDyfOhLJ/Myk4P0+Ss88c1h
PPZQGJCo1y5JQ5lf6WFUcGuHLqBzoVe9K5dF6YJjsP47Q2GSApjNhtFefkSFpUdNlnNEU0h0vTfS
csKY2ZhXUasoF5avU3NU44WafQhzpV/9fBc7JHH5RGXAq7P2uQ2LX4ZRwlzk+UVB+QAWovnrwxEL
GKYL1VDU2dq0eGwKdO5Crafcm1RCt2Wrf6zayhXUAS4MdGJhpqQuQ0Cg8oyNY36ef+xExQRtU/Y5
AqaB8RYMw86eyucLU0Ljbyw29J/GWK7KUpzEOt53D0G/gl0qEofaqI1HtcVoBYmk5i7KAOn7Sri1
GQcvRV9ZiIXo1bZ2lVD8a1FDQviHvDSggAM4tOntMfUiramIjtHDB7hdwzofO/+rD3Bzh8+UtnRi
w1LtAn8fGjZNCmC794ZSodWNad8/Tk6G2CpX6gQ+c40ftyt9hwPUENzFqczusIiiVZ5E1V04WOFO
qepxnxpINDstBGQuVZ1nJ85zVCT1mjucbMG1ovkJEQp6iBOzVdFPYuO3EPSaKemvC10jNzSK2+35
23tqbvIVJzKbziF9isXcNEuAgKPJ3EQm/F4Ozbsdijtdk7ZaVmxAzxb/jdeOPTebvdkuTP/w84wx
QrKTCX/JPSxuc83ptleTfd/kFzavxyU/yJF0DSn8USMwlwZdfUhCjeS83ENE/iBEBHG5t3+UyQtN
6BsEKevWUL8FVX7hyKSdHpcqLXeUw/VyQ+aIrMxEb1ATKcbpSzjIuIQqXXrA6CKnGzQznHFKI/M3
TdKVLmZxheZ2zkJeqt3eQOVvwPzea3IrbZVGz9c+wlAmnNjR76SD7cTfDaXjoD4gBUysKXCdRjGp
vViTG5BHoCZ6vbaJVVglTawnq2YSwSbm97hNKn7h+VDuY6DgO0FOxRZHF/89nvd1WDfxxpIs9bXU
jEuP4tSaboJiwVNPmUFT5lv2xxqBwd3I8qTLPbl5H+kUrsYeC6BC4t35mXxqLfpjnOXGiGzrLC0c
zKO2kcrw/s12nWFdPD/Iqa2NSWIRfQX6beZvRtAfFyOX4LBLvco9mk72GszGisP4W5GEaOrr8YLp
7ORg1Cs5s2CjP9r2mhWLUU4EAfo7M+MkOu06XWxRgKKlbqILt+/UQmBS9udrgWXvaPObjiNQM1RU
Hv7uB7UGo6v441uRVr+aCM1CaF64k4v8oN+7bU4PHPnnMikd/vl5/nErp1qk3F/2aSSphLi8VOVg
Q27fq9Ti3UKTQk8XZbMehKM9RqSqeWOAqSEg9/bGDmzyJQt9fLGwBGHP8AP9Elv01LTlOWuUkajf
0r7+/PP6wa/JtGSb05fil+YErzChn1INHcn5GXVyHHKNMbog2jjaHNSdNIYCPZ7HSVRQzWne81Hq
3aKtLnxIT21bKU4h2pDnf1iL91DrHRwcaC+9Bs9IWCNx7fOHqjAOsa3cpUX5DJH7QqHi1AT+Y8jl
hjWe9BSNnpx5Uk8Oelv8cvQUcbt5qIruwplDOzV/OZHSJGP7OCNzPj+vprd1MQ1WxjKjjt+aUHz0
IPzWXarYcDpwEkuCEPmMFXkTlbPXQFJmZWaF6M/p6jedosqbX9q116o4FnC14TMKm+opmJzCtfM0
XWd+bW8Hq7dfbYNVc2XCdl9lUj24E7B1byrUD7lXsbMUJIQL+VtctLdIccSmYcsX2V2/ykYt2rTZ
qD4JRNd87FXjwmw6dRec2alLiYN5u2zApqmo6xx/gjeJaT/Bolw1sv5mCOOKmulbEwFAPz99Tz3i
2ZmFUMai2Lq87SJWgrFkM+RFpSOhi2srsSU8gRjbwE/9Geaevp4f8bd2YrEhRDED2E7ldeGYuXjS
gUSammmnmWdmk7MOgWo/6aHSrXMNlGBYpOmrUDNwdXM4/W+7gB026WvWEjjbIOnbSX2Pcv38jzpx
39lszBZoB2Pg0ZGXiF6b1Fkt9ciW0TdhNZo3eci2cYRZ9BZXyuShi/x+fswFw+f3CooqgarPvGpD
ZlU/T/lgMGDFd7zR4J6RsmqBvkWQqm1rv6p3jmVqK2YKykljplFX4XqkJ4PzQlfc8z9EO7GGzb5w
5BgwW2m0LX4IIW6BmTVRhm851miNzL6GSEunB7TVuXHFnbH2TYwaGYtVvQpSisgQjOmjRlXY3fda
L2/H0Ze/hDobb7WZ5C9si/Nd2DOlcEwlW0R9xg5J/q8RMTZLdrchFCncoBXW3UrKGy80S2vmZFuu
HVypRaI9JVo+3PHaYkIjeH16C+3WIfPR+iq3Y3LhYH7q+umA4UG35g79snBEuS1O60bj+tNkeAqR
pYFlGKK3CD7d9vy9PjUUwmu0BrjR+Wwsvpo0ncoymz9LTqGFrgD4ys6DiMsDtOfg7fxYR5gOCmIc
CyjhcHrlM7g8/kNWBrYPz8QTwAdJ86VhjNlr0pWdTyqIm1upcqUUsn/fDGp/q6pS8KA2krPWIcTt
RC5X+98/6P/jGy7hG3AA8E79F0rAfW/e/8evvIma8fY9gyqzTYsq+knp7J//cv/zf/1PSlTz/+df
gIMt/4f/ODdaKHeQn27TEPkXCGNb/0HdZM7EvZltqf1BcNBgOwBoAEjMH5PB8jHb/gXCqPp/2ALT
r/nNguOEZfwNwWG5N4EngoWJIxvqJwipywUkgA472aJoPVUl93adJk6WrXU1dK71VsNQaRkc1YiE
AK3jhN0l3vrinaIhCXxtVs2xMaKiupSzlpixnG4aMHC3arexxszcKFiF3dFiSfvjsdz/85U6w5H4
ZyhksyiGkOod9QVwUXSKAp9upytEeKeq0q+0OhQbOqflhVX51FVxK9kN8HWgVzR/uf/cX+PpFKOu
NztEo9FuINkEikKDMW+w2n/ey098nz+vat46/vFF/n1VcKZIUGYXoSEG+DzU0DUtVh5uIN5aEHqj
+pDzDfgYOtMNCDaDD0AKfOn7yVrIevF3Nah/B5+VSsxixVn255shhHUgmmZHq85cKezj5uix8sLJ
/vhuIiFFiMySaFLSXvZca+L4ako87a5ydFBs+m8wpQFMoNvEgjrihYta7Ce4KCQAvFtwH9lPHIm5
jbJTtVBp2h1iSlLQkuoXwrMPG8An+ebZFflzYnV+Zs4fjs/PkN0bsme2FSgCjioXeBtisoKKdkfW
ukEcnUOagOwUm/OjLLaLv6+L4jUYKeQUsJ/m2/zHpARcgB+wTNqdRloedn3pOpDqO0B86nqQs7/c
DR+NtngFKPwGJUlb7Y7NtwJWANVxlzUrESeCfEiHVJIk+X7+Aped5d9jzicQxA6UnczlUjaGiWn3
Pa8digf9DjVU+kpKC3g84BxeWwSJ25aPVjfa6zLV659mI9sHYWheG1TFDhV0t2n5mK6q3hI/hoF0
p5F25gowQPk0IaUhSBjjbALy4vzv/k2wWTx/irjAbUz2FbRIFxsLuw5MtWh4jaK+pXKkE2tnrcDR
dBtJ0mS8ikq5FuR2uhp3b6Omg/5NnjBbt4otbq1m0ggmBJpAdsa/0Kb/6+pinJiaaMdJXuANN/jX
4qfFTmomk5E2uzk0RvUpibJvHNalbdK/LYP6ZYg0nLG96aQuKO38gKKggkyd4fjMBgpNHWU4KmPx
iqadzP5R+K5PcsiKLJcRaJZawcKbpD11VnJ3u6Zxe2tOomsq57XtI+m16WyfcEzwB9TyrC07cZCy
WmWDqhoOTVKRVCalMK98A+JGyiFET17a3q5vE33E2kd0wLbS2sjtpeaucCzQD5GFT1NPcRJzSrqW
w1F+k6qy28V5Iq19Y/xIRu2xsZsEtXiQeEjxmjv+cn5hN3m8zNjocWbw33xgPCo+DJhEWgM41y6q
w1spgSEc2fJeiYZn/Epi07aZcmGZOTkiwHCU4zNHblmYxYPT2c6UNMAq/L1S43VVgh9OjhdSy/V1
4phfzs/r43WbmharDV0zfBwIgj4vOOQKd2QvtM2OcDe4v53e74Oih8GDHtA9P9TxNKX2wMGUkpZD
b3ApMQhaA/olzridY3fGVSGVyr7o20t9q5OjUAtkm0IWB/fw8wVlxO9mDY6xnWRWcrUqLUfy2jKw
789fzPJwyTrG1dCCs9ktKrTEF+Pgq57pNk69G7BvuIVSx1tzyHDP1QjFdCI42VIw8WlSB4fKfqvU
YIdUJrq0LC26P79/BluYmT1t0JlZSlpLpJQT5e16pw+ptaHvmG79Pm62et8gL9T0Sd8r+eBsKrn4
lRa99Ujhu98BZO5ucOppByMpLkGq1ZO/id42LUqKwEeKwEAnY8sPtXqXB22+lytj48htj7ysKW/9
GitgaLXiKx5CCS+5NN61Ihpn0qvqYj4tXCtPf6XK0N1CqXKnqf/WxpK6LqNGPI15G61EExkeqOX+
kI/prSQ3lzYXpy+ANjJKUZDSssZh4M+vsK8Q2TfaPTc1HB+DyhLbtteDl5BVbC1KK3b9WpHXmWU2
fLGq7AC6/92OrOe6Mp19K3w0vKBVNwgknIeC8EBCBqZf0DTyg2aHzrYXwej2CQINLW7SbRWVl/wS
S6PBP9PijytYzE6sgfzgYqx3oxRj3Jyc/NAYA3BeiUTfqGKRb82RKAt5rxVjh2Cejtr5F0Q7OQso
pspUPpDALF93mwQ7EinbenahN2LVprbxnW3VvaVTFgTC/7NIu+GNxnr4g2ixpu0IHi3U0E20EF19
UG9VuSb7mJrwqo8UQAKW2pKMyIC7wYjjNbnfyq8xpxtd+daTpSUbg1BGzMrOm7BJ1lY6Q76GdzRX
Hot3q5OfzJGBAl1p16J36kvkuOOtm21yGtSRixqmfNQpNFCuJn7MgoCj6S33d9DDUleasPcWZAJf
2CeeWLbh6iKfnqUH7BUXJ4o6TcwcEEm9g7/5gV/U56vdxSt9mJwLI81/6fO+h8uiwUJ5A6KlvNzY
l37QCss3mElV8JwoWvBGWC2k6WzkNGGMSZquZFOyD8SS/mXRcJ7EJvBD1FvarFRdlleagDRFP5bp
U1vjV7+x7werfJR1/yO1mu8cec0LH6hlPeefAdHJIObjwI0p7vN77+DmQNLJlOUYnj+2Gvue0dfc
MQ+7tdZNv2QfN3+UDm4wCjY3BFSvuzqoXJndyvm35+RkMmb9GDZSVM+Lz3LUNkCRANXteruAfCEs
c6WHoBOkqAiIXI0/zg934qNpzh6u2WkCdHJ5RjSdOJkBfTzksaITIQCpTa0dXjgjnry/s++CmcTt
xYr3+f5ifEYprtOl4owMuaUbQrfLY/jkvi3te1KXcKfrLYEYYIh6P8gANyjpZuikqwlp1oUj5PGh
3DZnZR6HcvJZjgTe/dgaU1ijgtC6RgacZgXbugI105FAGJAgtxZ1Ro3VatRVkbTyhddq2d77Pddm
RSJ2FKrxR+FCWKp9VaMEuBsVPfwurEoyVn0VNHc1rY8M+0uBGqVo+QOwNB0gUp1ZpoYrxyJRV1lJ
dOMapEZ/04V0ElZq07TK2giM+uf5mXFioUFJa1K8xpcKwHSeqH8cSEPJJoCI2KUdMIFq21KA3uhg
2zbs5aMLt+TEUDT5gKnLaAPsI9diFCu1KCur3DWTn33o2Koepnwmg0mm/N+4LPagOICAlqIEWq5q
IhdTI2wdo7kaVQ90+s1tMVr+VVw1VBH/q9B4oqJ1YkPPSHOlmLhCilqLOa9OfkCji5EiDbaCDzrs
KQtKFZxbTTj6kAE6LMLxwvJx8lZyvsajBjcF7evnpwbkMG+c0Ch3o0rjJzOAh0RxprqVrF6yLjjG
iQ89Ow0ZW6YzC9OWO2470bFlEG26M3Uyc7fmODbVOgr1fiL9288JLKhq1SUepEnXpdb10paTYzts
6EZq2UNmG7xckUaNce+jS3xVgbEQVpAnNlHQaWpGq8Yvw/eiN6SbBGNevQUJFcSrOleIfci5JG1t
mRA1iKE1emXba7I2Xhmktu4g2VgA8PQK+UGQhMqz2aqT4qb6QDRRrGSDudEc+KNfnF6Jsl9mTGkm
WAlOMOHVEJKq51ZRUoUvNVBU5EmEiRjAH5RM30iQPw7ZNAzwH9ukq2/RcLT2jd60o/9g1kqab/nP
Ur/N+qqGQNnqTpK7yDz04Ab+omG5rUFICQnZZfoE+cD0D1UuIbarCIdajUGlVihPo9esRtKxGlq9
iPdWQFDr2m6LItmSxzsGcKzGvLqOO46T0RoiJTjpuu6dxB06YwRI1NE0uqID68vUHTJgYSIz5s1V
hMzk3aINNq4IvxvWEyFY1ZMwIsnaFU0NcKL3re4pj/SqAbdTOtajXGR2sGnHLmj3bGKHbWkPTrTV
84DcIV0E07RGOI6Dr+ITtUn9OZcG3ISDnKc27Jc4LEksS7NCW9d62CnEKAkDRmX7QJ13C5tJvPlC
Tb+kki0/NrnZr/wsHjxpjDGplM5dS55CXtbbIbTyR3hqq04Pg00y5dFO1ZPeTZwELHnbHbRu7Neq
qN/jBC6U0aq+i8hYI41H+4lsq98ADK/5DZW1M+te3jgwI3e6MxEC36ORiHMcZ7Uuhu8W5CJYmADQ
cqt7n0oSNTptIHRwGFfIWV8RtW9MySzvDSerNoqcR/eJ1k/rVo6UKztLwxut53lwWgD/Evmvw6QZ
O0NSHiIy5VbA3X1kx3oCMDZp2VTUoFf5Srg13sCHJB32ZaMDRMNAwT+Su4TqEuka1SEZBtWdZIyG
A7G7qzj0O4ROSXbV0+6KeLL3vq0/ZlI4bJQeCO00VdMaYlLr+uT37Mg2lR/9IBXfcruWr/PQsl2C
/QgHkpvqw4Q3tJaaTrgwo9KdVRTGnmxf0o5zf0B1Fan7erTsDUWKg6oM28gQyjYxxi+Z3JZf8sj3
LEN/itrxizH4kOBlh0Jd63/JTCmoeAMze9+1Vr7tJMBexD0+J47tH2pfi1wzKOyNHOsSzwGpKbnk
kxtybniMKqm7xxxoP9YtlPheq68bqESrdBZ8jVL+qy574c2CH48EjMzLM7v70GuYLGPUT1S4ki4C
J4oovcwnuCjsNKvA3xSR0xCKbhMUpjJ53jJ8ioNrlZwj+JiySMTA4r8K7v0t5rmI8oiPVC1R9jLx
khupAJRlKpN9xb8pNgMvBOxe1Rjra3vsg77+Cj3WqsvVqPp6n7hTrVZfidbbyjHUxJWk8pt3lqQW
PwhZToSnJXAM3cyurG41FsQTXEuSSU5WYtkVqSljZ0gHyrNyTZG2jLyq4k6tiNSGpgz/7jmkqn+v
4q999pGSRfs+NquN4UQl2TiqvS2irp/g41KMA10jfzdln/0k9V2xsSY5vRJ8ZH80RMyYm3QMinXc
G5F2PQw1woEu8T8civvtml1AxuHb72R3Gu3hhT5T9gEK2CTQJKuVb/lgVS5HNOPOyVXxNXJwAtaI
vnYNO5Zne9Tjr13N3xmlFJJFo5aHqeA8HZHavFd1rX6jCkcbJK7Dadt0LTMh1JzySwi44Ecp9GSb
DFL5xSrVyIsrv0n3xFAn22iU6zejKEfOh0UP1Ms3ssZtp5qXI1UlY53IOu4j08Rcy4Zr35ZG4lqU
kDecSp1qm3BuQqotitkLHwXda+n3wbSxjUixV5hwIWAWcGGddUZrcA9fjq58zzpygAEWPslZiPXH
qlp1W3M7pdcch0aLvSBxwqtAnfipZtK9dhgn+pvA94O7yC5Jj5PFdFM0tn0Nj4q/qhHPpMuR+dQ1
qjGt2ImUBxOLwl3c1+IbpTt1Q+HMgAvAq7rBczxtJ2hwiGgHbNmgU4I7lC2QvIURGne8RCUvFU+X
Inx5SDIQykSGie9VF1QP+lQpz3XE/Y7IP91NAAN3dshNlSp9vJKYmg/CqMR3Yz5hrnNzEh0xS3G0
485GngEymmWvhf5Y6eVBKLFzPXW1+N7AR/5CRJS6mSxg3mS/VeVqakNuawnJ6xDMWKfWaeqfTl8b
d/pUSqiICie4GyICg9jvZtn4cwLdDZpcqL0G2k/rkdhdY8xVhQvtGYlSaJegdPIwzlmhWr8GxCkr
z0IZjbvIKPwXYYYBieotfIjAJAqvDacQbBrehxV2vfqn0WrqJmjs8jCiy3YDqe2uqoyLxwk3vMwo
3G+ADiO8kfy/hQzbtIWnOq1C22AHnqPyQftbpvuKtC9/1TgUcdzfWNcwa/gf+PjnV0HQk64VT4JM
ion3nDJWXmOMpWhtW139EySHsfb9Md0rVTPP8hbCGz0X1XiKiCx8Jd2itdak3paA8+Tk0W4q8a4R
6fQkOVMJpy7vw7vRzMCt13pefUGZP9zbZt2+ymJIHqP5cauVb18bseI/lnrHQIk0bh3LklXSAIvw
Tq+5a3YcjveQiMcPecIiLA06ak2K9v6jmsX6vpTDHD92z18spuSRLfvwggiz/jn1nS4dpoqS+IZY
qfHDEpT51kix/WJFvaXGA2FKgOZMCRQfK/mUSWvgYv4jidDMbhzQQEizriMWEwfQcD9JZcXSa+rM
NNas8C5N4kJZZ7ia7jH4UsSF/cGzlms7BLytFXa+durmoyDH3KB3QRBjmfXlh1TEyqseiN7t+lr5
ZXZx26559coHVovpo1BjUa1NNQe+WsVG+0u1W1Rqfmcx94Xgtph8yeud3CcKgmO2vBCgU+kRFi2r
mWV2vwZhlw+ND7esRed623Sj+DrEfvmgNHZw55sQO+F32STV2NqedcypNqPN+51LQfNWEj0vP1SS
XbPGgwQ09sVYcPMIH7vhTOxvAZRVLGIYaqibNsiESl+zv02gzG79TAS7Lp2drCbmpJLP5rVW6QlA
OyuI7qHuii1u5fqlEp2/IhnsoyHnbStqIYTrd0L7bjiBsdVFOq2FPhauqg352ug0c6dwv1Z0NHU3
IZJHrFDpjI9KVg33bEL6VQ6w8VVNA32dSsVT4+g3ncWSOMhyxFmmAk7ZOvFtSf0HsHJ3iDPQ8BjR
zDu5z5Tb0MpYN7SJ9rocSTeYY8Ud2Xv+k+mrxd4ZIuizyKKmlZLTbAQfLqPxbg7dOKYu2U/djRz0
1XUeWPkhCAl6YavPFhDb6IoS6jtIVIAlhNA9JkWn/eyI6CwjWWFJs/mHVpeb3FTEemj0qwEG1xv7
bZlYlaH47vRzn6lotiGV5X3pFxbdspANaUdU9Zs99MGjnIf9lkgBzyzS0nV6KQpW6CI9u5/eqf9l
X5PMmiy+OdwkVdIDFnpOOGvrf7N3JtuNI1mafpV+gEYczMMWAEmRoiiJmlza4Li75ADMMBvmp+8P
ntGZWVF1Kk/ucxGxiJBESiBg9/7jstgZMQ5SHaWmW+GYaPq9LJElq2GA+DKGJmZCncgJlfrBEkI9
DdQl8KgL0uugeJHBSbyHQSdrDmCaGhgvsb8T7uy+uqrHk5F7r7PQywNwacYcyCgXljnhu3U+ZXe5
D3BTG+aRvGfjR6Yn0370Nf3Qm8Ya+/lAZ8HIzUhifR9OEqgwXRb3luGClGTbORDtV++5nXgA14Lt
NHXb4BAUQfBrlIP5Nje2cQnKYEW1UNrPTTaLaGaG3RN/jogtUcUr6i/vkYw/tXdGNbd7j7kw7Pou
3WF+ab5WqCYzatI+v7SCj0FeFWlO+nXV8Fhrliy0S6FQNNM+AYFA3EVvRoPnMtDbqfgullmeUgTs
vWwLMtZt7VwvYn5cUZj3uVbuuRX3ubUKBjXHYSDzhktpO0Rmypoxwx73xPcSzt7gPr36erfGsrT8
W7VgfUkozM0cwj9ImnXuy8apa5STgQFpUazHZanHO9cht4EZTZPccG51atJZ3BfCyuqwFStazo42
dhESo8NtBIc23gVJL76Vpu0eHAMAHmit5sRat+zwIScDO0is9rwAZrPVeWMuQwomEKpNuX4lfubU
kdV9k4x9NPpK3hVcZdJfKTBSdl1Ajk59WE2qP4P7LoSrixtj1oJvAZwpe873rq42fb+zRi31kpHw
kFuG49gb3+aFCPfa9H4Yq/uVdHX7wcRafBCWWfPQUtqLVzjYW8Yh3dGlXj7ifvHjYukMSO+gX6N0
TrKGcWi+Gc1yzE+aVU92PHq68m48iTePh4Zb32sT/aBhtXj1PfBNrYemL9IaGoAUFj6jjvgoS1E9
mi0pS24OjhzmCw9Qip/7z0KZ+o9KieyTkoO1iUyNH9iiAjg5BJI8oSf0p28dEw/XLWfJQX1fcEpo
rnUsGlLx12Bu3jktwc7WwjAHQH/+V53k5jPzMZupJMf+lMpZfZay7j/VoAAR1DKUv6S9lUmqtU8+
dCWMHzLrOOmR0s8Pqp2TD1N2LOE2aZlBRIq0+tSchmpIcx0Db7dKp3oq2pkHg8rmqd57KYnQezuY
QDSGOePjkZkDA05dFfVT5g7SYcakzRE/EN8TNHPRxZ4IpEMKj87HCMluL+NR8S53wkEuFVeotDyW
mJkXFbldqdt8dXr2Rr0aDaIyqbpI9wyv/ORV8+f6aE/Aj3FmB4t2INeNEaCHIU1ClqngLLIte9nt
SobWInG5StrKUUcLyJB8jN1It2tK0/scJqlT/jKHgVcdWmsx4gkn8sff/pjOqKXUhUJP5hEBNSjT
PGOd65B9oj4QlZZGFjGlEn34BgpQ5Fo9OejHqkORUwG5KQtyFkw5Y182QIHuzdaZjX3vrPQqd339
5EwoKriE8K3RRLBtyn3sgIdg/5A02KBiGA8lmufsLhj78dfogo2Gg+k02R3ZwdmzXEbzUA1V9VYa
gfcovaBNoqbx9ecpa9SCFNU2knub8ED0daPOe2Qq513nVcLFI3S9Ivp8IiUj4ppw74L907EJLsNf
cdR6vn6tTPWZs73k2OyYiBc1qq9cKFEcgqFrITCCMhcHXebmHBV4NZh3uZzrTQX+d5pypekhn0Mm
OnIvMaTrbgeIQp5VQfxOmztU7lY4XvlejfMrKilEleHWl11G5jqvxT1hrXrUbiNk4VU0zBRoA18M
PP27tqj1E5w00WlU+T6WqT+f0TLlr+uaTS+TSSfDb7zzPxrUf6VBNdH3/RM0/N80qIevukv/ayeh
8bfv+YcGFYM9clJuQnTixIr8Q4Pq/OGiB+PWRuOz6RX5X/+/lBDs90/NqaX/geDBRmuKRGnLC/m3
JKf6XwgSVh4aEvlhZI/gXYUO+68gckAynZ/UfnFj+en7JDPi7ekJ2UESfkP5/NSN2k214T5+aXxj
pDH2g7egRB9P/YYRMdWbR2sql6PaEKTKmJwjSSDFoVv0JvY2pIkk6O7XkqCCrDccqt4QKW3DpqCU
9av2G6/akCurAFdr/DzfJ1o174bUu5L26z9Max7T7VTeVlM+8dPo1LGmlggu0nXjZUPLALWidizv
F4WTpNkQNQG01m0Ym6MSJ669yYuMZRqetzD3KN1QuWzD52yAumlD7FSfvrl2mYe4XkDENlyv3xA+
sWF9+ob6Ga4CbNmQQEb5nQ00OAAR0pWDgmlDDUvgw3qgeXsE+467DVvMN5RRbnijtSGPTdEyImxo
ZLfhktOGUE42KAlq9s9+Qy/tDcck44iIVW/4bjJBbjDdiZOi3Jc5QKXYkNC1r9IdVzWcNpSUUoN9
/7uGVrtPNhx10Nr5prHA5GavNq7Bhrf2G/KKLmdfBtMjSQTlVaJ6oTLW76hBgtGWLHbFXUcY4bQz
/ZGnTNXKbwMb4yNEvX20lNZHVAIxBjfp2D21lobN0qYJyJYLZ5pWOh0ZL27LU6fJL11dTN9ocwYG
IBf4dS4tcvaJdQK4qUG9sjEod2qS7DjoBR69aeI5R94SGJhJfn9v+c27lwtOKEFo3GslcU84BUi/
TrvTxa5+n/hGAUCe6k13BizyY5qiKY7KA3Ogn2wAP1BmU506lSREetd6dWq1lSm19SuvDfNCThr9
5mV+oVSyvl0gPPbm5IkPz2S+IDWfbgE4o+RVmBzhvpWUu7nM6yeDBp2LRbvPrb2dAIy74qNpEk6E
wPA4snK5GvtSkPDYAzQ+LM6YX4Ze0p45pPa8U7ni+k0lkZ39BLvuIP+Mu9a3v7e6RRUPMNePbvCs
o2ZZg4hSRYYkgki+hr63B/6AWgQwna8hzaLGM1gRIr+eH4lmgjJgne6VB5NIq1dnSHB3OGrkl28p
t7p6hc57LGudLcodmDAp/pQkCnEdGr/gBxoIiNtd0eXVbiFGP577snnPuP8OuQuxhgSSjTeZc+WG
3uYjaowqvywtQEHeruPBGKzmy5nZJ5OB6vHf70ygzvX342Dw4wvi6B7TNQMicDrHjawk8x/teYPG
tL78VWyDWuVUw7MSNm0r7ubRp35uiX8vqnC4/Ys3l3xhkQjz6Iw8RGJkugsVAAq54GSLj9+fNOH0
vBoR7qTAGwv7Sj5PxOrZQX0/NVuHPcMZGCcAyyvjmvk2VRuP0Ze299g5qX2sZTJfDWa6uOvYSsx0
8GxsH1zUYbCrk1ZumggzoaehmMr+kwaw/FLptXuPJ2+5bQlMvia68K9Tq5W7jE8kRcKBk3wEJjjZ
RNcM8FIy84NGn1f0CE/ZF2mmPVENMh5Wl6m3TdnG6qIPdr+vVjmV9VOeLooQOZkQkYBjGCcfHX7n
xbOdM84uOwnxgZGU76b8+GGC2PaKmU/9yr/ggN6xXi+R2RKWqcR6UVV2GdvlYdDU89gyq49O/VHl
IFo0SkeBf2f2A3t9+pCNW/Fen92UovvlTMFtYLGRbMaWyvSuNBWyPWSH3l1f0065saPP/pmOOB50
ibOTipqKZqFN3Kzqa885NoTmpqs2csO9Mv28UIRiXNyRZ7g0/DR2vcaKDNK1orxcLvkcxNMsYmLt
TnRAJA9Gr833xmyKvV+nsDUEy2QHt5Yi9IPR3i2NBFSBV74Zx6KJel+2Wax1xmdFpMHYml8Erta3
bZY3t2Id1K4ySyrETednZ/Q3le88ckwWVIoMFnNpmrzTcvlNaf7PZUBqvlaq3NOnTqXfUiEELi26
19XKGml2Jn1mrls/DZZtU7Eh1s9ydBjX4N823cG+6Wc6k4bmFHgSIKDPIoqtuMC5a+zndkhCMS0S
T4fx4i4M7QytRzkv5ZGEHovgmFbGuj801NTKJNSDgXV0bfZaXb+3+gBjWNX6eZG6d+r44MNeuHrs
kN+gU/EU0eAeDsbyy1qaa5P73ldugoHZU6t/eIB2sSHlc4+g8fuyaNaOe50ICav1I32oICAAuk92
kJBpPq4rzwOyf25SsVoMr2QgRivoUpA8taX6zBZyo/XKXy6QqZQIWClUTFT1pr7QNNQNu3U0q3Nt
uBfCPuQjH6tup7uJ8WCti72bzKGi/Hgg8FtSyRLbShvxS5rNl3JMuVtL87iQuBlaTfN9KGoqGHwV
xMIYv+kJNjm95rQP2CUQgg4/sWa8t5l1wA6dvFAmhLbekiMND2A2tQ2z3NnOS4L6OXK5DdmsqvQb
WYkqqpQV98gVzpPPQsyQ4H/axPtfPXasF7rfthmC9lUYRXchbSiZQCTNxJ9RsogX4Q0szcouv1Ti
iS/wsuIUdCW9dalKoGc1IAnXnvZS8b0pKUk48fSLl4j6kagUZEZZy2RFaR94V+dfGuo2Piry3j8m
4m8ubo9XxGHCCmn7XOOCu4gneZ+DHmcVTQ8JfBshRrNIzyNUiXFSZkIaNX3v7sUM2oFqi7bUuSXS
196dtXvX6PxIWgCmXMRap6YmxbEqxXBGa2Xziakokqhbp6FOZJ04BuehvtT0BZzsLbEhIbdhl1DZ
8xqg1byCL+V0Sam2qgDKK+3SUzx3ZFKQB0Ov210+F0lUTE692UHnX1VpmveUKPYvU5dPN03mtW9u
20PL8iyMWQvZbb2J7Ey7ySP0VkdZMoWBImsnveYBRhFHS78tBe5N19P4Qh0lvJfh87YKZBB28cNT
tN2pLpnupavpd11SdfvCqrtDayLvGiZJ1ULT3c2w8ghYD6mZsgf767voqIOIRUXEFakQXUSRAwUr
mSr2tKL1Ud1J+7DSvDXn2XLooLRCc8Bk6hRqfFglM54ca8XJNfr3C+nVTy1VJvCVUnu3+uBiVI36
mjySLVp36fe0Sqb7oUgamqParaonz+OhoxtjC1vaOIwrJ2h9X3kkbDbBsBCvMDmvVjMfZjIvYoqn
nhbyGS5zbmJt9n1xQCF5cFkxo8KgMmqs0692Xg5Wz5E3tnWxG8lM2c2kt5xIKKVdSqjkOLXJmeid
K31PTuwlpO0vqzvfJgL1KtQGdUfGDlj3GkiersatN2huvvl8ssJoDrKcRPpIWEIbcwuriTx5Ndk0
BQWalnIkpK3Othvo6QJQMJEVdZyZf6m0YFSRESVz0tktSozx7DcmMB/VN4KyzHEY6rh0c9RPigK8
5WdGvOpIGr9Fls8Np+Ebu/SjpgfjvqyCDfIZpqfEW9edsazqkgqn3ovRse8AFr61K0bztXGveVBr
kVj7/krdiBkXgSNoM2ucH2quF6pLq/WHoYz+bio9bZ8b41eXLpBxjjne+eNoxZ4PUGfPbD+s7uoB
oMc8A7i015RRZWcmQK6L5n1gdaMzierd71NPG0MO12Zx3ienUstduiF0PZKtqqJxzOcoAV/gqGwK
/Bx2fsDs+hxoPcWtkoY4i0EbWODTM6cxtNuyu7iUxdL7+DMrTAUmnwenJV1dcg+NbehPgVB+6ICF
n550xHmaKsUcr+wby80h90XwpGOq0cOWWUaDK+/lcV0TOgqxsS5nG/b9sSnK9a3o9OJOZeVPFlCK
amuz3YqK+g2jqZI6zqvsZ1uWnPpaW356o7s9s5K+3w9VPu47Q+/eGV/cnQnzcO2TYI2Yga5WLpx7
S6wplYhmYZ10O2hjb1m504ZqenWHabhtqQc9r8XoYzihHuleVq3noFixsh8IQvSU9Ll83pdGxlGg
E5j9W95SMwcUgf9Jfz0PjjF1jCtcg//Wo+V+X62SDvYMEhZ43rI1HvlEoUWDPlXP1UbnOxuxn2wU
v+LBuPON9Zhv9H+zCQHqTRKQb+IAIseNGF81igGnyqiWEoI4INOv+QilDCXit7qg2oQGgHab6KD/
U4PA9LxJEua/CRSsTawASjT+yjYBA+H9MPybqGFG3SA3mYPaBA+g6meqimiXTBFDuKU+PqSbQMLa
pBJyE02sm3zC2YQU3SapEJu4gjf2wuKXxF6QEdcnkGBgL0eN8R/U57d/+F+hPjZRg/8b6nP8/J7V
/8V3/Lfv+BPzIc3tDx1nL95em0RjkMa/Yz5kJfyBs9wg/IXsyn9yHdsBrmPClnWTPBoHqwtg0J8I
kG38EQTI/SDCHCcgccL6tyCg3yHz/yT+xoKEr5m3hZED0+N/S9STRtIOjpe4F3BJYtyTam5vKzgu
1BM+pLuXUqBMTj3Lph64xdOaN07wA5foV4bm/cn2pOVERm09k2s6v0lPy29Rw87gk6YPYdJUrl9u
oeYkiGjMfP0VeihtWcWoeXjRKzpOw2rMC6u8pcVUHZjghbh42J5ZmdrC30NBV8cyWRAAiqGNysVI
44oAhxjbjrNHqWeaOxEMj7QakB0m9IkeUsbFsxrM/rC4Y3syg276XI3iwy57JrtA6e/FVHsHvcmb
j66UesRsQwC8pb5TOW7w+4L9CqwIXXa7Ltl8oze1vedCaZdKaAk0tjfuM8x61Px1gQkighhkoN9k
K6LjNjfzSdxrWWa+jcu8mbfJw8znJlKkaV4XrENXiquqGEXyW+HkwcvszMv9XM3WoTGDt3n23d1I
u29ijeWjLbT2xh4689KVJa2xgBGELOb5uRzr6ei4WX4XaMX3oG9ZsVC87hxUDbdtKYNDUWvjDyW9
5LgkjrUnJbX4KoucfHLCbr42z20b+aojn93Mv4bB7HawUvM3QsumKkxzkXJe+GnUloX/YZoD1gtP
UEvs129lXr61Gi9dtQ361mwaUe5rzo7Br97hf/Iip/HKKvSmirWiYCcyQisPyidvnTEUwMM1x+0T
+dKOyt3DZ8LGgEDJG5AMsoUyz8OwTaVxXGmcv8TKWe6CTHSehtCVRnq1pSEflkWt98mU6VFGruA5
s0yNFUafHV7FqoHIPPtgiwL5Y6lZ+dPkquLsIKY8ZwxPd5jy8HJlyfQwdW23r5Saf/ZbElNICkAf
DVJrfgWIHQey/Yl6KD0xnRnR8pvZqdS5T2iWDGd3Sj8z5ANR0cArY1WuKFodGu/WAG2g2rL39AtA
nx66XbAWYVeZehW1Lt14qY+Uw5oXHFMwLSYKJdlyVuheHptpRqNcZqJq0kpNhHVpBrdjWbLO9w0R
gCy09McF03zOW96U17pkAa6Lekk5F8twlGb2qwa72/l+Edx4AIrnztE+3dXBEJRlQoR0xUFGd9pk
0uGKAN9Cm7T3hB68AUjJcOy8W9pj84fSh3Yj1FD/MbpGsTfZ3X/KNllP61yOWeSOmXuYOoYA1ujp
G1FU1oMmEw+nhJ/shx7dT1TJabmtKb/pIx+c+eS7cmriMtGy3YJM9wEpYb1bW05m18W51M8W6kPo
t2uBXOHgF9PwitqpRk9ZoZ8WidRYktP8VmugzR36dMvIpyI+dOnEhn0sAoVja0KU1I3LzlhHwXiV
LLt88teXcab2bZxaY585tDpmAc2piHOSu8yvugfXbWMj8bvnXGruNbCGm66y1vuJiSGqZ+/kDNzW
IMvmfMyTkuF+cusH5NakuEwG7fZ+4y9PUhXNXalG89k0W/GBUKGNNZflfZgI9fIXauGPFQEqT7No
zYhutsiaG/2OuZMVup4eU7vtzotoRMTDU78gJyCwkbkjqsrc4qHQBnFKUMxxbY1PsHb30pCoeUT+
bR5LNbhhbtCGCNNO8SIX+dDhE46TvCG3vFlQHJtW/8SStXzRE9pEq+YtZPMwUHtLC/jdUQcYs4Fk
kZE78oB+ronzhAe5bq79bZ4N8wuNifa+bSgEdP3RvdNhzQB2eRAFOPXiBMnKu1XrpJShUo60mU6L
zu4XDbzEcd85BFc0WIH2ZYhWC+cps0jjsYdfItHqi+3k9VW1roF4paSxptW/p2uZ7lqjoAyoHkf8
60rrogad+DuJnv25K4vr1hZwygK3iqyua24RsfQPK8V2+4nu1wfdyIN7lW0p9P2QrDs7pfGntNkk
mVD9WEl/jAcvs7/IYhx3kzf/HEDSIskzswgTOWVRhyDgnGngILQFTm8NcujINpr1ir89AJ6s3Xcs
NNwblksXouMjw8rlTOzRoPHAStGwOLn9IYsRuYLX5heDTpHDqtfG96lMbXDW9YX1gcL5aTFvnJFC
GATVCSKx3JjRpq3+sQyK66obR6YHPQw6y3B3Ul+4wBWNhrGXj49TI9M3baalVwylChe3yh6I4lmq
kDLi6VVP3fYUWK13Som19HmCJsENz00kIr1+Vp5mXdd1eBjSHHUOqZ236Plk5PDZexaLWW6S1JBb
Ij9UgYFYbE2zY+BrVwl6zK7c1T4oy9YKVaX+TT67wz71+2KHCJRyaj85Q+vKQ41y7bhBo0BCiIpo
BbGP3FDZfihRpaX9QJsxCyIa26Q8p7RvcxQl0/cs15uDNuru7Toq76fhFcWPTjXaxVHdo7JK5wlR
+4u+2JjMg6Rl8bG8Y9dr68EfPEptHG98UVTBntDyfBcrrd2ZwAHUynxLGQAjH1ZStMJZS9WJ/vIB
Yie1ryqt6od1k5Aiu3VGDJSPCKjMd+Ru0xk5B8XsQLvjm5Hn2k2xjs65bHJBU7Czry3RRhi9QB/s
11mb7FBHJb7LK1rtvHQsngM/bQ4D2sR7BCpUh6sGuXCbfPmQBBEIbnYA32LnAnm4Udj4z5lNA2nj
yPTbGCgodDXWcbOiVrJdZ/2FseCZWvMqMqXwnmTCW+gNCVeDpjJ0hXU38lTdNZnxkSjWhrK2kZs2
NUXt2oJSaz4viWG/FDRtn1pUmTubSFaq3bGv5rNMPrphmfEc590HWworbDAEoAuEdHoTGayFqz4m
g+dKoJfGPmVVldvWWAzZd21wYC0WIhM8X9D/GuBBkGlxO/e3Xo1BHTtMOV7sAp8bXk9UOFTdvgjN
rZ4YquRt1foc9Y7BQpRP0hf3dd0bhHmlzQWV2r6kQebgz3p3h4IUw8XsaIdM2OVez8yUOqiKx44p
hpuUrRGkDqH0A4DWfMzsAtjVJwV4EcKBfZs+lMGzFm2v0xxY79f7BhYokk5nnOq1q/aOP83fBz/x
i1C1qEwTqVzKdouUyl4X/iN26nX+Wcms+XBx2NJIrL6XaZDEvJFf5VC2ewFOQTB5pXXHRel+VAqp
3aTUWLmR18pShIYtqzuaJOFjpO0iAS6p70Zr9onyzkQhsk4caS7iACocoG+kuGfujfp8i9dFVrHX
SaHarVNinFaeA+CcTJuZ7+s3iaXpv3xMcWFPPUY49NAaNS2fO1wwXcjo0e1wmD46aNMtEKYF6IdY
dag/E20Cl/oD52l6Y85JsvOqoSGybFESSm1Q1LVrKm6nAgy69RLvW5vpXbA3Bm/zMeiPXsOBFMJE
CKTpvfFzbrziHhsND4TRLGB/pLlPqhWrzZM/J4MgiGL0s/pnPpQj7GdZFbSuenMmpX1KHD+Xt/3s
B/XztIz81ZDyzJq2hEHFpByKDoW+BXVoeITfIbiIkcRLL16ytIq1PhE9NuNl/mqQWn9OVGGEzAjO
N76n/tBQfu+3evcjQCI1vcaIFx0Ban4aRr+9axu+ulZu/W5x51ly6fa8Iv6kAABjACI65CRk1GHa
zNVnl+jGHaXL/tFFh8cdzDJ38Qb3eUWUHbawXp82uYRJuHprc0tGxrSDCeiuXUlzvXDLDnapKR/1
KctQndQ0FtfZNNzYRe9vT4MlZuoz49pmhDEnVSJAzrcS0MLeoeQyb/VKoSXTO0YAFIU7CKE5dtyl
tEJP4/V02dQEhIz2m0I0NONVaQColaGZYasXMtL5y10nfFdRXvTL++Qk96kgxCTUi2B+gkRL41Gk
eRL1w6rfLQ0tuqJXKqYHbIZrpSNxQD3U+Pc+pzAkONwGMjO0vaFqqvI0l0I8p37Rv/eMnuxMarws
1Zo+lc6q9v72x07KTBw0gnzT0DFLcjiSkWjwuqLF3R0a/bgI1T4lSan3cV7zpQPE2lGqrrr2aYDt
pDXa1y7rjG8G+t1vVZ2+biXOZ9tEKwWFo1PBbTZIsKsARGgY9VsvKJsntOyqipOkqbw7pFv2Y5W1
3721g9whRzPFipvpa+TjcckJZ01tVLQoqO5lsRRvQofG8sWUHLb2ViqSB8MkrW/sXwBwps8RJ0jU
oGlEvJQ2Me+o2tO0xU04dxUx627vgOm3qIH7Fgt0TKLL9GNl6mPi1wgIpMt5eWg9X2b0jxf5tUtR
z+rtCpOI5tncKV8zdqaHoQ4mPT9mNDKfcRPnx5IqrgvqPhbY2eXDpGs/Cr9eX7IUpDd0DZdfDlKo
3umOXN4kjwqTT/6kR6vw1nttqWEZiDdATzoW12qbk6yVz1W3QrUYrU7QgCmB4pl8oxxk9aYSiYEY
Ftcv++c2yBpOd3Yshmu00JvGbUWvsLQTldgKf2L7rSamtLynKVlZWFFclrHW4BTAKKAyP6IuCLgb
4ae7fmpwNdODEcAOuRlUXE6T8PLWV3MzP6+TBvEbaj0Lb/8w6MryTLJaKJaizsHqaCHkT9L5GGMo
iIZyVkYNT/N/S3tUmQ2deFnT+ZBoHiH0RTm//hP88z/4QY2/GOopeCUJzCF1hakMdOevXuumnSdB
Y+90IdnJiWmfzgA/R65IedQwMSbph1lah1GYJ0s6e83u9k5m7HwvuWuGdafqfseveghWgS0jP/zv
b+4vvtG/vTeXIC+s/qS0/DVJqDTGttITsgqbprt4DbNicpP/qyja/+lFUBRhugbP1b2//gEc0c8s
veN0yU1yk/jH1Yp95dX737/Lf4Ro/wKSZJ/YrtvfPcr/TYh2qbs++z/xdxSFeJn/kYj45zf+iUwG
7h9IvshONfDq0w655ZL/mYho6DagpesHJFAwJdAP9Xc12t+wSYQfNhgkH3Tvn7BJ54/fOYn4u4nm
wU5n/DvYJLZw5Gf/wCbJUfXs34lXW/WGDzj5l7AGO/Ab5c6eeV6JjkhXIppS+Oa45gNVLupO6+1g
x1EGOT/6jmhDBHfru2YWrJHAFTdqbLRzwlG8W5Bk7EnprRkgVnXH0/gG7+9w8nkwxXYRuLf1UGlP
baUaCuJT7ZZkHSNkFcWv5Tfzi/CDHhlPLbSD0bR1WComfVcpBtsafYjZtnkFf5VYB9FS78j7hoR1
0huZI1C1ON6J3sAR2iYoztr7mdATzzJ0tPCNcdOyBYRY5XEWFO7JsJmHBhnEWdp+Do4x4W1tmAHH
TkTkQy13ULbpbup1DMD6z4zNjLVNabuEArH9oq/rAaccouzUPFDxXr0Fyyh2qpF5vDItFHN330mY
dy2V/ffO7K194ZU+prIGWVLp8vqlsc16DLd95Qc3ixryq5dm8HIGCb7Y/AJ8S0z9U9OMiL7EfbcE
jI1KrruyzQ1EuQE5Fjo1VpnuWHGabywRuRM83wt1Ahy8y4wgCQ2rvLI4TIQMeIegHG4aPJRUWZg4
DYOacEGacWMz0Q8amQGkYSyvTj8u0dhvv0Qj+7hnb0ayPqQR8BamRn/4UaINsJgzTw228dumI3HI
MvEhrt5ey4tmj/KnigeYYaYkzwtbx70JkgApI0S4L82G6TXRXsmnrkNLHxyew+zL1jDPe87xINSQ
Rh1Npo9nT5AsrQzgAw+0CT2k4exNpS2xmnWb89ohNcVPD/PAONsSkrULDJRieCtucdEcIdPQ9GLb
iwfVkX1ZpIfMIiMraBvqEAptJ0X7zOD56s/rWZi4AVLm4r1WURJr6Gt28Jry+4q4XuAfPog66aJJ
wNXrgdBOrRl82asmYoSXTsxngpKVOXQnPhLYTCkfEvV+SCWSILKpI0nQ6Aj3Fdmq0JGBOcfWFMbH
Yq9GJDt1O2vyBzqNeTdnfrMTuVhunArIcKUdLgTIDxBQwwGzmdk3wLBs0JieI73gv0mj+6apvoyl
NycxOeEkENVLezB8rmBtYSlxBU3niSVeOtNN7yo9K/eW/yMFnz9RY9kCIrvaM0nNJYy1m9mxV+T5
FSW4j2DD1UMh4eKbPOie9YophVRqeV1JC46VWu/QzhV7X0gEjUnm7lc5lDHhlt6uogo97E1Nf8jd
bt3pxJbvDExnlGFIM856i/nLE+7RwF4X5ak/3phmeuyd0bxFwU1uiZk1L5uvf89eaMWmLTwW92CK
EWm0oe5sOitH6C9LYuvIpZCzU7yK2TVrvCgYyCLvVlk9Sc1aHpJm0E9GryYMAi5IPlkfMtu5jT9t
Ajw3GopK7iy2rj1vFYGGRq1u4GrniniaQ/3/2DuP5biZbFu/y51DASABJBBx7h2Ur2LRFSlS1ARB
kRK8Tdh8+vuB3eoj6Zx2857otzQFk7lz77W+lXk3hpN9S7DYrdOSztPQMKrp/cHYSM31rLVyDzLG
RAOU4gd+DoDsCNxPzIBtThzdg+knRyK3PRIHZLJyWvcCUbPB0E33PA6o6/WYexvHoQNoN8Fb3+WX
BIdEaPV3OXE9K8YQ1n5OjO8k/s27vNVXbSfPycj/r0gKHmFEoGgvSwwS9O1w3dUbdMCK9r7wOfYm
r01Fgyzy9YOq7Okgh0UByvwIdVeP0s30ma0nHHrasuGRonV3PduSjpH9GjSiXvlJKtZDodyH0AYH
WcgAcoHBeNii6es03weVjyup5/AGPwlDhNyyThzksx093GFL6i+tsg7J0RgU/iEW5m2V2189T53T
yEmPyp2egINh/ko8WLyz8I6Y/svHIBie85BIprqW3714HNdDiN4Jc82jbfVX0unam9q3TwnIsBUG
o/x66TCBgLnL45CjhqDEDZvmR9v2JnpV1Huu7qu940BGBHmYbhuwXuclBp3GS+sjXqJbl+N2UiL+
GoASf5yd+VBxdr5CMNjvBrK2dp2fL0oKfmKp9WMzOMkd9rxzarEJTQysVhkupzUlOhyy3nVXJp0z
RB0cDjh7XM2NOkZtw6B8wJpNM85e5THbS1w03gss7y9j2PcHOcv3qqeGjaOcvp3djXtGVsYOtq27
lsUQ3Hb5gNWUMr9xnOUXH6/rRnFkdG2cROGlSplJEPi8mxoa6Sxo9Epj47kPODA2xvQuEjRHIu/7
oz/olrWGSdUcht6B9Tc5xYDGiCtglRt9DN99y1DRRw21T7Rwd5Ecxc7O0RBOTm3tI5k+jwPSB9wx
j3OnrlTWtKvaiH4Io5anvMzDnSEJc3ZqhHguouSt5RTmya85C1UOO7lmVd21XlttRn/WovxGs6vs
PhOXFaqMZxZcRnmYMAw6i/ewAQn61IVDIXkVscEgZWl4+gr/NnTbYKwRzdrZ8pJVaeEqcWhs3PoW
Q0PPDj+LfiyFl62gMuHO37qqYvWGqKE5uS5d3tC94EKRXvtSDVMJ2JPceCUDOGrkXLirMs0TA4N6
Wbe6ba//U17/axN/4Cj/qLw+lu/Ja/lbZW05H1/z18radz6Rk4wZAK4Xk3/J+egnatz/hJoHDifg
waWstvlPf7V5MNmXJMzBxZYup7MPdhbFaRf/3/8j5Cd8i/B3PBHAaeNg+W8V1n8O/eEbC4vfAueH
YHBt/4n77m0VJzomth0X6bTB7p6/uinsAkyLJoVQjGoTSoWaIb70xjBSKNjW2Yvb4lqTzDWtLRDG
W4x5w7tk8n2rkTV/DcwUk2oUZPg9+apiM1Vhh1BLl18LNxQ4niz7FuEfMOd0aMU1I3mCbbO0oGus
gpwIJ89/kDiiLu3UD7fm8FpULXFgKs6eOnSjL1WWDMZaD3mp95lZT6+M24sJLK8xa7R0Ef4J4q7E
tBIdwNht7TXZt9jI6GOJtsCXN7Ono2qaE1S2zYTMNQ/668UPIna4rTTt3Nb2KS8rXwpq7SAFYeOz
dzTBghiAsR2fRSoHn01ZJtgeytwTTGmz6q1Wdf1Sdaa+6dVsrnuRqysKmfGNEUL54gCzzKmzAO3S
z27u5zqNXu3YtgE22ZwlkGkOfVGvvd42EQz5443GpXtHE6XC5+FPLF5zMUog5kl244tiuoeaq3f1
3G1mVR2pQfFYA5ReD2WPq92Z96OdyDvU4QFbvSjeJpUzgZ8K/468VtqdXdo9iBmlZaKU2oJwFIdQ
1xariMEowO0iuUln3V/505iERw32+DToHMedGWEyp3pu5Nk3C7tctwSRPImi7h8AJiO/6C0oJMCS
rC8JpMQvnUHfvR5dbNplYJxHjdivK5HDVVSV63EK9VlHVv+csx9T8AVFex7Dtrmigz38CJiaw3Sa
OyPbqJzRxeCU+bZm6U035RjQg0deM1znxtRaFEZ99tp8qOEwJbv7KCnoGNnANb6mKX7UxVXIHpcR
vHbHuaa02ETn5BLXmXi2oyK5D7TLTxOmbB8sNIm7vomdK8tOBxNHSRUTQ94hYZuRidrd0BzG2Rou
UVxAvsJM/WKUUXsSZhF8Z9Ir251nMt/jkDP6yRa7UnAJUk+PjNyiyviSRsK7i9lnGLb72J1WgdLZ
m1NTFROXje45MnWxCVwmRE1hlY/cxwxBs4rv5JSqa2XN8UkiPg+2VjUifQhLhzHzHBUbHldApKIx
F4xIhZK24b9bVeRcUxX01HVVUd+k9GEScM0Fb/mXqbRSB0dzFCwH1GyiA4lcfUhM/lKVVtR1qykY
5tRj1hpMZn4uTca+lIR4gjSSTBQMxK+Y4WUeBzGfYriFh2b07iyK703tSJKrBY53/MjBw5Tz9mzV
1OcvYchMyMrDIQfUgiRnndV2xZibcg4PPbLDObG6defMDTrnxLxx6mI6d+hd9g6u8pWqFIeXDDxW
EA7Z1hcMylvel0vICYypESqiz1M4iuLs9Z2Z3skExX6wIR2pNx8crTDhkIfule6NbTXGYezbJyeP
x3sj8xeyVivGo2iH0xCV3nVFn2xfdJwO8mmJjeuL+b6pfPvYp3mzqggcZbKv8vuxFegWxnRaO1mK
jU0E+VbW3EgSJFY45xPap/FNkfJ+FF28MrvkPKQk0QJc6oXR7HsZNtsgsV88esFk4BmnNLVx4mLY
tXxL8W2McT3h+HiKkZrBUWurtcVl2YF+VreJ6bwEfR1tcLQxpRsH4zrVVsgQjNV67s3n0upqmvSo
jrP5vVXDVae5hmFnXqWJ3c1rK8jMnaniz9PCZsWU+uRT8x0Lv35DBA6hMbEv5twGyE+huYv21hvT
9K5ryi/0lZlKzFcSA9OuMKuHIRHFqpgkdbEJswfYxrCxy3zAsTvVPocS1KyMqXMa8arBvh1713QO
FJWNuurI0dnN0KP3thgQeamZ6b1jSxNxYxaf2kg6CR+v1i/07tV1MI0cJFHm2jxGVx53+2xGrc0U
vS8vJjikveGWxt5BdL/mnK9v5jZMiWSqrIEThFvfN/McXOhw02dnAp7fZ8Y0Aglp32UVm7QrIgrt
Imi2hqJrTZtkgiw7lHSTAEXN0aNE87nB2Q0zHd7cVoOnAkQUzTegq1BcDFb7WWdRvzZchtR2kNy7
rdHwSpCn3g4g5Yo2K9YoGYqHIQ/DexeU1Aq5F5Loypw3gtsUhCboM5IQXvMpfI2V2dzbtRzv7CmY
rpJWiYsHhukB83Kx7oR3UiivkNby6MABfnZV3Kzg5CG4Syf6Uh6/qZ3Jt3Ea1MU3AgkDdJp3YtbB
rh9l/sNTYXmjx63qdX8eO1JsoHsp54Y1xjinXSIZGXEyuODIyzcNlu4rQbLF2g3teh9MKn5z8px3
K6iUWsusv/AQ5jdBZeZ3wCCWvDBPbhNPK+R75oIJps1kp+2x0ELc5aCmN0Y/17fuaH11h9ZD/mFk
D0WAINztJAgIJmA7RVymxZMRwxOgLiCkz4E3Nid2izJ2wZ3Q+bkyBi84uWqcMfgk09Hr2CKnTHtH
IwenuPlPnfwv1clkZ9EX/vtt6MPr+JokvzagCVhdvuSnNNZ1PvnEyMHgJgfDInjmb3Uy2dKfwGag
mbX8JVeNVvLPOtm2Ec1aBBLSewYza/u0jf9aJ1v+J/KMMSHZ7NRIGIN/qwHt/j7Hob3MzNOhXWd7
wEo5ti5jjl/IqCZpCjp1I/tBUeAhsNQFHd/Bop5f6xy2Qu1A24qTvH2rZWY/xnFmXLDdzHvelrle
5wkjVfpv4NNMUnrZpK11FxioNKehflGmyfdBqA2P0hiq5C5tpxrlVu3CsYhBf/UO2tYP/Bb9qukO
98K4+QB6UcPS60qFPgSRpKNiGf33UhuaYtkZnVsDmwqC0jzJKZ678TWI6vlVinhOcBtx2dZxNGAI
bbNW7/CGNieXEPRv6HHS1y4aZ1R8wB9AecwvM4fKdVBHmVyzRHTfhzZiqa1z5xgxYLqPYg8ukkHK
L71d+/Pih87+8mr93eCLjxb/LyOA5RYsZFruKscfn53u91tQaAcNbAimTlORH11BX7a2JyaSQUV3
krDxpmPDt4vgrpK1fS5JH4Rg5/kVw+zMxFcZp/OWAxcsIt0P1zp04xsb1uY7Si3juWxcdYlnLLtu
kqbXPTVXvPrIysNs6u+jmCi/Xonq1vfbz10ugNLXiC6jEYlfbO9lHLxz4m++/fKS/C/zw+B3oCzP
nWPK5QFm+kqo9P+gYtdMA6LQrMsHhDLhi7XcfcLWmW7bznRnsOlQfAhWzXTsaLniq0Lk2umdwmdx
PfWT+a3OLC5D4I7TbVQ62WmsBI2ymb9rSML4ToKrdRUZ9ngb9551FlFDsLMfPmFTtgkwwkScleOw
9rLcPCTlCCLZaI19hhB3MzN52mqz4JkWnTlcmVq8lx57RWtbB2R27mH224WvQXc0meZsO7mjvTVR
xIIsecnrID05TjW+JXElMJiK8a3GyXCUc94e2o5tOYzR4NVDv+voJV54KbMbORi8TIpkhUy8m2A2
OOWErac2WYo5xUd2tE7w4/WbJIHHSP822Ju6xcGb4FuWJfSoqeQuLUeP9LqIFyIPzaPnGVDvdz/H
YANlBxfrynWD5jBpae3KWKkDhJnkKu868zqkrX3nl9Zw7eLhofoVfV5sm1inhxnwbLDWTmRfjKSb
blVncUHtxQ6uCT8c3eXdNDJ9X0Ase3Zi1XwLoOacHSpi2prT9E9CQP9Ys5g7ozfwUCkL4s+5l8GC
8v1lzUKPzjl+kMaFJp6+B1ZW7g1L4S+fSKRsZU80HQPyY9FW+g1yJCf8TtXzmlNg/I44bLpZ2lKn
pjObZ9k49YaN3tw3fv1lAmW6aXqv+MyJNcAv27rASQcB5IV7f65CcE5mB1hRuQTX49u0L5OJc24l
KRupQdGcwTdP1ixX825w8IKxoFZoity6s7ZuZ9jbBNYE33Mapps2q/T9x2NbM1JDa+DN123jWmer
rsIfVe6bX3yjUM+c0tVzaejmBns9hVMB6TJGx1om30oz2yOWNop1PwXEXYq+hwM760xuMz9GrWI2
mMj/8av7QW3/7/VqufyLdB5av0drh9Hp8mr/cvnHxlJY4FoIey3zi00Hb3s1t43xkOqAT2ClnPG9
RhmoKxOkhC7ZvvU1mpB42vtmwvYieAcxEeRNePKzoX7NBg8Re9CAQ8MB2YYvGLr5MAsN4dgkhGT/
+x/AWbZXC40AookPFPQvH6DUmUIKHMlL7pEWOqXWdNPUEbJJLwTARBtU78JmZL2wPZaYMnaNreeX
9asZmu6VNXohrMGW2E17rl7FJGkbjTC9Yhv23Q5DR/iYywaqTlxGeDX/8e/+sR//cfEdifkG0wch
pGRr/XHxizZBqDK6l4o+d7kalQp/8DSH/qFVbf5k6URfp5OabnM5lPsO0BfQj7L0jn6dDCfwxwxh
Ars95u4IP0s2xmPnFfDRRlo467bpy1vtq+SMMW+6G5HmAlpSo/oxsE1wixLnmwrH/sgQ1kdGvDAb
e6aa5V4OEuVyChhxWlAAHVjLZxug68Hwoeop9D/b0JfeLlci2tWIt14grup9Ow4hrrQYy0YpS1R/
tj19tyLFemUXjrFEetjWVos62Ikq+2ZBllCxKBvEanV9zB284KXkVacmmO4+Xr0wMCK0akaMrCrj
X/Y4y5Hzt/YFYyEQiSIVwxpDdfxu1krvUjMOX3jyhu9OXiwryHJpUhmeCCHU1465UJ2cgpWPcHmw
e9iEHs0acTamRS/5Iov0TVQQx5oono7ZaKt1u1jmDQcDZTzRfnJBFdykMMrKf/IgUCRyp397EgKB
8GSJOsAjRTn4R9nAWl30KhuaC37VTq5nWH/o3pa1OR8nzMLIyNcyXtgd9PaiHaVY/eoBBQaQwpq0
jQp1jI1Gbhig5SAHMa/TgzOTbD3Aflv0d+Wua/B0r3iTzG/EueefWf67bzY22O99Ih1jw2GrkOBx
fTTOJeXY9VB27hZZGt3KySk5WeUiD/NdboWc8QPNENzHU7iZdS2PQF8/M69DRCaR/6Gmt5N90HjG
PQr9Gehub/bvaJRZIrMSknoFtnCyNGk2vLVEsCZLybncV/oL3bOCu+UaGbiRyU70NhDzs1XX5QbM
JgpBc46LFWbcch9EDg9raisHgb8v32hvFxvOqdmJ9GjzoIOcCRum4GavMVRX16hDHRBpfRY/sQ8k
T8qg1bZicsGEr0qK9FkB34D/kTVedIipW+BaCVYDyGnIMTl9Wheay0uBAzbvZPoTW5UqvE0L05mm
bdx3W8gkhcnHJZdrlVcLY06NLX8fdv2C6Yph7699TznOJte0yqKoUyjNHXYdbaXiWyxCVACR5dXZ
lUHyI+VPMN9HXVIZW41L+VuRV6yrXUNY8sKBMddGqS006GN2mnkQAGOMIGIMZ47x4VtCfLEqTejS
bPb6HqVxCGlEptOlpbY8dAbMnxXjZ/3D9jL/6PfaQA9dZB7yjpC5MzzCcesMQ4Dxykuw0JBqs8JC
w1OYNFSZq4mgkS4gNGnl1iEDQqHzH7R3L/gh8mTtUrYivACHuc7HrLiRsojvbAwvaM4J21mpYNb3
HyvqfwRW/0RgRQ9gWTL+/sn26rVUr+q3k+1fvuSntIpsWORLEivRkiv3u7TK/oRciYQBf8mZ/Nil
fk6AyID5OfHxsHliIlyOsh4AGVa4//dfvx2b1B///Gs6KeOjPxbEgGrQhDRrAYT2be/PxPCGbJ08
jSbvqrBrH3kUBDKATNYIr2DdK6PuGhyPOqSfCzGzCm+qcrZcmqqmQc9Pd5hbH3JcOUZxUspDYLk1
2Dec8OCHPSKHXgyIVmWTa1jIMboyuSvaoXDGmw4iHksvs/vRWTsK5Hm061ReeOfBadRbFo33OOBl
uLZsQ66d2JO7HJcQlLEm2rCZzA+Gr3kldQe/Zd1gQjGb1WLf03vbahe+/WTlgL+VSftHtkCWDnnj
980dp8bsoW3C4EXlWtBvUw3xKW07pPUV2OuYUdAcfDGQ51T8iNnT24kNPdnXDOI428xlsQW24d9m
Tem9NLyF6Dir8Ssq6vRO043aVf3MGRPV8TLPspE9VIIoFbxLBoAEXeTHFDvRV0+5zRdbCQY9FkD6
tyrw3/JpvvHNltSAIUNTxB/h9dB7AsB1Yh4I4bC2XSqC9cREgf8HRPp9nwKrXZvzTLbXCGOF2TUS
5lXVVy0kwJCgr9FyhwOFcHHXW716Yt0Mj3Y7j3ut5XwfKHs+GUG6zJIgFBqrkL3vwO6WvPM8uPdp
xvh/O1S2cYujxCd+y6OaqCaLgUxXPsaMr/eaXIq7SjtyPSCOrtaO39nXDtKYZ4PzP5iGxha3lRP1
m6DOwbpIKY9DYmnOUO48bJIegZBllz1Y9sUggDJhJ0aaGLmTTpgkwkZ/Neai3vlJbuxRReujw/r+
xqBJHmOsGg/aRM6B0706V+Aoiz1CJ5yzvfYIFN5Ng9Ox7K5+/pWOvTPE1wb6A+LoErP4AHAMATzt
U1qraCxPdOXHHCke4SNpsKN/SEvUQu6NaYQNH3VQHFrm239W1H+pV0hXg7PQ319RCYJ8/W09/csX
/FxPzU8Wojym7L9N01Gw4hdCtW6Tbklk69Jb/LmWik8uI2XgHIQULsN0BLN/XVsdIIreMp9nCfYd
cji9f2dthXr6P9ZWYoaQ5C4lJwnh4o9jx1x03VDKBEB2U0xXRorUaczs7DIJN3svykEfeYl4bfBq
RBHzlzC7EaJoX9LUUwxlpDLurEjCuYjrebhzRBc+ZZpRwFWTTNNb3GHGPlaNAGkalsyK1tBnIchY
YbANSYR8mt1uvO/h92EbmIs8PMWpn78Pw+yeh6b3n2J4Ny2U3EU00/mWPWNHwI1D7+UYB5gHcLnl
25S2CP5qxIsc6grhvbMn5d9LUx4jaL43aTANz13SOJcsNHq96Yc6/NEJXdxGxnCd4fpCuEl75UUD
PH516EA8T1GDznFW8Q+AdjVsmMiFzNdO8q7GA408YBaKqUA0XWvZEgIecLD9IQvDuK/KFDuZHIro
ZjBscoNZ7PCfKd9KVrQEnDOtyoy0W4YLhM2OOM40GXmH3AvVFgJW/GLNAvSX8At/r6Qr0FYWoAtm
i7gFpotHl2UzOiQjykuoQ/7JZaXYm9VUi40ukPwWcQTPnGCqXKLLiW1gvhCGiQjARA99wKmC99ky
sfTT6pIY0POhv2Jm1K3tMGtOfZil21RZZArYVQVgqJmCq6WkZajH2AuJWu3fOMz2GRIOsr8MsmgO
EQXmAZy4QrEQ+t06SKhM14726ocmH7uTJX1jjU6OixPk6J2NusxvLdxXJgxend7SHqkA4rhy+JL3
sLe83un8K4gpCLJiPU8L3lcGjKi9sNtE4Hu2OcDYW5yq5DhNScNBxkN+6owTznX6EN2pSwsRr7x4
iu78rv5BZMfcH8xON8nGgL73A/Zz7gDj1OjsEkd3b2XLiPLAYTt/CvspPdIZarY0PdIlU8MbXmsr
QIAwtsOmqkt3FxiilcgTGrGzqgCRxkQC5K3uVJQ+NSYovuEe/VYCvsjSlO57aQ3JZZxlfIcjfrby
d+4up601wSYJ15YTFba0M72HuQLs6MkivIkUjunCqnC4ON2Ar2nkpD9b9ufI52fAsdqQc/jgqAlB
dYmPY835cCgPYWktmLUQPR1v6HoIbHmaO9JJYDQXvN5k2NEFhXGeoTAsrRZmNjZ2ZdbFuumscJfG
2bwyZEc/i77Tqo1Esckz68ruAkxipiVXU+VcME4c8tF0z7p2Qg4UrbmdzHI+eFPDdUf1hhl4cOZw
U/otT6BTNuaN4Vazh8C1FxieQ2yaYI1OdtEWW6S5krSUYDz3sPg3IwiIfeP2PVVJoZsrj+LnhCmy
uMwWosxVUnnu3ktLcByButcxL2ZWpT9A7nxmmLDycj9799vK2YC8J9wSzvGj0dv5DYdnuVZlE6+S
ybUeyCdg1fKx7KFhIKLb9Bh/4++LV+kY+evBxjQ09NkdPs2nwGnzdaR5sY1KHNIuunhYlQEdWimS
SEysaWIO7gqtCt0a7eEuzrzlalfjI83OeGMOc3CUROESvO1hB7dT++IRNIFkWmdbBAbuEZxAsfVo
CEyryFH9tctMe9tMKUZXrGbPInccuhJuuokzZpQT6Ssn2XfykTK+v6pHL59YpBRriqxYO9C5hMab
CeYaQVQW6VuTuBRMSBH138DamOF4O1AOOYeewuo8WkYwbSMVTbvQ1iRhl2axJgeFpMEka26KHpym
bAv/KmvtVyZL8GMjuElTSDYCfeduCzgA5qLgotzDEkdehfAQeUmUc7VtkfKiMrAN3hJSwbjmYoAn
lkwke9HFKM8JaKrbVPk4z0w6ckOZaUQLtrk1fQ76qSP7HfrC4gvKBf8u7pgIrSNu/5cUiIrt9niq
s6m8tQZ0qHMemY9U2PkPNTvdi7Qi50E2U3nfNORxzVZj7nJIFNeD7vxjajooInNUUFtgxTmLbpz0
D4kjqpMfK/EqFI+0EM14nuymvPatWsE8cq1bpVyCsTq0T6oY54fIKjyfKYaVkLkRMMVH2HFWLt4k
M3bT9ZCqDPujz5KZR7dWAAo/oYBlVNVLH/qaLwH7imgJ27VtmgOxPpl5DTUeeRkepDz8HGOljekO
u+orBTDSSm0MydkeMnWAmdcAw7Kmb0XXZ2saavpRDIIUgzCVlNd50kWcbdRn/PRYUaCGnPVYQTvL
PTPleWvii+v11gOtd3unqxSh89ggqQD2Fj/XTa2AHXrM71SFwI6FqTmwo0+vMREHjyJ2mOAxhJm2
2NexYtqOBnzbd2Dwu/uuh5KGlkdYXffFbLxlED4jd8jMLzMU5fIAmqJNnumlL3TQrvJ6dqLMxDKt
q6XGLrHhbzmfNZtZDBO4V3PS7343eNswm5HM0C6VRDA5jF3adgxXUTz3+9EsHseJJhmpN8TB4fs8
civzDXT1/F4sqjO3lKc+MupNA8R8/Z/6+F+qjylROf3//fr4ChdX/5bNv9XIf/min6JTyFAysAA/
LCXtIiz9qTkNPrmUzrQhJPGNy5z9b1WyCD5ZDgZV0zQFEwsiHv9WJQvvEyU4fQPEqEzjl6/6o+Pw
jzsQvxfJjs9EmFm9GwjBfMr+GJz8MlcQnohbn6TM02DxfqKBseT9SBgAZ8Cy2ycN1clgfkuNEcUg
EnJgK5UfgEIcukOLwHwv8PjuUU3B0fvlMv4v01bX/qN+51fjw9GpgbYFthrrGr/6L7/apNwZ94fv
HSWo7Oo2YNu49bVHL4QmgputrB4Mr+UYzjZpiYSK0OkZ9YApi+09fPfL0rpXGNiadlvPspDPGq35
zRyj5aehoayXgpQ70tryoSbUC24eWRsuc6Bb5G6+MmA5dIZ/AE6pN46ZlV28sQgqzAh3hK7Vfo4J
ZORFN5j2rgM3by4+MSzzhnUDmRWCzeAEyNtahK3pdmqDR7ofMeDVYPTFHXkK/eegIntlbJtiWNHh
yBH5jmnzraCfDf2RxBzKDGzbxHmiOULWhMZpR3BtnJ8AnGCYgApEVzcFcnsPjQ8MXTTuypa0wzAy
9m2i21MTpda+74V6S8y4vQ0II914qbrCFHyqgX88yjIhTSwASilV30EaIEdoMrCqJFLTkchRR940
jpjJAYrxagENQXRpVRfDCV5MkaqVkYB62egsj78wzqnlyuzd8dpATXmvMctNdMlntR2TYTpHUj8Q
4JdjTCNInrDsEqv76FnRzs8MB4AI1IWgjtVqciHS0LkilO1i+ll9GQB1YFXwizt30JIptCAQ5ZpN
WInPadQiAWaofqt1s6Uss3dNkI+PM3JIhmCiPE5e7e4xE5e7WnYk91qt168VBfcyvbEOkwiXKL7A
WAltgjoBKnakah7XVhN591z15go6UrtLUWScIma7p8Dy/FNsmTmRsqWZf2FKqh4rSZnWjBZ8xKw3
OByoRN+I0p7OYjDlO/4Lb+eEXYMZj0/PuGVxrwztYqXpQG/ho9hppnfNqs7q+DXjsWdS107rjidt
pemKXEyJbZfh2nDljqrf5k4SILqM8y1glXJlj5CIdNkJxsvYt3oTN1HUJriLcqC34W5kQ53XunG8
Ly7fZA0FiF6TH/RbmAfWqx2lMRCMef6+kJavG9DfG3+a2oNTO8jMO+rtFzpVqE5CZIJHe/DSdlON
Yo7XupPE2NGhQkMsXaV8bEmFtFENk3+xMunrb/Ioj/QKCZvx6E4KIahj5B0ZVK11FRD340JSNjFK
4fBXq8LK43NERUcKLDAt4UAIWjt4JVM1gL2abZdUUD903gpAIXAVsOQ86rEuz0tYEpdPN9m1i2ae
0RuGT9tPlrcr9htnFdGPG/ZUiAJyUQdzX5Ip4u5lVnnHrGs/B/Gov8lBk140KucYAP5ecXzjRFxb
kJBYCccX4Kc+lhXfgx5WRLq0NlnSZsGartU4Q6Vo5deSiNR+4zYtZLAKKMhwgw7bOTIFglAJGksC
Fxm6uDjPFUeRFT7Q4VhFXkWODIsItCAOardYlDxSdZLIvkViPd57LYBYgAnxQMu2VPkt8gvYKLYf
Q9uELGtQRVpkuOE28W48loOrIgZPsOrDvHiiUdjA4BQdaZl4c64ZEzdnA8Cvwu2KJjlZ1MmSFmO+
sfrE2ZiLetnjGQXYsmiaB+3CdLHj+C6xx+xzvWif/UUFHZHasynqkRrzQyTtqix7SyPmLZw8Fxk1
R0nvTiVzbnwhxQCh9dSgubY/5NfyQ4odEWLZ7pxFod1qEhPnwhpfICKhy1+U3IDVUX4g7taGZ8CT
WBTf5of4u1t04HFAfIIch/YB5x8y8dDy4nvLte3naijwx85Tgdu4VdGd4zg1ViqsZfnaZnT3tWL0
WKwcGMAusRjQWsNFqR43QQNO1pqG6w6PALYJa3Tj1Sx8RI0ZdSMirkX37g6KHwfWavjB+o6M3CCy
rJGgdzwj4EdEganPDmvzLp0FcTkZftdmRG/P2jAd00WDT3SOxR88dKzzvOQZ6tPVbBJPtOoXJj8u
XIT86aLptz7k/XK2F6m/QvWPvJbqb6BKv+oQPHzcNobW8VVBt51DquBDDpbcqth7SwVC1dHHEZU1
k3hCv10fU5rpd4GILX5q8WYjZOdBdDNxOxn1mSgvlhw3P0ezH+JRQKFFFtXKcw3I2lZhbHwToGFd
O+nNjElr79BY5wv0ZN+iHUBePy5WCXcxTcAntDfkFKKXbvkj8U3ja7pYLVpIX1eO2zg5w/IYK4Yb
DG/DYs8AWyk3bVFN+6Uu+ZYvNg6eUlesnQ93B8ZOnB7zYvpQ4MfiFdtpeyX8xTjiCkyMa0tp6Sym
w9nZICgPxG5uCRTYTIjMn7y068pts1hQnA83yvzhTInQCYXw0BbHSvfhXvFjOTJr8hdp+Ye/BTpJ
+wL1Mnui0cntAqfkpMOtwVDzMpveQzaF7j79cM0IokQ0bthYXKsPX80y1roNM9JWKbGqr/NiwOkW
Kw7eFO4XCC4cOuQtll+F2xR8Tww89mLloS2ETlwuBh+/Udb/Z+88tiNHrjT8ROgDEwgA2/SZ9GTR
bnBYrGLAI+DN088HdremTE/VSGttRiOpKSSAQMS9//3NecN2xle0CIDUhxaIugtdUObj4LLyPDt9
BY59btC3btzJctByJIE+JagZPCAh3wAYQleDqjYL0ewZZZXfYtXYXpZJMt0IacWIAXrT2RCjDfJT
k+IKza65RUjLYY2xxgWufxECIj6x8xj8191ALoZSPIjYwVw/FzD/l9SDENjjDc599dlHPk0XMxvB
CVox3m2O4+JpmSdlQM86t2JVD/V89BPplXAHO3ne5uYsVjrOUDyOxuwxAEuS/ryyZhcDH/YRBPfE
nMHgDJL60U68ybjp0eKJfcehD5+rnDGEYQ2E26BEud8nNSeBwKuwOuCTKEYEt2GEAtIT1F9l5vh3
42iJTVl5WFUKsMAzv07ZaKNgMbQqZZZc1NGUjmu29hyZhj8+1LBJb5GReC8VFt37UqLrWKUwF9/I
szJOPhyVYl81NXCuoXLCCCNr5siovKjbx5gLXENEi3KUjTjhqc7D1LIwRUw+lTKP2k8yc11gUb9q
nI7wgBHNi9OeSX+ygS3/29b9f9o62xS/HntcvNZT9lp8+bat++uP/mrrPBcnDoaOzGwFXRqawX81
dl5Ai2a6tGhQoUHu/1dLSF/n2bbv+wErFE4ILsF/Tz/QEkLeoL2SLlyphX397/R1P8yVuTxDFJPe
CbZNYMtlyvJt70Q6VFLnUQrpRBFwhxhIFCTjqOk+53BbK+W6v2nXlv/Bb5g9ywU9pJOma/PLfUbJ
31+wzYKISlROB+J36hsTi9i1xPz+Ny45P7aEXIXxPRMd4TJ6/6lbbd3G7CsX898JjTQF0FjdpGXd
r2H26K1pDNnKwrxhgxrJuG2wjrz/TU8aLASl72+TntuG/kx3yj0HMOO/fa5dN/k0Xl6LTg1ccodd
5oxVR2QeYE76gGlRfQLYrBuoTF6OVUnoEJ9b69jAgMB03DuESTBOytCfLtgNl7hKi7hlfx5SPM9S
/tmsnIjxczJj7oFCE6BNN2yYaLf+NL0DX6W4jvvEmuOkeSArjxxGDyfJHLjrKWResEfvDG9FK2ti
DM1wqloxpJsPZjVanyRuW5f1kFqfbLic163ThaeBWdern+exueZAnTBC5456ZEEP2AlM+yYZi/PQ
Ii28DvFewWSE3JAoNMuXKCaD11ImfziMcXBORqO9tSRhw0HvEQTeN9osjzwqovIUvgHWOmQY6OwX
JiyJwl5j03cRCzmVE2zgkRBgt5rJJBEBIHCmbHJJvbi+KbOeo6j3aNqTFlCxkdF8gRd/fAjxKdlA
JKpPRKRWN03eQprrvHEvcSc9Vu3Mz3Ha/iExc7LFk1ne8XYQAzVk82HTma07MP23CVHWWjHFWMeY
At9HbVg+0z7xZnBUNQ9yCPiGhjo8OW0RnEtazQOA6/Q+dHq6N2v+hBlB8ygBcM/DkbiiSrXWpy6b
m8ekHYrzsSyD8zz3eSKM+dH0iXxApiSxbMOyMNOYwOD4gSWzvS0rhpPkaCM3tDBkQ4Rav4mQf6tS
C8aZSuDwHYyRhIBCdBWlGZ+zb7TTXsZddkT7pi8njwxmZEaEXjZOUeM+gsHyUTc+BIh5iV8Xxgjv
OExvFXDlTvpRdQnpfTlMVf81NTmkCvhYuzwzTTYNq3yJx6p/CANSNoKKPGuNXmGv6cZX1sgdB4Oh
L0NICggmKvfKUGa/FgH3IkUSrNogytc9gkBGJlHRf7XSeMKbwhZXSvAmPjK7RaGnDV7QUNoy3fFc
we9fPdIg1hzTCYYpoxEXpNSF4a00w+oNw8X5ghzu6d4eiDguSj6GrK7SHZBL+8VMpPWJ5mPApyeb
d5bBs8U51DxA+uBRL0s0w73u6wSEgP3IhMajmnkTxKZOe/DW6Z2jXz9nCjYlzPbnwWhwso1r5qn+
u0laQ78i7pbZSxMSghM17ouJ1cMCfnQPymZtrmwjjfe2WfobIfA2D73+KzNmfQnPlEU5QrQcI16U
9IwWwq7QVzp3xFXQDu5Vh+/npyJu9HPnSowQW8Fq9dJ5h2Nw+eLk7kT2neHejf7kk1KC+dHaL4by
VfkeARaxAwsQcW66+bg5P+IjQJBp3I6TLtrNyFDqAtuE5lE3BiUr3p2k0i5uMxbDsdOYJflaDmZ8
aAmoxQOVXLG9i8nomwZO91m1QPrriU76CYVGcJ6Yk+dsmb1Xl620lW8/+mlgpfK5L4uhfYvrTjzH
VpGn6tA7cyEOxC4YxdYxzaG7mKohdIndcTpxi4PjhDfFON1b/kSmi1xG1haxZZuqmuHeYuiGYwuE
esLqMOZFkl1cdiUNS8sKOwkigVuzYfxqZreG211i3ZTvKN7dm7mGaux6o3NJithd6IaXuVE52GDz
ESnCoI65nd43rrC2VMPdthPT59jP8crpuy9pZGMJV6i3qRMRLn4S5ybyo8/xRx22mduP6yZULVoV
kq5VjCFPW4U7oAjrhNQm2FhT7a0zz1UbpVV8KcjzuDACjVESZuUnmfgnI2WqG2cVnoMaj9wjtDRQ
CYLg13j5ueRKk1yzyrPsXWnGOSsHaH+P3o8sMFHcTpAatnZuBGdJpPRFI5NhJyM+2CohEoa8DIIa
sbQ9zhMv0rZ682hi2U4aIrkqmiA/hJoGU5RlltajM95HprcE/ebmGb7IwaFT1p2TM8aUYJnn5IM7
2dbm2b81ehjk2q0CY14xvVwGE1mLE4+OvR2UtZcCz6Nz8nxJa7XN7qiGwNpQF0D+cUlox2amgXg8
dHtFqhsawSr2cVTnmGOS326TQla3jiutldWmzU71HfQ0hFuggv744hOUuGIQM54Vo0IjmqXpc2CQ
Hr6Wo5zQxvTEUHqY9Gygl0Ah7oUD1dCpbqjO/J3AGcg7avZXczOxiWCGkmq7WWm+qwuRNfpsmDGi
xr/MPtqjRtQbRXxVzVYpZK5FyQqcWguTHlmP9/Pg0IEkeQ9btDgM2cbpjfIErDi/avzRj/aUz580
kg1FKxqgW3GDY07233WcOvOmD7vqlIIIraWd5Sx3orAyZvbbRgDkeo1IKQ4mC4P7ekCjS1hfhcHV
1kDxhms1IWeoRJInT2Lm4JvTAKg44SIb9MYOLJCMZ5XfZAiT1k1sDsc4dkYyqft+owwVPGS+skj+
ZcXjZRph6DLSIg2huChxicdOejBu83b0L61qnk4AXX22ojGPBP1ynX8VqrqMwtk7D0YIXQhThppR
m2u7m1xE6QXEdOuIyAOHqDiS9VkG4+S5oztDaOLi3wtESXsfTQqjqATa8led53kGXF5I7F0Ts8c+
HUGJzo1630EdfMbIlgSmOY2Tc4HG/y13EmleWI3oYbJbMD7c56A3zcMQpYi4AU4aPPTJZNt5kdt/
LhOrXLfZsNQFuroZxzYjMKYnCcEHGjoD/8RwM5y8hEEbzqZH7Fvq86BqSrGuaWkB5ks3PoxAjQ0T
8NK9mmxiBoiQ059t7Rtw5vWULu8Gfu9SIiWJwzmU4cWWuA1oJAYxbM66/eLHJBMCENokY5ppw4Gj
2YXfiywjH3Mywludess3kFImeIjLwo1yF3lUFENbiLR7NWNofWsgd+d2YweTH/pMf6MguK5ziryI
OcWoP484VGpy1HlJFiFCBB5QFf5ZfFWxbX0ikqj5ohMv8Tc2M2nq5DwkB2RcAkUoQ+XdSG9MRDoF
Y7G1QaQ2CRkKRwc1/jkmUljEm82wyUtYeG2d4NqRa5tom8htONyDvDRuC9yJH2LbUVcqp9IoXKkv
1fzxK4LqyQHAi1eYPSyb8pxP7y1xias4IBrsGFSVdc02WHxxtCz7jaGITSdpiq0Sjka4yuEzYKmh
p/0iqXzAf5x3Z+HZVqzNvJ72Kifn0YRAuo06cl6V4iwvKbaeoRPm62Zayt8Aw2CvHbOj3XALjhLW
Jz8fp3d/0vEeUXi5LZI4WFnxgHhgcsPFckg72TGl0/+TvP0dCfg70u8/9RCWxPPU8WD+sgN930MA
HqSlUkZ7QOpXncKAzZByGPp4BQ/0Bp8TynuH5PeeF/PSTDXR46QOhpuudX/X0PxoiUoL8+cvcTxo
8h6xw9//lq5ECoKSqz2ImMp/LefOvfIkHBlFGOoJVyt8NgKebKsQO3qqzAHiXecwt+ULmTQszALU
tnH6iSRgXT11nRBXPUzW+4GKe/fr7suiOf6p+cIix4Z5TdIOPjnf/1gMMVM0h05zMDBPW/VNIe8m
gi3XppWAzGIVR+KsxwKzelZ82jb+xuScOqXFWL4mmrrZExRBv/5RPyrLeIJAkrbwlx+16J5/aHxV
V7FGYtUc8hzS1DoIMEBsYDpDRjD6PY5i0Yated5O0C3A+joqqETTvCJz4TMVfXqLY251chaFCDrN
8gvQl3fjS6W35MfMh9BARrKqWtfY/PqXu9bPC9FzcA4xHZpqmJfmDz8dfomjs2moD3CbkjX4qsbp
LIfkXU7jkt6LsDmIHO8dO7P+EOM8vTMs+9VP9ONQKGcbu5RLhjuoTafz8qKvbfHcI2C5wP0rPTPN
3HmxBeHVF1rpoj+ro8g/hmSmbcC6Zrzs+aBztpKDCmL3yrQivQUwo15dJNwUkPOO8J3pTERU84i8
hk257DC26IzbXtXyznC96T0nZ8xFLCYw0nca9lgpJHXvUGbHDmbUMULEQyPtE0spVMo/BE+aFVKr
nJ34o1bHvau6KbJq2VOCpWxPKeiZlYIFMoK8E6i2tihqINDj3XRO2BE1qAXkoPqof1CzoSKwczt7
qR08LE9tNnuAleGgeEgxFivG2LTImFVKJE6nnTDD8xrWEGQ1124NjBa4ocJ+KENh4Wbv6PToyTlT
R0BnvOcgvaT4oNfEKJvwLOU6jOHWkp5JxX2GFWzzxcscGI8Ck8Lb2oySxTc74o4VBvfM1bBmWWU4
te290TJXBrkia9pp80D3zRbri+bRTGg17QKWXeMa0OfyQCNWrmnc/Ejoz1PSpbs6buM91FK+p3Rg
RZJ23W4i5MUPbZy9ePWSCjda+tkfMsLPahSUNJU8uyDFaOc0zzx8Dh3jtk5s52hxcBBgDe0qTAnL
XjNKynBy9MvXcTLKVwGHkHqfcOIVn226c1q/vqYT9c+nymQ2MtD0y6xAXIrV7CPILQ5WI7tRu/R2
BVMvmIctILmYsxGvLLJqdhZxOse6IRs6QXi3onbybnKn7h5MC8tuu7DLV7ep470p6LC0RfeMu+HM
CdBitg/CDKBUVZm+bLGX4gsW7CZtWODA7bd0RqFgkrAu3ZlvpDG7wmIezX+Jyrd6wymdp5KTMtTQ
HRItTdZKEXEm4ikKKsfUFqJssByhEQ40O3eCdJTldvUEodI/twZgFuYjZFpbuj7Fk0fSByKDfc0B
ui+wCF6XftE/oOaivR+meO8vCBAzRn2Zp+BDHrmY9+RGze8+X+m8jf1ZP0Pfu+5HT39uu5Z223Qh
bhWCyeuAITekFHddEIB58/GrRxEAYsH2ZGGU2fIOnAGDwOVTHZf93UxTPBcBS17caux2Y50ncgn7
wvO7j0FGluY1HnFo3ESYP96YRc2bKQl3/fJxFhNZU4QL1jMx9yE8eCl6wXUcyaNaQImSBNKzWUlS
MXrQtY9laC/TfpZ3ZR7GD+2yAvFwmqm6+UB84Itm3ArBwdICOcGoKTtiyxijZqCgylDwn3chw4MP
eMCALPW5FRWdLYAjj34B8tCRTbtUAwjh+v8ON2a6mPnccG/Bygmd1wgW5ivQK1OP6W2lxcgcMUoD
+hRKsq70xuuq6wHnkBXO6NQYbY8zdwS30AbEmfkES2bun+xQRsB/qeki1TPIVklYggXA3bAtcr4Y
NebulZ1K946Cx0TiK/vmsU2QoLKHpdXTzJiJtPJ2qN4UQheIru10Xxh85qFdZ0ejZ1HAj2dbo6MP
Tx9IDYIaiMmUGvW6mBcxYm4D9lQzW5xjcfkP/ObjkBxTsNuiJGbeMI2vprkkK4cessB1llMsVY0J
7/ZjaeKdtoMlkB2L0gpvTSsrznVpI0nHP+Hcbxus5S0wNGIrwNS6pVYeYDDjGkantVZmy+ZuEEpf
ZkH5gtAOMbxZBSR5ss+WQ8QjjBimv5kFEtghTWHUNLRP20ZSnsNLCMhpzq+retmGCaZuzrImA5EM
Yo+aN635cw5RDN4g032KFtSbumQ5BWjQXiyfJSHmrvnSVWH5GlmhuvI6yEBWvawfDPwPtDqAkZLb
CRf066O89fGd2ymCkW9zaBW7WXBMSs+yP32cDVYLBNz5Krry2PLBnRZ2BD5DV/itMkoOhsA/rwLK
kGrCmmSoCSgJsL9fS7yzENbw4iOJPbAm924Vd7zIAID4OGUmUZz4aZHVShGbL+8gojx8btBd6l09
lxTng8VuJlT/MA2UyZoQgXMT+9RPRk54Zsg+9lQ2PgnyEi0C+IVcf0CCfQto6ds6PCm0TJtkpPzE
ngSfFNqclNwgLE+qcqQ4aWl2PviyLeZhBxJs+Sgmsy9fmBMCUA9gxk4c0iq0FM6OrIaNDbi85bBn
8Xxss+PCFQE5ms4gMatHuvoJTzF7cQHMmxEUqnbG6xrQ5p4J9Xww4ExgLg3z4wo5bLyPer6jNHA4
tWSv6fEc1pqBy9lI7NcLNNc8PhaMlU+DzgARl63SMXkoNUFuSMSJZ8qIXgX1MpqtUyGdwPqbzxFf
ANDpovWmC3h81ien8rqvHmHUe4Lrcd+jwHPWuMJSXiJL/YzQm5KjwrrsiNSUJkbj62J7xUvfuzy1
meymI8wMPpU+5Rm0mUk31A/VE1VJQpjzOOHIkJllQN3SufHlYJDUsxoqyomyDKkgJxTBfccLn/x0
vkhtIPWPf/vxYU55whFjWF395hIXdas5VI7F3I7Xo42BA4EdBKUOJR90TFWpPJdNpndZ2Yg1ZpfB
Plp7LWc6ssGbdmOTvndiLuUWVjD3twDFXqNfhE1nOixVwIRbF8QSqNN7gATueDh6WTIcOl88z7WK
ECFSzCK61tvO9bhYWnb+qQ3Jj/4oV/+ref2N5tVGlEoj9H8zUC9em+b1Leqar23bfD+v/PjLv+aV
MvgjgCxpwUED7YJRygTvLyKq96HJIrcUHiijQtehUfhbrmV/TCWFz58xM/UXEubfci0LvyfcShlx
OpJdiAHov0FEZSb6XW/ncwUy9hxosFzsp8Ea4ncJKGroAzLD94hSf2/4yKrhjAy/cSH4pyvZGPig
u2Xg9VN6QYbQQizl6sG3YQoQuveiEV6RmRx1v5mJ/tOVuAYKX0GH+JNPFUyocK5h9B3aARvQsDOv
mh6ao6zmh29e+PWf88dvIYV/uBBAgi1IjZXc1hJC8e1UsvcyWpd61gdsyd/TLH2HhP+e8K//yWWW
yAePN/7TO2oZvTUR1ij0pEOwDXyGi1CMsHwc4//g0bFWA6b0Aa66lvVDq6+0SSJgxB31Ie6jo0lK
DGHj1IBF8pubWv6Xvp3osvB8yfzA5j2h5/Z/eHbI2ZihBWQ+YxueMpebbic1PljG9KD73v9Nz710
1D9dzJFSeoi9yQv+4bYMLAn5Nkt9AGoE5OMoOSR+FRIuFL+a/mKYJDBpIb6t/feXoi8Fdm5Lwqqk
1Px+heCZTTcMenkAeijvupp8Kzcw0gcj4f/79SpZHthP9wgkwq6ANzJf9feXmrukm2JQpYPRVfUh
Z066hVUd3v36Kv+05GFK/OsqC7bxDTl8YVj0BkO9A/Ie98yux4c+RzsMA/o/enTfXOmHR4elQ1Qy
EGeBZN20kWPyOpf0AP+Pz8v8+abwGPN9VoYXCMxyflgeaNtcPy91ftC9TaKg2WOlNmnO9lnkE6aq
ZrmxgtqC4+y6BxN3DpRy+Io6lShO8CKkZD7vEZs+4m1ZM4h7+4CRvQQnLwyurV3npe8TUt6jmjHN
0h7JZ7WesdiyAzCmUvOPQK3Lt7T5NuNxfNW8scpvpjqwyZC2y6OLTedLn1OgDPnoHkJi6lblVAT7
AZHThkwJqQBcobatAN1AMCtqy7aNim2XZsW2pUq6a41EnMjkG96qkF3eaiW/XVpcJRHl2eA3fbKO
PJLnEI9lKA/SiEirht9jENbymofcdNq3ekeQrb5ikFduWhe2CLhGGMKt7chGA8Zugz1eZHpXmUzD
EuS2G6PWxjo3ubs5Z+PKE4xQISfYECjYXCIVF1tEdd26ACpZgiFKMjgCyzmJnDIyocI+s8y23PjE
qez9IDeQDZv2o4p692xUBIkov8we5MD0t2oc/VzJ3H4MuXd85gewEcI1u5nf1BNiGnmkYsOEm/jW
RynoZ8mayh6awcc2DauVG6xH2peQR3MWJZW+kl3yblq80y6R9iN2SO9jM4R3rZzL47BsjVHTlGdT
tswYaspN0toCeHjXSSzH22SkQGRHb9dQQ+J9rzJibVx8TlaZ3RWnWDm4zQj0RJfK0cFVIlXxDovV
urTKhIfYZW7BZHKgMPxY9lmjxAlnYf88kjyyFALiY9hFCV5r0bTO8aT65M/20qJ7cfoSzCNHbEW+
GgZ/CSP+FnremhRHme1jpoT6wgJXCjZkPvdPUaiNYMvAsiFLBFdxOOMgBudGGc+PPqk5n5ju5O/Q
dzGlSdW0LZi6riAMEcWdWMFDCSHxE1nXrB+XCh1nKOgxKezvqCcWZARUrJESr6BL8QracExRNdqa
gDRCdwxUyzJ4aCqyBfTioLQm2SDYzlje7ltH9+ReZoOOHtrCUP2+84vkNRhgR+JY3V9AXYTTEwd9
tm/6cKRuDvqnmUSRvau7lkRIo7bjXaIdd15SvhkpQkkekHOOqfV5DnTzxZ75toTB4G+TDW5z33ut
flaJcM+8xYAvBwgjzxm49gQZLWYIOMTG2kp5E26k0pdK2eTAh6oAQG1sImKSdxqQAN6OdE78EGtn
qXzaGFNDPxJBX7hUiDPQkGXBPsFZd9U5HH2dw64W+XTgbhSEd5jBd+km0mP0tdCBeyhSCZ4mIwmz
2eqedDMh/sHNu14F+E5t58EvTvBA3xtoSKvKaJlBWtk+qNXXtqtxbGrGu6KyoRf0nzs8L095IYGJ
Qi3POAq9m6jjo2TYPG6BEPqLvq2DLWFIeoedRbiytZc++kT8npnBuMtn+nM1j7pd50OK0JEhIVmQ
bcaiZldE05dBKim6JLhyKCoZ0/HVpx3qnB59PDgx3pOYobkYZbc90Tecu1pw33aevGJbjwUdkZUY
+zb+jdO31iWJKKAJiHJOOOBzNTbUly6AOmFmU7npC27fbRDprnK/InGj6Ia3xqixZVMNe04kUv/G
kjiMCRM/f5eNsq7ZPyTWSzczka4ru66nTQhnlNwRp/NvwjKtQf86drKPSqsL6mqfmXmH/3vCJmZ3
5UYOXLoGmDvEDcJ027KGt8gt0HSTlr6k9bCCITrVcXbl6LbcRYNDujbD0KumWurq0i7PMkuzmOg8
0aTkllinHk8nDgOwBIST249dF5Lac5sSTW8O7Fb9skZcc7Yu07CNLxN3VLt+QoXgEfxXrQyjdS8T
5e4aBi3rvsTs0UX3vEdsMK77WZb30ImCq9kjdGU0cV8TGDivO94wbHqzrkmuksWnXqvFPaooTuHc
5TdNx95jKHaPIeCjT/ucZw5VeOckbgUS2MeXTmibnwMLDRNQC/Vo2V35pH4fGonVaBKVwT4PlHHR
1vGVEzv9k5EkzdU0Ru1FmMyPsekM0FegofmI1LEvsVxMtXDkIncyv9JGHV5n6bNHKiTWT8S4qyVY
uY3v+Z4f6t5UB9vHtypSebVuTUdfiQkOBMciUVNSfEYcjm+gx6GXYuR1NOIoe6gKdt66YMcxcx/C
kol74nrmleo/N1kpGr1D6Wbt6L2w/pEj3BtfkDI/ZWN3yG1X1HvA7pUNFDus2iYgiwY5GJtZQpNX
sUSSIF/DzkuPxVCZAUHoBJ0UaZ0Ts0vyEeIu7cQ5g1AcJaFnIExf6dy+b3KypYfKyU+oU0xC1xhk
MZpquk1n5ZOdAYONpSfPpsEec/wzzKxm/8PrKrytQLMHBgRJhLF33OfRCfI58lZM8QiSPUGrKYsV
KgtMhwn6DupOroha9d6bKYn8lY/bzlftQrSxYoXPGhg2ZMMpqBekxkUu3ozs65PvpVO8buu2vcay
Gop6IroAPZevkm2ro1owOe2snqmv1bz4qUnqcjlmd0PijPAJLQnQRHEN2UF7U38qMtzwY21+Fn53
0EkCgWBCvCdw5t7ZODds2Dj6G+RExoXlFEt6l0ewhSHsac93ajurMmFa3EG/P9gVrmhjFb6mkZtu
Pbywt/ZCAoMJbj2h+B6JoMDefLESMzeFsDsUHqRFXPK5qjeVeTA+UiwqgaBHQmQywzii5Df9nYfl
XQo9je1bKKoTuiU0mIMIMpewo6g+pExEmNVMbv8bqu3HGPq7On4h22KZiXEzI1fEpt9X2PilKdE1
ZnYAmWK/sQdEMapDvuXX1AktpeXl5BgRlLeZuiIN6vKMD949a50cdooV/K5RWyw6f/o9IASWB0JB
s/tjo4YhM98Av6fOrQfMNM5wSq5Wg0ckTNbdhhPH3K9bjJ86w8C0SILhSqgmFtevHx6A6N1cASUe
+ooirAg78vEKjuOiiD6858rjr69n/VT+Lxf0XAYFJnJcx/+hcypqChyBuy8bSjUYK3aJkiyQotcb
yNyvrYFmIsWj70qSgH39cewMxBzKfWQP1g6+n4HJQ+a+lnPV78eGc/3Xv8/5p9/nWjYsrIX3/lNT
rse4NHzRpYcoz8Wp65v8vXRQma6GdmhM7BcFxTapHnxIUWK1l4vYbmWRw32lLQptaJSvlDLFybdh
N0w2nSeRx9CDyQt0z4QNibiokxpEvwm2KL+YF3w4FyvC7vcOAVXlVuAfcucIU7xiEAZtJuD/7HGH
8m7gTnIAh9OYPZhxnLx8nIpFgXn1epgX64tfPwtreRc/rEaUZDj6IgBYvCx/WByqg53K6ZUeWplQ
bxtNuWrHRK0HRzxVsWeQTKIhqsGi2bk1bFYUIqdf/4Sf+mw04IQEQXjllbBMf/gFLY4DUseMtgL6
7b2L6vZMi+F328BPiAVXAaiwJa6Stof97PcfQRd3fSjJtjtIQfEsFRtXoQlfI9GQPkOm2EVPhFBf
MgHrn359g/bPz5gSBXaFbwG7O+LHdniyUtHX2RAdUA6pkBEeHCmDjJKXvKM0bsrBna4Cww0eCjE9
pMQZv+PSTnbl1GPv0ZZFhNBY1UhzqqzzHSgtmnISsd2B+pthMJSxL1WI7P24OJmrPxGX/+LVv8Or
8ThwvnnRP4XgXn8tioZw+9cifv0Orv7zD/+W14g/QKkAhReX+QV35vj5C672zT/cZUWgawFEA60G
kflfuJr/aFG+cGKxh7rf+CYgvVm+WOzbkWl/AH3/BlxtfzgzfrcBQPYhLAxfAuGxFf6IG2a508y5
NoneJG5joj4qY2tDl+hc2mAUwKNEdqJbz9n1dkMrK4q1psb11y8tc4e8fgDmyEwjWONczmEeARai
+CKVZFMHb7pvw6tBwmvLsbTaiLgbrdWcIx7BjIVwKOh8lDoys+GBO41lIKUAJ1rZOONR8yfRDMnf
Lh9q2GOnKSHghjQHc0vq/Hwf2oaDTyGz7m1N7HqypA9Vdyrl8EElErAzW5Tmr+QYyIJ0QoJVV6V0
JJo6Dbc874gNhaJ9wCIg/mpYlnob8Bu+GPmbJ3cqE1wGjUCcE8G0oDEejIiV5wQQDjsCG7alMbjX
cJOzs54grytC49uLfmiI76UQX4dmCBeubHsgrCEkE9Jjsr1GVqzWI35iK6Nm/pflOX1RgBHrqs9c
596vecyW4aHQ7WzCYQr2qG3hSXGwEbNv4e8FKwHp9TTMQX7d4iy5AzjJbxhpl9dJ59dXELGEvcLl
h5Atj1jEBD+MdTpE3g7U2GzXGLRd4BWgzO3kSdxq6lTPybpwzUfL89rzrhRP+Am1d1bTYNHo4wC1
cLkTpZmW+um+qDvnYcxSewftx9/nWuHG1M9heCEAObCAMdN1XuLc7CIrvvVQkuBeIyHIO8ZgvmPN
WWxFbt16/TXW1sWmgS22F8q8Fl0Xl4h2bOfSQqaAu5pW93XujFd9k7hMleXWWFpDN0+x4MQXYO8U
Y3YKsjo8J96xuHHNVlykwn6MByE3acmccgL/3hV4ANxxJFdbabj5YcAwySzJfUrTJLmFv2xedUbj
bcJRDEeU6/s0gVOOqeiwjjoQynAuc0IO+jI8JEHo7jqZp+/BMLzhjGfsSiHCchW1mXXLIseXF0ub
I9zhHCe8wNniHE2ujmOLjSzcm5LVtiZC9qw0mZnSXcuNETVP1JtMMkfP2EWc0Ct38vmVTCbWqlPU
aJ0Vn7I+Mp6Q76kjxt0VuThaX0ywmU+ev/iLGdGEuB0lXCbq6NLpK9YNy3YAjpvsvQYEXXUcHxt8
lMJ0rSXxFj6iBOK02mV+HItS7SWYrLLu/ZAAuF0TWIOjkY7PQtKmD5GK/NtBjpnEjs4I/O7OtlN3
uHNpSV2xcqs0sh4swVrYmm4Sn8na9G5aH13z4yjmvEUCBLS7g8UFlMbUeuL6NLoBItBHdKkYLmfJ
wkIjpAEjcmGVhvs0Bk6RHFFogTlm6OG5mwQtbbGvS6Pu7/o4FsNdm8YdQlr4p4kDpQ3a7HOK/cFc
bLDCK7yFbgGENGkZQFZv7JGdrYuVes7pywC9Ixiym9Qoc5Ynw3lzO1J3w72w4pHb9+EtqQ3BqL4P
kdBpUX9MrS+eaf0QhXh/KkR4RkEH671ry1PcFg62YEWYtgQEFjJMsa4qXRwEIrNrw09F2slpbZKO
AUmtRQfDh4Un08fx89+T+ncntUMN/6uT+vIjrn79WpdZ/H2sJgXn8qd/n9XuH3hZSU/4y0TGXow7
/3VWiz+YsUoUsngfM1xzqC//OqsxMqJstsjy8U3H5s/4q79dlp0/+EeJwgQIcE2LM/7fGS17P81V
mE7bDqMvKgxmyyAM3xexHsGSRMvhTjbyiWl6U5iHG2xVFopKX4M5tj1iRRQVXiSPoT2B0xQ23A74
0A0ZdvaAgd6OSM483ZZuqaqDkZXWgBNIX+Tmyoyc5gtbEvS4EMIUkwMgQ5c0nlZ0Fs5gNlT0DELP
4roL9DzQ3uMmkS3IODaX5wEc1WesBpgRmHNYbzFVo/MZCuh2VmSLV0hz1mXOxKFYl4WSkrx729d7
+3/YO6/uunEsC/8i9iLB/HpzkGRlS37hkkMxBzCC+PXz8bp7xpZr7FXzPA9V5e4qiSQIAgf77MAO
3kKGMpYfsSNAAPLt5luCd8LnwSaLAbG8yeIBDVrdx4oquUwtLNEXDmaUwyBa2Q02ZbRQqrw+1W5b
Bycv9LuvXWAST75It1ZWUoEzY+uQApCStQL6ZA843IB9oltyWhpHIm4PpmVbj6ZjuW++AH2ta2M4
2GNio5UJ1G1lA1LiuFN3K6/srJtYSJ6/8ePoOfNwcVtLTnpws8Os6/ZNqLuvMOEYAQw9xWPaFc2r
HcmFxGu3/GeOsupzWbvu2xwvJ8Qh5gZcC9ngaiq4mmnHMLEiiho8hGhYr7xQ8dROzjWDnMZMgR40
wnHJ5fg4TKZ948EMPFeJzz6A3OgqGCPiwKdUXWdROh7xkQFDSzl3rnyocCmofcSBr4Sp7G2Y1/w/
318o4v28Ja0uCp/FsLzhcR7ULa+0617AkmZ1NTULwK9yAZRpdkWe3hml4BFqQF0QKXYsRD0dvolr
txgYlylbRMAJhENoh7MDx8o3/HhBU0s8pZeoaPMjFZFj74pSG/VqnPRfSTQwEuZYhc9wX+9JE3R3
M5RTZ11EafSsRZfdoY4KHWjB0iC5pBSPFTvyK3Y7y6wlNXOXK1x3dlQT/CYdCf7+70iGZRKBcIKv
e4Qsr/x+ZDaIFpXhKrR79IDh7NpH6AODQ8C230vMODsmn0HreRONy77kT2hifCfEws7sG+smmSQf
oU+G5Uj/ESuwVYDXo7fKs6aaT1UW5uk6x1q13I5MUW+FUXV4VTfU94dLW9OA+mivZzRZimSfgZ5R
iUfpvW0uzNJqKpkxkQXDT1GsxFvSuHh34zJPZmKEXoflFQV2bx9Ld4Cpa3X8sl6a6Z4Tcbj1HYhz
GPSE28ahhYcbV/R8mcKp4TO+OU23evnYs2WSRt5I68ceGJIJpOpWxXwKJY0dGOwZsiRE+uGzLUIG
rkdaYq8b3DzbzeCbAPHVoo65fBK0tFMEvejbUVsOvGyThYNTvnzVPgC5dJslIRxnwkdnqiP69zSJ
V00HyL3KJI2MovX5OJGz0r3C/mhfJC7enlNa8jgmncC0U7xQiWU33wO8Tnw/gTbXhHIwPlELTXIU
sL1nMH5BwqNJBhT4+RWE+vBKy4Wy2qczv6EmAY0MCYN+0Xrw8Tq5zeRIQq3BmYP1FAPfDVaP/sGj
F7czC4iaUISNjQ1nrcVoNed5bdXiWabpFyfLaYkvTLQwX1faZsUqBezP+7lTzXWcDeE2nem74l6i
7i8welDl9Aph9/J7QEedY47b5CaD6vpomshoe1pvjGDpqPuGiU6eDL6Orzniv0MIFXWPEYt49G3m
PHjbFCEZpcX70IGEOPCKWSLJeAivVL50IY1Q8KIgOVqPESEyzSmufVdt7aosEszKIdxRZkGQd4gT
X48Tb6lII+etSwVLsxXNzClOGExw3Ox5rW0HRmdO+DOtVQXdUA4z3SV3nuYN+Dw+KoR1Ml+sricx
dCGQT+HIF1Eia79J69B6LEuL+8k4SETbMVxmjm9hG3ByspZfL+Ko+xrnQGZp4jK7L4zGZe61qWtl
Z6cZ2sMAa0PuLnPeEQ4/ZJIvDywvl/k/+J51M6Rj+Oy6FmwCNLtcYpws2d9BMsjVDiNi1jfixLAX
S+xlPoYzPdtGBuGzgfk0fJbLkobbcop9Fv1vgiIj7PCOGdU3wCbNVUz5LMO6dfCcBjLMw2w9TAyv
janC5Ysrx8B5xoJQoUWWbpvsLitrXSfgnRMy5GcLy5nqeYrjOf/oIg3FPsWB9oT4B+ayk/TuW1jQ
woWUW95ZySAgbVdfiZsJj23TLJuBBFdbzdFCS0Zdad1M2mUhK6gfhnVQBw1gfZJUFtzOOZkPLD82
0gO68JQQq7iG7QxnV4fnsurIjRU+4n+GJA2LO50V3zITFU+wLnojfmYrBTTu3ZJXVOGOvco5zd/U
fJPtJmGJoQM94Wu2tmXrfa2r8rmOrfYURmqA+zYHk6IOsdtH4QTHOlw2oo6U1kf8Zpsze0xwa1W+
GfHtjvYOXk+6khbYq2va9bkbinhNwnXylPqSWLC5ij5JxF2GqOVVB/C/btEumH7GN0D+Le5O06Hv
52OXDM3Zz8K2jG7NxKlRNfUfK0xhm6aTO8Pzw1so36us9O8j4XAQnr0Cc0UMeksvOlpWXbKqLi1Z
qEh0ZExsoBp8mOEDC12t/a53gQ6lk61hipcHC689nIudJiCEKLd3eSVGzH7RCJmDmk4uxs352vAn
lK6iapJ5N3tz4R9CpmW7jruBAwSkgJDGg6M/BKr3T2g92OboNR5SLK16BAHWE+r++towvepDqvPg
5IuI2WshfPCIAtpiPd3QPG4UAa25P5xbNZrXPlIZMGrDVW9gjxl6hvIJAypZXBWyc+44w2Gi1EPb
gEXehrtgtEfaWW34OQl6JB9kVq00k2wrXT/dBO3c7mYjCw9YmIybWfXllhhflaA9yJbue5ddB6TW
zdeMl/c164Nqp0GZ2cdTE5X59BQixNvlqd/u/Wj6BNNgTTqi/zmWar5P3LnCn1KKnU17eiV6t73r
TIbVCytv66pSfckGqOCZzwF56rrrIE0Iv9MzKgvsvVB8Gc4+wrnjqiEwaxvL7lGGA+rr1qMy2nal
rK97HbFE5SX1yYQCJKZuOA0loneALePgEi57zMPBuaqxUlwzaNUWAjR2BV5NhI6UwdYIoQtlrFhk
bpT5LS4tG5+q09C59YFNYKbkGysY54Z3LFqbQCAibO3Krg7C6Np9sOwQ9ozNnUIIdnBxSqR/MBuv
XaQ40jdteE0q6N2QlmLTg/zfw4MIruq56J8E3GjMphuSoQ06i7iGUbt+7kdMazaREPrUk0S4z9K+
RptXg0qUA6wf5rfIH0mnJxx5so0b05NouDzL3+SBA5fKnXdZnZd0QX3/zcjLF2VIUCjLR9g9tm23
M3ymzWr2UZwS0znsTRRPaxcCCL2/NN5gssZGFCf9cazcr00SO1vRW1hPNuYiMams45y19lvUmpgF
oG1QL1TEW6rrlkowNavNTINz22Pq+Ehb1rph5V8sx2vs+I1U+AezU/a+TKA94N0489IKa7pKBoPo
u8aGHDGwkAQtY9e75v045YW1jd2inZfEGK2y+zSyFEFKWekUB193Y/yVxT/eJZmQGw0ZYxMZY4WG
A1V4u6pjO9rDEDVYmNrUOwQ0Jp8NBM+IHL1IYNU4WCRiNT0nkERufRiJ12nHd5Ha/fTceEFxxD0I
gUSLrlrrXm+HxOR/Zn66QypvPk2xCpjiUE4c45S6S+HHQlqm4Rckl/FVLMubZOy7j0YSDueyDa69
vOrWbF7RQ4kZ3Us4dXgqDpxd+lMu5Zx+7PApN4/kQIX9ycBfTJD0ZZM4AlF0kBMYq0HlFHNwiz5E
MESpZrG9xZ80rYPXCL1ge8CgZCJizphmjLEBf1ptE9SV1dpdi8IxTAgghjlhNe6ag/0akJkld2LA
YmwdXOSU9M3d8ixNJC878DdtbUy37HFoRyPcbvHQC7dJi8k5lSyGoitvdNibUolo82RaGjiKxt8j
tWgB8WqiLMeHsPlDo+t9/4ejMy1l2q3CxvfDed9lGpKoSBuMsQ8RCQctCvDaVh/1opp5IbNRy51D
DjRmoJVb5N5qWmRDP0AOt98R9R+5zb/0obkD8pEc/gHZgbt41/dFlka4l+jjg6tAjldRhZJoM4RW
JBbcE+/znvj0fWqnSXzum0hX2wav0Zu46q3HwBysG2BWqsrf39XfDEsIMc41Kds9cERaED/ST3Hw
jkDGnfhAtA9FOnYpMVnsNTXpuBCDerzMy81QaoojY4yb199f/dJ1+7H5wGBweW/5ixIc7v27y6Os
GwgwYUzmgqNQZskZM7tOBmXGC0lmF4mTPQX2Y+5HxtFayu/KIdDnTLpTIz443jzmegU9Ik4O/XKC
bmQMs7qLwDjJXGCh/cMNL+Px8w0vMTEuUL8wTd96P15jGKeGbQTFoYKFCGVsVkOH0ikngKSlvSpp
KpYQMFUn30oUuPeyB6uQCWf5tFbtfVnJ7+25/12Fv2A+P98R3tK2g8G1A6eAbfjnITRcaeiBuuHQ
ZtAtV54BVxJPHEiAQDzdKoAVCKQgkKZBniQrYyGD47bTFnsL6zjsvLpmOYMxsr8fqksszfsb84Ci
yVfGa8x933H1R7OBpiOTQ+PFVKgxap5iQDg2tb6iKsK6/6FJisA5zjVl60bZdZefkNON94MzhuRO
jxO8InPmtOxc6mKLgN29kXKIih1N+Y5YnZo7gsS8ahespwqh8WyMMgItyf1WYdADMPj1+6E0LYn7
HfSCAlRzo+6JiqXhP2akaC513Bs+r8wt3QU5Ni9+wwno98Mh3tM+8FPGKgHzSXADx0MR8PN7wvJB
pvPoGxiCol0iuwUb3FMwLEedSnH3LPzh1SyC0XiohAY8UWXCbc3poB9U6DFasW1xOnH1hbTt8EcG
i78rv5jj7QUeskWzvOw2A6UZJriwhxobf9j4fjPG23iEx67nkqu7guSCjZfPIzOEA8HXy8P+PxL9
JySaZi7o7280TumXJI3fqp/6xd9/6N8YdCD+hSHgj0b7/41Bh+a/HPzlOLrTQ6W74tEU/k+/OPgX
nzSGfiylnon46H8waMeiAc0K4TPv8MUIfPefYNDWu2mMTsGyWW3oOwam45g2F/pxwwD7wCSq6Kxz
xcmJuTvGZaoOrbvo4BOz8nDrSwhnvsqICJ+gSWIWi0FCgrVuFzYAq+lYCQv3omyh1LmZp2fisS9L
+nc8FfsUprCsOrwHfxjpv9mAlzv7YT0SQBNolxhaIqyRiL2/86AbpiJqNS67eIDcXyBhd1n2+ChN
xIsLkPT7C0Lm+uWSjolQzcHqnU2OMft5sIy0sBuDMKgzSparuveNbF2MNOH3mYMNEcZ50pAHi7r4
lbIslGrNyuc7h9CDrLJz48Sqj5GP5+JKj/6ycHkR3HvRk/YRAOXawCrgfkvAxmMhrF7vnaiqz6AV
4DXoACgWrJwg85Vs5XLYUeTx7rD4Zvs0FpCv0DTJhaXdN5LK2SoyGXApYHzWCtC3hajq0odfTR79
17XHG4GQ2XfDsItwGL6evVQ80rRmEkw2UFBrQ58D3qXi0wsk2ga0hdcAvaxOGAQAyyEEANhOHFbp
y5ZoWQZrUerTGF91Ld0F2plE0V9AWaJkAzAbVzSvgppeA1IImXwgd5A7uuCzNOwS9URod6LBCgys
UgRtve4salRsNzqf6Kt6/uw1LwLBcXLq2475FxPXiATDd8d73VacJO1CqI9NYCnjky16Ru47sjhD
9a2BWLCUpIzN+aHIg4sA33QJjyWUlrvDwZvFVekF1TfMLEsWgwcgrrqtFj+jy6aV5ZX7RlxR9DzM
Xvg8Di0/jm4eEq5MvbsEYYJem51kkNLZ4S14DvLIlwQnxebgaLMst4wj5bKb2ryd1CjAmZWLo8oD
CbK81lG4wjqDUwLi6eWV+At4Hco05/01gCehNIDrUyAcf63HcbpO4knfGYGJMRmiCnVYXIQCrCHw
1N527cx2WmCBR0Hj+ZO/qUdRbPH/ox/qSmvxv1LzI846PXFRIXzeMosAH7Q7YOCX9e71PMfeszH6
AFFjU9xiBx6/EaTFVmQUTrBOReW/VXE+fmxsE7Db0kzZZMKVZ5xGjgxJtvBAYV3k80koD3wSc27g
OA96yR3xwnQr3BFMZTW2PtML8MlrP5i9cu0d5AWDSKNykLalsaQJEm3DNHcM8QWVD+8utSGW/TVn
Mxg5fyyzvxpFVZCWbL/fWzh1zBzp0HgPa9Bi6xEvU14P+UPSWxn46QPok0iG9Mavm1dGho/Lzyo+
yrypQV8702i6l0v1GbDEt6SYgt4cUtEIb5+jlT67OPaRyac6OOIjp+5dFgnSs21XHoaEILUru1oa
H349cBWEFaBsFl9buMWOlnHxw6WmHWhy0enJRfuYa20Yz8bga3nVEzHZ3s6kdGHiB6V1etJkH4VP
qWOW+X2EgfSBbk8rEdDY9lGPC/HwezkAD5mxVOa0YIjhpU1mIumLigAYE6IDX08jsbNdXyZyrgxe
HGcEvmNvXD6KvkUcT1QetjD/bncNBmwWFIuJ96KKYBAfsggDA9AA62KEDl6deAE9jKAouaaRwyU5
+FHcZp9aq8V0ZuUOGBPaZNXlH1tWCCvByhED/w91SaB6AB/OiOgEFLFB+ERu8ZtwB8pOnfR5533R
0szoNSe8YIhk/g1qEySalTPDCNmW5ijEh5L9RxP1OuAbc4wqEZQ4ZdWeaR4TYYMDABkD8hhpbGId
qvEwSOPgprLN8MUdhwjpj/Xgj7EC5Sjr4Ym+mLHFqSkBCGo4rQ9xcrSLMNog5iIMqkzHaUVzcYYf
RULYAbWAN2ERm4HoI72CnrxzII1XUJSaOapYZOpjQxfpuXMbsbZL85OBPGDVVxgQkKzUr9IENPVg
5SL+XHSR/02BWmDt2FYf+sKj9GvlvM2LVt15tR9/cu2x2pZsUhxvO/seoWb1yXKScicqE4mCr0t3
ZfZ+exsCQq8pfmG0CtJQrtMmLp5E1pFwaHb9Ths9tPFRYSHeYsOCULH5MBa6vHJhxW8H3EruOOk0
n4BkkofRKW4n31TZvgVk3MlZqpUJV3E/pnX6QG+seJpKp4t3LSAXsRdUBSR561NB8sAO32KgejlV
i5kJjP90tOtHNp3mpXLLJtlkuqsIcjXrj4kHpQs0BQeawHNpcnv+oG4aT9kr8s/KTUz+5V/kUNH4
wNPrIHQW7yZceW7cuPOdTWK61Yx9HOXApiMrAhFPWe+DQhKKDnGlpmukxC52rbssqpu9qRJ4bTzj
C6YcKBbwQfWOFZzdcTuX/nAjeyd6CJvE2xudzneuEXprg/ZnsJtnz7sxkl6eWbDng1lV83EyrPCo
+3zazlDq1j0WSmu6KBmeK533OKaj/mrScjoTo6TPbdXCx/p9hfJLMceJHxaBf+GF29ATf65PZF3a
uLRjmaH6Bgp+tUiBJs5hJJsgI6IlV58hgbWH3191qXp+LsRIvHPJa1usr+mRvjuxOpEGip3gMEls
KF5xuWVhaPrlKPP767yjeVPw+T5nLnpCVHsc199VX2NSe0MXxtHJQVvFmmq2rNlLI8q9tL7/+cXQ
GGA+R4GMaPfdUFp8w0ZMEXgKlm4N/R2H7gOa8st59feX+rWQhVePGRK1uEkA7XvxtYxDvzGU6Z1s
b7ZuKiyK9i5tONQjPa0SkOg/zJK/uZ4F48Rimpgc6N/T+a2g5rMtYEpplUTP37egKiF4e+1WixIP
8Jrh/f0zLsP18xzh4QIzWDzSeXnvi/W5jJ2eyFPnhE8Q1dV3ygILKjtwpVDi0Czlp9ZGOfJnEx2U
+seTFPGoyzgDegvhmu+QqbpypAnZ0TtBG2sP04QZirKm+vz7x/z1U+Aq4EmAJHB6OZn8/AEWkZiq
KO28U4zdzmFOATj8YP6T4OHvroLjS+C6i1YfstLPV/F6W0jX4Fkuan0vRXWIadH/YZq4IW4UEKEA
OrHQ//kquURR3GAxeqJdTNP2gveOM+b1W2wArJu+UaP+w5Hu1/WLNX35ykMuzJ/ePViVjtE8ARye
iFP1XizsipD0jpQiQwFzucIlSqw86M1/ggF/XVmgdGGzYPG0ofjliwiRiJm6cQWO7aBREclF594D
V9MZvly/nyF/84hMDuwwqMFBj94vlj5uzFyqFHgKLS42xM2edYeqtnAW0dRyglPLrPn9Rf/u+WCC
BwCyLrIQ+90KPeJ0ZifE7J0KD8ioKlHaF2aQQOJYDj+/v9Z7DJhlGutJ3yW6yA+JD/zlS1ukuibr
CQrfDhuizCrdCQjOLO6bUbdkuuD3gCCGMllN1HXoRefuhtajinYIVxwOFzUiV3zpvlqY/1B16grN
eJB7TfGHYfl1IcSK0PYXjw2BU8x7BL9K3Yk+HYxmUSJ7WqcRxlWZMtgvx8xhqmUhZf0fRufXbxdj
Gr6qRb6CN8p77UhcgJfQdmKKBwa1rgrshbqiFI687QIHJk20zPcstW7kUMhXzJsAU+00BHbuhCz2
Mh7oblAl4W6EJ2HyjzcHBGW47eBtQhfBvGhffvCvMCU5C2PAV1/SSrvJIAF/smIE3l1hV1DKpPkn
GOeXuemheuBrAMphisLc+XmZkTDpKPpnDVS8kFPwfcxWs6yYpmrRYP1++P/uYuBGtglAw1Lzfm7i
ABCasQzn04UFBf0pvDI7mNL4+jVg57+/2C+vmicLSIyHmbHseO67rw56u9V0kTmfIM1zsIxp4xKR
YCecEn9/IQHF9efdFQsVDHbYEXg4SK3Lnfzw0gpSdJUHn4UKok26W5Mz3LA2gq7PnyKj1t25yUaQ
ECd2sEeYEsSiUKDsFv3Rsg3WEvickKCChiGHpXVnYceoF1aXaXhAWaBeNlSphcoyyZzD8YVH1lfY
c5d/WDx+fT8uHSS0fOxrNpLD5Yv94UHSigQBv+y6k9DInieEhmf8H9N9bMIb+/2g/fLxe4h1Anpk
Dhp0/xdRI8bBAkEHpnjtwmQjH5rnl7UMIaEouHGV+iN+uOxeP9RA6MRYDwWfPsIxTKvev6VKl7Yl
W9c5eVI53zxPjKfWgZZ5AUQ8vwPVkbpwn2qlxB9WOvF+itCjRCrneTZXXoSSMJd/GlmnQBePPUN2
sshJKPXGzMiPJA4GZ2WiiycVBZ+xwM2dzVh3VncTxpBjK7ul5SB66DkQarP53hxKUESdL3iNbP3l
YDEQ6bm6eMu1pddleKRb6a3fz0bFb5pS9xDSsEJxkxMCf+dmHdL0ZXoVBpvBfu5bqzmN7QwdUnid
unWnhcjbRWiOzznAEbL/C3sviFEuX7umQUvXtPLybgJtuGm93tgrJ/Vu69ky9L5G8YStfE96gelj
qn8FLG1W64687nCVOG1z1eeIpnBIaTS2vbPUHKB1esIN1lpjFekOaHWsRJLpMMjU7cG+zZEgC1tn
ixNXgfSBBNDGKqyvUxvkgOIGrOU1jM0FDMVCPrkdZ8WffUNigeLVQJQ4TYRRcvDGnFNRJTX/Vkv6
dpfic8wjkJewWOoa2fCtJVXhEqdTkc+GximGNrWaWwXTF/LJwhikb3sL06Cor/JYjv1dBzsH+lLj
83XXVtnk97Ve2vXt0Ftyh4oYWqIpgivo2XV+7zcWjFOk0xqEN3P1N6RUUGJbaS1Q1FTwmjFF5Qd5
dPfNnbjdhwYzLOS9InOuxsUOH0SD1IJdmvd07LwG594NOAjIVa8XClxQzp79b973gHsKRiITaaek
qg/Gg6pTLi1zza4VmqjN5Sop7I6Avml0+3srRUSzyZkuyS3nVbxdLTgqzZo2qHMcx7bz883Qj8Za
NxXmqt7C6XZ1zAyqqpGDhPCn1L9y4ElPx+/sZFh6iFPojYJpBYS/670qOMOukPSCMsaDqdpHq3Lp
nQYpLbTrKqGvfQN9S91+rwPA7OGOYvUK1JB4KDdPdAUxf44AQgIJ2larv0L4R7cYOeOGdIHgIElz
M3aiaMNmgpZflCTRthu6CXuty2flLU4vps/aO/l2FrxVbgr0hmrUerSUlaCcZVeEMdmjx1+3MFW7
vQw8TmZJ4fKmRLdg5uTcDp8xtJoIhU/B4b+3ZuhWvkWuvRQSsUNtR+Qb5kQWrK110gLPr5qM44+y
TBD4y/bnewMgYwJ25V+5Pv2IVW6mKtvh9m4S10n8DsnwjUGnoZgdBpawUojdWSji9K6rJDdimWAn
u6YQ3X2lLak+Dcq3DYQ0vpvn90Ed0rh1VWE9ellWOeuBwKb5W2DQydjiMSacu9lqQIGTmdrY5vub
/JL9mDYA1OEEuIK54tDNwU3I6W3/I4U59ICV2y5s5VWRjg1ssChCe7VmCXezU9F2oPVzAYl2B4Km
AyAJTFJOpWkqoDYQ8j4AINPDmE3fd/z/75P+sU/KV/PD9vuLtvY6rapvXd2//dwovfzUfxqlhNMF
CFeBLS+Gdz/k1oX+xdHR9IJLLxTs4n8apeG/SHVDi43QZzm6+Wy6//GBtEm7C5HacqoLyBH/h41S
Utx+3r/N0OIQLHwwDG7QJPz85y3URkpe9jBlz5Vp1Ikc1vACjA2u2hEpQpZqtrlDmO1qtsem3SkD
XGnrNb39TakC/+xSpxV9prm7xmjVCesV3vb6o9KF4zxbIdXVZuqsz3Eg4qdS4fycxp77ccTE+5ro
nf5WT+TK7NI6g6Ja49BzHU/8y/XoqbDZG1BRD22fVZBjccTFAu2uaHv7szGRw3KmG6VISvJEfzVm
BPU82Xk0+FedlvAhh8KbiFF1Snv4ml2at6JT9MZQ8i20Tj0Tr6EJad7YrWljgGYPr5gQTfSaBhLd
rnM7xcsYCxofCijv9oHkptJb2wKjrG2DtuPJSmbccOh/6XWbZsCrJBDis93W8sFzBnHsiL/eC5V9
LajLt6mfLol0MoXLAay/z0T6OGOTe+vBEM0O/Cf2NekoUUkAF2a/yPT6dtVizLHtLeNN5Y5aBWZW
Tviq+2wUhARtJUd/hK04324AKqW71Rwz7y2zcK/HkH6U1Q++dRyIaebUr0PEKGXgPzS+Gz22PQSO
I9Z9tkEKa+MW2Dg7rMx+G2UvMOqTrQE7bZ3jS8EYNONKDqpCrVQXML58GuFDOUHxh/ZFb3iep3M/
9DFs4rhJtn7q6XtZxU5qQrakO5NbJBL1LWiR6KfDnE1oHwGPRoi4kcx2wRxFB6cuxUujbZzZdWfo
x7CAyknE/OSnB3h9QfGctsFQPcWBj1XGdmCPVcZ2Iu0IDdPC8DO7I3bTRAyXWeGm1lvcYZbLmyuQ
q7oFyoXOWQvZODca852tMiPIT5iJHcGu71GBeltydzAyymtk4qlL0o5TEw6dQFXEBwxJ16rQi4y7
cwWBVDpCCKoCJFOG/5grEnlccYyH9hplbLbSRAz7aX3jSC3XhGTscSyPTn5e7Soq0yfDSO4Upivw
sLjDWCvo0uP8apmT3tFCiHbROD+ApndHSYLDlkSX7EqWhnlsXCff9ZEUp9Bgvc8pZ7edgVwc0UV6
coCSdlNQk7VTzPpoSj5NgWD9KZzFpwpR6Fpasb/Kkt7ATCkbd3Xl9/2J0MzsSFX2uaWaOLWpE58l
nYmN1qW5JXNnT/ts3SFi2DmaSGMajJt0UcbF0iDDHU1KAh81+eZq+eIruq4h3Qeo5iY+4E5L9JDp
BIRaDHN8VUFQXvjDzR4n+4c+Jfx1kfCvaDMQF9tm1i13n50RZiBYiQD6jxA8hm84S8+bILEZHD62
g4SOjG2WvapiTSiklPgtuQ/SLu7zIL3SVkRdOphk+enH1Ov3tdkhQSbOvQuxqtYwlQNz3sYZox97
yToYnadOyn0woz4jDoxkiUHt2qbot2NEMy2OnGcPQy3UgWW3scriW+FgDS+qycMJMhkeUqO6DuD/
r8MeqTyhISyCaXDtNHDuslLRSUIPshLQPe9MVPzbUrXw8cNxYm41nVXxPrw9dU+3Xmi0h6Atvmh/
hiYgzPDksVyehpaOmYrs7CYJ+wwbaDvZ8FVYd3Ei75Aubo2Ah9J1daMCJ3srltUsHyIfcTD5yuem
Ec59KqR3qps+WfPCKGlUE776MnkxjY5yRqi/kp7g7tjvOKKkEjUT0XBrl8blCacTe9uxrN/19oSK
WXvhMc9QIXjtHW1wc8cyEZzrzJh8JE1e/5F1ZUDj6UcjnOc+u8nEMK5ln/d7kxe1M2s50NFyk3tb
qfC6VSbsBqPfOFn52sVCrGnJYRRWooknvEVljU8Ke3ePAIPVBesjPH2zHdFPNrdXO2+Jk6KpTtgd
ZLTG3S/cp1mPljL3dqLU0QP02OvGkO1aWX32BK3lySX8BBXV+Nbp8MWLyR8j+495PDRkMBYkoIlp
103tsfayPRqpiFGUzo2wYrmfgvZL5c7u1m11dzB78dhEfs4EzulkQPsez66czJvEsu+HsLkquuTZ
ywUMOsJozNqZV6y0KPzDT6jxaL067jpf1tLGCG6Dzt53aabuFa8OZ7AxJtXL08GnPIqtl8INvE1r
+3xqhsOJ1R+vcdPajjJHXS/6nTtKcW6JuVvJsUlpm4d1ss7nIthjXqaPSd0f+iY7jWmU73FHT4lL
NxpalcaOzaxY6yjEYwqLK46FzuB8cQzeF5o5I7iZtencJeVi4O+38pqEMAPt31hvSVdMPjcKmeMk
hiuVEmFeTcWT5YwQTuvrcNRsrFmIu2TbP4zgoFj0lF9GLC9Q1L8QyF5sR54H4kCdryFEpyhriCrB
aWrnYA8hYHC7+kYRp0D2SiSbDRnt1tlN3RhJhz2vuiG2X6N6aFAeWnm1MmjONtsgZ2UakXTdxsaI
jVfdJpjus681ZI0e5trNNpZlNbtqaIYrgWIRlofg8DKYRGXZxlNiTMv2TMBO7YUoF9wbpAbiGbJG
9cGMm1FtnLlwMNuadTbcV5kRHMMu1yc12k+OMpvPyP6N+BCVcCN2LhqGbmWjAWhXjlOTVsI+K7Zj
H34pjfHWSnyM1Zypv+/c6naqDIMDpHFXIkL8gL/zx661292AluNELOPHoHOKR5XmJ0Rx/RbgctwI
MnQ+sbw6hwmLtbdMW+0WHlR7tJUhtlk9JnsPI4NVEDT4XeQOD9uNr2Ecd9vKDIzrGLbSM76oE9YR
XfAXlgvkCtHGX7mJXbzVgT8/+JMBkWQIXu3cbdZkqvrPxASkGyPyCJv3k+yRQBETPgXgaYgKY2Xb
uMUqZ/mIeGEZikObMAP633zX3F7MCWZbZl+bNv88m4Z/H4bV+NHuxq1JJ/4GJ1UXtzy2bD9DKAtn
v3USDsUt8eRmW5xxSKsJeBgcaoQqvrZEcehz7CIIJsIMfwjre8gRkpihIBnuyJ4MDtr35EdDh4e6
n9XjiJXqzgrTMF0jjEmvSF79KvPgC6tzsZNQFjec4YanNLPOXmWHaKOxiXRR3m5xzWSD4HC96QW5
GIkrgF+MOhMwLex0XQtXXmVWhz6z7+YrrDnCw1RbilS5/2LvzHbjxtKs+yr9AkzwcCbQ6Asy5lBE
aLbkG0KSZc7DOZz59P+KzHRVpguV1QX0zQ8U0AW04ZQlRQTPsL+915YfRVyKsJ+KVNw2zSAeWCBb
DGO9WXiB041JsbWqGF8FNmw2r1arXiWjy2PszPaG+Hf6rI9kcyADkqKFhTebD2ViincEFefdSiu6
FZcu9oMoIWuDbL5G9yL8CoUVrxMgR3C6B7dfNPIggPBM4xJxUbk21YNJiQ7096xKTh5wSNMhTsIy
EuiSR4VHYpOXQ/zgaxxExYmDVlhSfaP8ZQ+Z7htjLGcraThYlczLwIrGV3NKTf5qsv2ATXLLu0aS
zOoCuiKbVVHXWTBZ/dehs4BnLk0fVHQ1w++Bjakiyf6X1/QrV9RTRATI8LkVOxOjQZCoDHCgPpK3
M89ZkpnYhBy1Jd/vHdOkxEbYMW/KXR+bWbIpsA7fq2Swtrp474uEAxN+iDVJpidUpzIgsEWKxjIB
4DbNqrUVIMQsYng7V2tyZrul4nNXqgm3sW+IsNbI26TWsMJfJFlOwKBgoBww/oMaW/Lk6+h3Nw4H
/I3u8RLT5fQEb61eQ97HGUTMfSRZvMqEh4lu4miItw3gTozLOcRTsK9r697HXLKld++jqPonXDWU
+jrLXVdyTyFURmMEPkjKD7sVQIAEhICtThphOSpINOOZoVsbdBB6nqauRUChc4TaHM1iOKXo56qv
ABEGqoGR1Shr5fIELxhHFD6tMK2j9FuuxEpM7gIWlU858JRg1i3KkicveiLjegOp1DorC3hyL6vv
HH6pA0naNUnkOky03OAtHbA6tslmKfrySVlZuipgG28AZPtry+KwY0jPDojhFSeKhsl/gvfe0OUu
z44Xveutild+PoHUG/PpTs5YIf3WESF5Q049Au4hxKRzNc392dBrsD1yDJdWXTUTfT4D3TxowtNB
eZJcc4eBAbzvjjdMfb/V3Ddo5nw1vOWNTNHWFW1/wzV35sXIcdYs+8jLhzWuNCLb3zVPkrxyWv1G
tFmzk7m6lal5rKaE5TGRRK6HVCeNyfUWM525ped6a9TQocwsO3qYLTgn6FCSvSc6OczATJe3ye0/
oj5+r+ucz09t3vXdya2jp3pYoM1MVfxV0ygF62mbofZkCWPTvQFP8eI1cGZ9H8wPm2NA1S+Fz5TJ
BFqlixvLau6ykdOZ1mZ62PULVZw5lWzgYeuR45l2Sw/l4AV5OS1sCVnEr8tOILEeNMlm9rx2r/gE
f51V8mnmMA/NaJyDxCRRGIwWtGhwNOVrUWdlvU5TUZ7Zsiwcc7VZcMCr4QobiaruRmyVu0GbCDJn
Tk6QT4tV2BgUooU1DOFXYxTY9BA/ueQ08mnsSZsN9LftOVXnoNGTamv5lbVp5iU+jsQvN6rqH2e1
4Kiu/Qv4nuy2SjXx3U7b/rgkqXNoTE/tjGLODz2FrRubROGjVcEM9ZTxxh0+O+WVxQU/1i+ANAda
bOr4xkSxC2GC2CckY3pVl2namjWg9GzgtjTQzr3pmGqsVErOiXjzdqhMaxXjGwSizbwubbt4hbah
Md7SKdHusRc3mbk2kiK6ONiEd2Qa3mkx9oPScDHtFrxiHGpPVV9UBF3mva2GBbrFcMZ+x7GiTTCi
5v5XUKDpSnouvs8ywZTb2BXHILWsRuBO69YH0suzE8O+4ONaUjtr0DTXTQZ0VTTMhPblPefGvVtW
OLWLctiwXNlrVvOZt96u1sAu4PA2Fy5T3n2fkTXlKoziYk7Z65D7/rVWTc9PbNXsQiO3hfPc+scK
nlbQ5BkleZFrB31ehhqok6AWhoSM3erwCIt01+aWCBV0hgAnoX7sctkd2tr8LheSLNiwiDMmL8aS
nknJR+uJNrjbTPE21gTWAEwYa1EUY6jhKoObkHarHD/3cbSy29TA3JjX5Sl23Ofa89st52sZTg0f
f7hVm0ro23hE7yg6m7uMTTSZdlb+KYybGB+7z6VucBJ2pxn9PlBzhMJt4gmW3LMMswpLmpmCsUv4
9eh+ovEpxFvMqmzr0S6pC/zgeWNzaJkPI09q2F8bW8EisUYSNaRbengf3OydykuYG/J2wnkN3mE2
VlwhjyzRz01EnNbqpzVXLT7JqPxhN7TgY0WqnxfRG1uPfDWkJzZdNF9c2+Ke4P7ey/r1Mjh5KCVE
bi46S/VFWhqyyTiO3sZAY2btvIeTM/MbDd06d0ZuXt4I5ZLrYEfwEUxC0KMIrESUjoeEEtTAtqr3
qqv9uyzWeCM9eytHCTtgMpcnHBW37uJTU94Igzo3fdO1thtYSmVOyEFZo/PPnQMuONkjOaVPT8hz
uxjH3HPe4AOiir91otySzf+uhrnhmgsxqxJg2trSX8msCkXWZKtFDt+bTuVhoeVfE6kla3mV/q+U
7twgpVwsHlrJkvnxqqrQAhKxcGyB9p3V2a1KWKDDtlfOFDa65V7owjIOGmf6Blttgd9/4FI+yFnx
H7GTY3inGpfs7rpqp4qof+cy13eODSXd8OlDmEIwaqa86DeoODhwit4O8kW4hJnFLHvA94vaWrCk
CcM7ltqnhWQAwqrWBcwOlV1yNJawkydO5N2jBgaj3ZQebs+N0vJRhSYjtvrocEeYWT6MHgY9KUtJ
sSKvkR01aA406Ok3PRGY9zaf3LwDGe+3KBa/jZv/r/X67Wd9fis/2/++/sMfHC5Y55Luf/78x/a3
P8ef9VX9/tMfIP6n3XzXf6r5/hO2AV/6Wx7w+l/+b//yvz5//Vf+pRLPfPevlfi2Tfm/pkn/rMX/
+nU/tHjiRzqWjCtT99p8dBXcf4dc+sSPfq1iMpjd/yBm8f/+IGTpv5BKwlnoGxgaHdf2/p10EgL/
nzV3vAC2DwnEw95g+riXrpr8Hw0BbgrZo2nzfUl6+eTGFDfSysezAeOSQoAu0XedtKk5IC/DRiRo
r7OCoTYq3Nj1/LSABeRAGl/7rVlWKSb0BSHCMI+wH6Hi5St31jA7NLlaDBqzCecdo9SdITW2jbE2
CeGcfJdiUn5KFrk5sab8PCTV8EljNZNqmUKDUAkgySDDonFPNMOlhJ2KNm8k+LxciyYbM5m3Lu4W
YFYTEzinomuQH5O612ismjfTr5YNDlHa2GhS2M8YhlnwE4sz9a6AdtSrBwFwXjt4nLIEZ0Rclt+G
2Iydzei7nG71AVjIuuzjSbHVJJr9mug+xPhrqV+XHOvOZPgejJxpx1tpuH0SuLE3xueFWLa3qfNZ
xPdjrDt4PPJSWkEalxC+jRbdCqyhbtp7YV3/y5jmSvdlAjNZbZEucbRoOSd90vGsXJFoiZSI0YOS
QwWEI+KUwksn0l3ySlX8DtIhvgzuXK/JkxcoxO4sIZ7F0ntZ+qnTWBXHac3I2d32zrLq+NN1+k6b
XCaHs8uxsQ1zPTZ3BR4HzuH00IwR5RyquMNOXWxLVeq0sHuMcv1NowYvCwfcbkfFqUASLr6V5Cv4
wDQuTeFXQKU2+9Hd4MzTE5tZ/qIncx64RZWEJtEXgtK5/alV0AZw0VDc4k9yVUEQ3UBeSfcdvcWv
mY10MjKlXIG+qPapX3UHKwKSLURxn4BwvxsmrPB4XWM3hHa/1cTocACo9pM/P7osdgqEj9++29eC
yvKKfpu4Je/z2KHpZuzKI565dt0SbAmJRBWciGnGlJpItvFU+x9OnKNBqkhltwNxmrd4YPvlEDDr
Z3/22CA6SAEHGFt81axX+p1q0anhWi3PplE8ZlpjvDrUOcchbcgfqeGIZ8fjobJARW/Y0q19zNUW
kXqipdYcP6Oo9d4W1MO1D+dxDoYk7t6Q+NbZwkhZJKMV5M1IkjuxLwUtBxtzWKDWO2Cyd4phNJAY
4Zyi2hWvk9F7Z+FWI8e2sdv7cF4oSJx9Tvl1+9iSsLuYo13vcrM0jyMhsjPJFeZacWPfQZcHAzQ0
2YuskuyVd7TYTlNvHvt6KXZ9VTXnfLGKjybunCiMVOweUmUut9LuBi42GCxJqIghiBrP5VTRMWzW
gANtNHNKT96szDt/0R3Y4TwSu2JSEfK9l6ZXfqt56RElbgZlpl+wUdDTaM6jfmryIT11cJwee+AS
D2nqNAdSUjBYptR/RdHMntXgdMfOrn1tjVidHfTFXYyNKJPyFs9ytG/oo9l2ix7jy/E9cDmD/d0e
aNfAVDR/mTKKPhEj91XelHQSRyeiRzQqQ6IIxl9HWFW8N/zmONv6jKxpcji1+m99NWITyKtip8P8
CiqbG5MQLeXfaQVDNtGn1TI58p2q8v6oyzHdFBYtBk5ljXdZzdUzyb15V4OJvcOWO7/0FN58kCAc
7nhBosuEE+QLKrwgtzyWK56TblWXU7YbCfRvGytzaDPq6/ypSTFY8LbztGij3Phu3nwzNaYOi1ei
IEzQldaTM1kBMMTu1hU4JFEngVFkxpBAnrON74sBQ4Kq2qjno8xlBtHhkZrb4UQr1G2DVng2aiN+
MTye/8X25WYyZywIlHPqJyfN9ZPf5f4ZPKhxN09Dz0bRziQ4a0ETTDFdCtmDKRA8qNjDYwjGiLxl
GI0dB1dsOIem5lpBGoDunt6sTr1ErnFNlhoUT7KXmA4MaYkHZ2bABbNKi8JWOvMH2beJ+yIsspRD
Z5btWppu3pkWMljL8gN7CWZjWRtfM67N+6K1cXdaafooVNbex27nnvFeIWbR7Y0xac7lU1v1PnKv
u5wGDodvTd0zphVivC/SGkWPp8e9qcZx/kZldTaHmIQoyKns8aDF5bCNWjGch06ZB6MwrnkbKZ9H
225vJ5s7wGxh9TDTKbljZ2teHb+v372ucr/PmH0YdnQtQUc//oYCkV3LU9HSqMEZqeI4zlNrr1wB
k1ir+TlDX2s5rYsc1CtAweGtoU2kINlIrhR0pYZHI7Hkc9RX3bp2yUZ5dplGoe1k+ffKwn/U+oP8
AmnGcdYQbct3M469bQXN4tSLyDsOXkUjxbSofeJ7yNI5tSazwf6GotYV587S/Uvmle0pF3O37r0W
cbjWKFXp8JlkVo5eXbjcJoeq/+LR0RUYDdou4zuNOXlrjv0dfEDvZtH8+VM3+yvloE/Zrn1e42Mx
dtpjktjOK+B/lh6gsxbnXi2rrot2Q3sICOV1p3s1TbuVeU6ZobIsUU2We8Usgiyyva3bIZLxmRhT
6Ga+Rg5XJHVIhYn3lmMPh2RmvpFAAQwVV/aDhxiNzWYyb8bOt1gGZ+MW85oexlF1ur6BJG9MsV26
PhzmKl35mTROtNdk+9iAg6+Sqr6tY8N8cr1uWMMnRsaVtb3VnAwhEXfuGi+gQVwrbVdabTZ75hnt
nWvH1keXqKILRNcsq34c/AdhYwqoZGtsdPxEj/SuJRb3xca6zSMJC9kYJv+uiCsXGBqb7KibN16k
Rt720tJxMiCRWs508DvDW+P3kp+wBI2OfhOk4KiT7o7hUxO2RTuHVTS3t81SNLf53MgdjQXGbjIR
ABab8co4Lv6yjYRyv3AWMB4nuN10ntim+90rtf61rD17E+XNiy0Ldw3e6s406Frn94PvCGrKa3cG
S14cZF2WHMZGaXunMloCzsimV6amXD5SgBdUSabReDD6aWXXbG8zMhIfTYsrTZbbtxFn041I2ax7
ipkzJsvKzVamXDh/4Eboz2bcSy6+6rnSVXkhE2s1YcS4aMt+V20GWiu4pXM10lLh7oy68C5QSiZ2
BTd95YDmoPhmCNpyjnY9nEemyDn4Llcoke/hNImQTzbBvLrBJ6CsKbPJRdUcX4eWxCDXrXtHKbhS
UFf2jj6TJ6T7l+cEozAfDt9F2lwSFMjc2OY6ywrmFw7TEyfVirZ7fXwY9CJ+0vO6eLIMzoAWhgEr
ZNQkL03e+ccldzitxHa0190GH0kMCACvQ80OhmQc7alpQK0hzpgdsg6LBeM0kfYcMf16x90vbj9N
Gu9anxwkbnasAqb0bqLBzle4tNTBBpJ9R1zdPCGSzmdfIsSC3qRFAbrYIanGZR1z8H9ZULkzeFOx
Awa6N9Iz3n7Bb2kdytwVX1NMwOgcRRHKCDtD4JakS5bB2M+aWwXDmJgrCTt83ZjLm0pmpAvtzmsQ
9HyqnVfQTCB6SaYzdVeNW93UqKSizmniinBMC1Guiyx+4m0xN/2MgYCbar8yoTcGWpFSKJ6ap9a2
XkXLUHIaup5y9bwAWOahBZYFL0w5MgsokQfwR4FdBe95YGoNZbv3NkkMb5ShwyWZLePZVERGQ2+C
IgsxTm0EWadw0SbS7HlvrpZ65g5ulYSOoPguaWa+zpoxITxiSijpjIN77l4mJ7mywyv8jnz83mCm
r8nPR4+wAJxdQ9vbAQFbP4HKT1dDPFrh4im2uTZJ92njEn1suyXE2W6Hs9WPwRVMdq7IsW/8PJsv
ts4vl3nFOl1AuzuyUR1iIC6LP9xab3+zTf8Rv/SzmRpkhoHpgrkd7AqP++GfL4ZJhHyQ9l66z8qW
a502uYwnFo9V2u5z58HSK/nRcJaq2LIByP/1N//Jps6t1KF4wTCu2SiI01dGyB9vpTi5mIQsTboX
U60+lkzR950WCeVefn7/19/qpxDB9VsBnOZ/19vvP4YDU5xQDpAEvlVjyGrNMzKTyZ7j+vOvv88/
4qz4RpjhfS79QEmA/Pz5d8rrecaJApi+Bwe8IcRj7Z1+MtZFlXa3UuVEJQY/YSo+W+Vb48bcqMeF
OnktSq6Xa+Zq1fqvf6R/fIuvTjsoJ1RjcKf9mc3U652XdNwycA/TQqCXat6aGWPGwCp8vPJQBNUH
xXe8z0JFv5XY/F8rQ6f0Q9Vt/b37sxb0q77zd6Ho/yf9iAQcn/Z/Trw5fw5v3/5s4/ztS36XjoSw
fgFfZZnEiMhUEUf5m3TEB+tvkpFl/AJvyyTqB4eT/IX4QyGKzV/Z164U6i1o/iZg9kMv+31dQGr7
5zyta8nLH2MXOuDD67fho0TQiIXsp4c16axpqFRjntyodZ/n0bL3sykwT9lLoa/mhNZV5N36wHMu
RVALyZh9YfpPxKDY9kYrb+xI740XuCT5uXYLlRwlTgZ8co3E09Yra342B2t46XLAqV0801XQEG8L
/cEbQIt0GfKxg2a07cdZ3APUBKs+RMMFNiesTBpER0rWFkXHgeSotEmZcO9clSHCqpyGT7eZuy04
qKYOmiSb8jCOcWuvqIQDNDFT/bFJJuScHU/20oPxziin7TlABQyB8m+Sk8wlje2h5EZbTpcIYCOa
OzZNfVU2JaIHzJDc3dezspYN4vvUbNHq+VvzCis4kMGc0U5sOe+hceAMKct5QoviByQlEy1U6uIA
LM072O/1nW9l8f2S5cNFQm5tMoYpK/JGXhxGbU3l4ajc3bUtRIaZVYOJw4uNDuf1ebXSLIWZ7WTm
xhN9SJ27NAg8et3JXSTstN+WkcHob8sKn8cbVxHY1FcwNFSlh3nlTWcT7EElQkqWtL3Vipr62SaW
GFsywm5Vla9TD/r59KVtCgtoAqUSeaBY3Nl17TQapnMO/tcHJ1GkymdTYwy+adBD4qCHn0QNE+17
GcRFMWubIaoFBZF2SxKXF7MfqFtpdW1IVjG6mFvv9HYU0dFQzL9W0mqH6wfHXXbQK22Uhimj1jQv
nbEYDl3X941+FnOZdSZW1rYFl05N8WhgB36JWVyN5XVKi7lS37oRxDrqOpCQIrr79Sn+z4L3rwXz
f2VdpwCRFNNPavn1i36o5f4vIIl9KEQ0TFxl8R9Suf2L62Iu/pXR9UMrt/RfHMxTnB6u1EgYifw7
P7Rzh4WPACQca6F7ZAetf2fh42bz08Lns2VeE7/YV6AY0Mr45x1dCSeTPQjjw2Lr2DKo4XSGLrAg
1DCxcqzhVY9LF+qPXd+nzVydrxbzAFSjLsLK77O1cFP9IevyhU4aY8ov0IMBAjsaWBMf2O/kp+aB
Ulmqn4a0kSvbI8zKQcC3mJpCa6Ky206OQzHWN3qMtz6ojeKGasj81q1N+oZ0P9lGbuRurZxrexiX
WrRqObttlzRRe7z0zqlvr7PJpaVq2+wJiwFM9oyjO9XjVx6fmUsCjJnQTHqWFu06aq/q6L6WFoU5
qTZO+15/z/OlfsNH552W3Iy4DE9ex32HGNaId34DlN+5jNHkEeBy/EIPKb3Q9xjFrF2uDO0DsKL8
7japfzFpj9nThK4+48mIZJiUjbhNk6aniNlU91ZrjQcQzTqJLY7BZWhmBrTtGkuXDfQHe66J8QiW
0jnWq/jYNov2gaRICZxoajJHi6z2cypfBpTm+2y88oUSb3hKmq57gHI94cnRFvV+BTe9MEbL0Upt
TBoIuFmP99MnM+xVpLrJ5gWGniKN2H7uYnUR6k0SSqMQwRq/cKxlDNtXxXuRdt3OX9JuI5CcPha9
L25SXV20JbYPueqag4qW5dhExUCllNtu3MlrjZXCqAOPeu4N0LpGnL9gE8OByqvU86/RAcbcwCyO
s3Ajmt5Lh1908plKi6i/Eamt7TJbT7YUkhaPIBmSL3mXchlhDGLieZnqel2ipgmccwRyMZmaOaQe
Pnt4vK3+1Fu0cIR9rZvUzwuQasnCabCIcbWHY1sl3NRMbq9grMbvKY5a7lfTNbVcFSS/miypblMA
VIGFf+YmVvWyspeZDlzllaeG+vcbGsgEolk5YuREtmWwy5U/fqZN3nCQgGLrXU6j1SBz2xhlCqxD
VNOXu6VZCInhksC44FXiDH7Hv4ujOQlHT1s3SYkTbh5WjrLPaeEPH5Vr5ntd4bekSUNLVkPbz5jb
kukIX9hpCVd11ZNfZ9GLVjqxdsDKLrO1T9XXN4yzbU8H0djfDws9C+thzsVrx2wKFwQg9DvRV/Kr
Ik8Y+s0o3nLckXg85m6+b8H5eDsLN0sbKI/rd2pAVPZLE+GV1gE6CftImJxkdM43QN3eccjoVcDo
Z45DV6GtN3Hlfc1c3T3l9jTrjDFy/5F2phqzK+kMQiSYe4sV2llNb0FVvpGe85+Ysr1r+tisnEaZ
1Ko786fdKDIhLTz2ah15UfWSxczkqYjIGEUjqarXzsUTBaE6a/ZeVHcrnKCICx3DwpvEmDB5deqO
YQ91ITLleWZsTakCV5a1R7QzxGOCDDf0LR7LJl1ZWMbXy9jJQ14L92DrLeA0M8k8XgeU6rrvWdHw
Drqh5jf6diis9N4YNHtbp3o+rTS/iywaPpX+auQJ9RUWi+lg6M0c+lWZZoh5TbGPZ1OecY8SIfVr
s7tXXmrxwrpl9oUWcDkHUmANZzGL+n0UT/i0PW1svjIRg9RjkdXeUYccA2vW5/ZiAS7/qG0Xd3wr
sgGxb9ZYXBaalWukLDi1ljVsNC+RX51xHj9lkYyvs1WJk4laVa67sfXmwLRnFYV+ZErEAz/KV54B
695JxggmFmj/UOgNBXtts+LeOuKMVimgtlxSceYeLE6dVIhXjNeStkAHSKN9lrNs1oKet0kvH1Em
+22rkDlSLnGY/RRYJtBfc4XLf3DWUp+WbwtYLjpShCNXtdkz16oT+NjAJ7ILkNRi6I9WIZ2qI9kw
NumXRYNvuptRQHL9xZtzZEmcjYxhu5ee6FR2iSbmMYafOReRgUVbRKHunbLQ77kFxLcsixPaR77s
0S2eMXZU95KI/n0v2sgI9JSelBEAzYtJvBRnJQOoQ0Js99mj851FauSx8mh+vdX7qbwFPIkSHZf2
dRhokYgmfYApDc8wgRSWbXY7mK5zeu4Nv8e964KNN9uyPGe+zo/r5NpGtAWupZawM486E/NAqNa5
gbrnXMizGDTrVRG2p6WLHixPOfsszcdHzA8ewdgBO4m5aPOl0uK+3HaarMkzz9HZr5vmgYiGu4/5
xT9wslN4PSt7O3U0IUyRXL6iRE4Ud0MS3sWiAAdvzXgQCTqtZRf1gM1s1qM+FcvR6BZ3n6SIz+WY
3cqi51okDfMS1SSdWGTz6H5coqvN3zipqY7rsFqsa+l3X9/GwPC219fzUdWTuPGzhTGgpbnbTCrt
QvHJgAPMGMmi+UvyLepgBlJ7gJlOyQl+KDV/82FmgHRHjcm49Wff3w+ib59VRE8Dw8xhx/PkQN/v
a4Wj08V4344x3LRlnvUVabcE+5fpy7vR1Esmypnph2D6xBogr77LZGFdsGZFp4Uan33LxpgGjTGe
6c/60Gv47KI1jTqwW1u+pHhgv+p0O+7bWmu2QBo0D6mSpYaPX8ImbRWmfYW2u5t0yPJbogPj18Z1
6ZzrhPNq1KlHHUfFk5dcF03oTUa6XcbRXtZKGUb9UM3+C6jEazNKQtUXWDLZi1CvPCNh1jX6r6kW
5Q8QC1p56ygcHDvTBfQYLI6T2zAZhdRvDAcDJG5rUekymLskba4BN1752ljmByXjFU173rwxE8fd
UEXkhglsvSjM4vFuoXYzO3aUjZW7vtOSF7sx7fTNcHjEQ6iIur1WI1EwfOzO1bdzEmJCq9zWcZ7q
/YGPrKGIUQwUArVvMlpeOfZOX8g5VR/ZMBnPPiG6R/oymgPcyUdZufO6NGW5d2XbhG5P87lbT/dO
sbyyAH630uQt65xXtx/7d/hknCAsRbCxtftX19eyneN6xa0UxXq0Su2GN4f8tmoovCJF/91c7AF1
upGgnUfs6+Dk+pT6bcTPO9Me8znE+57IoFG4+B89p1dr+o6Wu4SJwbXkaLRL7Tc18j+3p39xewLx
LrhW/HO56KHuu+S/Vm/5T9nf37/w9xuU7/xiQZyhH5y8rm2h5/7tEoUP6Rc8pwACf9yw/q4h2b+A
iTLA6FzvStd874+bFOqS5dnYjyCwcNXCwPTv3KRAdPx8k+KfADjHtU34hg4q8s83KV9vqy6KpHak
kn24g5cFMZQP7L4slnzN3KNdUVhl3JuFM2y92lrWYph9BqAeggBRSRKsTnkEdFCGQnbejkcKyy8l
DVVIXU8Wuk6VsCjH93Fj7qwcd3FkqYL+FXqE+vx2NIgHsPUS7copDOdah3+3tXwObxVwfQtbTCCt
wnjoKh4kkmzX401cnindbh8JaDC8cDtrNfeq+KZrTNA98wnj4Hez6WRA5P9u9ufuPqudq/ORTROz
dl/ep9nSE4bz5HF2E+6NVBXm24GQH4m+arqZR8fdlzGbe5YtGF9ol8Ub2YMUzevFWcW8nPA5GD7g
l+YSB2SyKQN3kmZyNaPMu0VX+lpviNs0ZP1vdOXtisK4b3Quimbni1OZw6SOpnKVTTSCxB71QHmS
c46SXrTpaO0J+cDUaw7ccGzinBsfTRhxbuJyrBjHLR0pUNfW3EOZ4dWMuLkFvUVKeTI4fe2myhQ2
Ag71CBBhH6RdydU4J88IywYcS9vZT5Y7vFaCrEbSSkrDZrOOzhxcDX1d1AkaUYhPU+jHoYrM5aFS
Zp7365RxuPZBhyK00QA8vrZseqgo9HtUdQsX2K6pJ9Jotuo4zAJUkWblcbLwdUK6Hq5jhlSDHLel
AXgKKZPDDHjUKkjpoLhMZdXda26HzXJOtTLpiFa05kD6N7Vv3Fxx0xRIeWstX4gydIOPsyXrrfys
EU5sNED60xQDSWnUotQJDBe4Dfoea4+pA1PvoXX9sCF6tlQHN6o6R73WRmTfq6UZ0zzw2zrVuP6D
XVDZeBchdjKRJ/6EVcddCINtwJzowIHIv6ru3kdDnJ0nPOut/qANs8MFW/OzovQpAiuZK2yYdnjo
Wuw3NfLEaYT908iNbKOKYH2hiy9UXU13I5tRSZN7RYOQkYqsDnMtnlYpCL4o1PqWxgAo/Npzkttp
vjIWt5yDziknRv/oy0Hly28gQq6gF2lE94DEOIqxkmAVyOjpeY5QE8uzls2EWEqcU5dlGJ1hU9Dq
hK9ZJjUXIDxcdFWLZAc0UWOqRfsSF7ueHTdK3DjgLMlGyMWOngHpmF9lYjFKj8v4Ikm+XxwuKGtq
PJvQSQTTQ34A/cR43V6XaIXrqcLXlM5Vc+u0qnrm8k+1jSsFs0d8Q9RTUziu9kaWcWb36LACj6RB
U2s7Nw9iKMkryso6cDd0bfGWLzh7M9vs5kAMibFOgLzeI05Wt9Jr4q2Lty8Rg33xsyF+jIpmOiJL
GDaesnh5/Y+c+L/z37oeo4x/viGe6qp7+6m0Vvz6NT8GKNcNzzAdkghX/igcrL/vhQKFELqeTieA
0JlZox3+KAxAg9R1/gqI2o8d9HdZ0aLq9trb4SI3QowE0vrvbIaW+RNsjNEMIxWEcVrsPWB/PxfM
N+QTjAh14+I2nEWxrJfEQACHsZxKGih2LnjzisBBnNC0xspzio1CCymWSr61EQls3KclbebwyuW0
TxZJ1gDbkvOxKGqFyir1rMDiWbypSRcVX9LFkjesnfq3zIwnPxB9zhNy3aPnqyowmNtUc+onMvqu
sWehHoYDYUA1nhQT7nUCpQgdgTwM/AUnPzWMWUPRR11A4uNG7+cmDRQaPzb8ajFWeOS/DkhbXFsS
kg/DhJ1uzjzxCUoOE/wMWX3je2jya5y7RCssJ0lPBZyrPSYhd6epXu3/H3vnsSS7kWbpVxmbPWgO
h17MJhA6IrW6mRvYVQk4lEOrp+8Pl1VlJKu7anpfa5IRSQTg+MU53xl0kSJhV+X0MNTGQaaEzGkZ
vI3lZPH05x3GuVivfxXu2LfJoT7G5IhzF1h4EphIKVeLqmlicTGjbtvrPEUkB63NoecsWTcgEmla
lv4RmvwNvzxXWSw9s0ipHLIWl/a+rcbUvYym53znisyXrA3SqHle3Go5gfZuDfviNfGU7dKGyC17
dNn5ND7hLTs5yZFXg52rNVsLuZIpyj0G62Iww9FOks46pijEIMZhY6+G3rsg3gVkvIQm4xyJgDfJ
+pSeN4gbWMonk7d4MKCZClIwA7SgYPl+waw8r9py9NjvgyXNx7YlJwB7oDH9YMxVpZ8BLtHPORIo
xm5l2TqF+UTAoLmnA1qpY/CuvC/VCAEazWAwXEcUFWcXuzIXqsmiBF9cn54U3ilr1+TZA5OmZifI
NcT+mY137YxdWiiVcltiHtvOpKyQIWCaZ5/qZRfHgk2YUtkh08mdqUiX6dzeVjgic7lVAXqqMK+7
+Oz7zKlC2+JqhzL1oyMqW1wnuTVTGk6i2dNwtF+1rPLvsqtNC4FE6+L1qldxrh/5WBy7tIHRQEr7
uSVvbGNbcY4eRKXm0S77jyS1hy5ctO3c8/JEa61JZv+IG1tc4tQu9oBeDGoyG1AIX3eDNLo6mIs5
PZS6M1evIGMW24y8TVH765JRiuyyevSx2iDvZuzjlqdhFMwluyhlQtDl9tX10+XMWAKvTCoQrfW0
ao0Ff0RgOu/z+NZNmNJve9u9gtol2WDKog+a5GBPesHAmNWyd1mdlefe9KoXgG+3Tuk5D+udzfKs
FVtG5EBFapNUPCasdLFd6FuVgxwRZxxXoBKf2uRVrJ0s/hJXClR2bUNXH7L82JJbT/Xjxoc0HbID
qN1og+29/SFHYHaV2wRPMYHEG5dsj6ufea+LFHellYJswYx9JW/LQalRM4ZO2/HNqclypRCYRqz5
lnwvHHJcEVouGm1DLqxHltf9zoSx/ml4PvbZjquxz5a0O/Vd/h2cZQDTBln01ujnOthkg2s/VdZI
diLwAf3d9uf4GXNvLDAfNM433KrqUIJi4TMq44SmGRg8pdm6QcxPo8DEnlFmh36apjv4/mR7l7F/
nByXoOWqxK/Yu9jaSKk0udH7Tl3MIOmf0ejhHOL6PLdT/cBtjcFbzteASNvQyaLgaHhJ5SMuqr2z
3xiQ1QM7939MdB33Qe6rI+vM8gfLnmCbC2YBmwpUlrubtU0+oDBPkZs+diTXsTbH2p9xdz+Zhqac
N8dZIr+0onDs8EoJBvfz5EBP8bxa3aagTjcIVK0PncdkipPwt51Gk9U1rGvn3fHHYGuZ1fKo2SSF
zFfHN0yz6HesVN/IvGL0P3jTd2MqYThIq/ukyMcP5dTLTudJC/hPWl8ksJK7xWQ/M0z+cj+Xjt6b
ObwkifHuEhmjeEIrt2QhErys3muW37tW1+IrOLhma0+9fkxtQ3fgGhLwRlDqNjaCsk/ceOJYDqX3
bjEiM7YLt9aOSjgPEzbM7obs0nFbak5+f2QP4PmDeyPrJQ55Ii1UcnQRcY0i2x+d5KyDpmKagSGv
qwWT0TlI5p/EEXZPDgSLNKQ0TbatmImBTEz8ydFEPIVpok9bmnnuQ0B5P4sCwghyo4CxrtQ3ID/S
0LDq5krexviQe8YO4W1wUw/SIXd3Vkl0slwju0mEWW9NFggfeTuQQE4k9I1X+aBzRrNFW+wmwaMd
TOzOfNTOeooUatbIHsMhUeKuGarsrUD3+hb7ZXOPXTN6rbJIXXoK1U2C2+PFRP9ApanTw4x9axfN
NJXCLYlOoM3Bi8ycU3QnytwBLorXv9g2GWAbZbes/BHVhq5DF8fCQdzXOEisncfA/1yONEk4QMf5
QptUZKFqyCultba4jt34xZ7oWZwhcQ9AUFA+wjVZzqYy3e+SzzdCHZXqHgb3iJtNBG/z4kAisRde
9H7JpmvTxi3xjSpzrx5OqefIG5p4Y0BppaqOmNxv/ZHErVo3e+wXhBD8pzj+/ymO16EPo5X/uTj+
fVoUfm10rv5cI//tP/1bjez5vzl8lOe6v4Y7f9i5+9ZvlkM15qJl+9s2/h8mtd/W0Q01q0VR9CdS
nIUYifgrx6M8ZtCDeul/UyE7AWX4HxVHduA5AsCrx2ci3GMq/OdxEYrmrGxSpY8TsTkjyKzMGkOM
m8EhKetqj86YYIgyTv0HVuiEtkiI37dUYXo75ImPzdrqzec0Utab2ybzvXZl+TS0bvSBxGdCEg1i
iOTXxTmyUQORGjC9uihj0FsE53oC5sq4CbfrlBK6xxgZCXZuJLeZqZkL5LDSzhCk8xowmorZPsAl
M0EhuQl2kCEFX1D0RLh4wWzvM3jcd4mZTvcZgkvE/dNg7EQNDrqJmHZj/3RKlEhWIpPTgBwW593M
OWg0UUX6RWSdesDa53HxrVMwKVGCTqiRHRT8Udu6iLqffAubowYKghliB2itjV/VCoOam8+7X6lQ
U1S6+PXcDp4cO33nqEBFeTtrEcWn4gc/OhFp4i4eBzb4i4p+LK6D5S8jTPiNHTu0V7Q97RtxLO1b
OYrsMcjIJoomldyNfVQ+Vy1C/a7l6LpwpMXOFiYd+a609j5ZJUVuRiEnKJQJcn78B1yx8652Ky5k
akaMlISlIjbK6eThSVsqWNm+fx/lZCNu8CcIcws0iPKMyG+997AkIDrzTozCqjsc28G9g6g2uWJ/
dY4t128/ACC+QqOpD0uSrKG4gdxPyYAZhaNSP5lm7T8YRHPfphnlCDYv51iYMR1FhBg/0pl9Amhu
ndEdE9PWe/ouQ4htPC12Me9cLzXPNksumBpZb28hnnIqIuACK9VTnLIpr7+hParfm17Lt0rMNmzb
pXbcEBIVNHaj8HdNl3S8/cY5eJgqYpwRjQZPEr8srLaFYVowNUAznMH6kIQigQfJDYfY48QYvwIC
8UNobMG1qiwvRist4jOK9VIdI6/ulhMbPjkfVNQbV0mE7xiO0iuIeSdflxEm+v4OUUPmwG8Yq/4R
SaGTXRNrCu4rn3Qidmuu+1Kas32T/J5ua/2KuqWYWnNvXaoAC+PcjN1qQ77EuObj/grLnX8F59Zr
hq7RrXG6SbVG62a/YnZhVfZk7vqej/8RcjFZvJFujO7c/Qrpzes1sFdWLVG9RKTgri65fb6gSjGe
5pE2TWbRjVcUw0UNXfuWEAaMPSu+QgFhAZX+nhYsIfqSHRwXwqOQXzOFYWOrvVpWpcWaOByt2cNi
TSHuLIgGlBnjq+okgKEg0TftmlvcVkxwe5KMFROdNcRKmtAtuIdeXRfozJHH24BCRBaybpj/rUaJ
ogoRAldblBKsfNcEZaOTLWHKJX/DcYYC229ohvvtDJ7+Qr5YeqKagzwUlFCG/WuXtqyEB7MNA19P
Z9jS/c5jorezURPAp5gOvMQNxm+cNAT1Ib0Hv+ub1AlKYmNF4ndL2/fULW28BT13QF3kvJpNAwCs
79G0zL2+G33xyCBCbnAR8LO15GLHNkanIccm7hNEuid2N2xTp7yIsmp/prN3KxYZvVPtjcdprPOn
kiCHu3TQbYjnlqkaZdA9EwBrvxonNqPCnGu7y62q/fkAkKcLE/bdezaf5maNAsDLiqFJNY2uMPAs
7xriw4pduWPMedONGfNrmQxhZunmQA5Ts09dQ9w0TTTeuS3QCNXqbwGn7QHfvr9T0RztCTFNcbc4
rJMpzI6L1irMh4ENf6HMC674YdOT8qSVbLd4bhXUHkLUWTIDAmD6+jam9XgURdy9pMSNcmOMxoF2
+xMCQH6YSWrfdc1oPg+mjD4gUqHQnKIENTcdI3gUX4pT7+oxO1qF7VxKQj72QUBbgFyS9oQkPPvs
0+mGk2F4D32VAItbeDWhsydxgNUHd4W7eIAwaibTxPWqdOfXah351tFrUDs8sk4B8FiDqgLUUn+D
nqYziEcq+1JBv9qbeEI2kZL+vmi74KCpDN8rtJ5vQRMbzEqptzS40FuWo/oy12NzLKzCf7D4Bzet
Oxl3rR+/euSrihDJbr/HkuLeNpJUcHgxXWaenSmNr0FW+MEGkUId5p0CqJpJC0907aoFiytjYqez
NZ4007ol1AucQpFg1jOqNbJFR1i0Ki+DohDnhIPHPTPS3njtKtG+ccexLFD9WF0Ewi83SvXDtHTi
1iIbcOt3q24+5zawx72YZAtTLyGnirj2zYDDDJqol/60Wrv42eNZRo5hraF/XTQyGLDd+VyiKWSL
MtfO1oXQ+aJRtz0mQUbD5vfxrgowyNSR/DCC/lOpMv6Cpos6fkYH29rOS2k7xg3PVBYinho2g8k5
t8x19MLU4DBZ6Ufk9pC8aufAWKHbLNEyhJaav8xsrAha03LreSjG0IFsBkucMtr7HbV39TOmSN5k
qaG3kjTy4yBZaUComm3Qm5F5n7dus8vaMXsoTfe2jLvyWixNvyso/4HrsLbvwjFB5LFrzWK5jecu
2lVF+4Np0TOGTkop6guFfmszWgOzJ9hJW3TXIMKx05CM7tRrMQNhqLNhOQFvsnYJUTtfZZY9G9LV
W2usxUciAaGyjPd+NmbD6Nv8jHBw4b8k2t7w3svcFFuMwArbnvDOwRwt10owRfKs+l3HGO+WoD+P
ZRZxdlbVbihrVDPxwNRrmosTYN+Ts7LaU9d8UeOcAS+syWlT7kqabgOGfSs7UhCRNuTVWXfTk70k
LZmICRlwgxP2Sbr86Kg/w87q9VPkT0Oo2oVrHRXWvEXkO+wcV7PgKdtiT3NabBrD/x7F8gu79ehd
1I51Z4GQAzLnPNAJcV853wtZAGhdevxLTFMuDAr0pa/lT68Y8T+bP8hAhmfCiKEKmWWMR7+KELvY
lb1TNfC5wXeTAxWL92gi9YIxPqZ7PKzTHcmO0T1ijHPDj87Q8aASsI0zhFhActyiph8jn58QBZqp
eWtV6cuUVe5jNCX9gZ2RwyIDDPBjn+Cnh7G58Wh9HTfWG5tX+tWoW3fbustrlyrEHyTKmeWd9ro4
BAt3kZUGahQfa8kWKzHEHWGNdys3IE+6NmxIsEur4qPJMXMt7fQ8tv19ZXZ3HZxRqjUQwu4y89yj
r6eBhk4w9DGTXB5zx0eSs3Us5WDGgip9LVPfv7pFXUKxBVk6e06LiKlYmCCU2e/xUP+RCfwbmQAb
9YCd+f/c+N3+HP/P8WtRUe42P/+ktP79v/x73/dLPI1QAFvJH5o+T/7mODjdcAmhdCY3GYvH3/ci
zm+EvbANZP1h/uKW/FEkQJAy/7pleWtbKKz/Tdf3V58W/iQ+iJHf6luh7/uL2BoK0QTLAo0/+bAw
JDgTwQrHr3+4KP+N6Q1Fw58ay19fQmgJVBT+P/8pPKrTg1ERK7QcsTzX3L7tQv7k4IXY/bvdv/4q
llb/9FU2l8VzbOEJ56+RUbpgCJXG1kIPq8inzBWTYwnjylwHfzlZNjQeDekbi2NvYJXqf/P1/3Q5
IS+R/4VayzQdVvF/Me3AgvWd0aU6SsvxWRbem483+V//H64f8cc4Fn/9Cpp3j7gql3SUv3TpTWPM
vYjM+uiY4/PkWK9M4XXYk5tH1V1zl/7jdv5vfjnL/4sa3+brbJx1qFtsuEX05H8eClhxjfGZ2e8R
vkZ9Bq1hViE8iIJXW1SccwjLdjTWiGjjuhMMQWHLkc8TUKsXWYOxqAVEyIEam0SZpCxRQE8GRBnr
IYD8hbZfb1iGp+VG1iZBlgVS0QbJIavjwvom0/EQD22Hu96n0Gs6IV/nNiBaYw76YouKy7pN6p55
LKOKbS/m6ZXDsrkyaB/ZcEuvYZpXB8Wzi+X4Tc2eRnvSgIWItXPndGX26NLKbAYbdCQ5rzF8jtLc
xEUQoYjua6R+Tr0f+mU54Z6+gbM27K2i+LS9/FEr+zsLpocOtTgrJr84V2L6iEFK8BWpu2MoB6wc
VP42q5b6kNUOEIbS3DptOv5k61CfvDS5q2ZI/Cpgy2PLot+NenRvJ6CqvPXd6Ixx6NUzzOicJlQh
jBlXqu9A+okRPE9krWxnM02pVev4uXPBm/d+FopgoC3RKHKnMRqO8FeiXUpc6A3bKN7jAM8igv0u
DtycbMcIuJvDeJzjADZMChtbaS94rj0y5BIfKov0SSahMEgJD6hMFlnl1DTui116xluSDc0dOiA+
xyf551mbGRuzRvVHYfEuovUgiIaCLblQyyDcyNHqSQqTPbJBbpGiRrep9RymY2miB+/lflC5eLV1
5kOJZVNnJEr2770SkM1DMZtXUozjZ5UwSC+VNjcR3vxtUrsrzkatCabMb66UxM1DtTD0LZr2GsHd
f8fU3j3bYFOPq/Llxpws91iU3AvoBdW+78rpUBbWe8Kqg3WrAm+ZetZ0tFsVPAh8CgfDomdaYkPf
9/m8lcjebyDZVNRmVS72DX3NOyKkON5AUIkR2Drq0AR2f8GAT4W0JO69wogQRRZ1UdR5JuiLGHZG
lqBPdd6mgXFCEa1mvvGhmrMXdogMdYfUONgwWS+4mzOCdgfWCj2KSOKfzYO0UIoig6bfhXl5cqoW
uZMWazxL7Oi7Yua9wR3N0p246Fg8WFE9f21hCKwZ0uV1iFPj0sWuPDCGABnHsKOkUSIsBRqCt61F
zbehSQLhFgCZAYBLyF1UJeSPGX707mddGUZ+HBziKBovE2sfZJI9Q2vITId2EBHPfoHe2UbhhbR8
CgsnYwHg5uN5kYl5XfWe+yh1g1cNOJZ5uSq3rpd8xejyFpj4duKuE4+KocdRMpIhtuBq+Hn8lGmB
FtnjSkPgPNMHAY6Ismaz2DDGo3HIYC6S0Owu6Y3R1qA08WtsSQP6QWgyjH+yQueNH8XDKUKbvDMN
8QB5dN+hDz6mBnQVjfngsGR8bBy59UtjGh7a3XY0tlXd6H0PleJrO1D2amYtu3ba11VsPTtOFYSl
mQFTKr2hve+NykKhKvyTKkYLUm1CU/pL15KAHNw4drXcRnnWAbmJqvlFm35+5UBacGUHmA+l895o
zA4ICI3NyFYhJBkX94tIriwzDgkvAJxLLGw3ccwUNS/M8rYt/FM+yJesAK1DR4mrAgqB3fhsgNi4
b6PM8G/iKPsZ4WpBYN3uvF7aX3thV9/S3hruKhuw38bJefY4Etw7NafTleTF/OQWsjkiVs22elzG
L3oi7IZqiG8WkCsoVl0eIOil07r9NvI3k36GxcRiPxA/5cITYERq5gUzXe3kFvaTpNu5YB54Ttzp
B65MJNf1qgdsyzADQvHqJA5S+gBISVg3+ZpWMtnYLjk9cp8cwX7x7GtuoZpDW70Md0XrG0eM2C50
Re+7Z1pxtxkCfvc6clLQi773nLeTeSCsqMAPZs+AZGfSwTIbUKUbJEegWvqip56RLEaNO1eZ2TEx
4vjDX7VOiunKnHD5h2R6MTm5tgDkfEZOc/5sESMeOsKEwWN0mXyya3fnkv711jGy+ZgGN7l1G3d5
a0trqwFZKor/prntzaqDvpxy5+EUQTgJUpM0E4PqXn+WWStZDTfZHgBVe+L9OJ6GlPYyqMGsuBew
jMhCtjJv+9/riv8U+f+myLcosClY/1EVrXDDv0ELV3ri//u/zz+nr+0fi/u//Rd/FwFbv8G6IsUH
ngKO7XUL83cnpSnc31xLroG6RAP6yI7+UeBbSIexdUuPzEwi9UCW/KPAl85v/ion9tkoMqBd24K/
GMf/pZEcafGfK0YELI4tqUkluycWTHKtmf8AI6QpNgZeteI01rJ5Gwzbw9sxf/cnmYMtNepdYrCY
n4o1am30b9q2Gr64Q1o/Vdp4qkXTkhPhMhqlTbjhzDVOc2S50WHQBJ7h2zK+9t5aWZG9Ux9tP/Lo
Vh0QKffoJ2brwbZVJgtOiNz0TkiEfHkb2IvQLy20bg5ddJ/aOkBlqaobv2qEl4YCLzGKhiwYugIz
UgSydg/1VzDJqcamqV9yv+xwxHkliw4g55NLDp2Mgm7nJQLETZLbsuL9AMuPoUeZ0ftsJjmTxagK
VEpnT8/y1Z7jtma+p02NVcbGS3nwpYcEhgMBYizCK+Wlz9FsGP3ASycb6m2iHf01LSP/R+yma8Ca
ZPtR7xqAvYMb+u1qPGV9klZsDnBrg3jW8uILa3X/cdRcohR6C6IDevU9qXQpfGpwVz746BQ6EiHk
E9AK2hTSgXghTf5upDB/nwd6Fd+Kk6NqSazPc+RCU5/e1EwpjqkcX1OtrEPaEW5gEnx2RHKd4Mkv
4uRNTYr90gylC7LKjbabSzL2/RvuoJIEpfbeKiZItuUQsAKL3e/dFI3k4YzvS8qUV9ZBmE3WKZ6y
VzwVKL8CM0U8ZH+LFRWrBbrlafF7skFZxhxYgrwaVokxxeMl2nqJt/dleZBBgOVPvRJV88n2tLss
LSTrIAPjmNTAkvvuXRftuRh0ecRUWW09ZW3JC4RqOVfupaqECVZuuU/iQiMEyl4rYSjgBYbeQfn7
6arSvSlckuzGQLubVkwGjsc+Yu8SbTNGKAd7sJmI86KQqeVuYYhPYWwSMI/KPLlie2tu/G6Uu7Wf
PHlaKUrcBTayAS1/aWv/m+rlcCgGR33DtjadJ/aOu4oYa0Tvs70p0/hnZEX6zjFQRXRqeiqLOT8g
88a+qSp1JKvE3VDDkqynZwfQtMOxT7d14lxI9phsgj1WLUZTiREcBnf8iXwIVl7S6W3E2bHJ4l5R
bE3qm7bWuS8ZSAi92PoHAjqu1pAK0Y0T57KQ5eCIIaesARruy+nZdAhvQEb2auTRaVlKuqu2oqnp
jDe4aWJjAUQ7J7UDkbiy1acFZPeDtysDsg5x0Whnm3aoXRthkciuxZD1F9fteOL7xq+3lr0Yn7oj
SIFBnG8i8fJ8MIDQ/BlgzcVk8IYV/SNr0tF7yu0MobCQSCZBRajbirZ2z1Tb361GanYVyN6eW7fo
wk6YS0zKi5bnsgdlEM5Wx7dxY2UL2NHue5/XViiiYbgHRgDCb+C2iIM1VIImZP5BBJQQu9iz5zM6
o/IoO3yGwYGAGkVDMbtiCikRHSq4duw+zRqUFmu5iOX21PfJJ9LlgGdtDGo2LqKuxltAH+07GKQR
+19iJ8veHApxScqgOIzKr8KkNuRBSATXdTaevDnFYZtoTokJo6IWLAYcFgBrqRJvYBdbuwg8NGHI
NMWg679Mph28ouWAFJka1L/ZG2BtgZkUPV8Bdxv7nE2aMRzFJpfppTTUD3RbzVbJSr0WTZrrjVs5
6kYiwMfQ3i/AlMzCvGdL/VLnMvNB31lsLu1cn82g21ueNVwHFuWPkFCMp8xuva+ycBR+D/rxpQhA
sfYx4LXNOEnkorqc9mx2oBFGzEq6qGO103XdLek3esfnlHttiPnQrE/t6np7QEtn7aOafDK2lAnl
3nAPNE+hdm+PoykSihsSN3mXLD5REG6JCW5+xynnHO2hCL43sn3wwJaPmzazBurO7otLVudGCawG
0hpOdm76iPtYrm066qjPSNv2LjU64zL3TrL3h97clmIJdpWeCHKJfVZtSAk3GEtv1ehnd4shhptZ
Ye4u597bondFQNgi0B882e86W8aHJLBJdhqlHwYpLnUwPYcZAj5ncHcT9JxaBJnNGwgK3IndVJ5I
Z0W6NzbOJjbHx94HyZv57P0hWmWrCzA41oDpDaR2pwboLeuzSSAVCIrvc6WhtpDBEfamQZfR4mKF
zQ+yN/Bl+xyolNmGn83AOPJg23b1CZZrzHC9+pxq76VAVbpbgrHfi7Yi5XhG0GoQRsOKYUr2fV9M
ZyOrf7DsumGm3F9MBi6bZVxXS9Ir71bN0VVO/LClmGHAqU6cFrQmRxJXgk1dQRrBZqdCP86ocH3+
n/sszTeyyDjvavdjWViRlP7qXMy6D6mz7OJUEbO2mXo+skZwDRgQrtwDLfFHZL2MWfbZu3mwn6rl
I6741GxhebZJwWdDWDUxuw7pyogPAO9W5hiKvGvuI3TbYcLC9pY5y8DLXRJBJuJ3bTqfrJV+2p3K
97lDwTBM9lvR9OScZG39mvt81NLYoMPZr302vU3+VJtmWxDGaEDaMbmnJUkfAqmrk/DlciWhk8vg
ZR99EYkth6nm1FbDG3NCXhidtTJSSSCK2TCnk8+57qr8myw7iXV71qfeLtx9ijUaDoVR7tt0Ka7S
JFGum4HPDdb8rU1IbBgwgGG15G9AdZztBJux11bI5T4DscMFXWBrbRIPgTIXrOLPH7osfeexzzo2
t6XPfAZWOeZRrBx9dHLzCUR+HsQPfZuP9w6S2HcvdZ+Q1I8hEsZbW2psmQBx8P0mabVzWgIn6OES
+wUpwoj0jwXC3Pk7e4lcuc6ZYn7pYQRGX7NvVO5ACxdryYZ9Ktmj8ztDnjT13WAu3VEsE/TDyfE/
kLKKd7Jpv6dV1N0twjLS3ZoKcUyrzrpzCndA6ZKiILdFhVcMvH8YyAGbF5E13BGieKz9wHkcwSKI
kFPToMSQlQwdu80/24Y8zfVBjflNMSCQV+k17qGqTIdHpkRnc2STtfQMQnnNz7H1VCkkiNiOroy9
0y+tG4hvZVyf8zGJlm2qkzisY+tH7rYOu3Ylv5sMRYpwsV0cMYbqp1M1gofYqAx15RbS6PRdoHzd
wi5tn5axqU8Rh+fNgDT+EJTu/eKWFyDBHUQFXgfTkWBnpMmDO3g/otgDhSxb7y7oHPUGRsAGKKCc
bVOM+c7BaxBWGmLktqkRjsC91o+NZeNqxy/c3k4ZgUeM7TSIxK7q4+3S+F2BM63FY+2r/BDDXd1H
3ggSw0NtWPF3HTo8bAcIHlFxqL1cvXGaZW+84vov+TiJpyztUH2nnjoJZ6TijQiQq8uBWSi5fUTW
zjB+XmOp0vkyGDPY/SVpzoEheSASMZKQiW8IdiyMhqSYAOROJPts3SEWOyxCzUOHS/yNyJz+h1ON
wxGQaUCIXNrd2bDPXrTlkPDitRrAlFW7WxItElQRzPVeA2aGJAmBBsVPjqcRSY5jM99dgspy0UBU
5KIRxtllF5yVRbHzoxyzFu4M90ucsYbdDj5K0I0PcYMHscEGPRMvEO/szHZvXStL3gdvdOFfeP1T
vpTQ2NqkNG4wBqr3iGCNfRP5DBWLZcqR9ZQCIGAaE7JkMz/ZtMVYvAmc/A8D/+pxKjhemyJ4Ggtq
Y3br/beyKDXocS9F8E/ySVNSkublsLrmiqF4hjVNxI/w5GH0i+yaYiDeM79Ltjqu87AylhydVYOk
fMRx9YDirWlAfaDWSgf8cUNqknBTLv1mTQs59t4U38vKiuZH30sbfTfFCb6qIJ4EdpbQ91xJsVCg
g5gZffW9RO3zg3JTsY3fZF492k8AEEms5Bib8cM17TENEoZAYzoPyyWfbCPEAmgSh1mRtmC1Cefo
RFASpZNrHbuE0SXj4YIsyTGuvGOT8Sx+AyoUbYWRRvGVUbXC7z2LJt1JgtC3rgR/jQ/OA++cMDe/
Dp1RHXvWF49T3dELmPhOFseFLEIO+xkBRXVquCcJz7bUlUg6FUay9z6LRtvfRbmqYkA3dOlhKqrn
Ngsi9Q7lrQ8LAviQEoAP94kUQ47Q+v5PXHnx0e0LSnATWRcE/AaVfTqKnQKJaO+CNs/2rWyXr4LC
+jLOlUN0Yg7/CrQG7IieyWXdQfFWFdYBu3gcR9M5w1IcQ1nY1dYhFxA+a1JYuzhroVmKiOqgRt0P
7nmNU0lJDLXrNXXctF9aqsgd8qQAJ7yZ7mLedRTn9bybZAP5N/dOCDqGraZxf8QnGeybTMivDpOw
I1uVCk4RJ1OOy3VDEmlyULE1bBvt+FdLgV4hOzQZv+WBMRyI97mzpiT4IcrmbuAv+bVEQfsj5yM+
9ZpSqo+vGS3thGXPXhVjbo0Jf3J2vyIJSm5KsTFTlezGqEh2Qc5rPJqI+8C/C/Mz8IqjoUj6Mshi
hBZPkCPaOVbdhjDm0E4ta48qu8DQ6Bl3nbXMj9XIyA094g1ZiCUKvRJ6WDwa+Y4xW/KzAvB0E0VK
cdDWRO1pg2e35eAHIot8iUnq0uTM8TAb89IZ54ekE8HtMMWYgtAzHDNXsWXIUUKKVuuzEua9jwuI
6WILWaKv4q+th/SzxHOPXwBZ4i2Rp4RqFSIjtiYiWSsPrPdf2CcLNA8KRZUU70bVvtcW1sVk8A+2
M5kYI6rhh5h4sfoQ3U5zAcvTpPFUm8GBlEr8U45uCwFY6sXu1l3yryQ9J7uBX4t40elL5dNExCw6
lvpHmeZf2hRndS57oXcsJAiGmixSmH00G7kKWACp1vmatcQFFSxuQmpmU4TrzDVnpMk7L4btcgV2
UXK3tN6BmHQQSo2trnkcZ/fMH4TA+TL1/m6oxHDbdtTbqRhwjq3jHwhJ1Smo6xzazAB6I/XFz7Gk
RYMxPByJsum3o1HLBzA3TASqBrry1J097D4bgVmFbIB+myQzzJvKJRJXGuQYesXwQIIaCbioM+nX
KMVAPM//xd6ZbMdtpN32Xe4cXggg0A3uJPtMJpskKVLUBIsSJfRAoA/g6e8GLf9lyX/J5TuuQa3l
KpeUHRCION85+2zknBZHEk8DPEBYv884iNoVes+1jSX4ia3UI3Tlpam4865iF/9xrWc2jlV8DEd0
6xVpjGZTDv0nmleuRzEhRqfWU2mw5KWDpHLKbfz16Nj+c6wFjYV1g4vV9Ie11YfOIxlA/PdzZl2V
U3ym3fWlU157mNr4oXHFN6aj7P8mdkdlpMqHuLJe7BgN3B5K+QbmvAHe2dgbZRRPGkzaN6UKktLg
hciIoXqw+daKmorZLe79qWP4UUVkSzrlh58Gs8fWpIcB9T6YxvtaCCKFuR9i2UKAGHdOC8SezT+e
GJlrZ5+BCLmniJn4nLKdCh7gEHo9nqCYht+Je8A1s+aE1wWcaRJpjjrh0jqkoByljrol0sPGWkD5
XlmUIdLMYc15uR38nFrh3owVpaeuf+Qf+FeACL9ZkXUvUxJEFO3GJ4BC2WlyeLgKe/wCj7pnhmlk
EcD7xXbkpQXdfvo0Jx79jKZ4angkrXN426veWrRAVeJbCXoiNYI+Pe4JdnmEn/eWw06YWhOWBFc3
w3hIq/7gDfWnyKdnkwuewKXCvhUZ12GAwXLOnXqbEgBSYuh2o515Wy9z85NykP9qAAdrBPN6zc7U
WockLptouARp+2YWCVd8SJtroMtLLVW5QZjxaGuAzOMZVHdzdkFABP11C6fgmaR6e9WFBvBGUGHr
KLeZtJgq2iYV1bka3tWmcfr2WHaRiXJBXTpllm+4/4JLb5jIcOGYrONq+pSRcVpb3WTviLYj+Hf2
59AZxMPow4Z2NebaddpX41en9YYH1j5r5bpOs/bMuj81jEl9E7CCoMPwOmd6g86SJBacqCw7BG55
DSa+BcNtS0p4kxE8lBeJAk+RGWenZcIsgrnaZZQwv0KSrMgqSXsZk8/zFwgMmIrElBmvlVs0t3R0
kCbjgQeixvP0wc/ShjQ+RyQv8NN4o5MI/5SMtnYxTZ/ZZ3FrRap4JeLn31ajDZ6mi/svRuJ+w188
gWOPDXjuyNCXWUNHcBJvLClmNccPvnb6O5Kpcr5ptE9/9OgV1R4VtIhXQUeEdJ4Dd7eURXv4eRNN
wBJQ8RofsdqRrYOxYobGDTk8ZyAX1soD2MvHKXI+sENwHmqG+buonroD9wFu8abFihf4TyNseMCj
pfUQmTjI2ti+9cEpvRa6NNYURtL2gjVn6TMsMurJLDY15xwv7qqG3XvFHqLTu8htKmpxErc/yZL1
Z+V29BUy9aTkBZEoB1COFsaepnDFaqnHYns3VspZe27VPDVK1ld17fu07jFWN1e9icY3LTT0iXXh
xSVAZt9gODMfB/4Cd+PX/fzcZ5QWcBtTGWEjUMdYQaf2mmaD/uxx9VDJp8aOOpSSOmylVLPhgRWs
uqaP2DFNI2FbqytoNe+WnRCrzEtBccMn2cQQQcm4dgflx4y+Kfdj0+qDGKUOB1YeJBP94PQKD0dp
ZtQBcAzz+SWM4Cl/d1fHUUqLVwQDbIOmNt1P2QDTdSEYbeeaVmw29By8NQHkNVvQQm0GW30b2V7T
5l5fll4HHG+ueVJkIjaO6nF2JGF90dFgPacLmmNDdIZ6+MYRd21dCSxz9eDf0+HJ85S1rLqjon14
NmTSn+y4RpcpcOleN5PRPWfKMG/MYpz2lvIxmvRDa19aTEL3AVhwzIgiDK5A1lmfgW9np671hwdc
QYih2gKhuapKltVV4fglvJ42xo2OTYObcpQ8saDfMry0gfKkNyj8Hc+ToIEVmAqLCtfOHR1+6YLg
Y9dEZASz9g4Kr0zpF1qamJChHk18C6dUslQCcpi+5TSWvRApZaM2ux29LghMtH+TallFaVI/9y5h
wNHgqQswl4cZl9SGw06yNaOWghIDc/kKafSqCbW3xGC7rcIicFaiLOnv9IR5ruZq/ABoigYgVyfF
hhiDXLuNDFlOOuOislrdONPoH4pYkCscZrUfW4ystsLnsjKasbv288L+iHpr8BAb1aPJ/u7cVDXF
vx27f+RMD5XGiO/xbQ/Qq6IB0Z5RfqTa4rrvgi/GIASM+yI8uLHTQf2dBbXR3BrwJWMMnPaxioV/
VzIEhgLmDCfX8OZx5TK4pb5ecNEE3hq9uTm1YPDoRPWyM86yzyBzcYuEk7lL/ek1mgoyqzLjZED8
F8ZMWKCVNdOTkdghtF0Rb5U121uDC30fD6pdD5BQjllbodlUWQleDFvaJra12LgEt6CbVOxlzbl5
SSiVWXNUmA9To11q7AReTd+r0IFFkGMrcKwhv9dOjA0n5mGTOotbnKRudjaonBsdxjdorMBgpire
CTz4APYIFWcz/7sZXlp6CG/HDsyjNWRPQWt9tCMWa8cot4m05w1KyWsAr51IOgOPcYyjTWuAN8Z6
U+0skdELDTBfRun97CuOCtJx1kFvzrgC5ls7TuxVntbPGEPSOzci/WFYBzZW3X6Y5fDJ0IxBLNv4
aANs2JkzO2RdG7joBx7U+LVfC7o4LmNfX4jUACEwK39pn1gOgnFu3AKBpa/HJD1Vl6Z1loPxBj+t
v6a/DBQw6/8qYQyG0BPIj92IoTYq9HlQSh+bvH5+n8X+d2z9N2Nri4Qeg95/P7ZevKnXX3Xypfrz
7Pr7H/s+uxamDX9Duo4dYDdd7Kl/ml2D5qAlgD49CwgHocR/za49/pBN2M23Fkb5+8SbPX4X/9//
Y4vfbCtg52gLOIOWkP+oR8/5yU5pBgEv7zAOcxy8GIzgfpxc1xAdUBfK9MwpJ5leJVc540YJFmpr
0qxUYioa8V9NhwQaW2EcKytW7Kawz5aHakzMPdi36a2hzISGTJPVR7+LG7p0va+YS5D/YXE1c31g
X/cuhWT5OMkHOiMYbBLX+V01ySk9w1nFMMFztkCs0zi4NROj8y5DhVff3irWKTU92GUTUhoxDp35
kttjnhBhkAbns2VAXBanBHTmWvsezigUpGkmtDs7mY7P0Oxq5T/ElsfCzfjbt03MKezmcVFSdVO0
jy1NEmLrU9aXm89J7XVzvy/V4IPmas2iNK8SkcBxms36C/uwZufVarpzrLxkWDGNrKe+OxnzJ1XS
z3L93xvwP0kFcye5mGF/fQO+VE320+23/KE/fOHiN1yUFiYP2iK+87a/Q7i94DfPNS0J+f93Mg6m
jX95w83lpgBmgJ3Jd5eCie+3H5RuyUDPCYSNMyBY2HL/wDqCC+ZHp7GzxJFpK8Hninv7Z6exGNx6
MM2oOg4+jYng6iPn1iYKczPno/9PXc28lh/AD8fwIoVYSHp/9qgMYOhnJrPl0bNHUMTDJG4wpgVP
E9/Ame6/4G+M2svf94OL2mG1g0QE9hdDjO3/tLI0Bu5gRBherxAZ2Awm9iFDnVncdFranPNC6qVs
cn+PI8OBxz9dB/+Lq/ovnuol6k3HLJYgiJDLIvnDh60NEzUKbhachK57K/ICETYXg3+exKzvdTgH
T6Fl/t1H/otxnFfl27IldEHY7j/3knQt0JbR92hFLATJaIx4bwMgYPYlSaPvIhN7zK8/5l9ekADD
8nThFfGqMzj88WOmJnIIB8wAO11YXXk+JY1T3AFL8m3jkx0O7suvX++dZ/jDj0qAffHEE5vgywXy
9OMLTq0w5yjUw6GvNNae3g1bi7rw2qTUaZSoeRPw2Bs/LyWT+kzc19gpnkqlvJEQTTZzFPJa776b
LKtfNYOD74fWxvaML1N/nCz/b64Cx/vLdeDRIYIri0sQBhbj1h/fb0m1UZQWXX9wgLPJR6OwnPCq
jXIAvlG1ND7WDJRPooqnHMho54hH7sHp3qCE+0Da23VPCQ+GIxVMzmtkt2wWY5dA2wpqcHVVzL64
IS9exKfBtBCMaO4UN4XFk2hdZ84sNj0HO/xXTULX8mTN/k4hbd6w1TaabU8d15UyJn0vOpfgOSok
o+NmqJzPPie7acNjUw9bIlrYEhp7ybKzSribxKd/fNEWjec0j4Pwvm6shksuTGEGckZkkL4oUrEQ
X7lKURlWAvKLpl4tGORFl9N4Ls04p87RSUeMnFKioS4LQQNOg4avodV3xtjpuyCrUfrABquXPrXo
wm1M++gywSVWMAzqxS/s4c6kI4G8eY0CttZUVG5Tep5f/cbU91WTCwsjbajQ+Dp9b9QGvXBd72+S
OXGQax0LP+8UaM7pHc9w+GQQnGiP0ve9bPikhFcQ7XOG8vC0k/DJSrOs2fSQU17znu/Rnwe+t0aK
xz7gR5v9Onga69l5dcnc3CcRCMDaRqncUXnbYTXQBlOwdgj1/e/XakyMpV/HOF376yTT7VueVoQg
pMOHtSbOMvt2HHI0R1LWCHZemBTHrDZqDv8uZsR3L0P8HA9j8MQBgVFXlzEz2haT5DoBiCtfq9ZX
L3GkuPnBUZ2DqQmeFFZdTNtlwpVBLM5YS6zuVw0A5xwTS6Wx/0xq3AyuxVfK3Y1njTaTgvlwNi9Z
iYYfKWAWciQzmCD1qOWzjjLIQc9UMMKW71/qjnNg70t8A563wecct+u6DMyb9/8PyFK63CczZd2Y
44PBZ73EXjdsxigIdn29yPKgvPyN22UQJdo2DcMrge1crYd27Omb135wz5xNwKjq2Ev1qy5nBnzT
kRVgrMPszdIPyqXZLlqFoGMAJ4KMwrFgLFCrPBE4JUXnDZpzi1HGp7btEmM/mX06burImMJ7pUqH
fF+F9XtVxn0Xnq05mOietMa3YTJqTH4QpJK7kRqz8bnl68cXX1Kl01qUv61miukwVAwAX8wsAeBC
xpKGukemefFWL00FYRlMu4DayRrT2ZHkDfKbn9o3jr943tFNSTZoLPyoCy5lpWT/GXsy8ZtupJO5
a+x34iOegnqDad9ddZMWtyBzuvsxrgkXdDTVfepkBlQuttvRXkdBoq8GzxgO0qe4EqUKWhunvvnG
R1h6q1uWTRe3yalMYvdGmSUwgn6W05lBZcEPro22grsVgYlSc/cWENIYOa72UbLh4g7oF8Ynswnk
0ELC87zwyS5bhBRhyA9dHBnk1OvXUngp8CXTkYcac8PiubS56HDMcElNGSSHWPBfEJN7fc9jjmvZ
Css4ObhGyFN6bpI9DW/qxRFd8FRMMdZSL/KLhbcz6PtZx+HTUkR9o6RQLxP97Dkp8PFVV6SyU9Kr
V0VlZdQLm+lzSm3ADKbCsY+hSXw88Wyb4UbAWCkIwnLDY7QiUwRNN6FgteVjRDthk22l+G+G2zO3
SnwqGsOYj3Mse/9oF1AcxrVQZAZsIr5Q38C9fJ6jwXG35DVPeaDC82io6I6yx/gY+cGjF8d4WLrm
FTfdsvon4gmPfr9JKeK9wcbPOu8okZzgqlufeiMkfwFOn1rfAMcdyY+M080wHh27N4YlZSzW3Jfe
lYQD4e+C0ipvdW/pfjfTz1fEvtpUumWkOhQQouCu1zDxGUEPq8IOyxtUB/k5Fzb/f8UTq/ngxIEV
fg78MQFjW6uw2s1+BRaVbo2emsE2M840EvV8dQXIgxn218fJ82lvkKV/68U2ggkfae8JBQRsssL2
pdI+exHVLVPMkabMTAz8rDVi2zYB6s5iIfOouWn8doLolfo3hp54LOAXKDYGNo43M08DOq8clrfM
nblo6p4rpY3QMSNtLJdSH1G2EcUVqV/aS5dQPdaYVQrC/WmweDfYG4NzO/LTrPM8YB0seioIoWRN
YHppBo5WcQYqj+FcFJzdXCGtRVbGet8MzWGKF97J4ERtu8fB459JB6E0+xWvnPIwoVoFE+6dsnl5
1wHxsPcmnuNQFZK9Hc7ydZ5SFvz3JdAjKdJsaeBeLv3RzOO7xfhTrno1yjMOXhNjnQOBp+mM9q3E
14A4YzdcEdZcO6+0V+m7NsF7scHax9RqqiGP0dfpeOwYKBFz97+/LVE6VBwTpmYnERoGjy8PWP5V
nTfNgUSWvusG9r4FUjfOnZxCR2u0QGRhGCikvhZuZDHjboLqZbRqFd9azsC7TgrFZ2WQyEuWDaG7
e1mrnIZSTsmSBFQeRzXOL1TMwfPQiqV76rMW1F1SO9NDaFTOC8hZFtapodtkVA0+vgyDaMsjQ0SP
I2fkiXUzd89ytv2WddETDzk2xBOzN+Nb19TwivoxYKDNXSw2ieEFT5ZmrsNkepmW1kEnHu0GgAQy
qib01Hgym3knyfKNksKeV7kDDoxxsY+PkRxZVz6Eyy+apjY/U19wxeUtP6Mh8FmuOmuBQpPsU0ZC
RoX0/5MwJolpm0elNz64dmL0D4OrgQCuE4S82L8naBO4PKpUMGMb8CNwLLspS4xIfEh9dsvRXo8d
hh/BdoPSbGebmDIkD54XCfI7/sDRnax9YTCyX3lWbJ4yFP4bu+gI5hvxtOU/BMqgq57ydFaE7+L6
vmKuc8wwLH3URpCcjI6Q4NDGPHomvzhEFjOMSXvGLu/H96yNi5GS5LnpBVdyasN1XdgX/JTJxm6i
fifMSGwazKarRuv6WA0d8nWXi/tSssRgP+/QLgbEdZGxI+ncIvtmJBJc4lCFVO5UGKQ74DUb7sBx
zarwraSxyMin20DL8ch1zcagr00sU8rEPEbxw2AWOFKm4kBWp8YdG4UPTCNpieAhuknreNxqKW+l
2clrZP3ywq/Nc7nU+YknH1Ipcx5Gf3gt/cLdRkF+DTIEYZ+v6tacVPRBGW5P9Mqyb6qhwBBqRyYb
SF3vc5rfcDfhlhf37PzKLS0k5jfohs7JpkGPfoaCag/6E0omBqF/MNL5K/5IfhCJjzzbkYoe403R
m9in2BFggjF4ArerifpsVpB4ye3xvGI17CinA4FAp6891eq6zZiGkolltUnchityHii4X4UajuDd
lI1pssZg9ndH8eXU8cMpaiFnU7yFsCCQIH4+9kOETwOeeOqggFWz6R80NoRm2fj++rj2l9OPjzEc
oUI4HPslB7cfTz9wt7s+rTp1yGlnoMbH88RjTYNMvpJaVFf44zm6vC+Hv37dvxz9eV0cgvgfOZkS
wvnp1MWRPAfVqBVj3dx97YwCUEurc43zM2b9qopyunfhm7BSDMsu99ev/peAOq8eWJyKucF5E7RE
/nD2pwwG9US41WGkkh4vo99Yj/6y6lInzGrfYYtdnOINx5Jl521JajdW72/hv5L530nmkDXRef69
YndLt/cPat3vf+C7WuebvznY8U3TMjm3B8T7/0cs9+VvPuZK4eD6+KM99A+1TvwGV89yA1tguUPE
hov9h1ju/wb0xBRM4VlcvUX0+gdqnfhZrvOCQKB9OIsoiKrws/oRjkY0xKXjgLQzVbix0jm7j8mO
nhxal9bgT9vngED6TjUJMYZRhyecWuolIDTzwSk5Cko3bZ+h3LbPTHCtvxGDfr7reHeWycfnDeLA
dZf+wD8LfEHvNyH5SQl6S1avTiz1HfTM8lw6etmJJfm0x3QyrFsFDu73C/7flqnaP5epMr2G+i0Y
dLim57vS/klxA32dK7dPMO1G4ceixptHhUsSXGdBU+HPUo53tkzqlPiaXO9KyyD5INIm+aTncn7z
+rYeNmqe7FOU07CaAUrad3nTgxiqK/fisXue1nDrHExKRXcWylY7SUkEgglRpFQXGKg5+xS3sTVx
SvXY2SLy17RrjZyGNn0/47P22b2QaUVtwQTvWi+EfZeYCp6CGdbflcfmfAuAsr+PATntqkmWC/iN
dADuhyCIKcyKU5BI0nw2msZAmfEee6ZwGNfnmiXFc1V500jMsAbjYDY6FfmKyShCHJmzvaIMo2dc
4Y1DDUrUBQcUl/joSQd8hDTDKQqImTg7Yxqi/Ezdsz8S3CGWkY/mioSzHuC7+u7Bt7NpN8a5S82i
lRBGoA50BRSlvg96I71wmErEJo1qBiSV6W6q0jObjR/rYDv2dpPsBiRXLOfcSsigPramsK5dnkEy
7h5FX8XbsvPG/hj4QY4bAev9vaZNO17jUgKpnDDD3aHnhjQo0PTAzspxlcBCGM32FegCEwZflFgj
lCS6OTjlSX7W1JAHZ7AsA8YkRvjRcT56hPJoY3LLO4CYmjItcpOg50jVSfymyISmFjvye82uYbx5
N+UWxlU8rm91bA27DAgeTWLQejyoBAj8xf2MYIMWUfXpacZSvPGdzntF01CHuTBnXJWqO0wJ1X67
zuqAW8LBmwg0Dygl66EuWyxiqQAL7OtT4AuOzylAP3+MR7XKPSf+KkdzuBXkSpxVUnrFV4sd7SKz
1fYKWxBJA4gDNXGYYXbsles1brrh3nvg6I2m0MM8YLuNV9wdH0RTJFqtaq+shjXJtjpap7AsiVep
LsOqGIeJj9sk3VtmNb5RllUIjtExMNuVYiBlXkNub5JXUA65OgTlIK3btqXmeiaaRM2jnRItRfUL
zhM44NeZ7Vi/DoNe47bA/tt9KcM+xQgfdDU5/q4iOdT1TWlsQZtN16hY5cTAy+swCAzGnDzQbjJN
B3AR7OuNsGQ3XpVNQQ6tR9f6hBGYwR3EA+rVOc1jKorGzDzMlIvyKAD11cQjkcPatKvXtvLso2im
nEtdm9Vx4gx7LzwWzUjHfH6AceUt3TLejdVDu4S7HvBqzfLZpjh0HqidhJlaE67ApDjI9rlLINfh
UB549zqCsANakM4M3BQvqIicmQYroMjQGZjexyM38rY1e+KLJCj6z2ba9OZ1iufJvAnCkb2IAi31
2rR54OA/zGfEIZbygE8Ozh9W/7bj3MBByegGRF9rfspb20ioHRnteTEhh1aYQyajCGh6dYjwmerk
D6Sq1ClDVaMcEmh+hGulEnhAP5aRzhN4UnAhXikwZa8+NXN7VTUQ6+pW8I4BuFTGbiRkl66k0ah9
7Vv57VTGqGbuggBc0QCoL30SWbeyqrixEsDxt42TAwovI7dyNv40DEdC7R0Vd/gOinOB9EwlA++A
a7dQ8lgyKBpuZN1ozEO2E/absm28T8ZQki3iy6FNNI9wUENrcSf8VTFdiitipSPZIKO6id2JvL7v
ptUqhNN2jCx64bMRsmErug+2Ht3jEASps0cxGi8Ek+x8Y5Biowwp9ikdEdjbodxWVLZIohQAAE3A
1PYQ0ogKuO4Mcqx5tLJeA66Me+eLg6oKTcYW8Q5O4Ta1KmPGFOnos0S7vQpjEqe9N8OB62o/P+ra
Vw7slEZc2fQrHAPLwlXDBWQ8ZjxnZj5ygGEWCmO14qDpWWji7eLlryxa/6bOK6d9iRWY1W9w02bx
+dH2HDmSMj0W/Law2/96Lb7+R6PeZUT4y41jlr/GVfH60+Zx+UPfN4+B/E1i7WcniDOCzUjAqeP7
qPd3E4brcuiy3i0T/Kvvm0d7cVosQ1g2Lhb7vT82jjZlzGBZfUD+1vLn/tHGES/Fjyc+YTIpJkwT
sH+FG/mX4WszZD5GLFGfJPw8or35rqM6C9ZR518c9gHV0cGFRHcdvggcEI3bGx9iiqDecra8KGia
BWBGsy+CJNwDnLSbR4oF8isQMUl6R0iYepIm8V4cQhknLGf5FWF1axMsilNNoUVxAjAD8YLA/6aD
5XxOVW3QNh+rijW/V/O+mMQ+GgnPR3NsqV0xjE3wMqBl+QcKWUhEdvXkfhxGLO53ExBtEEgJgGKr
wiliY6+g2zNSPs+ljg7B/r1OsGoqGtnVUt187mj37QDJ5gUuOO7yJNargnyvPd6QXmWYugM9Mqub
inkSy7tmFVpz+6UyPIDnsRtUIuD8QLFKrCz0YywwAsshXIH6eUOyEHF2FeZ8n+TJpqIH1hs6gTkC
NxwgPYs4FOaXcczbcaYsLHHYU2XwmnB/lGmF7FP0DY2aK7cvmaGBFyWnprtAcjiP/bmWUKVSJWdo
00NUqnUTYZolrADQqZrTtzmcptbJ1l0RTQ6FqJCrkIzkEO2tTIfNjVd0xtEcISaZdIGs5sCwVyNI
rFWKefMYE0HZR46yHjLkkWRlt1jMhiWfJPLR2bmBml5pPoEllfdL5GHCPLnkmoYl4dRgw9tXMEOP
VdX1++w9ClW/p6KGvD/6mNC8PoYIteSmbDeObh0rIGAZ53rjyoikZsd+JYW9eGjnILw0SwIrLA28
aFkIpBZDqLrNU/dDVhXRBVRZezfGg3ehhGF4iQtfb0hyhKdGxfrC9VDtpqFKeDLq8C63qoneBmVY
a/RUtjqeFW5GkXg3QZCFT7HS9kHHrnFr6JAYGbJEsBu8xj6HWBT3RrqEzQSlLdOTqn2EuiWIVrui
fIANDIK3CONIr520tvU6KRpPr6sJjFjZWOAAgq4ttsTLuuPIBn0/5ln0xGzNvgpmGi+w2TnjowxE
y5lAMTjd9BQKfROjZCNMZxnG96gqy21mVfOK2jfnjvOcd2xG5xGj/KZNe2mvpK29M7ZsUEko2Hm5
Cpt+uO2jyCIErKsDughTsRQc6QoORHNhx14+Na0u96QM1OfRip/FEu9jcOaf+KWL7aRsuZ5aRSH5
lOtLCOL9VErdkNOz54+9PRfFLiA0/iWtGvPKmEse5TWhmdOY62AnU/UV4lt4wDEAb0ST5s8Ayj7A
h+0/mm6aP09ssJ7tsUuWPiY/e65xd9ElxB3mGl2zZ5pnbYMl5JiAhRgrqmuKJfxIxwsxyKB0TqNu
wSeVtJgrYCOBQdMu/W+zs7iyORYmd2WYwm8wFHtN6kHhFpD4XMWOzyAIV2y7kQYBrGrsKb0NCerx
vZDqgFe0jgxzDYd9PFVmUG44SAMPQUiE2tl8SObmIVWG96Yd+qVWZjCYFKqNOHPWlprTR69J5VXB
+PSMLkluGfg0iIvoGCzh0cXPza2xBEqXaKnTmNUXt6f/jSxJdWeDCvhcv4dQhUHuLihA9+LClh+i
WEIGJ98vV2NRk9Odg+haWqJ/6RyDcFMercMMzPCckTJh/96cSPwTfcIW+jUf2SoDdjgTiBm3jjvq
TTz09kfyAcnBNjzLX+lxnMiFY9eQmcv5ressgztOglEVtTZ2DbsrJmGmX12ytCV+oToRbN+H3kOb
lDCpwoQpSUw1rz5Yy3C9GmULRD0a7QcCP/7nbCyQ+fqkZ4Dg07K0Bds23Usj9OnLKZ1XUBTVVeCG
aPZTB62DTbHNlFqUzJI47gHHGqV57QVCPE7wLm68KOD0GvU0VQubnM6qTYCrFexwiaALoK3UyN60
SZtxiToVlAn9peaZdy+Q0Y+REbZr/tJoHaUglxxE+X1XS32GK54ACVf+F1k1zrfKkG+Jqq2z8GAS
rqclHM2UaFs3FDIlBaUlNOj41wGNimeKRdgKpvOXmCHsql6UX6n1h8psHnQ9m2tfNDEsbU4QCYjz
XYK0tDeTOQCO21Rbw7VodZHt2B4iGhDybIh2sk/CTVM2AvufI/dp5GCBhniVzqV/X1uI6DEbxceI
iRoxxEadxjQjKIdum187FQQ9py0HWt7M6GCMi1/fLdxujxWrunDlFmj9wXiXTFXzVuvWgCKmRH6b
5dJ/itxQnniHoO9o81lXjuK0mGdOcVeEhrPLl+i7WELwJkrSZmrN5Ax/2lu5ZVntu173G9nr7sVq
oDHmPqSMgYR914rPaa2y9fwevGeK3K/cJZIvfWCSZVtlG13EFvwP3X4T9pBtezH1D6npOttBjsi0
EcoH02qfcYQRPiQLHwDxh2hEYNe8C2qbwNzZYpu+IwbgK9JD2sTGceyv6HaPyQyNnxtT5p9qDUAh
gg3xViwsg4lkEMEs/1Ps51+bLGmP+AK8tell4OUc/ilc6AgTdqcDiFHzaKa53AyJoOiRGS2hDCP9
EqQ+TCFaGyGPl1TztGFOei63T1abJjvVpfURU4ja9pAyD3Bd2p2n2XkZY0Xwy4rB7r9DIHKt6k23
kCHMae7WeqFF2F5bfukc4ka890dohWLdT7F7GAebEZpzPUs8EeVCnjAVLQxAEr7Uprr0PePDMilT
TouUaTamQS2c8VEkki6rGA5iks3sMHIKlDKzuvFUc/FMBpktlQ4j7HSTUptFM7j3QZ2dqCaIdmVD
/pQMFhGmhOAENWsnmNALbyO/tgvDgKyux33u9sGBTkiyXHZxMbLybmqSeNcVJoXYlUGRTj5dggXb
kSVZvmeCX226mbyWjCofSEAPuo36VhZhz741OmgdrO3eYyet5DCn0PECR3ytQxfQyrSAQooe6mSi
HB5kGRiR0u4voyWCL0kx1UxUufyq1ji4eigvrjH4PIzJDQxOjyIXqP6oC/xqaRkZqyiZ/VPRTZc8
cT7J0PvwXxH+PzlLIQNKzh//XoR/foWmDGi9Kv98mvr+x/7wrdMoiceVEc736mVmS3+cpiz5m2dD
XVswuf9zkJJLzyQGu8WH6P7EU3Yo5cEYiUCPLCYF7+4fqPC8xJ+GZ7Q3Y62k2xQnPay1d//7DzL3
XM11b7Q9IJwhB5Bf0kZx4bhB+QitDu2nP30x/4uP9EdN/f3FOLQxQjADiaLu/KSpR46WuRd38hIb
k3opZWU9ThToPmUJ/AfsQKZ6ifC/vgZD2hz+P17aNiHUMS9z+VJ/lPMTIxO6Ixd/mQPNS1PEEGyH
acSU4/Uu43ViOiC8zIYHfBvOKFO/fvnlr//XjHL55BxRLOaGKL38cD+/vGUnUUktr33Jee5CqDEG
pqNm18/qlFTLy+kCPPqvX9P68Zj8/UW5VCSzGuY175y9P3H0SoU4GbGoXnBzWI8lHqSjBXus3nmc
rZ/enSsyQXVb9aJv2j3jze7NVfiHch7o9rpGF9srL2JT1PKADLfzjOsDOys7KDKiprgaVIhPL2FZ
hIepREEMExac/TcTyB/nrr9/DJcN6CIpoD38HKrwR9/utRdbF9GT7sv6nM6dnHrSnQ8n85HUQnWl
F7vVr7+9H+ee31814PaAA8YLBz9dMLSLeKl2GnFJF18PXIFkj8gcfzP/H3tnshw3km3bX3n25khD
7/DBm0QfQTLYiKIoTWAUKaHvOwe+/i4PKW+llKqU1RtXXbO8WSqREYEA3I+fs/faqcIeqHXPnltb
Z/ZW2uyXafg/v/7fH0xBZwMHt29qmfnPzwqNvpJ4R2Wx6mtJon5gMChTVI6Ndf7nl7J+caPQ5eHJ
CkxekEDoHx+OcBZ9aZqDde8mEmUpo5QMuLGuY0PH6d5U5rovo+nrp9NEM4RIhIfFSIW6Ix/J+M3X
/asP7mCjcTy6T87f7lqbmEDZmKF5P/QND4nLUbW6xiNKhZ6Umfz/eEgEinaeS/6PdtdP03WrTrHG
OKN9j2wm2GCzR0l30ZBeFMUgy1zs9B0ioybhLpcodM7FKJWOOSC5CNTEUl0ZPoq9qPEYVsG9CK77
bESBpHXIcUzOOL+V8zeRCKWaTjI2iS35zRf4i+WFXpxwTcv1GNH+7A5I8ygcAnCH92GYIsZeBIKo
y32j+qL+2LYFCawBjXxOm/L6oo+iWkC03M2yOdQXpXKSuUi8lmlBf2WhIny7qI7/+X3+6m0iYUA8
AezeRWv/431mIHMZKc6te9K5uCCXy4ygrv5oAYh/RMb1uztb76A/rLu+6XFXkz2AasMMrJ9fsegj
O4Wi3N1P6NiuvL7wXkJgIfzDQR13OaW1jo8QLUxCtBTmmMbliuOkfJcwZqpXTjn3b06FMjo1WQFM
g4cgcdwADyH3xOUSdewaxEgmWoo3CpJ0tAPEQDt0hOeONYR8pW/xFv92PMwn+Plj8Un4nh3uXJtm
68+j8yXIJNGfc3RfsQmB9Z6XdpMKI71tnBxneQnFalqnYoRYZHuIDdfJSIdnJ+OI8UfO7zbXs4IC
bac2PLeiF7sRXnh/iP2OwrK0IjgVRugBnjIdzuorM54M9EZkIW1MUVVMHaNZC7GkiLsN+gOejBQp
Mx6w2OfkrTF/blCX9/SM4qugK9JrjjPVeUxJIIMe2iJxrkmrfrZmkTEHnPNXM+usDbxNfM02naea
9zfGb7NH0N2pn+Nyk/Ts3ydTegUzQicl6NOkww0hjGP3ihMJgjbBFITDmjDqp6HMET87oRDvpGyA
TBOykPmr1h4bFKJe1OIi8RGQM7Ozg8+NAbxgXRZdnx0WMoagsw6I5o82MjfjGDKov7ajgVZXPYYn
RAOS0LHRgtZFV7K9NyaIvUgm+9IDRmZnjKEZ5tV35G/noFqkG4ebIEXWHpEzR6wn94iA9Bkxd8LC
0qBfjbaUBnIrrB5FX4FK+wWsI2VCGbDaUAKyEI9amN4lMz82iw6pYujABQg4qAGbsdJc6BjebGBn
tvAp13B6BlPUJzRh6XzjO1VzbShGsbtorooY0ECigiO82fiM/aF/ZXTvw6VEmMepntGMdIqIqCeX
gbHEbt6Aep1Mc3m2uiA52UCrmFIFuNP7qoKc0HR72vXhDudy9amQnfdcOQZx934dv3GjqC/REKZk
IMVRuTEHvp51HPblnr6vtyloTqy5sQrTQdxeKgVmkWHVKqj6N7eBHQOdPqofDQ+i99VYBh2xWWWZ
y+JREKdrSm6AfK7EphAFpi+U46RCAFJASRja/H8LBagH8MBNDCumlw1SkwlbZsn62YhH3+HtZiku
4bmZi2CHz4nih47lA8w4rnRJ2OOVGRF1yWpvuC+kOwtnC7WungHbhPl7dOR8Y3PYsynMM1PPUWgZ
LsZpRNgzdyUNb4vN1C0bfoe0BPKVtuOb9a2FLxVuqLE2zTbYTHLi9iojsDldNrJkJy58PBFwil5m
rA+hN6EFSEzqVVqcrEYFto2L8Wqy7e6tQ7Z99Ackn4bLOiTcAtdSi3aewXhMJ6soHH49WVe8OU4c
OGVEFD4NWouXzUV1lZWZ/diYmmsGOlBe9/3I+sxyBh0xdyUDasvq+ZOIhDK4/gmFjw3hkhOxwEW+
CzwuTmuzU+NcwNm6amMrPcNRYIm5SIu/+TVEpR5sz2dTJ0UTW4xeI6nhguvQYxMVadMCUAq6N7LU
uZRSW1G6btCzZP1uC8hPKYAchDgVZSd5AV4y3zE85V+zHHzMbQlr6hBFuIaGhW9kdKkMZ3uyiGjD
j8cQcn4YEo4bTp6S0BvabM89IQabi1h/trn2Fnh3xD08vymai7F7A62sHlL9bxjxgW1ENE+OZjZi
ytFtQCZn3Vut5ceNjJqPdLCoflXSzQ+XQmGBFE8GgZbt2Yr6XqcCf4QOLOFmBekb5ljBtdBi/QqP
3Zl2BQyzKjTPHRjc6prbiO/O1u+2rPANkXHXHpjFqwczNSnCK+b6W8/K6o9wgdnN54xI0G1oS6r0
bqFXN1Y+vS40irxz+M1UUCQpz+q6MVokz5cCB8qPxCOc9m/fDj8XEd+cSi0Z9mZCOlyInDgTUCO5
N5M3B9cx+F+0IA5KbLYd3mBtq3RZBUY5pUSNWeFnUlB58fLyCFlQ7dVuVK0ug9h5eswI94E7YQ+S
Hd9RTQvV7vmvEspxuy1dj7Wt0kcVRBrJ3pppmbIMYJXimz6TXCqOfJzqyhkN/wFiIpBPI855t8Bd
28M0seNCZaYuB999NkEkoqdwtTg9HSlX3SCdh5t6oksJSyLkDGj5JXftgH/a2aKE5M2gdaCFDC2M
f1qBfFJjIh7TjIHatmf4t/8mxQft5b3QMeaaEjPK578sAlnuqIc5KbkqeZbIa3/GkkGgCw+cr1++
mHBOEZRJOQYN9mMK9OZKap8R5X5zQObFt4oWIdhADdbXYcLUdjFrIfpVd2qO/BdgijyvZg5N0E6A
KG8irA3XbdvxTi53IlGfFkC4hCXAs6jRt1abs/iQdxN1dxJhBVnalf6C0sZlabKrsDkUrSWfEjCI
kFk4jnZbQB9anR/Qh6d3HRXvsDd5L06aWo+2EXAGgLfA1nTxm9LPZNBj64RZ1nmcU9Bq649+VPOg
N9aE9U1/QnYiauQODjlSLrwvlwPvgoXk48KI95FJoP2YsHSbq4kj7ePQ8IdQaPhaet1LXxBwIbTV
EtPLtknXkzuqzg3n6AQxn30h1eK6tAMD+51dIKgZOMnoq9bWo5KbdLLQk7T67cQ+nyJLQvelhtTn
rEutV86zkscKyRzjDmdxdrBJSfb0uojliD5fArVDC1vjrmXCF3PLD9zgeN/iRBtvp1E0CKI8XIue
HHLvQbUMKOHLaaG+0ZraQ6ZXFv62fCqVybE1H1zsbxVccJKmphyiuM9P50NsN+8s0yaCPWcmAuBT
by5kfuq1T9mErFQR/h3US2Okj+QQlhagltwTlwvwbS3SB/dRmwwvCyu9bXacy70LDYdtTfV1e1Ai
mT+TtBreX+5Pl/HKPqURsMfb72Y3Ygi4RQJzaA84tMZTHM1t8P2GYKoZfK0FeL51oZ0kRloyTrmY
OhFSPl7uCl9lPBSQcDGP4M7bW02JQ9rT3Yas00Ifuu0WE3qvZCUCLWCsBaK1bt962sGS6A9kTAV3
H5KifN3SQe/2M4VQy9DTts6Wy0fglrMevZiQzY3Oog/WImzYYQR+mF1Vc9Mg12a1dxLrFiHBcs9J
nZvaZLgyrHu4/IfLCuhmPeME8ka52BC19Pbdp1wlR0w8NnoDgiQfOfO0rseeRaGK2jHcNUaA0ae8
+G3Soecxc5qZ143qWT188yzWHNWepDb9RB5MFNwVIyScyUa0sEndVsE2pBZa3o3odtShJ8spvrW6
FC0XCAXrjHeMd+EFPdcDgD13u2mFS/vYewNFSGRk8smcau1gU/rzCsYhLjCzd0Ogilvb8QArhLiS
MF4dEDEBcNai7SmL0q8R3F5G6kQqOnTCM8KtHB5gUBMPWCDZkeYENFxPy1NSocz+U5bOXOek5gut
PJIOkEykzs4sEUStooYYRURUxTGp6/TGcTvLWrNrFkdO9upQwmAhc6WuS3jJxIVIlVMv+LZiMaTI
1II0G5KvUl1vnhq9+J9gcdKIlHFMTTW4FSeYvMyPRmXThaHLhso9Rzr8LkohIq3bouafjbS4SI63
qDs6gBPga8JMHcZcKBtGapxCl3RNHKiHLMK9lMOOWQ9MKq8uB+UMw8rV5EgeVRk3jANNHCJ34YIN
h5k19QGBYbxTddlMwph1eyHKOIN8r+0Gmayx6eo93AIj+hQGIXfQ5WAYmagbTnmeErLU9qxpla9E
yERUtQeY63gkZOQep1pa50h5EhNO372R9IlR1CFhmjMY32vp2+yfML24W4uI1WrR9n4dGLO+rJsy
zVgcAQY427kpeSZyXW/WoQyuixY92CasaV9Nyq0/ZoCXV1XPutc2PEI9fjBSoIEfYmHa+TohYrUs
aCHWnO3igw0p6Is7+mYHJHvgiesNJide1shrpIS6wmjwfhjszAU4PgzqYjHFkQOb6g8d5xv0wUO7
r/pu2JFuAZs8wBD+YmaL9YjNgpadJ1mV6PNwSUSKRZzcDJuTROGzsfjj7D/GdKxBOiNzvPi82yXS
y8GlZPZIJcfNxYxZloW5I+VNBFt/7u0drxw/xu2g3qOGWK5jIIXvgRBnG/SSktWZ086yY0PUqD+/
MBnYubVxh0umUoDqZBlsnZYwLTvyjNehdry3VA7LF7CUI3EQqnua7AlvO3UVwoS6M68tirJ9TnPl
WYeZ4KcOQzBrTVOmxDHj6j95jkrOiWA4HaV+8qGo++gdEWBISYaCdK6s88w9+eLzWTp1+D42RPZa
oQ2CpFuaSUelXMrobikNTqy5GU2WRkQDvW/lnziC/9osfmuz8P4ZjHLbfkGh8tfpju1efuQv0x2Q
ERzfiMW5jHJ+mO5oUkgAE0ii2fT/gkXx/7AxtvNzwhQmwxx6V39iUfBgIGIFVYT2X7h0gP+TEQ/m
jB/aRdBQXAYe9DY9k3UfCOtPfbesG5ZsGmRCu5a+l1w7lqmaVUtH5FaGteveu37D/krkHcHaYcgI
x0NSlfjrLByrSZ0bx2dKL+hHa19v1jsPzJqReHzw8IRn5trPCA+sxzI7oG41p7ue/eatMOuJtZjx
bxKsIZux99mDVRFmX8UEPYz7SoJrLEDjnYq0BGaK2RUSZ0eGiaFtTNA1oxOEx4ZDS7QgIBP5g0cV
uI8YWm0cmZu3WZag+i4dnxxzqgdmyEteE2sAcNJ4L0zjc6CgM8NQJjyBdtrZj0mWSQAiXdPSJmOG
MeqnSYuRMT9IukOlHz+0IshiVgs135GkGEqYglPRbp2aT8yatrBbdU1eA2mN46sGFSCRy9G6jyb/
cwJJ6X1HjFZ69mxlbDp209uEmf1ESawIGM85D6x7jNIY5qWSYH7NPpnfCa/XlL6wnp9JrShXBqqc
AW9jGL0TLqqaFZh9VHVkGo3HxA/jq2VS6hkfHyIM31XmESjxuJUAoco1OM7C2okecRqsZaf+AA0O
GXnU4EcNxFicjK4ERk8/pYa3GC7BbZBNAnZjDpIXAUiCVFeomMTTFPFuS9aemD9itWgIBWy5s9Y2
Enq1gSWpNok50A3R3c/CSOOvos0xPUdJdiA8YdhNEWB7r0mGDT4Icd8seDmAD2TRxqZvdJ9B9TzN
lct2C/bx3vDktC3hSp5CV8zGqm09/03vjRvFQ3NGB7pQfX9rXkWz7mQ1pVFfu5f+lvmt2UVG2kTr
S3qcv4ItF8Kt1wj9y/rOJZm5Oi5lQqPOJIY7KmnMYFFcDUWHQTnMSviNqOaDQFOWXUcj1bl6JBRE
fFeLNYp3uISTaSPootVP+KcFwTS66Thf+o/tpRfpKCW6jW9HXYXiIGw5/9VR/FY0Yq7XtOgygU5j
Loxr0nkiuKiBQuRjBMn1qNukflhOL/a3Bqrupc41BNijujRauwupjkauGR/mFC3gARAZGTK9hdxo
PV16t2ZbiF0ZJcldophPIa8ZSZ2u2rDgyQ4DQbVXzwnnbxC21LLUBeP1siRDs7ENl8xE5hKggsdi
RFlw2W7Sy9YDdoJtqEWmIG7UUiAw1TtWmwkYypETzdxxrjHSbGaHyw2RnA160uNuvOyDzPPYyQq9
Pdp6o+ylakiPNDv4Bn1KRT4Yr8Zl1+0uO3DgEa1x7iunw1nScKzZRcDenxWdPmJu9Na+oL+p9m5Y
t+WeP9TVulH2/YGVaH7nNlJVx+8tpjy3/T1kbc67Ig05JlZ1+3WC4ODpPhnB1B2ld2aP9WHKYqsC
+TLT1qwN1O209G+WMLXv3XLieQxd2iHbNGI18wZss9ncpPtFOcEpJWWE5PLJUOpaWRSUwunKZcMr
ZfsgCLttbkUU4QnfFdBX9HUbe3Gde6OeTaJZhzjf+DK1ryqfA5QTUAVtjaRmjOrGTDbrxU3ov+c2
33MGOPFz24j0JTV74z3Nl/Ej6qWxxWIFRXoCqD1u8PE628JCf3hso8hd5w4u9K2PUqy94i+4w8oy
8GKscP/VM+3nYMGw6naGB5WNvqlXmySb5HiMFBqvtQ39lPOH30ZARjB9gGNsnQpsaDFF8OI9inPk
WfUAQJ0WyqPFGemJHLQPLrcwScadPmlKcIsHn67pve9hpIr6cN70dkyYrMRJtS1ptW8J8wyjdaUm
9VCGnXvOC6ZEKzSohXUztVUFuHfx033QVM5z06vnSKmRNoWf4JW3EmS163E0e0z+Y6qGm0IfnZbZ
6h6wRMNEpeGlontL4fQHzOPm8zIfCofYCw9lEVmj4anpWDXOLk3hb1O5/9ZTv6unBGTGvwwG/xZQ
+BBXb1/+z7HLX0qG8t8cDce3//d/7W8/+L2qEtYflvYX+DhUfTjMf2E98j9BXXNNKq7vFLo/zav2
H/wE41xELZoO+WNNxXDUvPhg+eP/QDKDauTHeoqBIgHopuvwHnhfzs9ksgaeAEEasjoYVDc8M3GF
MBg13RYOSrFNbO95KsbxJjdqiNpD/ZxzmkCyjhWrGnLk8UucbWpk5ujIivIuH8wnIAwR2s+8SXcV
t+NmwZRwbC1B/3U2xC6dOboFnTjX+UiYjbLuyOtqXzhB35B8cuMY0z7s8dD2Lelow4T9MR95MDEx
fB3MITkXXMd1I2qIHHSSaYFAd1UexkLCAK4qad75VuesZDu96OeQU167nd0549iafO1yIogKVvqt
qIKzcBRBYoIEmKj8KrMSpv34EIKVXQE63rl2djPMy51LEIsZ8bc4g6+ofF7mmoC4qllePdR4+Wi9
kg363Mzdjuwo2jtF7HwIG0jZbQDJ2QQ1VaHCYf4ScO50nrMxfxHmgocxmh7MNrvRV6AvYF8RRvo1
rWmbdxFRSAw/0eUXpBgPEamO4zQ+Rs70oM0iayLcInCu8pXdXu6t2GVSMF9lZOQeF908N6aOC2Oa
WKcYccWDvVYZsCJkvlPtPsdOdsJjxsk5fakW7wwRhrLHd7utyweCu0y23HznsgHuZqffNRJWs+Fm
p4XeM/22GImoTQfPrrhQdtzCRIATTSSXCVuYI+ka5k111RMBRGNHX8u4eBksKC7oKBlqTRBE9GvV
8J3JKVvuoB/f9fa0p299ZQURsNDRZKZTGWu8jV8dNDH0fpObLFNXNl/OIagobwlloJZ25ydaiox1
ej/fJNIxOILyQmOCzZMgseWaDtwJ8f9T69Igij31WJjeRs0lcRlxS2xxlbyUQLq2ua1eg2q5Gu0o
WacxMXlZI54TZX4OGudWEnG99idrN9v9YfFoIzZqfFwa75Akdc+N6hyigu/IMIN8TTpGv8JVrFu7
BHdMfJ+IqBwgYdwJzGN7qvvCWXHefioj61Uiu18VCmBvH+UnBoiPTTvQdsy/Fkw71yYAtM1QqEeH
WegKbVmN5reS9LQNrGfg24hx4rpbpY93wn2uOKvvfNc7154r0Hnyc3xOTDOCW9HxnxPRzugvuR0N
S51rpOWfUiYHa/LQ5w1S3vHeYcqyyVUEJ50WFjkChH1Q842npvLGY1eQW6BGg9xguHjbZqmLW0rX
eQc2bjxx/oG/b+TOa291n+ax9a+tIKt1HnqVNO6mxfORbmTROBuRLdNLKCoSGXDMYFlO3aZ8Igvl
ifhC4CyL2zGsLdCAw44609v/hNdgJBIz39ILmUmBSzZ1P7dbRmgxLBR4E+QnqTY6MWyF/y2aM5Ob
u7IikI066akyUGF3g4eAeWDYWM7ta1lCGiwp9re536wC4gNXtYbhF8hYKeur8M7qCYCg79WA17Jf
ySqFEdcUlO4jx0RlWztHUFHxLjSQi9uwwUq0UTTXAaGIYa90V3LOxLMw/PNgN9MxHNuvxtReuX52
+sum8ws14k+nYi0LsRkg+C6PPp60n8kWSeq7ENIyzCUcYlfO0PS6JD8nXkPxZ/m/UQD+qEQhHZdX
k2xoDlRg1wp+ppQAvhlKf4bzG/Gob4jfPtm5E698pOK/eaUfxSGXV9L0AMGLmTQkfta8TEIoJw3r
6mD32QtmXKbhLMepNc1rB5trdeTfzG+1zr+VpPyolvv+msTN0uqwwCwLfa3/IjWMnFLGiBHKw9x7
8dbrxkfwWPnacMB+GzTw9efN8+Wq7Vjd/vlrdDAp/kXj8/21pSaUgheCTfmTeg3+yLSkc1AeuoKw
kxQbxR1JjUxIOvOKGjA7mFK9Tp3C6T6N4ykdO55bSRBoG8+vMeqRqFyuhog+MZ7dg5SIpdKhJQNq
upp8lm9cjVpBwL1apTel3+4Kb3xQRfTEvLzY+Mo9D/QG1qqq5N7zkEpESBkJKGB5+OdP+otbyKGL
iArSt0zP/rmNYxOtA/PNLQ+x3e3cyrwz5XJXLEQr/eZ1fnVFEeDhE0T8zK300xWVk0XjJND3qmTc
3dENnxHebxk6chTgxLIh2++mh5Z/n4/zHQ3J4j6O2EPdJfrajKzLulRJMwoIy1ZXERFtKzkNj4b0
z0477uOA5d6DRkZfIvb3jbKp6j173heRXWueYHI1mG33UGbqSYFs2g124p76JCi2Ex77K+ZJX8OE
0MGSeeuqJaNjr4yUaM3lKYD0tPQdm3ftHOLZO8QxgZAMFPTpV11lwshJ1lnuxAxqAP+ytYPm+Kn1
MmLWLWqsf76Qv1hh8MKSZI2AU9h03n58Khbk+41LFuxhoW+rywnFyoY30V+hGTr882tpneK/FMbf
ngLPZJ8CFiTk33SMrU38MxEA5YFp3YPbJSfisX+zYP4kO7u8hkC37SI5s+y/82qTuCHswzRhlcux
3nUJITZuuLzqlT5ZnHnfAxfIbPdA8t6ZqJl4K8r8hCHxQ5emnwNsrSu7GMklzVPnMKZs4rFkdUJ/
eGNZ0dfFn5wtWNDskDsEGDAsnFDoLd11nvjbMajfBz1/7HdBdKSrz1SJSIgVwKae+U9T7+yW6BVH
NvZ+UHW/Mu3kq4feEVRLdkP0xynzaFZgrqdAJb1MeVa9LsExrjk8PlQlIQ+kGPxGqKdz2X/+Uvgu
JLpa1mFk/PaPN0Bp172q5qI8WDkHhRFFwzrpByp4I+MzQ1HQ4810k8/BufCgrYVda9JuKm5pjjwF
tKWwVpW00sJl4sRrVZshNp+ntHY2gSkYr47+ORyEvyYrikQOO8WSx0pUVyRwwAR5Yoz8unTmKhHJ
O+VQHSKFS9atofZZbD7NFGKrOozrvZNPwGymh8jzNWaE+9OtdSa1P060V9x0U4S53JOF9CTrdvzG
Y/+3W8cvHhL2DP0fPA2c3n66RlNE4GM/jeVhCsoNJQ4pRxNvx0UjGNbRb74R6yet8+UeDtiFWdYs
SOZ/eyYb15kd2x3KQ2t3JfKPrtowsjuF7FTS4vuBaE8beeaANNosU2lKBRjlN35GAThUoQ+wQ4LF
K8aGjuuCgQezBC7O4HOXWdcYdG7RpnXrmPQVUtUI53Dq7hV9yIPK56tC6M2Y2yxyshfSoalSSV1O
F/OmGcpNSvr6mnJ1O8LG2PV8pZfjJX1Th4AX/qLUHE5Mfuu0nkZmfEO/ykk1OiotCNOHIPRz1Wbq
s4ow6ukx6TlIBgRyr5eGo563TI8tcVCr2ZUr6YyQIMhdNhKYcFRrFv08ZsEzJuFhYxT8Cbxrbsh6
GHeW23Zb/Rh1yiNgcHr0aeTAHGRoH/ggd/OGaskM0xsg1sEGK1a3bQ3vuUlR3gEmb66lp14hh2+m
gQuc5slN4nBmkYpS3M3dZ/RVD5PjAjMi5g3E98kY4c4UjR5R8AD3fX7iULwvQnaWJBq5MXk6/Km/
gVXxKe6m8pRZ3nnswIaSK73WByN8ysl+alo0ulT2ee8+2y3ZOP+85Pq/eLypdTys75o8D8L+x8c7
n520YVRUHBh4vpbd+ADq5Ux9wcXzeKx1/XU5ale9tHa9pNK7PPNl3O/mqZsQpfJjYAo3WV+mW5nJ
TTC2joB8GTVrZqYlaWDDfCACzeCAlhWgjgDMNGUevSJZlTd1K+PNAjR2iykM9YsWAy/COdsGa0za
z0+jQ7lltgS2Yige1ioiRTAPqKwjDobshzFxwWvwRrpFOjz2Iytoa/cPbcCRFB3LzTgMD64H6a/K
fbUFYOJsmmm5QrKKfq5gsE5qLH3w+RW9Wb1r6/5BcDo4ZImP+o7zU94Pjw4yeF3No5H4vr/+t8P2
mw6bQ54G9+K/96Q9finLL1335ctf22vff+p7ey2w/vAhvNMrc/HW/O/AUpp/YE9y4GAEOIYC/vm/
njTH/4O2mona3OYEg6CelfxPwIf7B0osPcqULKkOYbb/SYPNFX8rQDEg+eR3mhShhKr8XICKuXWM
ePLKozGiC6/3CFGjdNyGxkQWa1+YgbWywEFO1709z2udRLqxOuXs0YmKQ1O4CQ9gCLQAsoZ17hrX
p/IiMdNPzHITRX7nraeWVnnkq+cCGij+W8dzXmRUWke7NvP1ID2SHOPIpR4Rb0NZ98fR6aI9bKpo
A6q4IfIOnfcChGw/kzmxEhJXLCwK1e28GGJQXgYwY1NmFy68hZey7YrjoKJlZyY+2jIgambPiXhM
k+jWIsT3UM5J/oiLGgf42LmwSZnyVs+xRY6hPRrLqRtznnWgp/5nZjk1qUcF3ULa5FF0U7Vz/56I
5OAaIab5MEytjdZS3I+DJW/MFHtxUETRJyCcuOCdbDwsYhixr3LUxi7S7lvBwW1KwCDTMLiv6koc
W1hlO9/IQKwNo3VbCnmKymyDuiO7M4IQMGlos5rNU7CFMFcRtN5471pYfNupcc21ubjutUxVdxy6
xSDMabFOLlahE2VQDQmiYTzFtAL4g1ndNH4s4m0TGIxpJ44JVlK7W9sCcReRcbzHZVXs7Mbx+K3d
cl+PdncjEiMkHc5+9FWhXuds8LfdBDchFFlHjGfIL5r9fOeTq7ABoDA/uEkqPg8kCiJH+kQGXLe3
aic9DGNka0Fn+DQGSbVL09B/Yy6YzRSJdnoTeYyU86BWBMWpnvjmIh83SRwEh85v2x04ZsK0TEAP
ARDBVRSQhNfOrfwctOX0NcJFslvMUgXrJizKLc8Ng3bW/fx6Tuv3GIXT90wA5xeD0x7nqsUzb4wq
G68CLbSpGJ8jWJdxva2joMMcGQabeMmCU2j65a1jjdUNXM73MYCIfsU5uzkEQ5XdK5TEp4B58K2N
M/jKbRL4fHXuMgpJLKMQh8EgmWiHCB3huhzcDEf7gC2JccouLW0mK4tqnV3s1iiPLcBjnHrt4jAP
QbrWSe/RiuLJJDvTHsgGhnBjg7KNwHhQO62UvRTIujlEe0gFYgTgN61vv1R5I8JrFK0qvsKl/8En
y/gBm8MeQJxlHLtkcEN7n/dOyoR0lFMpX2G1N7TTw3m5XUgOv+sGOyheObSHy7Vb0oMK+uG9h/Lt
roVD2A7bHHygG3bsou1AkFteytNUCRuSXNghs6nxpTzUyihS4L3zGB1q4u3a93aOQpMkPzNjArsh
ZakCGd95QWegGkht85aFkutejPWyC31i27WPPzQ/LnEz9SQbGtG5mUUhPpheYDfttvNm675Ucgjf
0pDGngciYcUKt4oZknKAHqp33LkerBsJVYeGu2tlazVqaq7Zy/SzIP7POATliAjQq/KJ5G9kVNnm
W05BqGItwo4KzYsnQiPD98mdYkJCO1pxb46rskHfCnLQfZtdp8/2NH+Zb3LYFeUGRb+kmLLQd2xL
T5ubML+3zO4VclQHUUUBBj2nbL2oCln7mN/1GWPcFdw3ZpIF3iEgJIksq1sI4zYRr/PQxE5/RQiV
Z26qaqQxKZSIyLoq/VsFQXrnuZhbTDMfUSx5XGOMD+H8SByPfUXie9euMjLrAX8UcqKd6fg3pXSb
I9JpnnvlhRsPokPPid0R+8Gy430pSDSu4ja7K+38egGXI1at5VXXKvbiq7CuBSizHnksIAih55YA
MDZDOTBChVF5CkS7J7Eu1c9qyvoV+cm2jXCr7MiZMt+JvE63vt0t1tqZSN72jbKk1T9UD8EoqGD8
ZvwIWM2eV7Yjr4A5EVrXtJAAlBtx+O2XDgXdQAB10S3zazM3n9mjWoLcXR9Yrx4Eg7BDRWs25rto
scIdGR/Be48ohXuXYSSbA0rHnFCX26oPAFsbs3kagVq/Lrbv0dQi/l0wxWDpDA8Fv+o5E1aygbIf
fBwhnVQEJdj1IfUadSUWsdxwIA1QaCqmTYRCfophfZ28pgJRF6ldb5RYh3pzSdc9qcEAFUfH3aZz
uNzR4knJupD7joTR94uo+uPsj8Peastl75EFhlLEmqb10jH5n/IqvhWupOBtsTVcJQ5LvESItKlb
pLOc79Q7TFDeysYjh8cojO+YPk/rkSnY1k1ltPf5AICtmPKsrMmNWRoX99khClmnU8v6ZQzs/sYS
i/VlZFyz83rG3JkVWgc0iM4HQ/F6tqyiTW110Q4Ja01EQZ+fM3Nqngaew5uh7ds7D0buNV3Tcr3E
JLRlscLR68TjOau8ZU32mH/Il/FTExBDPQOH+BBWg3kOQ5TxjNF9KoFiwSkQVOa6Khw8Ggp9wjrh
yb/zkNnvpe23LzTN8ID52cZhbIGl1FPFyi0C/4gtSqJ50fOaNKs+TzA6VzUx3ttsrsxjbEYfON34
aws5I8WDIMzAmB1GiRmqa9MCgV6G5pZY0frGSxITAF9HeAG7P9R0g0hal4EWB06rf09+Gz5WhCtd
t3KRJUsgHTh5lC/XDS3UNSGkwFTKyKZtUuhOLsnAvhXx28wpAFDPQ92OPXpoQmUuphXlxgh/hZmy
ErRtJhlljf4ci3cIbAMI6oSOJFH82Plzndxfitb/1ve/q+8R6tEG+ff1/dMXciLK/ofq/tvP/Gt4
TlVNIpFD+aEhzpTx34ETwoHs56I5JAHI11U8r/Tn+Nz7gz/gYGn/61zwpyTR/gN1I719og05BDAK
+48q/B/7YrbUD5tE38ip+X/YO5PtuI00Sr9KvwB8MA/bRI5MzjO5waFFCfMUGANP31+krCqJUsnt
XntTRy6bSiYSGYi4/73fhWGhKzHzu3GBb2CtS2ufwSSuYIDxib/iFGqtvrsmvxjwqOP3D5Koa6CX
q9oyhCWuxIfjeTSAWbV4Xu+HjLABCagArwpeoteqJ35WujiLC1jDYl0vcKV//9rq8/rpxcF0ofxx
2Twu9o9vkWKrYrZoTdjHdoDl3RMdLUQzRWYlu41bynjrtzgoG8x9VWqteV6kn2eth5PmCtdaE4Um
UkS6YNdTgR5a9CTROsFC2/kZQk9WRBgJpWg2HfWpFxwootvSLaa/ETh++SZU35yhJA5upA9XUBd2
AwRwCfbtAop0tgH+llppH1Jvkg+tBf46MnLSCBp9ByGmUmKiAVN5pwbdF/bABK7dipgdxU2sYiOh
SMDPy3bkbHTA/khwcCSdV6YDegheILq9SqIiv/8gftJouAmAKIAa930kh49Dk862hkF6U0DlJlZ+
obOGY5uSO6/Ovvz+lX4SMtUrQVBAY6Tt8KdDqwPRiWpkXmkk68QgrOXDc/32TPRWe6M7KF6/fz11
B328vQPw4LapyuOCj3gP06ChCSwZrxen4oYVhd3HQJTp96/yi+unsAIW0E7kgJ/oG4FguWAj6qOX
TunO56o1VpDu886///0Lmb/4ujomwXaPLx6UgI+LQhYzc5i4B/eMZYrD4nXmJgm4Z6Qq8JIlnjfk
M5cATt3nt3Kkd6cpeNLamRHdctZAlnKc9kZIl6yNO1K8StsQe+IR3t8+Vlz5mkqYXcq9+TDG0DBD
a9FttqzZBLjSjnmRubHpMfUhNXWm2z1N7pLuf/8mvxY1/vCp+brOUILAEUHkIHAU7eS7pU9xjXFt
iHk/AfsiRVyjvcVRd8Bdl2/rvINORU5mLoSmNr84VKWX7Sk5G7aj0fTbvBHissnTiTqSCjUOe+aT
gV360gmk/epNZfnktHQ0GZN5Z2Ab4Jk9FUYooEDem3oebBO40Gsq4+cH4tjoBHEqd3BFjWyMX1nO
8r3bO85VPJhIsSnxRJ4uZCWbiG5wdst7PKG02ThpuUlM29h1Vu3fCzKeh0wjhFkZbYJZI44+JTx4
EGZyZjXNMl41hTGRzV88G/wEnIkxgovGUZ6ab0YNIdHlugh7A3BmDub0scfJXKBzrrDAalfsAeW7
hArK5CjpNzEG9J0T2RlVSC7ItSVv3DVt3DbsV0u/b4aufPLiJP/SGEk9r3I9QCMKREKyZ6o5addV
Mj97RN7XXmmKvRMExSGT2Xy+tIF75VJ1s+79VHX1lul0NfRV+2eVkfbU226D/TcjvZ5/1nLNv9Cq
QoP7lcKo98RZWbr81q7RInAEyvFRXdZRE2HXqhj0xEDuV5pX7fQmO1fXc12TDArR0jRm8lALjdJ6
Icw2rXBnYOkm+3eOzVU+aEUOkMCAu34JAIdNmBwTc6PzfAlJgVs7rC3+gR2z9SaAXF5nXKfq0OsD
+z2vs+5zewuXljtiLLBFtZb1ViOLb/PE1JhNzH65Ut7ih0p2Aw3jANBo9MtW9H3G+0kO2ySxbsyo
HDasbeOhL2pJPn/ufYbn5js7QJKWZANupCgu0shJsFGNHFfjAtd3lAO3pi0yFDpdRyZWXT22ASUE
c3xXZfFFFLuvySz1fdL3+m1kLHKTCfdJopqbZVWtifxloZa5wWPvRP7WEsI49+ZhAlqbB6t6XObw
RA0YslZboaZFqHBawhKFvdkoT+S4ej5qQH13OaTQUCJcvQC3kfwyc7QlhECdXG7V9UroLfU2PIy8
NY+hfJvGvss8ZkrT9RC75k50nXYko16f9xrbfzE78i3DgwUuvPNg90tO/wwcs+ZqqVU5jtEZ7VFK
wz4k1PnsDSvV917N18XV2O3nK4aUC+3HsAmSFdoXXpk+iVThY/VJjHb8nEXG8O56nXy2RjGdgYYa
KUIK+tUYN/a50DXw5RzNQ1yD42Ew+H5pMoc0WUhMuCs98zrjUKWBt7Rro3XLTanTkTdry/xgj3q1
RV1OCLHD87OL2g6JRDOft1D5DbetzlMV8a+AgiDs849ZNeQNvdNze0bfRb5260HuNBdJqu30fBtl
o/wy9mKqLymcLoibsSlYRujmgno6whNMCdKYJwdJU3XyHRogK5O54R2LMw/6xmaiD3INeUIel17v
npZgsq9MvqiXMtVbKqcisgwrHZTgZxouJpIHOhX3dBl8Srw53hJ19R5PbPwKrfde09lfFDXlXjlm
jzAa2fJhAdZXbgx+ax0R/WtXAx6Lzay7+W0R2+0zLVn5OteXieothSVwGrkrciohJ7slSgeq85EY
W3FosYy/L1qi74vMZu0RvMm2YfvlFjWFAXjn9jAgmksrWaIzr2MAJSfLwwVnOfQ9YZVGmxp559Ca
rwK9nNbOYJmbtl/In6ABXC1eE3Wk1Rd+xgyK7ikGJxcOgmjhlA+BvhtH6rIi5EKEGcC6pE7yzNlY
QeJcGSwMMD/AVzTUe+31zC3CwBuiM/YqDmZ/N1ixjxRno8v9aliJ/MIeeHxMR8G6XpvtGcZvjt/s
bcydQSBjB7XYOfai1m4lL5CcGutWC/gWfm3QL68TBkaAHaqjEc4If2LOeCt0GhyF6nLUfefIQDTb
eWNb77rMZIDNftE6OrO+g+s0hIYYrEsYkBRFJu1MiNB0w7HIQNGrUsm6QgeOFOy47yEn5TR8IdBc
i6giNZMn8bgTp5JKLj+BOQGEMzlHY6fIkgAB9V1zBV+1L6k5E8wEo/MAJblhZZW0SQKktpPLeTLn
cjmcHu//Hlj/7sBquyp09r8PrA/9W/LDafXrD3wL0OngDh2dHToYQojzqlj4Gx7RsP/QXXxsREVO
CTr2S99Oq5i9IdQbuJT+O4hSAHrFL8IIxo5Vher+gdP7xFH6brNGzVfA1IxNLxIdUb2PlV+Ab6Bw
S5o8gmrRljyEoSXllt4RFNjShlExQ4YOSeI3x86xu3dDSsgGLJbXpzAu0As2UKqFNhsGiCypATBA
Sueac0KndiLFTMsE3sNJH8ZlzwaCqPGt5sm5os0vGDHBPyTRzDGR8C/BLDem7obFsIi0q6C0SXPV
IhMdHCewuP4Xq/FkOuwnrHLzeIi9gXjEIYLUmuGk9dvxjiiwbt9pFcI4XmI2cBs2vwJJyiNBSBCM
+Qj7BqpR4kZ30XVMRKrYXiQT4dIGGDIV6WVUlsmuJU5vhVPlRvdVaZLKIbLDJhGDSoFz/c8Jo8u9
T8Yd1HKZZAwlCPWAADkQnI63SR0Nb4EBT5VvLKOaNBcAcZhThUE9ysLDGLB4ZnWWkaxzPELJ+cTh
cwK10R5NbykrI8wqjJpJnI/aYZ5AmqzzXIvlnSaNYdHXepxnCuvaOKa3M0neATWI9Lpv95QARoYS
zvIRtt4t+NhUXDQkzBjXgYUysSf9uyJ8DWz83YrgWL8PgTymIk6r9O2HVeHrD33TsJw/TBqwLNdU
rh3FR/3PquBTKOF5RGOpKlNnbdWP9deqYAV/IFExn2YVcCGakp39z5Ta/YO/jSMZJ0zfNJmV/pPF
wTN+mlLz8hYi1glOqbNY/HiU80e3rmsZG6hYsirw0NcEXSGU8SCW7XmKmw3V9lVWPt3Lgx8nD+x+
4tDWIdGlSTxcWrWbMgMara3jRUa0EdgxrxPJYiLcqrivK8mRhQH+oY36+4h9uRJn2zfdavjGrAUX
+KETWvVo9iw4TakAKSMEoHcnqupjragmtoR1V+l0QYSzCd/IajgHrpSe8Ni7tfY5n735gS1wOX9m
tB94GQXt9nSZ1N5G4GLy4zk76lne+Dt3jKp7TDrELFaxNuB57Vl02LfV2r1mO8wgUdXHDaXP5E45
yq66UtnXYXHMl4aYqUjKE/+1yAsmPx2aFpeFWpg9nsuY9gxYatRaqKUNwW4T+RNVDUZL5i/q8j/t
cqmObCFpx/IXG4ubnT+LDPOWY0Q2Bz82SUVkTY8nwBNjRaZhdqc8K03ZXMOk1z3qhOBjsShqL2zk
2NRjaX1I9C5hCA7QadUuY+s9Qj4d+9BzZ2J4i1igvcxZBE0xCpS3lfNlb161qQU/VSMdfi+YFLwN
LKN4EiGCvdix7Z+jQxn386SKoLFXcS3gPBj3QY54uzqhqOK0Z3tdNAq11VsF+oSoAbx0lgXZwus7
ACNWU0GC8dGTzJWfADiAINMCdZgqSIJfYT6nPxZg3xYcWgiGK/xjiqOSlPyMY2GgP28q1DgzWMoy
BHsYPWYk3NLwlH3sRxuJhF5bEnTxDHnCr3MoW1i1gFAMGuYDQesp42FF4GIQz9soqf7cTV49LDua
PAhTUqfy1swFwAa79xnUiLlbQBUpLpcswTuYscGTMbMX3tCJe8941M6OfU7N7hmpSX6BiZFVvIEv
y9U99dpT2wBnI45GeCwOFhB6x2Y8rWvfq13zMhqLKdp2PUmpQ9+MiopSg6060ZSAgfPPfzF2ON8W
uyLLwA/B68YWxhxPscpsX/Vtza5684DVGGosZs4VFJNq9DuBJmwXcXPm/A1PCLI3EKOBRnmt4U1E
g6lf++no0qqLk9L1FIEWCBWb8wLHAqARFVrPJkhlk8iB0Vi2w1zcnsxx2XF0td90Tub+V7aoq4vm
pSXTPK6ghgItSzPHvokzNgm5paLKqZXioovcAeJHaxKZWcVWoYhbChOcUN7xZPe0YTyefkufh268
L6SdViHmHn5Zp3G5yzTmfZeBKOjlK/KOWVznqmauHO/icteTfEBwKtRHSpBAXZNM6t1lLwNVZQDd
Uoqafw5kykzYD2LQOZri2uX1iZFTIm96U8EKdQK32aVuyG1Kc/KXZXG4IzNXU/eUYcKCjB2YUbt6
GFVC1ijnIUyafA5nL++ndR9wYOkw/94ygJqvxwzSLSGRgarmeoDBVCQVnW2BHTTnvY9G0Tg07jkm
pfWrziQfNJRVDJ9PYDmHpx8dT/XYUENI/lscv6C3yR52huial94eumhLWd1MrUNg7bLJL7cLaIZQ
H2OH03zffco0kkeYPvha0KM73/muVoaeKbixTUEedRVzAc5dlEPeXZnXFlR4AucKKFRYayeoAKhw
ydjOzYh/+wkc9qe2ARBD4KiG0sIOjwiu2SnCS6zgspW6vlLVvQvPYwUZGNDyguV0NRmOvbGxqKAv
9ZihycYYAUM/uzkAFbEw5flJEpJiiG8UZ+e2gPeGyzinvAtYQ2I+AJDztoRn5GfbK62ziDjfPht9
471wvJNXfva2lAdl561w089WO0/3xH3koSkrClQYMoR1qj2Q4ROPbBa7dYX/u6ZDwudoC+0GZUsr
zg3kLf6/udrqfik3Vawvn0nY53wDaAg6+s7kUTKWedJeYcO3Xig86ehT4ihJDsszkK4I9LH3ctYO
+DZOknPPUTCNFu/cidtL4YryMxbMxN4sPiLWaobVeFb1s3+JLH1rlJo5bzgOWCIEKtEZkLxYzW/Q
w5IDEx/mJ9gQltEa112bNxekcGpa54bouhoFq4n0aBnQmuHWqKpnK56IPPVBt8Q7eHLWeUN9uvkQ
NVb9SEmkuMMucp04Y3srTdwRU9wZ6FaGd1d5PZaDAV3sqsUMvseKj85BU/JzbE4zHfb+/RKb7tPQ
0YJdU72CDWGq6oDvR0Pv4CgolMytaQ+TlW12Y153XVyv3LJJaLbWE/18qhfaiqK212+6pK43s0l8
usiEgRfWEjPxqh6nEOWWlb5OomR6jRguF6FhD0621UEnYuFpYY6FmmEXG47ddejPen9vVrn/kpqB
3vEotPSrISMlXiIwHYBjcldPVvY683g/Upc0XPam/joJv71omFf1DOvnxqVXKurPO5ds+8iY4k5i
GD9KGHQ3ueH2X6iEFK8SAlz7htegGG+gLkQxysKSH2Kga2HTimeIr9ENwKdoneOzXrEVnM/H3qDV
vmNL47n0wXSWdiVEj8/LJIoKA7X8jGsclOGSZpvIkeZNlvbjC+ataB2TQL8Gy+RcoRZS7JFXCdZZ
3fGaSww2+YUetWa1TgZdu6F20ll79kAXd1lgPrLd+azpyuqVmZQdEuZ5iIaGtnJdPPY8EjdJxn2K
a+3FMONDNmXduSYd+3maYqvkOwdQ1og6A6MicJAuRtSxkCMvBk/gzkIEzj2T0INuILh5dTODnkh6
m3foo/gk4CDXccP4noefBjWNW0WnFKycfKJchfEUZba3iguXBnMT2Q5RGTVuLoq1wbmOtRDXXMKY
nydFALgXZYuAjMsjfBtgXZ5JuzTWjR/b7jXksv6uFvbAg74ijEZnax/my7zVvJ7KFZE7K5BJD67e
GseKTiw6auYmjJE56QktyzsYTEQ5MrYfWxNwBvG9As5Ao8+UQfYu5hDZJck1AU1rm1u6vNeFGI+y
s1TTKz840o91wQo07tOZjpt1XwY3Vq+Pu6YawAn3pt0crXJpbxMHv10oq27aDHWFeSSZauNsoD7y
Jk1dpJ3IPeDjoYMnZ6ajdwXufLAEj8mQIKHSFMsUmoaweB7jh7EJ2pXXzT1P3M46c5ty3s96TA0I
wTWMgi6fAzWhE36oklgVrJSBpJfME+qJ3bLPw2Z22i0ZZ56OBe5+wKplsWsm+maagDc+UtN0F2W1
t+3mNsqQXI1p72dduqYyBb8XIFV9FsZtErkVfNQssdeLjKmotHFqrfREDsdZ2PUWnOtsbfmZ+cIr
qecJPdab96wd3C8MPybSwq6z7JOgLz41HtDBQATRplBbq6bsxIo8FmqybZR1yMzI3aRa22wybFCh
P/jDxdQY5jqSBW1AIxXBueeZxzwrx8ul8xvrgecbua6KXCJkv2Aur7M+BYGXO/UtedrYvS0CjWoT
RwvEipAC2wIIh3/mhqnH2wCgH18gnb0gfpL8CjrXXTwW83mVd90G3nEwh1nnRzcd24ALEyQcK6+0
4mevHGlTWyzGOYA2XmIYQbdLRMiF4ViybfNBnjud41y2VdIKpPNWAyjjDGdWXfTH2Wjlzqe14tpw
+u4+mcqzdmqPjb/M6zYw26uSArxPdNqinvatODNGJwI87D+yUZu2iLTr0RP2DSJ2ARdjBFm6pf6Y
VDHNgYSX02ChZWayRZOFTA/rjHitu9wOlt78OeclJDCWvALwZlUinuJLxHmJQzEfhFZ+ksq4qAVY
GDUGfrgZm9QZ/vT7hhGVrLA6iq/Gx1JjcTtEM0m4xPJuaxySzckrWZ18k1alv/VT0FzMDhs5Ytrt
cMinlFJPUo85vclZ4t0GxBD0p7TkT2JaCULB13VDrZ2D2AGeM3Sa6QlGcB3alvBj75qgXXvN0+/Q
lzxBp7+Zcn6chMNEUC5wuJ14TGz7o20gJuwnzVhh7oSAcGdxEnXSxLxfQFe/B8L42xn/xyE1tBvK
Egi9WZ6Oqc1RZozvhqpFAi/O0bt6X2F6Pe8Ttu4dC/NbrvU4F6EufEoK8lmXhDwHuAo4LCJ6eWkF
Ky8yJytY+fhib5h+QBEGaWlclppLNYegiOdxTHqqQvKaDaC9VBHbttLt3vVYtwIO9Ha/3JmuBmAW
m53Yp8PANrOBlUr0e+rvOngUHYlEw5i6sHKRGV8XzhO5ShpzYIsj+LCpFStUJivGfelZWCgK2b1z
y1Rf/GWs7iyKl1QDa8d/f6pI0Uuquc5jzkaaWjt1DljI/zdgW4duG0AK7HZ+DHFV8h+KK7tuDHcH
kJkAR2f49cvpLHyi7H0n6P7CbfPRjoAVwaGqBhGXhDPiDJLM959Bzg6Z+aNe7x3mQJw004yzwWAA
rfsqqf3PwJj6i74TZenE4YUC12YbQE+6+fHu8gUnuBZm4/7E4EWcAIXLkJbPh++e/dalCtQa1zOH
EKyLf2fs+fnVsXhQ4kIMghrS4GOTS4PG6OmSSkKRNfjPJzJWKSh+9o+F2Nc0i4KF6D0OAV/xpb+/
xga2rQ/vHYicqZMlJ52Bo/DDRZ4yR4sgS9EvaTQcCscpxhEMmM28r7KOYzN2KN78iXzdxySjV7qo
Bg5+VewVOJFm46tp49+Bx9/Jm3zTuPb/e+Dx9Lnr/88vNc6vP/lN4/Sw1QFaAGdxGnwoIfOvyYdv
EtAxMdwRhDH+Ytl8m3zof2BnM/D+wG2xKDRivfuWxPH+wKTnKhcNi6LCC/4TjdP1P66spHqYsNgq
KWQwDPkISYilzRk/ixMwFt5wrP0K/DGx1u5oydJeY85GZ8gHy7hlNUX5ibGRpnO6LtT2J0+Exuac
hOpW9IG4g9qmMWgugseUqMQuCTRiLqcdFUeidjuc9lmz2nIBf/HEdsiGSO02bHZl5I5oOrdzx12P
AQNjR23gWor+UO4HRDQZCwYWfvxgVF0A+dwRURi42XMwTY/GaWdIOkA+LP1IvQsr7DYdNX3dq71k
rHaV1HuxwZzVXhMIMNvORYvaW4cUwjk/YjQ4xzx2qLV2k0ZN1q2TOZv2gnPUxTLJajWr3e2i9rmZ
2vHi27C2SBLJNd55SBnBot45Qky3oYEpXadq7wyUgt1wMsnyLk4cZ4tUCiau4197aucN0/ah5nii
vOrjhW9L3HJs3LRWr9cxZxEas1O7v8vRFq6j2rBuotM2vz5t+Ws5EOItfG1ZE0YIQHWMZGrUOcHl
HLjmd8ai3HHEsWsMvaaG4Tiarachz5s9Nm0aBDh9GENyFfMMAsErwc2tPYwnoe1M9ooE4mJjhoCE
zNri9jASln4Vlf2e9Eb/YHcM6OmYWIyNNpqCCj/J8Uh0lcPn4QznMNz2PYeoVJ2mBnWuYsr/GFXY
3YNJPNDKa4eB1KtXMWXyzEjYKpbSTzBEwccxemddZHF829nUC7N/q4sLPyuBl5yOeUFRJt6qKWsX
E1PnXueWFq21xBtfIhGZNxKIw8aJ3flcLs3n/nSYrOTibqI2hbPKie5sDtgzZa4VwrqYz7GYkXU1
OFYOFU9Zw+qfCTxViKpefkhOh9npdLCdT4dc8ljdK8bz4UuajZQ3lY1zVNbWu9wlR00//cButmvd
sB9LLtnUlOICZfEVQu9wqUGXwRWif7arEi/XVHdh6VTtYVSn8kKdzxmPGd26FNJ/YaAw3C/aUIfZ
GBVsXjCWEaRQR339dOyP3LoqMJNP0ytSb62vKaRMcYxqbYcrSmkHpGzMjeORbAJZP+o3o1IZcqU3
NC2jj3A2ZHQzIkdMjvGydMGLLgbMMlSVCE9nKBm4KQ0PNg4WsYOqwXlViRyYde7jqPmsgxSn9l5J
IQzo9b1TjMSjk4Ja2QoJCWaQa0KYYO3gb2BqYHUJWb30iG1uOsw44bH6uZDwwiHuJvOiO8kyfgSw
BlNE81KeZBuhFByhd9tMaTqjUneE0nnkSfFR2s+ACMQZKznkJ2HIXEgS7YfIKAPORDI7ckSlDjrt
UN1Xs147F51jRRvPqpMDlHxj0zb9BByHUkujcf0nW5TSWfXLsdI9bR9TMb7LfQ4CkWtqWycCiR3o
ctpWdkZdxlzkzzN6/LrM2unopx5NID2oVPorOCt0dr7KRebcUGSTbxo3R6lmdBr6I86krC1xZeQW
NEH2lLsRpEM4GmV8MY3OxBXIloXGJN05OOjvF2g52uMUI2oUsDNgbJZF11AwQiflhoBAuc2aoyvn
ZwJB7roWnXmYl2jZOPxXx8IhhGcUVovRwtZmQeKrNanTGYiJHujo5njsifbGCoR1j/OVDI8L6zFx
yDKHslkkMa6oZmpb5PnLktHTbM/edGREh59XjMx8fGqLx4GKcscLxBY8o7Gal/GyWGL5BS8kzbuU
9mwTJ7YLmKUNFKCo+2RHbrt2vYTDc+JWxrrGO3SISlmA9IvEeVoMrwp9sJ36YtxXSzvxLY1q4sh9
M01YD8u0/2RWPG02nu1153YZUYgdG3exh8PU0kr9mGJcCUXlZ7vC08oVZ7R910CpNXjAbioP5pZB
AczeFJV+0CWmnCjIk4M72fOG+aJ+dHt8RTyx/W3X6Ob54BnBca68FHGuuI3cBaRIF3u7qQk6nz7r
9MtAX0WNdOWjhDasvZMxFmt8vS0VEUYJ8SLO27WuMm1GHWr1bMrQ4St6kTRxepnqjP/ygrg9SLBg
7ZipcYbHONpOQ3ucy7Ld6MvcvSMtzvBOmolKoQLF3KJWZxns5CAWconIN4fYoTI3iIfNkE9/4mIY
NjotG/R787ih5ffgiy7eM+q3oD74lyPmWtyY1qVVmnBdhtG5gXZWbgUtxrHMbge9026mJLueua5n
sMZMvo3FZeyVy3Z284BHY0r1L4bczt06CwduOydny1l76EPBxObBzunwmAau6207pLF7RhmJHC5k
p8c1uZ7FEPSjzhbjMt2S5BFtaGj6xqUbSd8kUdAsd2WqB9rz1JmzXKdo6Au4BBAw8PMrIBnUmxeA
aT3OYHLfOOmd4wk3Wy/jwlamI19GBRJTNUyt6P5mxnSHwA2as6yN2Vnpw9JembWpJesmE8uT1Qzz
U1nr85nXZ8ZxaKtu10qNNOBYemDmDJmPZ1jLJpb+ouIacHzcS8ybG6NkxfRppX+TGaw19nPZGQL1
YDHM8Mpbfxlgtuhlx9QCsxM4/600/fi9NQeNltnJue6k324nv4WhJfqsWpUVy2veWlwgUDvzlhBR
/GjLqIH9gXtPNDnYgKAEbJGKBaqnDoYNB+wA/YSnG4asGnf/UTRDmWx6U2BJWZlywDDHk0vfOkRc
YR/JhOBn5w0MyHImd7IzSEAvfjcOh5NoVSS5hne5pesdljvYAdw0wZXhaG4f1v3SptvcoaWm9gMq
yhJrcNd53OovnZOBIJszPbvxE9HeUjiDBTZwZRrWHJl3XRpBvccutF+MZEazy+dRh4YnPE67xJ2f
Cngi66gLjPMy8xXvkA//GcKZvSXdvbP6aGhXKfFsmqSqicYw+j7CrrZGRm1YVFda2sUba9bKS1sq
8D07oLYIS1LxBzu19Sf6vbMQF0xEm/pg0dzcSLti4JT3epiKvn9m8V42FhcJfKLxJ2HSnC82WPoV
nyjSTJFzRmSAmoOz64dMrsTgmGEPwKYJbTeBANd2iL5ungwbiFkXjTM122Aq+/Np8JyDm/iNBGzt
OzddIYacYGlV7GyVPw340M78oUO+Kypbvs+Rn7wG7LkfTOl6x8gme6kirt55p7M1W0exEQcXMPys
0JTec19a3RM0afCvsWMTMcRGaM6OfhCI8CIE1OO+WI1NfRyKIHoGBY08S8zgosBY/NmEmEqTSGq8
sZ6mZ+mk0T/d2u7zSE5fkh8vvWirtUSk1wQLiURjwSPaATAcVc/aOO5EnTGdbxvw28EOhXHYOPM4
0sMwTpd486bbjljuKqsmxEKHfvo6b5I3Saq1hZ1Y21sjrammbYwGvQU8S1jWc8qxv28B5STu1hx1
790kcnLOMH+59IHt3TUT9qaQ9Tz7wqS9u4dJWzzHhl7E6OxZAOsQCCwDG/1MbyK6Ublfj3obuzfW
0k/hhPP0YFI2s9EWEqHgx5qNrDyDvT/V044TMZFk+JOzNJfVdnIpcs4KrTrMOpJ7ExTTfc1ccKvp
YtM3bXaVxjTcZUpyzZT4yiIxQoFBf689otTdyMpnKT9UooTbXEm48qTm5krYrZXEm5/E3pQ9SlHq
LRsopODkpAp7J4FYScVjX0/v7kk/bpSUPJ5U5UkJzKdD7b/n/789/zOb/O35HxQ5MIgf3E3u6Wf+
43nE2OhYBCx1FAGGhP91NwEt4l+pbiNF0jjROb4d/FVADw8M0MJTLYCSC74F9HTVGeDhewJNizKA
W+ofOB8/iHnE1hwV+sF1Ce2Lc7+SBb4TVKNhMlInaqfLoXyPu2KdFH9+dzV+oRaqmMt3It5PL6Ak
5O9eQMxWUTYzL+BnLiz2cjUEb+l4mQaUGb3//qVO6u8Pr0X2iwSkSaoooDpb/4BhAwZtFE5hG2i9
BT1WDBZwRuiuRFQw4Va8dtkc+5+wJfo9/YeN2WkLar9Dj9cZTtM2Lt8xgvpezIHSTvTA20UiVqUd
1fA59XVKVs4HAUbbPupusxyKLsgigf0RRztKZR3dy7bfZmbqnHVsGa4zTqDpSpJLrki2g4Vd+ZbA
s2yOLgxaehesgAlgUbZJfscIIx4pqeTZ49Vrfgme66krSXpVg3km0AAfJF3IxyJqB6K9TDGmLcHw
wiqPXk8g25ldVkEjd6ZXggsug2/Cuiufp32IyIrn09a8ZjlmfZBodxMmELvaWGMcBXQ0Yi7v52jn
FQJaxr+rxv9Tl7yLavzdzfsTGfsp7T7VuPR/KBvBxqh+6q91w3f/OBVSIxfC+PwBix2Yf1CdQ6cI
A12VdVTa9LeFA180WrntE1G0TTyL/IXfFg7zD77gHr5EJHWUZV7rHywcP45+wGFjanEIkMBqsE/s
7h+/1/gxk3wgxnREDRF7URJ4dQx6iRYp8YP1AhPidxfoFwvJr14QCZVGeQMHuWvwxr5fSHLedWM2
pXO0gB2sjZGoyRLQk+0WPg9H9qt/U5b9oyD69Q2y9nK9KHLHlvphMQkyFyHE9OyjVyfuW6ZKDE+1
eJ2DQ+73b02J+f9dt04vxUeN/dUhSMxg68NbE8mESzQ37GNe0vaZehlhtX5B9qdigv6mZQkevTyj
KUxVQv7+pX/xLrmTHO4GH2T6T2zcqWW/oWvCPnYmHqXKZ268QrxSKJSYOdTvX+zDVOP0RrkDjUAd
/UG3q7v9+89wrgvU5Tm1j1Pt8kIQ5DDgTZnOGGnsPbbnFYW/yRmoJgx0UiRj92wbNQWJc5FSoMox
/x+FXtUvhILuu+QdDbzCTJp+/IUyI6FRM47soz8hxYXkKFX3c87//P+9Fo9/HlDcwtw4H26oGMG4
IBRgUzsx0Vxqa907itx8O6gCv99faHUdf7yhCPwD/HIcT4d8+HFMmvaNKroa7OMYJV++mudMaLe/
f5Gfbx1exGUyyjVUQ40PHyYV2rbXm4V9XHJMhJk/MpA6YQINWv7S1e9fzFBX5+NbYhNFNh0/JTPg
D5+UH0FCWjTDOvKAZf5lqVpugkOYFU+OP7/N6V50JV9SVW0vk946QBC0/mYk+Ys7GMcfy56uvqo2
kegfb5gIrGUUubl9nHm4nln0yWigrSlha7SOO5SKxXKT5ybDQbnAH12fvrw4NdMdK4jY//6i/OoT
sFU7AVQVBjcf9zt5EYDFyhu+vHjGb/8vd+fR3DayteG/4po9VMhhMbfqE5UsOchyGNsbFi3RBEjk
QIRff58GIFmgZM+daS9QH5am3AAaHU6f8waA8vVxDxg20Qs8/ee3omrtQrdha3lSeG9SFzNPJzOu
Aovu9XqkNMZQLPWugJD++mbTpZ7lW1g+qA6uC1Q/nw7f1C9RkspS5XJJFIccu0IWODaw1O164CgU
VvdvxrImvtuP4SVuCe0ddy4qdOIDP6n27jrY97hQXKok8M5BEIPdLPIC6kitNDdBARuGLAC+g6RJ
8C/dgEeN8Cm/cpQYPjlotOyiE7Z8/QoymMq2Hb6tx0sfTTTqQDCsf91JMBqmz8zGj9ocvAgKgAbk
iUOlcagxW7Mh7XNZhGp0pnYwIpPAVs42WrGrjhM1apvNAlvCPAHfuU1b+1SjsXc5OJEe9QnaAPAU
a+/S2pR3HQIQdw06NNTgev9MHelJ/0TNt9r+2NIwlERGCT/A3l4RVfgc8iH/LYdS9dIBJpkDL9MB
Sevb7EtJFHsFBM24zLd0IELv2/Ya6Rlci21U2D6hYqlAr/aWmXahFRZNF44P5zPyfHu3IBBdGscb
cJn4+sQZ9xBWuHbht9dZBuv+2NybEGqpcYCn9xNGSGpq6RfcwcvuXMHcz76sQXJCP9hEOH7nWuxf
ktMq7/Crz744KWXNy0gTpXzqPteKXiqgwKmhB1+11uOTOZ1hk+ap8SD7lMEx/RKXO3u1Q6OHkiKV
rFWreVhx94V5e49FdNTu9Nu0W+oX0Auym9wuI2Cf4F6dYGPuwQB7e3zWsKuKSBvCG1AoJ17hnupC
/EZb1WjM5iZcBstPrakH50vhNZ0XiPv0XpjQRukfDxztDWDR7pO+h52aeibfqeenaU1e3O1Q1BaC
AiBYumIJoNJtc+SM0pa/QmrMeOktY1qJhMEnGig4+pLPzYYdNWanRpXJRmK7jfx8K+ADqP20jsPI
Nn3bxAOdyplz6YvAREEC6XqTRd4rFXj1zS5pwZuEqoJBcW/FnAUZo4Zai7Vy7B29SYUwJWmaQJ1B
gnnp2Je9aaWCs1ZxXph7RAJ0OCvZAimFXXSal+yLduIz/xJ102Ic17naG1+JcIRtrQi8PdbhkFOB
GQtmRa9bpsUGY3m/VbxPBZhPYDEl4iSUQ2DLaC57UUkNrzlrORqiKhlbOImmCKG97hxKEwstiKzV
Psmsle1Xnk6dM/dCUkZa/n5jdPpF14EtPdE3tvk13u/jD24XtK/DjJQ+9bVEO94qOAiTsFLzyyBM
4OOFghxRhE0Dca5LqhO1WNr4AHcBNh82cgTHeBK1bzhQqleR6WOcEO08b0Eqm0IcRXCAkF37YYdQ
C2hIP00BpQohJ8YkDmWk+t6VaeECy1xW0Tqx8vK7a3aoyOlO9Qbx/Ar+O3QWimk7VqZFJ/yjyW2B
1iuVNv2M6kFenCFfZ99CvkNnDCWaV/ib5Zsz0DAOUnVVCg4UFvP5PqmSNx7FTQxBusL/ujEUCzRr
Sc2NFNw5jufLK60tnezcLWr7CzLvQt0l7b7CXkwuDTMCvtvUZvcVeNuODJregcTa8xndpYVbxa6O
v26paZcn8R40KMhb51wEo+R9m6zQT/I8Uk4zYsBjxMCiMySs8FGBcU0lRl3eVOS8X8a7LH25zf3i
rLWqdr1EY+PUVwLlHdSG6HOw22ONRVIS1F6ATG5WBCB385VT4oLmBp1yssSFbVHtc+0sIvm3zV0F
p2tfZfk3lqgF7HLk0ihN4XQPbFYUSq3jnIrQhhN6gZ/8KyJdREwMrbVO4mCPoMMSUXOq8d7yBMwt
FRageRiAQz/qkpaCb5RUH1PoT+liHxdnlRCjj331NnSK5LMXBjoykFpzVihL46QKeQ4PD6537EpY
w3Qs769sM6uP043KF3U2+vZVgrvWtVpW6TXa1AxqhWxSueoNyhVECvCAECbypwlU8e0VziYi/200
0GVYbcu7Ta6yICUdvKUWzx2EDcq9BzehgqzjVqSKTyGwN3h4JJm6PybhC4VGt5Tky1Izm+veW9dp
wUKVFGxxfa2sJVwj3YSRloeiNa1Ji3NkrlmCWI0JzAQ/Vmk4RxXFlhDOBm7xYZ+aTP3Kt7ILszG3
zUVvc5+mDFuRKRWgE1yBv+hJtiGe89FS1KCxJ0Ihpkijr1QX3PR7m+5NpM+cklSpUxan8das15Fb
Z5sF2tXWX5699F7mvldcIGtBZSluNgF1dm3rfyv25WqbWqSszWCzWSyB3hefQ6rtyvugSyG7urpP
cQxf3oUdBrtTv66ziy2gwTPSQunHzttEzrHnmPVHkCjRjb1Jv+th97lBM+Utch5Y5GKsiBWBh3Sl
CeD/blP6m7suCOr3m8rhyzHjt6cZDtAe0jROjRq5H6DGmoWFc4mXGqrlTR2m0aIAe0jiHb23+gJ3
PfXKzJL2dVaQcre7JsBIMdpVoD74ChiekU/4BCWqiU+RigtfN8Az38KcCt9mMAVuosDNFnmiUXzd
K+Ep5RvjG8ZB+6uSvBa8sqUe2MeFawQLkD0+Nbuuho6ShSwX3tI62UauednW+2/LVKnf1+Vm906r
KvV1TgHw6662d5tFDnSavVK4LWZgf994CPm/Rk7DuFS8Gosif78pVnpQp0ilgzKIAcxeIWKG2KtZ
4u5xrrHkQWiJka9tNF1fHgcm/OYzP4yND/YuhUkRG937NPCXr9S26t6VPl6X3n5Tf6nCMqPSWRRm
cNkETWMtEPJTbIDZtbt7YzeIXp57flVccMpVXm2dLvkIN1j3FsoOgpGoD6k7SNhu/aZmh/+u7bPi
dZWm+3P4ZO0V4LsoPEk9fwlmQeN44bO4neMZogWLlMhCWWz2zv7dRt9Ti4q3S7QIEPTNv+yaEgOL
NrReNYHOMgp2COXtDCvV+kSP8moJfCPRX5dO21nHrZdp7qkbOiYLolavEx13kjMPP6izTYqTtGlm
iDmENmyqygluikjLPlZaW3xyoYad7hv4692WcskOsbJjE/tSUYbfOqjA1E4Ab6Hz71D9YB8qVdS8
lgp5xBOTrrred5xT4hBIFoyIZfBWV2GNqnmtoEVYUl8OjMw4cxUjB9GdxtZZVjjIJyd64BXnFWP3
O5bIzV+pa5S3tYWecm3j3nempnZVLAo03BGySUInP166KB/h9pdBbvW7trpwyvS75Teb62Ib4ZXT
BUV5adQNNrFJEmdgsIKsPTYBGaNcGudvlbDenuqqvSxPvI1QLO7apgFbn+AzZVXwFLH7Ult8uZz9
Zx/PJgiXm277FtKYo+I1EIdvYy8MUfOH1/TOVwy+GlBczYTZXodN9alBqGJpDifY/zcVlPFFRKry
tM9xvqvWeXuzLpgxxX2iUPx6nQRx+SH5d3/064ZGj8ChJnObVHEpngDT+0melErFo6PSwyP1z/ur
FsJVGZTV3frPP+COW0DXMdXl0CwuGN9hggTW8LPiIVOhgYgUR+v+Gm74qIt+1gm/fr+hN3/9N5M3
WN1RXDphuOfBbfm4xkT5h2eewFL7R3raCQdNPOoElB5tkre6KHA9fnuReTY5UuqocQxXf6cZvT32
UxyG5d7epYyGJo5AWfcXCOzHnYD05ZElkgL20M8zentwETys3NubGGviUw5LePjC5EMevz0VBvJK
pAPIHvYXqSduOKtOECY8sp2gg7oS9IKhEw7mgSjPMkEsTk1kibmGXp9TJ2iqUIOU6gXdPbKETCvo
8/GaDgXg6UJCm9w45WZxzW4+4NEqPR9Y8LHuslGrfrYTHOsIdpMtyEfD7/ObD0I6RXIosC2i/OsJ
WdOHT/14VWBjYLKgD8LW0F+z6wX44cjASM0HwzlCh4Y8sOYNL3m4MWjeEWduShHmOGP6G85oVSDj
IL0qGOYRyXdqdeaw9B1GSNjDHGlUmj0qZ3N7fzCTbGdSg8DUjihv449jgCIR18EgcIidetMcfXZT
gNKUKRsamvoRI1xgBUT1m+sgPMCX2wY4ZJARnNvHh4xK6VDq4xuEhiqhH6Li063QAVwhYBfUwYZu
md2xYISQSL2+aUI6A95hgLUYrmkvuB5jXyi7e3MNCHSWZtm90LSPQJEJaNy4Fx6sAJ4p+HdoBgot
dfp7Rus/NHyhqS01CAxIifglu3TBswsgwmzgBdH0p0rRX7OLCjWzF3KT6gWmAlNddcjWDjPhYB2E
Kgl3kyIsRerZjQKoVtLboHoELlRkQsYTEsHVJCD0joCZoGuLStL9UjGvuQDs9ok84T9NlBAMwAdg
xRtX/Wd2Q/RFQHBxVOyv2c0FHYKwbExgkA/BucxEX+HZFcFzyKn1kGQOCP01vxnhjfHKIEHwi8zh
T5NmREYqqEBSh+bDuvd4RngGvaCibquOvw95qjntDiDrhpD93/cCERLoMnxiBOhIXIebo8u6SQaV
HOswFGYXJiJY4krHiYx43dFdwd7vr4PdwUXXFI9uh+PY0Evz2yM8sjqykQJ8BIyCwK/eJ5Cme4Sn
kWrES0N3x3BydkEzcZwAY8pFChbhokgWPhrxj9cF2zsCJY28A1K2/TW7XsDrVXp1FCcnpgR9MB0D
jn3kqLi6PNRT5rdDQvaVLSkQLbpwjJHYfj5aZD1wDGgjGKAPY2B2e4NhaPJZdY1UKeQDV3v+5EBt
zaC2xNbxY9WcWcwIwUD2+Mj5yYFk4TwExgczgkM0VQXmnD6mUmc3FtD7lT5Esx4gK0M2uZfpZhOk
Wx+viqLMxP4IqnucEbPbIQUAWTajbJI2IpEIveL5mBHpcg7b9DbQ9rnFzOCKpU+RjALKzBbL4jjj
D+psLipHpJrJJY8rxvx2B4I86VFASpmiATryY0b9cC54R4RRjk4JaogWZ7cisDkI3LxcnERdwSAO
gq4w7IEHY4ERcAQnk7TTeGyf0cmJ5xL8WKn3p8QGucAkTnw+s65pNhuDRWKdhIK4hqPavHrBG45z
//78aGLr4MIBg288jHVm/ON9gfoCA4RMOwWI/ppdjpVg/4kRzj/NK4mxQJGF9xx74WBF6PEHzmhg
IYbdrEYBVDbJuWCSXWTRF6a1D195MgpIrhJAQZoflgpvfrsjTDDpFcECbcXGiCvSs71A0R3zXEE+
+gFUmt1YsGUzSuTVOB3CJr6HFhyuCBY5WFVlzRjPz7PbHXW2NdleEDlWQ3C67neHg93RId+OwgGE
1TGGmGMvCCKo1B5JvEya2QBZQBmyv6a7g4gRTJQ09ftTwxCazWl1NBmosr1gMCOgXgF1fL4XdPXo
waJ7bruDSawk+/58ZACInJqej5TApfELxwbzB4Z3ZusiB/zhKCMRKalkTwEjjXvDk0w7kAQXdQKR
iB9GyRCgz2guiFOD7FgwmAsqyUP9Pqd0sDtwgsQijwWDLF5/zW5dJNAdgQISYwEhIUeInlsHrw8a
CfUImMvgsfprdmkUAzSJ7LYAMI8cieuRURre8qDc4pBmYJ7gYD/+Psy9OU0FyzWltwU2x95WHEno
/joIEQB/sC2I6taYcxtuOKdeGOSx5EIEwkV0J0iWjCm1w6OTymCxsCTgZDV0U78b/U+98D/80QMf
ZuEH4V3PhAnWxXOEmZ/9wT0H5OnvI//j5d2ffwiiy+QPBTFmuPf6QYboP5NadX9GfPTj/Zmxv8/4
38cXfHrryb3u3+r+Hy+Cdb7CbBlnJ2g07fiYb1YRfJr/C1ffVtHqKUHlx5P8+cfkOR8FB3/TcLE7
aFfU6qTbzYMuiacNI6LxOxrereJiVdy3JD7jwNeQfeTFKgy+J/mBk+YAeJZuG/u3fHWXPH7qgWMj
33Icr2/L4LYqJ433EF3Zxk/W4ape5evHLQ9kAOmWR8rVi+T7CyTgqujb1MB0QJnK3gWD8jy4m47C
gdEh2/L5OsF1ddrygAqUbfmCHg+Cxz2uGb0AmWzDL+9W/mQAjgA+6XbDMIiTYDojB2ycdNPxXbA6
WEUGGoZ0y0k9/XhYYrPRyzZ79XRtGtBA0g3TQHW7a+8fsV/2BoiNbNOvkioonnTzAFyRbfv1Kogn
q8cIBZFvFy73Kr573B0jvkK+6aJY3UJQX5flZEyPuH/p9oNbP9ispoTbARwh3zR7QZGUk5E9YrXl
2y6wkCuCNJ2sTRSxRc35d7SeVPlh06I+Lt10EpcHa8hYc5Zt+c36W746iJ5AYYlCpnzT+9V03xpr
Y/IN1y8uVlFa+MF0W6d9UXX6He1frvNiPVmpIEyJYsbvaPz1ugluJ9vYyMb6HY1/wZLx/jH78wE2
Pdr9Pwyk+X8TZL9J8tJ/sVjlCTvldHIOOW3pZ+9vcLLaHc590AVkBWSbf+sH0x4fso/Sze5CIpLp
qWYEUks3na83h5oGfcZYtuHrdRwXbbhfHRwTENwUqUjZ5m/85G794mXxZG8bUPayzb9Pqp8MxDGJ
+Htu8HQgjsgG2eY/0PvrolhPQgpjqBHKt91MT5UjVk+23Y/lyr8fGGJNGQvbss1+WucRO9uk5SEF
Kt1ywMnmYHiP6UXZpv9ase/EGyzAps/dZ+2kG/87o7iHjM6/S5X8UlJatu2fi9z/suXnMk0PMIan
+ad7eZTn/ts0uSb+4jZcr/L//BcAAP//</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4.emf"/><Relationship Id="rId12" Type="http://schemas.microsoft.com/office/2014/relationships/chartEx" Target="../charts/chartEx3.xml"/><Relationship Id="rId2" Type="http://schemas.openxmlformats.org/officeDocument/2006/relationships/image" Target="../media/image3.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7.emf"/><Relationship Id="rId4" Type="http://schemas.openxmlformats.org/officeDocument/2006/relationships/chart" Target="../charts/chart11.xml"/><Relationship Id="rId9" Type="http://schemas.openxmlformats.org/officeDocument/2006/relationships/image" Target="../media/image6.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2</xdr:col>
      <xdr:colOff>205740</xdr:colOff>
      <xdr:row>4</xdr:row>
      <xdr:rowOff>110490</xdr:rowOff>
    </xdr:from>
    <xdr:to>
      <xdr:col>9</xdr:col>
      <xdr:colOff>320040</xdr:colOff>
      <xdr:row>19</xdr:row>
      <xdr:rowOff>110490</xdr:rowOff>
    </xdr:to>
    <xdr:graphicFrame macro="">
      <xdr:nvGraphicFramePr>
        <xdr:cNvPr id="2" name="Chart 1">
          <a:extLst>
            <a:ext uri="{FF2B5EF4-FFF2-40B4-BE49-F238E27FC236}">
              <a16:creationId xmlns:a16="http://schemas.microsoft.com/office/drawing/2014/main" id="{2C0FF30D-8430-4B3F-A161-F991C572A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213360</xdr:colOff>
      <xdr:row>8</xdr:row>
      <xdr:rowOff>110490</xdr:rowOff>
    </xdr:from>
    <xdr:to>
      <xdr:col>8</xdr:col>
      <xdr:colOff>304800</xdr:colOff>
      <xdr:row>23</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8C561FC-A620-454F-BAAA-1370D2E38F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12520" y="15735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114306</xdr:colOff>
      <xdr:row>7</xdr:row>
      <xdr:rowOff>118110</xdr:rowOff>
    </xdr:from>
    <xdr:to>
      <xdr:col>8</xdr:col>
      <xdr:colOff>259086</xdr:colOff>
      <xdr:row>22</xdr:row>
      <xdr:rowOff>118110</xdr:rowOff>
    </xdr:to>
    <xdr:graphicFrame macro="">
      <xdr:nvGraphicFramePr>
        <xdr:cNvPr id="2" name="Chart 1">
          <a:extLst>
            <a:ext uri="{FF2B5EF4-FFF2-40B4-BE49-F238E27FC236}">
              <a16:creationId xmlns:a16="http://schemas.microsoft.com/office/drawing/2014/main" id="{B48020B1-E892-4446-8A29-1CE1ED7AA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388620</xdr:colOff>
      <xdr:row>6</xdr:row>
      <xdr:rowOff>125730</xdr:rowOff>
    </xdr:from>
    <xdr:to>
      <xdr:col>16</xdr:col>
      <xdr:colOff>30480</xdr:colOff>
      <xdr:row>21</xdr:row>
      <xdr:rowOff>125730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B0C7DBC-BD79-4D76-AE4E-FBC4686060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57900" y="1223010"/>
              <a:ext cx="45186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190500</xdr:colOff>
      <xdr:row>0</xdr:row>
      <xdr:rowOff>91440</xdr:rowOff>
    </xdr:from>
    <xdr:to>
      <xdr:col>8</xdr:col>
      <xdr:colOff>7620</xdr:colOff>
      <xdr:row>14</xdr:row>
      <xdr:rowOff>104775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4FF87BA-8D6B-4980-82A5-5913C8F333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977640" y="9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800100</xdr:colOff>
      <xdr:row>4</xdr:row>
      <xdr:rowOff>160020</xdr:rowOff>
    </xdr:from>
    <xdr:to>
      <xdr:col>2</xdr:col>
      <xdr:colOff>403860</xdr:colOff>
      <xdr:row>18</xdr:row>
      <xdr:rowOff>173355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C8B1D0B5-3307-477B-8DA5-A37EB0DC506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00100" y="891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xdr:colOff>
      <xdr:row>7</xdr:row>
      <xdr:rowOff>91440</xdr:rowOff>
    </xdr:from>
    <xdr:to>
      <xdr:col>3</xdr:col>
      <xdr:colOff>342900</xdr:colOff>
      <xdr:row>21</xdr:row>
      <xdr:rowOff>104775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38013C08-A722-4C39-90FF-F0D6FC32233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80160" y="1371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571500</xdr:colOff>
      <xdr:row>10</xdr:row>
      <xdr:rowOff>22860</xdr:rowOff>
    </xdr:from>
    <xdr:to>
      <xdr:col>4</xdr:col>
      <xdr:colOff>152400</xdr:colOff>
      <xdr:row>24</xdr:row>
      <xdr:rowOff>36195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BD99373-985E-4FB1-A2AB-E146F164E4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6022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647700</xdr:colOff>
      <xdr:row>9</xdr:row>
      <xdr:rowOff>156210</xdr:rowOff>
    </xdr:from>
    <xdr:to>
      <xdr:col>9</xdr:col>
      <xdr:colOff>182880</xdr:colOff>
      <xdr:row>24</xdr:row>
      <xdr:rowOff>156210</xdr:rowOff>
    </xdr:to>
    <xdr:graphicFrame macro="">
      <xdr:nvGraphicFramePr>
        <xdr:cNvPr id="2" name="Chart 1">
          <a:extLst>
            <a:ext uri="{FF2B5EF4-FFF2-40B4-BE49-F238E27FC236}">
              <a16:creationId xmlns:a16="http://schemas.microsoft.com/office/drawing/2014/main" id="{C046E5AF-C3CB-4380-91AC-DFC2579A6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18</xdr:row>
      <xdr:rowOff>50800</xdr:rowOff>
    </xdr:from>
    <xdr:to>
      <xdr:col>1</xdr:col>
      <xdr:colOff>728134</xdr:colOff>
      <xdr:row>20</xdr:row>
      <xdr:rowOff>167640</xdr:rowOff>
    </xdr:to>
    <xdr:graphicFrame macro="">
      <xdr:nvGraphicFramePr>
        <xdr:cNvPr id="2" name="Chart 1">
          <a:extLst>
            <a:ext uri="{FF2B5EF4-FFF2-40B4-BE49-F238E27FC236}">
              <a16:creationId xmlns:a16="http://schemas.microsoft.com/office/drawing/2014/main" id="{DD4C2F6F-FEFD-4BE8-A3DA-66EF144B6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18</xdr:row>
      <xdr:rowOff>67733</xdr:rowOff>
    </xdr:from>
    <xdr:to>
      <xdr:col>4</xdr:col>
      <xdr:colOff>736600</xdr:colOff>
      <xdr:row>21</xdr:row>
      <xdr:rowOff>15240</xdr:rowOff>
    </xdr:to>
    <xdr:graphicFrame macro="">
      <xdr:nvGraphicFramePr>
        <xdr:cNvPr id="3" name="Chart 2">
          <a:extLst>
            <a:ext uri="{FF2B5EF4-FFF2-40B4-BE49-F238E27FC236}">
              <a16:creationId xmlns:a16="http://schemas.microsoft.com/office/drawing/2014/main" id="{44CB488C-4614-4575-847C-8BF31072E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106680</xdr:colOff>
      <xdr:row>18</xdr:row>
      <xdr:rowOff>106680</xdr:rowOff>
    </xdr:from>
    <xdr:to>
      <xdr:col>7</xdr:col>
      <xdr:colOff>762000</xdr:colOff>
      <xdr:row>21</xdr:row>
      <xdr:rowOff>45720</xdr:rowOff>
    </xdr:to>
    <xdr:graphicFrame macro="">
      <xdr:nvGraphicFramePr>
        <xdr:cNvPr id="4" name="Chart 3">
          <a:extLst>
            <a:ext uri="{FF2B5EF4-FFF2-40B4-BE49-F238E27FC236}">
              <a16:creationId xmlns:a16="http://schemas.microsoft.com/office/drawing/2014/main" id="{EBEA618A-5EE6-4790-909F-C6005B0C6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274320</xdr:colOff>
      <xdr:row>18</xdr:row>
      <xdr:rowOff>121920</xdr:rowOff>
    </xdr:from>
    <xdr:to>
      <xdr:col>10</xdr:col>
      <xdr:colOff>899160</xdr:colOff>
      <xdr:row>21</xdr:row>
      <xdr:rowOff>87630</xdr:rowOff>
    </xdr:to>
    <xdr:graphicFrame macro="">
      <xdr:nvGraphicFramePr>
        <xdr:cNvPr id="5" name="Chart 4">
          <a:extLst>
            <a:ext uri="{FF2B5EF4-FFF2-40B4-BE49-F238E27FC236}">
              <a16:creationId xmlns:a16="http://schemas.microsoft.com/office/drawing/2014/main" id="{230577BB-CE29-4792-B48A-3A0399153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247228</xdr:colOff>
      <xdr:row>18</xdr:row>
      <xdr:rowOff>125730</xdr:rowOff>
    </xdr:from>
    <xdr:to>
      <xdr:col>13</xdr:col>
      <xdr:colOff>765388</xdr:colOff>
      <xdr:row>21</xdr:row>
      <xdr:rowOff>45720</xdr:rowOff>
    </xdr:to>
    <xdr:graphicFrame macro="">
      <xdr:nvGraphicFramePr>
        <xdr:cNvPr id="6" name="Chart 5">
          <a:extLst>
            <a:ext uri="{FF2B5EF4-FFF2-40B4-BE49-F238E27FC236}">
              <a16:creationId xmlns:a16="http://schemas.microsoft.com/office/drawing/2014/main" id="{FF3A747B-D2F9-4C6F-BE77-A8F83829C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8.xml><?xml version="1.0" encoding="utf-8"?>
<xdr:wsDr xmlns:xdr="http://schemas.openxmlformats.org/drawingml/2006/spreadsheetDrawing" xmlns:a="http://schemas.openxmlformats.org/drawingml/2006/main">
  <xdr:twoCellAnchor>
    <xdr:from>
      <xdr:col>0</xdr:col>
      <xdr:colOff>205740</xdr:colOff>
      <xdr:row>0</xdr:row>
      <xdr:rowOff>114300</xdr:rowOff>
    </xdr:from>
    <xdr:to>
      <xdr:col>23</xdr:col>
      <xdr:colOff>228600</xdr:colOff>
      <xdr:row>2</xdr:row>
      <xdr:rowOff>167640</xdr:rowOff>
    </xdr:to>
    <xdr:sp macro="" textlink="">
      <xdr:nvSpPr>
        <xdr:cNvPr id="2" name="Rectangle: Rounded Corners 1">
          <a:extLst>
            <a:ext uri="{FF2B5EF4-FFF2-40B4-BE49-F238E27FC236}">
              <a16:creationId xmlns:a16="http://schemas.microsoft.com/office/drawing/2014/main" id="{2BC863A6-67B9-44EE-97C0-2FC7F64BE862}"/>
            </a:ext>
          </a:extLst>
        </xdr:cNvPr>
        <xdr:cNvSpPr/>
      </xdr:nvSpPr>
      <xdr:spPr>
        <a:xfrm>
          <a:off x="205740" y="114300"/>
          <a:ext cx="14043660" cy="41910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latin typeface="Times New Roman" panose="02020603050405020304" pitchFamily="18" charset="0"/>
              <a:cs typeface="Times New Roman" panose="02020603050405020304" pitchFamily="18" charset="0"/>
            </a:rPr>
            <a:t>ECOMMERCE</a:t>
          </a:r>
          <a:r>
            <a:rPr lang="en-IN" sz="3200" b="1" baseline="0">
              <a:latin typeface="Times New Roman" panose="02020603050405020304" pitchFamily="18" charset="0"/>
              <a:cs typeface="Times New Roman" panose="02020603050405020304" pitchFamily="18" charset="0"/>
            </a:rPr>
            <a:t> SALES ANALYSIS DASHBOARD</a:t>
          </a:r>
          <a:endParaRPr lang="en-IN" sz="3200" b="1">
            <a:latin typeface="Times New Roman" panose="02020603050405020304" pitchFamily="18" charset="0"/>
            <a:cs typeface="Times New Roman" panose="02020603050405020304" pitchFamily="18" charset="0"/>
          </a:endParaRPr>
        </a:p>
      </xdr:txBody>
    </xdr:sp>
    <xdr:clientData/>
  </xdr:twoCellAnchor>
  <xdr:twoCellAnchor>
    <xdr:from>
      <xdr:col>0</xdr:col>
      <xdr:colOff>219075</xdr:colOff>
      <xdr:row>3</xdr:row>
      <xdr:rowOff>99060</xdr:rowOff>
    </xdr:from>
    <xdr:to>
      <xdr:col>23</xdr:col>
      <xdr:colOff>228600</xdr:colOff>
      <xdr:row>10</xdr:row>
      <xdr:rowOff>169333</xdr:rowOff>
    </xdr:to>
    <xdr:grpSp>
      <xdr:nvGrpSpPr>
        <xdr:cNvPr id="105" name="Group 104">
          <a:extLst>
            <a:ext uri="{FF2B5EF4-FFF2-40B4-BE49-F238E27FC236}">
              <a16:creationId xmlns:a16="http://schemas.microsoft.com/office/drawing/2014/main" id="{097711A6-D9BB-46BE-B19A-D398A716B94A}"/>
            </a:ext>
          </a:extLst>
        </xdr:cNvPr>
        <xdr:cNvGrpSpPr/>
      </xdr:nvGrpSpPr>
      <xdr:grpSpPr>
        <a:xfrm>
          <a:off x="219075" y="632460"/>
          <a:ext cx="15393458" cy="1314873"/>
          <a:chOff x="219075" y="657860"/>
          <a:chExt cx="14030325" cy="1699260"/>
        </a:xfrm>
      </xdr:grpSpPr>
      <xdr:grpSp>
        <xdr:nvGrpSpPr>
          <xdr:cNvPr id="38" name="Group 37">
            <a:extLst>
              <a:ext uri="{FF2B5EF4-FFF2-40B4-BE49-F238E27FC236}">
                <a16:creationId xmlns:a16="http://schemas.microsoft.com/office/drawing/2014/main" id="{B600CB23-A938-42D2-95D5-0369DC04B54C}"/>
              </a:ext>
            </a:extLst>
          </xdr:cNvPr>
          <xdr:cNvGrpSpPr/>
        </xdr:nvGrpSpPr>
        <xdr:grpSpPr>
          <a:xfrm>
            <a:off x="219075" y="665700"/>
            <a:ext cx="2790825" cy="1683581"/>
            <a:chOff x="97155" y="647700"/>
            <a:chExt cx="2790825" cy="1653540"/>
          </a:xfrm>
        </xdr:grpSpPr>
        <xdr:sp macro="" textlink="">
          <xdr:nvSpPr>
            <xdr:cNvPr id="3" name="Rectangle: Rounded Corners 2">
              <a:extLst>
                <a:ext uri="{FF2B5EF4-FFF2-40B4-BE49-F238E27FC236}">
                  <a16:creationId xmlns:a16="http://schemas.microsoft.com/office/drawing/2014/main" id="{BAA409FE-D9D6-4716-B536-19D0E3263936}"/>
                </a:ext>
              </a:extLst>
            </xdr:cNvPr>
            <xdr:cNvSpPr/>
          </xdr:nvSpPr>
          <xdr:spPr>
            <a:xfrm>
              <a:off x="325754" y="647700"/>
              <a:ext cx="2390462" cy="27432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SALES</a:t>
              </a:r>
            </a:p>
          </xdr:txBody>
        </xdr:sp>
        <xdr:sp macro="" textlink="KPI!B17">
          <xdr:nvSpPr>
            <xdr:cNvPr id="4" name="Rectangle: Rounded Corners 3">
              <a:extLst>
                <a:ext uri="{FF2B5EF4-FFF2-40B4-BE49-F238E27FC236}">
                  <a16:creationId xmlns:a16="http://schemas.microsoft.com/office/drawing/2014/main" id="{C49A492B-4104-403F-B385-22DB9E7CBC90}"/>
                </a:ext>
              </a:extLst>
            </xdr:cNvPr>
            <xdr:cNvSpPr/>
          </xdr:nvSpPr>
          <xdr:spPr>
            <a:xfrm>
              <a:off x="97155" y="967740"/>
              <a:ext cx="2790825" cy="133350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IN" sz="2400">
                <a:solidFill>
                  <a:schemeClr val="bg2"/>
                </a:solidFill>
                <a:latin typeface="+mj-lt"/>
                <a:cs typeface="Times New Roman" panose="02020603050405020304" pitchFamily="18" charset="0"/>
              </a:endParaRPr>
            </a:p>
          </xdr:txBody>
        </xdr:sp>
        <xdr:graphicFrame macro="">
          <xdr:nvGraphicFramePr>
            <xdr:cNvPr id="25" name="Chart 24">
              <a:extLst>
                <a:ext uri="{FF2B5EF4-FFF2-40B4-BE49-F238E27FC236}">
                  <a16:creationId xmlns:a16="http://schemas.microsoft.com/office/drawing/2014/main" id="{A5C69770-B32B-40CE-A8CD-E76533E3ED39}"/>
                </a:ext>
              </a:extLst>
            </xdr:cNvPr>
            <xdr:cNvGraphicFramePr>
              <a:graphicFrameLocks/>
            </xdr:cNvGraphicFramePr>
          </xdr:nvGraphicFramePr>
          <xdr:xfrm>
            <a:off x="640080" y="1432561"/>
            <a:ext cx="1645920" cy="388620"/>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30" name="Rectangle: Rounded Corners 29">
              <a:extLst>
                <a:ext uri="{FF2B5EF4-FFF2-40B4-BE49-F238E27FC236}">
                  <a16:creationId xmlns:a16="http://schemas.microsoft.com/office/drawing/2014/main" id="{0BC36CB2-1886-4665-8EEC-E4DD1B8A17D9}"/>
                </a:ext>
              </a:extLst>
            </xdr:cNvPr>
            <xdr:cNvSpPr/>
          </xdr:nvSpPr>
          <xdr:spPr>
            <a:xfrm>
              <a:off x="320040" y="1036320"/>
              <a:ext cx="226314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CB296BC-AFFD-4675-9019-6C59651F9B8C}" type="TxLink">
                <a:rPr lang="en-US" sz="1600" b="1" i="0" u="none" strike="noStrike">
                  <a:solidFill>
                    <a:schemeClr val="bg2"/>
                  </a:solidFill>
                  <a:latin typeface="Calibri"/>
                  <a:ea typeface="Calibri"/>
                  <a:cs typeface="Calibri"/>
                </a:rPr>
                <a:pPr algn="ctr"/>
                <a:t> $22,97,200.86 </a:t>
              </a:fld>
              <a:endParaRPr lang="en-IN" sz="1600" b="1">
                <a:solidFill>
                  <a:schemeClr val="bg2"/>
                </a:solidFill>
              </a:endParaRPr>
            </a:p>
          </xdr:txBody>
        </xdr:sp>
        <xdr:sp macro="" textlink="KPI!$B$17">
          <xdr:nvSpPr>
            <xdr:cNvPr id="34" name="Rectangle: Rounded Corners 33">
              <a:extLst>
                <a:ext uri="{FF2B5EF4-FFF2-40B4-BE49-F238E27FC236}">
                  <a16:creationId xmlns:a16="http://schemas.microsoft.com/office/drawing/2014/main" id="{094D42B4-CF7C-4CD8-B687-BD7D6366525A}"/>
                </a:ext>
              </a:extLst>
            </xdr:cNvPr>
            <xdr:cNvSpPr/>
          </xdr:nvSpPr>
          <xdr:spPr>
            <a:xfrm>
              <a:off x="320040" y="1874520"/>
              <a:ext cx="227838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2"/>
                  </a:solidFill>
                </a:rPr>
                <a:t>YOU</a:t>
              </a:r>
              <a:r>
                <a:rPr lang="en-IN" sz="1400" baseline="0">
                  <a:solidFill>
                    <a:schemeClr val="bg2"/>
                  </a:solidFill>
                </a:rPr>
                <a:t> GROWTH</a:t>
              </a:r>
              <a:endParaRPr lang="en-IN" sz="1600">
                <a:solidFill>
                  <a:schemeClr val="bg2"/>
                </a:solidFill>
              </a:endParaRPr>
            </a:p>
          </xdr:txBody>
        </xdr:sp>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E759A539-5694-467D-8DAF-9AF32961DF54}"/>
                    </a:ext>
                  </a:extLst>
                </xdr:cNvPr>
                <xdr:cNvPicPr>
                  <a:picLocks noChangeAspect="1" noChangeArrowheads="1"/>
                  <a:extLst>
                    <a:ext uri="{84589F7E-364E-4C9E-8A38-B11213B215E9}">
                      <a14:cameraTool cellRange="'KPI YOY'!$B$9" spid="_x0000_s10357"/>
                    </a:ext>
                  </a:extLst>
                </xdr:cNvPicPr>
              </xdr:nvPicPr>
              <xdr:blipFill>
                <a:blip xmlns:r="http://schemas.openxmlformats.org/officeDocument/2006/relationships" r:embed="rId2"/>
                <a:srcRect/>
                <a:stretch>
                  <a:fillRect/>
                </a:stretch>
              </xdr:blipFill>
              <xdr:spPr bwMode="auto">
                <a:xfrm>
                  <a:off x="1539240" y="1930522"/>
                  <a:ext cx="988498" cy="275586"/>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75" name="Group 74">
            <a:extLst>
              <a:ext uri="{FF2B5EF4-FFF2-40B4-BE49-F238E27FC236}">
                <a16:creationId xmlns:a16="http://schemas.microsoft.com/office/drawing/2014/main" id="{B5ECF768-C33C-4F42-B732-2EBD76F8F902}"/>
              </a:ext>
            </a:extLst>
          </xdr:cNvPr>
          <xdr:cNvGrpSpPr/>
        </xdr:nvGrpSpPr>
        <xdr:grpSpPr>
          <a:xfrm>
            <a:off x="5981700" y="665700"/>
            <a:ext cx="2667000" cy="1683581"/>
            <a:chOff x="175260" y="647700"/>
            <a:chExt cx="2667000" cy="1653540"/>
          </a:xfrm>
        </xdr:grpSpPr>
        <xdr:sp macro="" textlink="">
          <xdr:nvSpPr>
            <xdr:cNvPr id="76" name="Rectangle: Rounded Corners 75">
              <a:extLst>
                <a:ext uri="{FF2B5EF4-FFF2-40B4-BE49-F238E27FC236}">
                  <a16:creationId xmlns:a16="http://schemas.microsoft.com/office/drawing/2014/main" id="{2B8E53E2-1B97-430C-9A96-1255195DB710}"/>
                </a:ext>
              </a:extLst>
            </xdr:cNvPr>
            <xdr:cNvSpPr/>
          </xdr:nvSpPr>
          <xdr:spPr>
            <a:xfrm>
              <a:off x="325754" y="647700"/>
              <a:ext cx="2390462" cy="27432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QUANTITY</a:t>
              </a:r>
            </a:p>
          </xdr:txBody>
        </xdr:sp>
        <xdr:sp macro="" textlink="KPI!R51">
          <xdr:nvSpPr>
            <xdr:cNvPr id="77" name="Rectangle: Rounded Corners 76">
              <a:extLst>
                <a:ext uri="{FF2B5EF4-FFF2-40B4-BE49-F238E27FC236}">
                  <a16:creationId xmlns:a16="http://schemas.microsoft.com/office/drawing/2014/main" id="{C7E9DA2B-2615-4255-9CA5-F4E10AC160F1}"/>
                </a:ext>
              </a:extLst>
            </xdr:cNvPr>
            <xdr:cNvSpPr/>
          </xdr:nvSpPr>
          <xdr:spPr>
            <a:xfrm>
              <a:off x="175260" y="967740"/>
              <a:ext cx="2667000" cy="133350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IN" sz="2400">
                <a:solidFill>
                  <a:schemeClr val="bg2"/>
                </a:solidFill>
                <a:latin typeface="+mj-lt"/>
                <a:cs typeface="Times New Roman" panose="02020603050405020304" pitchFamily="18" charset="0"/>
              </a:endParaRPr>
            </a:p>
          </xdr:txBody>
        </xdr:sp>
        <xdr:sp macro="" textlink="KPI!$H$17">
          <xdr:nvSpPr>
            <xdr:cNvPr id="78" name="Rectangle: Rounded Corners 77">
              <a:extLst>
                <a:ext uri="{FF2B5EF4-FFF2-40B4-BE49-F238E27FC236}">
                  <a16:creationId xmlns:a16="http://schemas.microsoft.com/office/drawing/2014/main" id="{EABD164B-6C05-45FC-BF13-15F06DA67539}"/>
                </a:ext>
              </a:extLst>
            </xdr:cNvPr>
            <xdr:cNvSpPr/>
          </xdr:nvSpPr>
          <xdr:spPr>
            <a:xfrm>
              <a:off x="320040" y="1036320"/>
              <a:ext cx="226314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F9AA883-BE29-4AD4-9C05-6F78D3E3F48B}" type="TxLink">
                <a:rPr lang="en-US" sz="1600" b="1" i="0" u="none" strike="noStrike">
                  <a:solidFill>
                    <a:schemeClr val="bg2"/>
                  </a:solidFill>
                  <a:latin typeface="Calibri"/>
                  <a:ea typeface="Calibri"/>
                  <a:cs typeface="Calibri"/>
                </a:rPr>
                <a:pPr algn="ctr"/>
                <a:t># 37873</a:t>
              </a:fld>
              <a:endParaRPr lang="en-IN" sz="2400" b="1">
                <a:solidFill>
                  <a:schemeClr val="bg2"/>
                </a:solidFill>
              </a:endParaRPr>
            </a:p>
          </xdr:txBody>
        </xdr:sp>
        <xdr:sp macro="" textlink="KPI!$B$17">
          <xdr:nvSpPr>
            <xdr:cNvPr id="79" name="Rectangle: Rounded Corners 78">
              <a:extLst>
                <a:ext uri="{FF2B5EF4-FFF2-40B4-BE49-F238E27FC236}">
                  <a16:creationId xmlns:a16="http://schemas.microsoft.com/office/drawing/2014/main" id="{5F0A3436-ED62-4E6B-B1FA-DB91E2006DB9}"/>
                </a:ext>
              </a:extLst>
            </xdr:cNvPr>
            <xdr:cNvSpPr/>
          </xdr:nvSpPr>
          <xdr:spPr>
            <a:xfrm>
              <a:off x="320040" y="1874520"/>
              <a:ext cx="227838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2"/>
                  </a:solidFill>
                </a:rPr>
                <a:t>YOU</a:t>
              </a:r>
              <a:r>
                <a:rPr lang="en-IN" sz="1400" baseline="0">
                  <a:solidFill>
                    <a:schemeClr val="bg2"/>
                  </a:solidFill>
                </a:rPr>
                <a:t> GROWTH</a:t>
              </a:r>
              <a:endParaRPr lang="en-IN" sz="1600">
                <a:solidFill>
                  <a:schemeClr val="bg2"/>
                </a:solidFill>
              </a:endParaRPr>
            </a:p>
          </xdr:txBody>
        </xdr:sp>
      </xdr:grpSp>
      <xdr:grpSp>
        <xdr:nvGrpSpPr>
          <xdr:cNvPr id="80" name="Group 79">
            <a:extLst>
              <a:ext uri="{FF2B5EF4-FFF2-40B4-BE49-F238E27FC236}">
                <a16:creationId xmlns:a16="http://schemas.microsoft.com/office/drawing/2014/main" id="{3A2AD4E4-D5B4-4539-AC0E-A0C7F757840E}"/>
              </a:ext>
            </a:extLst>
          </xdr:cNvPr>
          <xdr:cNvGrpSpPr/>
        </xdr:nvGrpSpPr>
        <xdr:grpSpPr>
          <a:xfrm>
            <a:off x="8778240" y="657860"/>
            <a:ext cx="2747010" cy="1683581"/>
            <a:chOff x="137160" y="647700"/>
            <a:chExt cx="2747010" cy="1653540"/>
          </a:xfrm>
        </xdr:grpSpPr>
        <xdr:sp macro="" textlink="">
          <xdr:nvSpPr>
            <xdr:cNvPr id="81" name="Rectangle: Rounded Corners 80">
              <a:extLst>
                <a:ext uri="{FF2B5EF4-FFF2-40B4-BE49-F238E27FC236}">
                  <a16:creationId xmlns:a16="http://schemas.microsoft.com/office/drawing/2014/main" id="{33C1A3D2-26AA-4947-B0E2-54FDDF95F9D0}"/>
                </a:ext>
              </a:extLst>
            </xdr:cNvPr>
            <xdr:cNvSpPr/>
          </xdr:nvSpPr>
          <xdr:spPr>
            <a:xfrm>
              <a:off x="306704" y="647700"/>
              <a:ext cx="2390462" cy="27432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NO. OF ORDERS</a:t>
              </a:r>
            </a:p>
          </xdr:txBody>
        </xdr:sp>
        <xdr:sp macro="" textlink="KPI!R51">
          <xdr:nvSpPr>
            <xdr:cNvPr id="82" name="Rectangle: Rounded Corners 81">
              <a:extLst>
                <a:ext uri="{FF2B5EF4-FFF2-40B4-BE49-F238E27FC236}">
                  <a16:creationId xmlns:a16="http://schemas.microsoft.com/office/drawing/2014/main" id="{2F61EC8D-6995-406F-9BEC-BEDBE35082B4}"/>
                </a:ext>
              </a:extLst>
            </xdr:cNvPr>
            <xdr:cNvSpPr/>
          </xdr:nvSpPr>
          <xdr:spPr>
            <a:xfrm>
              <a:off x="137160" y="967741"/>
              <a:ext cx="2747010" cy="1333499"/>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IN" sz="2400">
                <a:solidFill>
                  <a:schemeClr val="bg2"/>
                </a:solidFill>
                <a:latin typeface="+mj-lt"/>
                <a:cs typeface="Times New Roman" panose="02020603050405020304" pitchFamily="18" charset="0"/>
              </a:endParaRPr>
            </a:p>
          </xdr:txBody>
        </xdr:sp>
        <xdr:sp macro="" textlink="KPI!$K$17">
          <xdr:nvSpPr>
            <xdr:cNvPr id="83" name="Rectangle: Rounded Corners 82">
              <a:extLst>
                <a:ext uri="{FF2B5EF4-FFF2-40B4-BE49-F238E27FC236}">
                  <a16:creationId xmlns:a16="http://schemas.microsoft.com/office/drawing/2014/main" id="{ECF45012-639B-434B-AB1E-14D7B1C8112E}"/>
                </a:ext>
              </a:extLst>
            </xdr:cNvPr>
            <xdr:cNvSpPr/>
          </xdr:nvSpPr>
          <xdr:spPr>
            <a:xfrm>
              <a:off x="206883" y="1036320"/>
              <a:ext cx="2489454"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7FDD61E-2604-49BF-80E2-597EAD532CF1}" type="TxLink">
                <a:rPr lang="en-US" sz="1600" b="1" i="0" u="none" strike="noStrike">
                  <a:solidFill>
                    <a:schemeClr val="bg2"/>
                  </a:solidFill>
                  <a:latin typeface="Calibri"/>
                  <a:ea typeface="Calibri"/>
                  <a:cs typeface="Calibri"/>
                </a:rPr>
                <a:pPr algn="ctr"/>
                <a:t># 9994</a:t>
              </a:fld>
              <a:endParaRPr lang="en-IN" sz="2400" b="1">
                <a:solidFill>
                  <a:schemeClr val="bg2"/>
                </a:solidFill>
              </a:endParaRPr>
            </a:p>
          </xdr:txBody>
        </xdr:sp>
        <xdr:sp macro="" textlink="KPI!$B$17">
          <xdr:nvSpPr>
            <xdr:cNvPr id="84" name="Rectangle: Rounded Corners 83">
              <a:extLst>
                <a:ext uri="{FF2B5EF4-FFF2-40B4-BE49-F238E27FC236}">
                  <a16:creationId xmlns:a16="http://schemas.microsoft.com/office/drawing/2014/main" id="{56506888-14CF-46C6-BBCE-904CAC30402A}"/>
                </a:ext>
              </a:extLst>
            </xdr:cNvPr>
            <xdr:cNvSpPr/>
          </xdr:nvSpPr>
          <xdr:spPr>
            <a:xfrm>
              <a:off x="320040" y="1874520"/>
              <a:ext cx="227838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2"/>
                  </a:solidFill>
                </a:rPr>
                <a:t>YOU</a:t>
              </a:r>
              <a:r>
                <a:rPr lang="en-IN" sz="1400" baseline="0">
                  <a:solidFill>
                    <a:schemeClr val="bg2"/>
                  </a:solidFill>
                </a:rPr>
                <a:t> GROWTH</a:t>
              </a:r>
              <a:endParaRPr lang="en-IN" sz="1600">
                <a:solidFill>
                  <a:schemeClr val="bg2"/>
                </a:solidFill>
              </a:endParaRPr>
            </a:p>
          </xdr:txBody>
        </xdr:sp>
      </xdr:grpSp>
      <xdr:grpSp>
        <xdr:nvGrpSpPr>
          <xdr:cNvPr id="85" name="Group 84">
            <a:extLst>
              <a:ext uri="{FF2B5EF4-FFF2-40B4-BE49-F238E27FC236}">
                <a16:creationId xmlns:a16="http://schemas.microsoft.com/office/drawing/2014/main" id="{DE7F61BE-8948-45EB-9284-CA3A92F42BD7}"/>
              </a:ext>
            </a:extLst>
          </xdr:cNvPr>
          <xdr:cNvGrpSpPr/>
        </xdr:nvGrpSpPr>
        <xdr:grpSpPr>
          <a:xfrm>
            <a:off x="11612880" y="657860"/>
            <a:ext cx="2636520" cy="1683581"/>
            <a:chOff x="175260" y="647700"/>
            <a:chExt cx="2636520" cy="1653540"/>
          </a:xfrm>
        </xdr:grpSpPr>
        <xdr:sp macro="" textlink="">
          <xdr:nvSpPr>
            <xdr:cNvPr id="86" name="Rectangle: Rounded Corners 85">
              <a:extLst>
                <a:ext uri="{FF2B5EF4-FFF2-40B4-BE49-F238E27FC236}">
                  <a16:creationId xmlns:a16="http://schemas.microsoft.com/office/drawing/2014/main" id="{33F17FB3-5DF1-4BB2-BA80-6368226C751C}"/>
                </a:ext>
              </a:extLst>
            </xdr:cNvPr>
            <xdr:cNvSpPr/>
          </xdr:nvSpPr>
          <xdr:spPr>
            <a:xfrm>
              <a:off x="316229" y="647700"/>
              <a:ext cx="2390462" cy="27432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PROFIT MARGINS</a:t>
              </a:r>
            </a:p>
          </xdr:txBody>
        </xdr:sp>
        <xdr:sp macro="" textlink="KPI!R51">
          <xdr:nvSpPr>
            <xdr:cNvPr id="87" name="Rectangle: Rounded Corners 86">
              <a:extLst>
                <a:ext uri="{FF2B5EF4-FFF2-40B4-BE49-F238E27FC236}">
                  <a16:creationId xmlns:a16="http://schemas.microsoft.com/office/drawing/2014/main" id="{6BE01BEC-D24C-4925-9DE9-C3B0933DACB4}"/>
                </a:ext>
              </a:extLst>
            </xdr:cNvPr>
            <xdr:cNvSpPr/>
          </xdr:nvSpPr>
          <xdr:spPr>
            <a:xfrm>
              <a:off x="175260" y="967740"/>
              <a:ext cx="2636520" cy="133350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IN" sz="2400">
                <a:solidFill>
                  <a:schemeClr val="bg2"/>
                </a:solidFill>
                <a:latin typeface="+mj-lt"/>
                <a:cs typeface="Times New Roman" panose="02020603050405020304" pitchFamily="18" charset="0"/>
              </a:endParaRPr>
            </a:p>
          </xdr:txBody>
        </xdr:sp>
        <xdr:sp macro="" textlink="KPI!$N$17">
          <xdr:nvSpPr>
            <xdr:cNvPr id="88" name="Rectangle: Rounded Corners 87">
              <a:extLst>
                <a:ext uri="{FF2B5EF4-FFF2-40B4-BE49-F238E27FC236}">
                  <a16:creationId xmlns:a16="http://schemas.microsoft.com/office/drawing/2014/main" id="{64804C7D-4075-4232-B4B8-10832C686D2C}"/>
                </a:ext>
              </a:extLst>
            </xdr:cNvPr>
            <xdr:cNvSpPr/>
          </xdr:nvSpPr>
          <xdr:spPr>
            <a:xfrm>
              <a:off x="320040" y="1036320"/>
              <a:ext cx="226314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B49A7C9-5940-462F-B582-1FFE932F665D}" type="TxLink">
                <a:rPr lang="en-US" sz="1600" b="1" i="0" u="none" strike="noStrike">
                  <a:solidFill>
                    <a:schemeClr val="bg2"/>
                  </a:solidFill>
                  <a:latin typeface="Calibri"/>
                  <a:ea typeface="Calibri"/>
                  <a:cs typeface="Calibri"/>
                </a:rPr>
                <a:pPr algn="ctr"/>
                <a:t>12.47%</a:t>
              </a:fld>
              <a:endParaRPr lang="en-IN" sz="2400" b="1">
                <a:solidFill>
                  <a:schemeClr val="bg2"/>
                </a:solidFill>
              </a:endParaRPr>
            </a:p>
          </xdr:txBody>
        </xdr:sp>
        <xdr:sp macro="" textlink="KPI!$B$17">
          <xdr:nvSpPr>
            <xdr:cNvPr id="89" name="Rectangle: Rounded Corners 88">
              <a:extLst>
                <a:ext uri="{FF2B5EF4-FFF2-40B4-BE49-F238E27FC236}">
                  <a16:creationId xmlns:a16="http://schemas.microsoft.com/office/drawing/2014/main" id="{3F83E451-D8DD-4312-8064-FD5349BF5BEB}"/>
                </a:ext>
              </a:extLst>
            </xdr:cNvPr>
            <xdr:cNvSpPr/>
          </xdr:nvSpPr>
          <xdr:spPr>
            <a:xfrm>
              <a:off x="320040" y="1874520"/>
              <a:ext cx="227838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2"/>
                  </a:solidFill>
                </a:rPr>
                <a:t>YOU</a:t>
              </a:r>
              <a:r>
                <a:rPr lang="en-IN" sz="1400" baseline="0">
                  <a:solidFill>
                    <a:schemeClr val="bg2"/>
                  </a:solidFill>
                </a:rPr>
                <a:t> GROWTH</a:t>
              </a:r>
              <a:endParaRPr lang="en-IN" sz="1600">
                <a:solidFill>
                  <a:schemeClr val="bg2"/>
                </a:solidFill>
              </a:endParaRPr>
            </a:p>
          </xdr:txBody>
        </xdr:sp>
      </xdr:grpSp>
      <xdr:grpSp>
        <xdr:nvGrpSpPr>
          <xdr:cNvPr id="104" name="Group 103">
            <a:extLst>
              <a:ext uri="{FF2B5EF4-FFF2-40B4-BE49-F238E27FC236}">
                <a16:creationId xmlns:a16="http://schemas.microsoft.com/office/drawing/2014/main" id="{53E52EEA-4C07-4CDA-A112-CBB737E523D2}"/>
              </a:ext>
            </a:extLst>
          </xdr:cNvPr>
          <xdr:cNvGrpSpPr/>
        </xdr:nvGrpSpPr>
        <xdr:grpSpPr>
          <a:xfrm>
            <a:off x="3124199" y="673539"/>
            <a:ext cx="2752725" cy="1683581"/>
            <a:chOff x="3124199" y="673539"/>
            <a:chExt cx="2752725" cy="1683581"/>
          </a:xfrm>
        </xdr:grpSpPr>
        <xdr:grpSp>
          <xdr:nvGrpSpPr>
            <xdr:cNvPr id="39" name="Group 38">
              <a:extLst>
                <a:ext uri="{FF2B5EF4-FFF2-40B4-BE49-F238E27FC236}">
                  <a16:creationId xmlns:a16="http://schemas.microsoft.com/office/drawing/2014/main" id="{A2B4F883-5D70-4EC0-AA13-3EB3D6BFFD10}"/>
                </a:ext>
              </a:extLst>
            </xdr:cNvPr>
            <xdr:cNvGrpSpPr/>
          </xdr:nvGrpSpPr>
          <xdr:grpSpPr>
            <a:xfrm>
              <a:off x="3124199" y="673539"/>
              <a:ext cx="2752725" cy="1683581"/>
              <a:chOff x="175259" y="647700"/>
              <a:chExt cx="2752725" cy="1653540"/>
            </a:xfrm>
          </xdr:grpSpPr>
          <xdr:sp macro="" textlink="">
            <xdr:nvSpPr>
              <xdr:cNvPr id="40" name="Rectangle: Rounded Corners 39">
                <a:extLst>
                  <a:ext uri="{FF2B5EF4-FFF2-40B4-BE49-F238E27FC236}">
                    <a16:creationId xmlns:a16="http://schemas.microsoft.com/office/drawing/2014/main" id="{A626C294-90AD-45D2-B0F6-2D55BB60CD54}"/>
                  </a:ext>
                </a:extLst>
              </xdr:cNvPr>
              <xdr:cNvSpPr/>
            </xdr:nvSpPr>
            <xdr:spPr>
              <a:xfrm>
                <a:off x="344804" y="647700"/>
                <a:ext cx="2390462" cy="27432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PROFIT</a:t>
                </a:r>
              </a:p>
            </xdr:txBody>
          </xdr:sp>
          <xdr:sp macro="" textlink="KPI!R51">
            <xdr:nvSpPr>
              <xdr:cNvPr id="41" name="Rectangle: Rounded Corners 40">
                <a:extLst>
                  <a:ext uri="{FF2B5EF4-FFF2-40B4-BE49-F238E27FC236}">
                    <a16:creationId xmlns:a16="http://schemas.microsoft.com/office/drawing/2014/main" id="{B88A1957-C253-490C-B8A5-470A05BA2AB1}"/>
                  </a:ext>
                </a:extLst>
              </xdr:cNvPr>
              <xdr:cNvSpPr/>
            </xdr:nvSpPr>
            <xdr:spPr>
              <a:xfrm>
                <a:off x="175259" y="967740"/>
                <a:ext cx="2752725" cy="133350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US" sz="1600" b="0" i="0" u="none" strike="noStrike">
                  <a:solidFill>
                    <a:schemeClr val="bg2"/>
                  </a:solidFill>
                  <a:latin typeface="Calibri"/>
                  <a:ea typeface="Calibri"/>
                  <a:cs typeface="Calibri"/>
                </a:endParaRPr>
              </a:p>
              <a:p>
                <a:pPr algn="ctr"/>
                <a:endParaRPr lang="en-IN" sz="2400">
                  <a:solidFill>
                    <a:schemeClr val="bg2"/>
                  </a:solidFill>
                  <a:latin typeface="+mj-lt"/>
                  <a:cs typeface="Times New Roman" panose="02020603050405020304" pitchFamily="18" charset="0"/>
                </a:endParaRPr>
              </a:p>
            </xdr:txBody>
          </xdr:sp>
          <xdr:sp macro="" textlink="KPI!$E$17">
            <xdr:nvSpPr>
              <xdr:cNvPr id="43" name="Rectangle: Rounded Corners 42">
                <a:extLst>
                  <a:ext uri="{FF2B5EF4-FFF2-40B4-BE49-F238E27FC236}">
                    <a16:creationId xmlns:a16="http://schemas.microsoft.com/office/drawing/2014/main" id="{9BF53165-9F66-4DAE-8D21-461FBD9F0D19}"/>
                  </a:ext>
                </a:extLst>
              </xdr:cNvPr>
              <xdr:cNvSpPr/>
            </xdr:nvSpPr>
            <xdr:spPr>
              <a:xfrm>
                <a:off x="320040" y="1036320"/>
                <a:ext cx="226314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AD02A18-8BFE-4676-904A-3A0CFAD4AD3D}" type="TxLink">
                  <a:rPr lang="en-US" sz="1600" b="1" i="0" u="none" strike="noStrike">
                    <a:solidFill>
                      <a:schemeClr val="bg2"/>
                    </a:solidFill>
                    <a:latin typeface="Calibri"/>
                    <a:ea typeface="Calibri"/>
                    <a:cs typeface="Calibri"/>
                  </a:rPr>
                  <a:pPr algn="ctr"/>
                  <a:t> $2,86,397.02 </a:t>
                </a:fld>
                <a:endParaRPr lang="en-IN" sz="2400" b="1">
                  <a:solidFill>
                    <a:schemeClr val="bg2"/>
                  </a:solidFill>
                </a:endParaRPr>
              </a:p>
            </xdr:txBody>
          </xdr:sp>
          <xdr:sp macro="" textlink="KPI!$B$17">
            <xdr:nvSpPr>
              <xdr:cNvPr id="44" name="Rectangle: Rounded Corners 43">
                <a:extLst>
                  <a:ext uri="{FF2B5EF4-FFF2-40B4-BE49-F238E27FC236}">
                    <a16:creationId xmlns:a16="http://schemas.microsoft.com/office/drawing/2014/main" id="{E612E00C-F6F7-44B9-AEB0-5DEB4ABB49BE}"/>
                  </a:ext>
                </a:extLst>
              </xdr:cNvPr>
              <xdr:cNvSpPr/>
            </xdr:nvSpPr>
            <xdr:spPr>
              <a:xfrm>
                <a:off x="320040" y="1874520"/>
                <a:ext cx="2278380" cy="3200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2"/>
                    </a:solidFill>
                  </a:rPr>
                  <a:t>YOU</a:t>
                </a:r>
                <a:r>
                  <a:rPr lang="en-IN" sz="1400" baseline="0">
                    <a:solidFill>
                      <a:schemeClr val="bg2"/>
                    </a:solidFill>
                  </a:rPr>
                  <a:t> GROWTH</a:t>
                </a:r>
                <a:endParaRPr lang="en-IN" sz="1600">
                  <a:solidFill>
                    <a:schemeClr val="bg2"/>
                  </a:solidFill>
                </a:endParaRPr>
              </a:p>
            </xdr:txBody>
          </xdr:sp>
        </xdr:grpSp>
        <xdr:graphicFrame macro="">
          <xdr:nvGraphicFramePr>
            <xdr:cNvPr id="91" name="Chart 90">
              <a:extLst>
                <a:ext uri="{FF2B5EF4-FFF2-40B4-BE49-F238E27FC236}">
                  <a16:creationId xmlns:a16="http://schemas.microsoft.com/office/drawing/2014/main" id="{EC103C86-067C-4C38-8E02-37DF57D1B222}"/>
                </a:ext>
              </a:extLst>
            </xdr:cNvPr>
            <xdr:cNvGraphicFramePr>
              <a:graphicFrameLocks/>
            </xdr:cNvGraphicFramePr>
          </xdr:nvGraphicFramePr>
          <xdr:xfrm>
            <a:off x="3474720" y="1396295"/>
            <a:ext cx="1889760" cy="552497"/>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92" name="Chart 91">
            <a:extLst>
              <a:ext uri="{FF2B5EF4-FFF2-40B4-BE49-F238E27FC236}">
                <a16:creationId xmlns:a16="http://schemas.microsoft.com/office/drawing/2014/main" id="{C737368A-B841-4DE2-9E16-D22DE254C22F}"/>
              </a:ext>
            </a:extLst>
          </xdr:cNvPr>
          <xdr:cNvGraphicFramePr>
            <a:graphicFrameLocks/>
          </xdr:cNvGraphicFramePr>
        </xdr:nvGraphicFramePr>
        <xdr:xfrm>
          <a:off x="6431280" y="1380067"/>
          <a:ext cx="1775460" cy="508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91440</xdr:colOff>
      <xdr:row>6</xdr:row>
      <xdr:rowOff>44870</xdr:rowOff>
    </xdr:from>
    <xdr:to>
      <xdr:col>18</xdr:col>
      <xdr:colOff>45720</xdr:colOff>
      <xdr:row>9</xdr:row>
      <xdr:rowOff>20740</xdr:rowOff>
    </xdr:to>
    <xdr:graphicFrame macro="">
      <xdr:nvGraphicFramePr>
        <xdr:cNvPr id="93" name="Chart 92">
          <a:extLst>
            <a:ext uri="{FF2B5EF4-FFF2-40B4-BE49-F238E27FC236}">
              <a16:creationId xmlns:a16="http://schemas.microsoft.com/office/drawing/2014/main" id="{E73ED9A3-A9CB-4D6C-9063-C43FFD1D0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342900</xdr:colOff>
      <xdr:row>6</xdr:row>
      <xdr:rowOff>90593</xdr:rowOff>
    </xdr:from>
    <xdr:to>
      <xdr:col>22</xdr:col>
      <xdr:colOff>449580</xdr:colOff>
      <xdr:row>9</xdr:row>
      <xdr:rowOff>20743</xdr:rowOff>
    </xdr:to>
    <xdr:graphicFrame macro="">
      <xdr:nvGraphicFramePr>
        <xdr:cNvPr id="94" name="Chart 93">
          <a:extLst>
            <a:ext uri="{FF2B5EF4-FFF2-40B4-BE49-F238E27FC236}">
              <a16:creationId xmlns:a16="http://schemas.microsoft.com/office/drawing/2014/main" id="{4E5924E2-B638-4DB3-80DF-A41BF695E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211667</xdr:colOff>
          <xdr:row>9</xdr:row>
          <xdr:rowOff>34807</xdr:rowOff>
        </xdr:from>
        <xdr:to>
          <xdr:col>8</xdr:col>
          <xdr:colOff>499534</xdr:colOff>
          <xdr:row>10</xdr:row>
          <xdr:rowOff>122767</xdr:rowOff>
        </xdr:to>
        <xdr:pic>
          <xdr:nvPicPr>
            <xdr:cNvPr id="97" name="Picture 96">
              <a:extLst>
                <a:ext uri="{FF2B5EF4-FFF2-40B4-BE49-F238E27FC236}">
                  <a16:creationId xmlns:a16="http://schemas.microsoft.com/office/drawing/2014/main" id="{E3C886AC-7701-46C1-97F8-DF5D954356B9}"/>
                </a:ext>
              </a:extLst>
            </xdr:cNvPr>
            <xdr:cNvPicPr>
              <a:picLocks noChangeAspect="1" noChangeArrowheads="1"/>
              <a:extLst>
                <a:ext uri="{84589F7E-364E-4C9E-8A38-B11213B215E9}">
                  <a14:cameraTool cellRange="'KPI YOY'!$C$9" spid="_x0000_s10358"/>
                </a:ext>
              </a:extLst>
            </xdr:cNvPicPr>
          </xdr:nvPicPr>
          <xdr:blipFill>
            <a:blip xmlns:r="http://schemas.openxmlformats.org/officeDocument/2006/relationships" r:embed="rId7"/>
            <a:srcRect/>
            <a:stretch>
              <a:fillRect/>
            </a:stretch>
          </xdr:blipFill>
          <xdr:spPr bwMode="auto">
            <a:xfrm>
              <a:off x="4478867" y="1711207"/>
              <a:ext cx="956733" cy="2657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67733</xdr:colOff>
          <xdr:row>9</xdr:row>
          <xdr:rowOff>33867</xdr:rowOff>
        </xdr:from>
        <xdr:to>
          <xdr:col>13</xdr:col>
          <xdr:colOff>350406</xdr:colOff>
          <xdr:row>10</xdr:row>
          <xdr:rowOff>84668</xdr:rowOff>
        </xdr:to>
        <xdr:pic>
          <xdr:nvPicPr>
            <xdr:cNvPr id="99" name="Picture 98">
              <a:extLst>
                <a:ext uri="{FF2B5EF4-FFF2-40B4-BE49-F238E27FC236}">
                  <a16:creationId xmlns:a16="http://schemas.microsoft.com/office/drawing/2014/main" id="{68D45120-67C8-44C4-85B0-0F33C6C78E02}"/>
                </a:ext>
              </a:extLst>
            </xdr:cNvPr>
            <xdr:cNvPicPr>
              <a:picLocks noChangeAspect="1" noChangeArrowheads="1"/>
              <a:extLst>
                <a:ext uri="{84589F7E-364E-4C9E-8A38-B11213B215E9}">
                  <a14:cameraTool cellRange="'KPI YOY'!$D$9" spid="_x0000_s10359"/>
                </a:ext>
              </a:extLst>
            </xdr:cNvPicPr>
          </xdr:nvPicPr>
          <xdr:blipFill>
            <a:blip xmlns:r="http://schemas.openxmlformats.org/officeDocument/2006/relationships" r:embed="rId8"/>
            <a:srcRect/>
            <a:stretch>
              <a:fillRect/>
            </a:stretch>
          </xdr:blipFill>
          <xdr:spPr bwMode="auto">
            <a:xfrm>
              <a:off x="7382933" y="1710267"/>
              <a:ext cx="951540" cy="22860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482599</xdr:colOff>
          <xdr:row>9</xdr:row>
          <xdr:rowOff>33867</xdr:rowOff>
        </xdr:from>
        <xdr:to>
          <xdr:col>18</xdr:col>
          <xdr:colOff>159529</xdr:colOff>
          <xdr:row>10</xdr:row>
          <xdr:rowOff>110068</xdr:rowOff>
        </xdr:to>
        <xdr:pic>
          <xdr:nvPicPr>
            <xdr:cNvPr id="101" name="Picture 100">
              <a:extLst>
                <a:ext uri="{FF2B5EF4-FFF2-40B4-BE49-F238E27FC236}">
                  <a16:creationId xmlns:a16="http://schemas.microsoft.com/office/drawing/2014/main" id="{7E4D7778-A14D-4F63-9852-8958E57835B7}"/>
                </a:ext>
              </a:extLst>
            </xdr:cNvPr>
            <xdr:cNvPicPr>
              <a:picLocks noChangeAspect="1" noChangeArrowheads="1"/>
              <a:extLst>
                <a:ext uri="{84589F7E-364E-4C9E-8A38-B11213B215E9}">
                  <a14:cameraTool cellRange="'KPI YOY'!$E$9" spid="_x0000_s10360"/>
                </a:ext>
              </a:extLst>
            </xdr:cNvPicPr>
          </xdr:nvPicPr>
          <xdr:blipFill>
            <a:blip xmlns:r="http://schemas.openxmlformats.org/officeDocument/2006/relationships" r:embed="rId9"/>
            <a:srcRect/>
            <a:stretch>
              <a:fillRect/>
            </a:stretch>
          </xdr:blipFill>
          <xdr:spPr bwMode="auto">
            <a:xfrm>
              <a:off x="10236199" y="1710267"/>
              <a:ext cx="1014663" cy="25400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152399</xdr:colOff>
          <xdr:row>9</xdr:row>
          <xdr:rowOff>16935</xdr:rowOff>
        </xdr:from>
        <xdr:to>
          <xdr:col>22</xdr:col>
          <xdr:colOff>592550</xdr:colOff>
          <xdr:row>10</xdr:row>
          <xdr:rowOff>118534</xdr:rowOff>
        </xdr:to>
        <xdr:pic>
          <xdr:nvPicPr>
            <xdr:cNvPr id="103" name="Picture 102">
              <a:extLst>
                <a:ext uri="{FF2B5EF4-FFF2-40B4-BE49-F238E27FC236}">
                  <a16:creationId xmlns:a16="http://schemas.microsoft.com/office/drawing/2014/main" id="{C21A1C5C-6D6A-4A6A-96A2-02C165D69D70}"/>
                </a:ext>
              </a:extLst>
            </xdr:cNvPr>
            <xdr:cNvPicPr>
              <a:picLocks noChangeAspect="1" noChangeArrowheads="1"/>
              <a:extLst>
                <a:ext uri="{84589F7E-364E-4C9E-8A38-B11213B215E9}">
                  <a14:cameraTool cellRange="'KPI YOY'!$F$9" spid="_x0000_s10361"/>
                </a:ext>
              </a:extLst>
            </xdr:cNvPicPr>
          </xdr:nvPicPr>
          <xdr:blipFill>
            <a:blip xmlns:r="http://schemas.openxmlformats.org/officeDocument/2006/relationships" r:embed="rId10"/>
            <a:srcRect/>
            <a:stretch>
              <a:fillRect/>
            </a:stretch>
          </xdr:blipFill>
          <xdr:spPr bwMode="auto">
            <a:xfrm>
              <a:off x="12953999" y="1693335"/>
              <a:ext cx="1109018" cy="2793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177800</xdr:colOff>
      <xdr:row>23</xdr:row>
      <xdr:rowOff>112033</xdr:rowOff>
    </xdr:from>
    <xdr:to>
      <xdr:col>23</xdr:col>
      <xdr:colOff>323850</xdr:colOff>
      <xdr:row>36</xdr:row>
      <xdr:rowOff>9337</xdr:rowOff>
    </xdr:to>
    <xdr:grpSp>
      <xdr:nvGrpSpPr>
        <xdr:cNvPr id="109" name="Group 108">
          <a:extLst>
            <a:ext uri="{FF2B5EF4-FFF2-40B4-BE49-F238E27FC236}">
              <a16:creationId xmlns:a16="http://schemas.microsoft.com/office/drawing/2014/main" id="{F48C95FE-57B4-4396-B84C-29DFE6A83484}"/>
            </a:ext>
          </a:extLst>
        </xdr:cNvPr>
        <xdr:cNvGrpSpPr/>
      </xdr:nvGrpSpPr>
      <xdr:grpSpPr>
        <a:xfrm>
          <a:off x="177800" y="4201433"/>
          <a:ext cx="15529983" cy="2208704"/>
          <a:chOff x="381000" y="3701626"/>
          <a:chExt cx="13760095" cy="1755140"/>
        </a:xfrm>
      </xdr:grpSpPr>
      <xdr:sp macro="" textlink="">
        <xdr:nvSpPr>
          <xdr:cNvPr id="106" name="Rectangle: Rounded Corners 105">
            <a:extLst>
              <a:ext uri="{FF2B5EF4-FFF2-40B4-BE49-F238E27FC236}">
                <a16:creationId xmlns:a16="http://schemas.microsoft.com/office/drawing/2014/main" id="{585C6360-4ABB-4306-8847-3F00A08B062A}"/>
              </a:ext>
            </a:extLst>
          </xdr:cNvPr>
          <xdr:cNvSpPr/>
        </xdr:nvSpPr>
        <xdr:spPr>
          <a:xfrm>
            <a:off x="381000" y="3701626"/>
            <a:ext cx="5065722" cy="174752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9" name="Rectangle: Rounded Corners 118">
            <a:extLst>
              <a:ext uri="{FF2B5EF4-FFF2-40B4-BE49-F238E27FC236}">
                <a16:creationId xmlns:a16="http://schemas.microsoft.com/office/drawing/2014/main" id="{227C79EE-DF8F-4D27-BDC1-8CF07A86D3EC}"/>
              </a:ext>
            </a:extLst>
          </xdr:cNvPr>
          <xdr:cNvSpPr/>
        </xdr:nvSpPr>
        <xdr:spPr>
          <a:xfrm>
            <a:off x="10808491" y="3708400"/>
            <a:ext cx="3332604" cy="168910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0" name="Rectangle: Rounded Corners 119">
            <a:extLst>
              <a:ext uri="{FF2B5EF4-FFF2-40B4-BE49-F238E27FC236}">
                <a16:creationId xmlns:a16="http://schemas.microsoft.com/office/drawing/2014/main" id="{7FA5E7CE-8963-43E1-BDBA-8C981D1C2B5B}"/>
              </a:ext>
            </a:extLst>
          </xdr:cNvPr>
          <xdr:cNvSpPr/>
        </xdr:nvSpPr>
        <xdr:spPr>
          <a:xfrm>
            <a:off x="5537181" y="3709246"/>
            <a:ext cx="5200833" cy="174752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7" name="Rectangle: Rounded Corners 126">
            <a:extLst>
              <a:ext uri="{FF2B5EF4-FFF2-40B4-BE49-F238E27FC236}">
                <a16:creationId xmlns:a16="http://schemas.microsoft.com/office/drawing/2014/main" id="{AC354A91-2EB0-451F-959C-1DA132A9954B}"/>
              </a:ext>
            </a:extLst>
          </xdr:cNvPr>
          <xdr:cNvSpPr/>
        </xdr:nvSpPr>
        <xdr:spPr>
          <a:xfrm>
            <a:off x="5862125" y="3749349"/>
            <a:ext cx="2540000" cy="236392"/>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10 SUB CATEGORIES</a:t>
            </a:r>
          </a:p>
        </xdr:txBody>
      </xdr:sp>
      <xdr:sp macro="" textlink="">
        <xdr:nvSpPr>
          <xdr:cNvPr id="128" name="Rectangle: Rounded Corners 127">
            <a:extLst>
              <a:ext uri="{FF2B5EF4-FFF2-40B4-BE49-F238E27FC236}">
                <a16:creationId xmlns:a16="http://schemas.microsoft.com/office/drawing/2014/main" id="{0CE27C63-A80B-4008-B185-7BFDD4A435F0}"/>
              </a:ext>
            </a:extLst>
          </xdr:cNvPr>
          <xdr:cNvSpPr/>
        </xdr:nvSpPr>
        <xdr:spPr>
          <a:xfrm>
            <a:off x="11100746" y="3769479"/>
            <a:ext cx="2540000" cy="268274"/>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FILTERS</a:t>
            </a:r>
          </a:p>
        </xdr:txBody>
      </xdr:sp>
      <xdr:sp macro="" textlink="">
        <xdr:nvSpPr>
          <xdr:cNvPr id="129" name="Rectangle: Rounded Corners 128">
            <a:extLst>
              <a:ext uri="{FF2B5EF4-FFF2-40B4-BE49-F238E27FC236}">
                <a16:creationId xmlns:a16="http://schemas.microsoft.com/office/drawing/2014/main" id="{968030C1-EA9C-43CC-8C83-BE16F1F98176}"/>
              </a:ext>
            </a:extLst>
          </xdr:cNvPr>
          <xdr:cNvSpPr/>
        </xdr:nvSpPr>
        <xdr:spPr>
          <a:xfrm>
            <a:off x="587554" y="3731379"/>
            <a:ext cx="2540000" cy="232072"/>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BY STATE</a:t>
            </a:r>
          </a:p>
        </xdr:txBody>
      </xdr:sp>
    </xdr:grpSp>
    <xdr:clientData/>
  </xdr:twoCellAnchor>
  <xdr:twoCellAnchor>
    <xdr:from>
      <xdr:col>0</xdr:col>
      <xdr:colOff>186267</xdr:colOff>
      <xdr:row>11</xdr:row>
      <xdr:rowOff>93135</xdr:rowOff>
    </xdr:from>
    <xdr:to>
      <xdr:col>23</xdr:col>
      <xdr:colOff>342900</xdr:colOff>
      <xdr:row>22</xdr:row>
      <xdr:rowOff>150254</xdr:rowOff>
    </xdr:to>
    <xdr:grpSp>
      <xdr:nvGrpSpPr>
        <xdr:cNvPr id="108" name="Group 107">
          <a:extLst>
            <a:ext uri="{FF2B5EF4-FFF2-40B4-BE49-F238E27FC236}">
              <a16:creationId xmlns:a16="http://schemas.microsoft.com/office/drawing/2014/main" id="{CED1ED08-E77A-4119-B41E-EDEBA129C76C}"/>
            </a:ext>
          </a:extLst>
        </xdr:cNvPr>
        <xdr:cNvGrpSpPr/>
      </xdr:nvGrpSpPr>
      <xdr:grpSpPr>
        <a:xfrm>
          <a:off x="186267" y="2048935"/>
          <a:ext cx="15540566" cy="2012919"/>
          <a:chOff x="301977" y="2048935"/>
          <a:chExt cx="13860876" cy="1537546"/>
        </a:xfrm>
      </xdr:grpSpPr>
      <xdr:sp macro="" textlink="">
        <xdr:nvSpPr>
          <xdr:cNvPr id="121" name="Rectangle: Rounded Corners 120">
            <a:extLst>
              <a:ext uri="{FF2B5EF4-FFF2-40B4-BE49-F238E27FC236}">
                <a16:creationId xmlns:a16="http://schemas.microsoft.com/office/drawing/2014/main" id="{F6FDD379-757E-4896-BF76-CE76D92EABD9}"/>
              </a:ext>
            </a:extLst>
          </xdr:cNvPr>
          <xdr:cNvSpPr/>
        </xdr:nvSpPr>
        <xdr:spPr>
          <a:xfrm>
            <a:off x="301977" y="2048935"/>
            <a:ext cx="5049348" cy="1537546"/>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2" name="Rectangle: Rounded Corners 121">
            <a:extLst>
              <a:ext uri="{FF2B5EF4-FFF2-40B4-BE49-F238E27FC236}">
                <a16:creationId xmlns:a16="http://schemas.microsoft.com/office/drawing/2014/main" id="{D82179A2-48DA-4FB4-8C70-2D2E6D566252}"/>
              </a:ext>
            </a:extLst>
          </xdr:cNvPr>
          <xdr:cNvSpPr/>
        </xdr:nvSpPr>
        <xdr:spPr>
          <a:xfrm>
            <a:off x="5417547" y="2048935"/>
            <a:ext cx="5255002" cy="1522306"/>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 name="Rectangle: Rounded Corners 122">
            <a:extLst>
              <a:ext uri="{FF2B5EF4-FFF2-40B4-BE49-F238E27FC236}">
                <a16:creationId xmlns:a16="http://schemas.microsoft.com/office/drawing/2014/main" id="{1BB3B140-AA56-437B-86E1-715615F6554F}"/>
              </a:ext>
            </a:extLst>
          </xdr:cNvPr>
          <xdr:cNvSpPr/>
        </xdr:nvSpPr>
        <xdr:spPr>
          <a:xfrm>
            <a:off x="10723501" y="2057401"/>
            <a:ext cx="3439352" cy="151384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7" name="Rectangle: Rounded Corners 106">
            <a:extLst>
              <a:ext uri="{FF2B5EF4-FFF2-40B4-BE49-F238E27FC236}">
                <a16:creationId xmlns:a16="http://schemas.microsoft.com/office/drawing/2014/main" id="{97FE09EC-B949-489B-858E-455387F29886}"/>
              </a:ext>
            </a:extLst>
          </xdr:cNvPr>
          <xdr:cNvSpPr/>
        </xdr:nvSpPr>
        <xdr:spPr>
          <a:xfrm>
            <a:off x="11176000" y="2080509"/>
            <a:ext cx="2540000" cy="220317"/>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CATEGORY WISE SALE SHARE %</a:t>
            </a:r>
          </a:p>
        </xdr:txBody>
      </xdr:sp>
      <xdr:sp macro="" textlink="">
        <xdr:nvSpPr>
          <xdr:cNvPr id="125" name="Rectangle: Rounded Corners 124">
            <a:extLst>
              <a:ext uri="{FF2B5EF4-FFF2-40B4-BE49-F238E27FC236}">
                <a16:creationId xmlns:a16="http://schemas.microsoft.com/office/drawing/2014/main" id="{062E2708-5EFF-4E10-A805-49B555F8D4AE}"/>
              </a:ext>
            </a:extLst>
          </xdr:cNvPr>
          <xdr:cNvSpPr/>
        </xdr:nvSpPr>
        <xdr:spPr>
          <a:xfrm>
            <a:off x="457200" y="2072300"/>
            <a:ext cx="2540000" cy="256187"/>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SALES</a:t>
            </a:r>
            <a:r>
              <a:rPr lang="en-IN" sz="1200" b="1" baseline="0"/>
              <a:t> AND PROFIT ANALYSIS</a:t>
            </a:r>
            <a:endParaRPr lang="en-IN" sz="1200" b="1"/>
          </a:p>
        </xdr:txBody>
      </xdr:sp>
      <xdr:sp macro="" textlink="">
        <xdr:nvSpPr>
          <xdr:cNvPr id="130" name="Rectangle: Rounded Corners 129">
            <a:extLst>
              <a:ext uri="{FF2B5EF4-FFF2-40B4-BE49-F238E27FC236}">
                <a16:creationId xmlns:a16="http://schemas.microsoft.com/office/drawing/2014/main" id="{2556E38F-AF70-45AC-A863-F28B049EB87B}"/>
              </a:ext>
            </a:extLst>
          </xdr:cNvPr>
          <xdr:cNvSpPr/>
        </xdr:nvSpPr>
        <xdr:spPr>
          <a:xfrm>
            <a:off x="5905500" y="2089668"/>
            <a:ext cx="2540000" cy="292138"/>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CATEGORY</a:t>
            </a:r>
            <a:r>
              <a:rPr lang="en-IN" sz="1200" baseline="0"/>
              <a:t> WISE PROFIT</a:t>
            </a:r>
            <a:endParaRPr lang="en-IN" sz="1100"/>
          </a:p>
        </xdr:txBody>
      </xdr:sp>
    </xdr:grpSp>
    <xdr:clientData/>
  </xdr:twoCellAnchor>
  <xdr:twoCellAnchor>
    <xdr:from>
      <xdr:col>0</xdr:col>
      <xdr:colOff>409574</xdr:colOff>
      <xdr:row>13</xdr:row>
      <xdr:rowOff>102870</xdr:rowOff>
    </xdr:from>
    <xdr:to>
      <xdr:col>8</xdr:col>
      <xdr:colOff>361949</xdr:colOff>
      <xdr:row>22</xdr:row>
      <xdr:rowOff>140970</xdr:rowOff>
    </xdr:to>
    <xdr:graphicFrame macro="">
      <xdr:nvGraphicFramePr>
        <xdr:cNvPr id="133" name="Chart 132">
          <a:extLst>
            <a:ext uri="{FF2B5EF4-FFF2-40B4-BE49-F238E27FC236}">
              <a16:creationId xmlns:a16="http://schemas.microsoft.com/office/drawing/2014/main" id="{61C0A6DE-8A34-49A1-A0CE-348F2B472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350520</xdr:colOff>
      <xdr:row>13</xdr:row>
      <xdr:rowOff>152399</xdr:rowOff>
    </xdr:from>
    <xdr:to>
      <xdr:col>17</xdr:col>
      <xdr:colOff>327660</xdr:colOff>
      <xdr:row>22</xdr:row>
      <xdr:rowOff>47414</xdr:rowOff>
    </xdr:to>
    <mc:AlternateContent xmlns:mc="http://schemas.openxmlformats.org/markup-compatibility/2006">
      <mc:Choice xmlns:cx1="http://schemas.microsoft.com/office/drawing/2015/9/8/chartex" Requires="cx1">
        <xdr:graphicFrame macro="">
          <xdr:nvGraphicFramePr>
            <xdr:cNvPr id="134" name="Chart 133">
              <a:extLst>
                <a:ext uri="{FF2B5EF4-FFF2-40B4-BE49-F238E27FC236}">
                  <a16:creationId xmlns:a16="http://schemas.microsoft.com/office/drawing/2014/main" id="{2CD07FDF-771E-4C21-B9AE-E90831558C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836920" y="2529839"/>
              <a:ext cx="4853940" cy="15409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180975</xdr:colOff>
      <xdr:row>13</xdr:row>
      <xdr:rowOff>85725</xdr:rowOff>
    </xdr:from>
    <xdr:to>
      <xdr:col>22</xdr:col>
      <xdr:colOff>519642</xdr:colOff>
      <xdr:row>22</xdr:row>
      <xdr:rowOff>38099</xdr:rowOff>
    </xdr:to>
    <xdr:graphicFrame macro="">
      <xdr:nvGraphicFramePr>
        <xdr:cNvPr id="135" name="Chart 134">
          <a:extLst>
            <a:ext uri="{FF2B5EF4-FFF2-40B4-BE49-F238E27FC236}">
              <a16:creationId xmlns:a16="http://schemas.microsoft.com/office/drawing/2014/main" id="{0D7BACC9-81A9-40F2-B1F5-FB8E954A2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571499</xdr:colOff>
      <xdr:row>25</xdr:row>
      <xdr:rowOff>66675</xdr:rowOff>
    </xdr:from>
    <xdr:to>
      <xdr:col>8</xdr:col>
      <xdr:colOff>219074</xdr:colOff>
      <xdr:row>35</xdr:row>
      <xdr:rowOff>102507</xdr:rowOff>
    </xdr:to>
    <mc:AlternateContent xmlns:mc="http://schemas.openxmlformats.org/markup-compatibility/2006">
      <mc:Choice xmlns:cx4="http://schemas.microsoft.com/office/drawing/2016/5/10/chartex" Requires="cx4">
        <xdr:graphicFrame macro="">
          <xdr:nvGraphicFramePr>
            <xdr:cNvPr id="136" name="Chart 135">
              <a:extLst>
                <a:ext uri="{FF2B5EF4-FFF2-40B4-BE49-F238E27FC236}">
                  <a16:creationId xmlns:a16="http://schemas.microsoft.com/office/drawing/2014/main" id="{F535B16C-6211-4B76-A776-C20B09DE04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71499" y="4638675"/>
              <a:ext cx="4524375" cy="18646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371475</xdr:colOff>
      <xdr:row>25</xdr:row>
      <xdr:rowOff>95250</xdr:rowOff>
    </xdr:from>
    <xdr:to>
      <xdr:col>17</xdr:col>
      <xdr:colOff>225514</xdr:colOff>
      <xdr:row>35</xdr:row>
      <xdr:rowOff>104775</xdr:rowOff>
    </xdr:to>
    <xdr:graphicFrame macro="">
      <xdr:nvGraphicFramePr>
        <xdr:cNvPr id="137" name="Chart 136">
          <a:extLst>
            <a:ext uri="{FF2B5EF4-FFF2-40B4-BE49-F238E27FC236}">
              <a16:creationId xmlns:a16="http://schemas.microsoft.com/office/drawing/2014/main" id="{8DD9756C-A6DB-431B-94D3-AD06858F6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69850</xdr:colOff>
      <xdr:row>26</xdr:row>
      <xdr:rowOff>66675</xdr:rowOff>
    </xdr:from>
    <xdr:to>
      <xdr:col>19</xdr:col>
      <xdr:colOff>448733</xdr:colOff>
      <xdr:row>35</xdr:row>
      <xdr:rowOff>23284</xdr:rowOff>
    </xdr:to>
    <mc:AlternateContent xmlns:mc="http://schemas.openxmlformats.org/markup-compatibility/2006" xmlns:a14="http://schemas.microsoft.com/office/drawing/2010/main">
      <mc:Choice Requires="a14">
        <xdr:graphicFrame macro="">
          <xdr:nvGraphicFramePr>
            <xdr:cNvPr id="138" name="Year 2">
              <a:extLst>
                <a:ext uri="{FF2B5EF4-FFF2-40B4-BE49-F238E27FC236}">
                  <a16:creationId xmlns:a16="http://schemas.microsoft.com/office/drawing/2014/main" id="{CCB35F10-AEBA-4F29-9C8E-8F1EED71E0E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042650" y="4909608"/>
              <a:ext cx="1047750" cy="1556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470535</xdr:colOff>
      <xdr:row>26</xdr:row>
      <xdr:rowOff>80011</xdr:rowOff>
    </xdr:from>
    <xdr:to>
      <xdr:col>23</xdr:col>
      <xdr:colOff>129117</xdr:colOff>
      <xdr:row>35</xdr:row>
      <xdr:rowOff>4235</xdr:rowOff>
    </xdr:to>
    <mc:AlternateContent xmlns:mc="http://schemas.openxmlformats.org/markup-compatibility/2006" xmlns:a14="http://schemas.microsoft.com/office/drawing/2010/main">
      <mc:Choice Requires="a14">
        <xdr:graphicFrame macro="">
          <xdr:nvGraphicFramePr>
            <xdr:cNvPr id="139" name="Segment 1">
              <a:extLst>
                <a:ext uri="{FF2B5EF4-FFF2-40B4-BE49-F238E27FC236}">
                  <a16:creationId xmlns:a16="http://schemas.microsoft.com/office/drawing/2014/main" id="{06B6D09B-0CD1-42B0-A606-5647EC42657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272135" y="4922944"/>
              <a:ext cx="996315" cy="1524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584200</xdr:colOff>
      <xdr:row>26</xdr:row>
      <xdr:rowOff>93345</xdr:rowOff>
    </xdr:from>
    <xdr:to>
      <xdr:col>21</xdr:col>
      <xdr:colOff>291042</xdr:colOff>
      <xdr:row>35</xdr:row>
      <xdr:rowOff>13758</xdr:rowOff>
    </xdr:to>
    <mc:AlternateContent xmlns:mc="http://schemas.openxmlformats.org/markup-compatibility/2006" xmlns:a14="http://schemas.microsoft.com/office/drawing/2010/main">
      <mc:Choice Requires="a14">
        <xdr:graphicFrame macro="">
          <xdr:nvGraphicFramePr>
            <xdr:cNvPr id="140" name="Region 1">
              <a:extLst>
                <a:ext uri="{FF2B5EF4-FFF2-40B4-BE49-F238E27FC236}">
                  <a16:creationId xmlns:a16="http://schemas.microsoft.com/office/drawing/2014/main" id="{B89D16ED-D5F3-4B3C-A49B-E41F0ED0CF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66600" y="4936278"/>
              <a:ext cx="1044575" cy="1520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213360</xdr:colOff>
      <xdr:row>10</xdr:row>
      <xdr:rowOff>99060</xdr:rowOff>
    </xdr:from>
    <xdr:to>
      <xdr:col>8</xdr:col>
      <xdr:colOff>496994</xdr:colOff>
      <xdr:row>12</xdr:row>
      <xdr:rowOff>16933</xdr:rowOff>
    </xdr:to>
    <xdr:sp macro="" textlink="">
      <xdr:nvSpPr>
        <xdr:cNvPr id="10254" name="AutoShape 14">
          <a:extLst>
            <a:ext uri="{FF2B5EF4-FFF2-40B4-BE49-F238E27FC236}">
              <a16:creationId xmlns:a16="http://schemas.microsoft.com/office/drawing/2014/main" id="{A218D8C3-02CB-4953-BA6F-7DE36B923561}"/>
            </a:ext>
          </a:extLst>
        </xdr:cNvPr>
        <xdr:cNvSpPr>
          <a:spLocks noChangeAspect="1" noChangeArrowheads="1"/>
        </xdr:cNvSpPr>
      </xdr:nvSpPr>
      <xdr:spPr bwMode="auto">
        <a:xfrm>
          <a:off x="4480560" y="1927860"/>
          <a:ext cx="952500" cy="266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UMAL" refreshedDate="46161.660989004631" createdVersion="7" refreshedVersion="7" minRefreshableVersion="3" recordCount="9994" xr:uid="{96601953-FC1B-4FCC-9F9C-0B7BFBCD07C8}">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916867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x v="0"/>
    <n v="261.95999999999998"/>
    <n v="2"/>
    <n v="0"/>
    <n v="41.913600000000002"/>
  </r>
  <r>
    <n v="2"/>
    <x v="0"/>
    <x v="0"/>
    <x v="0"/>
    <d v="2013-11-12T00:00:00"/>
    <s v="Second Class"/>
    <s v="CG-12520"/>
    <s v="Claire Gute"/>
    <x v="0"/>
    <s v="United States"/>
    <s v="Henderson"/>
    <x v="0"/>
    <n v="42420"/>
    <x v="0"/>
    <s v="FUR-CH-10000454"/>
    <x v="0"/>
    <x v="1"/>
    <x v="1"/>
    <n v="731.93999999999994"/>
    <n v="3"/>
    <n v="0"/>
    <n v="219.58199999999997"/>
  </r>
  <r>
    <n v="3"/>
    <x v="1"/>
    <x v="0"/>
    <x v="1"/>
    <d v="2013-06-17T00:00:00"/>
    <s v="Second Class"/>
    <s v="DV-13045"/>
    <s v="Darrin Van Huff"/>
    <x v="1"/>
    <s v="United States"/>
    <s v="Los Angeles"/>
    <x v="1"/>
    <n v="90036"/>
    <x v="1"/>
    <s v="OFF-LA-10000240"/>
    <x v="1"/>
    <x v="2"/>
    <x v="2"/>
    <n v="14.62"/>
    <n v="2"/>
    <n v="0"/>
    <n v="6.8713999999999995"/>
  </r>
  <r>
    <n v="4"/>
    <x v="2"/>
    <x v="1"/>
    <x v="2"/>
    <d v="2012-10-18T00:00:00"/>
    <s v="Standard Class"/>
    <s v="SO-20335"/>
    <s v="Sean O'Donnell"/>
    <x v="0"/>
    <s v="United States"/>
    <s v="Fort Lauderdale"/>
    <x v="2"/>
    <n v="33311"/>
    <x v="0"/>
    <s v="FUR-TA-10000577"/>
    <x v="0"/>
    <x v="3"/>
    <x v="3"/>
    <n v="957.57749999999999"/>
    <n v="5"/>
    <n v="0.45"/>
    <n v="-383.03100000000006"/>
  </r>
  <r>
    <n v="5"/>
    <x v="2"/>
    <x v="1"/>
    <x v="2"/>
    <d v="2012-10-18T00:00:00"/>
    <s v="Standard Class"/>
    <s v="SO-20335"/>
    <s v="Sean O'Donnell"/>
    <x v="0"/>
    <s v="United States"/>
    <s v="Fort Lauderdale"/>
    <x v="2"/>
    <n v="33311"/>
    <x v="0"/>
    <s v="OFF-ST-10000760"/>
    <x v="1"/>
    <x v="4"/>
    <x v="4"/>
    <n v="22.368000000000002"/>
    <n v="2"/>
    <n v="0.2"/>
    <n v="2.5163999999999991"/>
  </r>
  <r>
    <n v="6"/>
    <x v="3"/>
    <x v="2"/>
    <x v="3"/>
    <d v="2011-06-14T00:00:00"/>
    <s v="Standard Class"/>
    <s v="BH-11710"/>
    <s v="Brosina Hoffman"/>
    <x v="0"/>
    <s v="United States"/>
    <s v="Los Angeles"/>
    <x v="1"/>
    <n v="90032"/>
    <x v="1"/>
    <s v="FUR-FU-10001487"/>
    <x v="0"/>
    <x v="5"/>
    <x v="5"/>
    <n v="48.86"/>
    <n v="7"/>
    <n v="0"/>
    <n v="14.169399999999996"/>
  </r>
  <r>
    <n v="7"/>
    <x v="3"/>
    <x v="2"/>
    <x v="3"/>
    <d v="2011-06-14T00:00:00"/>
    <s v="Standard Class"/>
    <s v="BH-11710"/>
    <s v="Brosina Hoffman"/>
    <x v="0"/>
    <s v="United States"/>
    <s v="Los Angeles"/>
    <x v="1"/>
    <n v="90032"/>
    <x v="1"/>
    <s v="OFF-AR-10002833"/>
    <x v="1"/>
    <x v="6"/>
    <x v="6"/>
    <n v="7.28"/>
    <n v="4"/>
    <n v="0"/>
    <n v="1.9656000000000002"/>
  </r>
  <r>
    <n v="8"/>
    <x v="3"/>
    <x v="2"/>
    <x v="3"/>
    <d v="2011-06-14T00:00:00"/>
    <s v="Standard Class"/>
    <s v="BH-11710"/>
    <s v="Brosina Hoffman"/>
    <x v="0"/>
    <s v="United States"/>
    <s v="Los Angeles"/>
    <x v="1"/>
    <n v="90032"/>
    <x v="1"/>
    <s v="TEC-PH-10002275"/>
    <x v="2"/>
    <x v="7"/>
    <x v="7"/>
    <n v="907.15200000000004"/>
    <n v="6"/>
    <n v="0.2"/>
    <n v="90.715200000000038"/>
  </r>
  <r>
    <n v="9"/>
    <x v="3"/>
    <x v="2"/>
    <x v="3"/>
    <d v="2011-06-14T00:00:00"/>
    <s v="Standard Class"/>
    <s v="BH-11710"/>
    <s v="Brosina Hoffman"/>
    <x v="0"/>
    <s v="United States"/>
    <s v="Los Angeles"/>
    <x v="1"/>
    <n v="90032"/>
    <x v="1"/>
    <s v="OFF-BI-10003910"/>
    <x v="1"/>
    <x v="8"/>
    <x v="8"/>
    <n v="18.504000000000001"/>
    <n v="3"/>
    <n v="0.2"/>
    <n v="5.7824999999999998"/>
  </r>
  <r>
    <n v="10"/>
    <x v="3"/>
    <x v="2"/>
    <x v="3"/>
    <d v="2011-06-14T00:00:00"/>
    <s v="Standard Class"/>
    <s v="BH-11710"/>
    <s v="Brosina Hoffman"/>
    <x v="0"/>
    <s v="United States"/>
    <s v="Los Angeles"/>
    <x v="1"/>
    <n v="90032"/>
    <x v="1"/>
    <s v="OFF-AP-10002892"/>
    <x v="1"/>
    <x v="9"/>
    <x v="9"/>
    <n v="114.9"/>
    <n v="5"/>
    <n v="0"/>
    <n v="34.469999999999992"/>
  </r>
  <r>
    <n v="11"/>
    <x v="3"/>
    <x v="2"/>
    <x v="3"/>
    <d v="2011-06-14T00:00:00"/>
    <s v="Standard Class"/>
    <s v="BH-11710"/>
    <s v="Brosina Hoffman"/>
    <x v="0"/>
    <s v="United States"/>
    <s v="Los Angeles"/>
    <x v="1"/>
    <n v="90032"/>
    <x v="1"/>
    <s v="FUR-TA-10001539"/>
    <x v="0"/>
    <x v="3"/>
    <x v="10"/>
    <n v="1706.1840000000002"/>
    <n v="9"/>
    <n v="0.2"/>
    <n v="85.309199999999805"/>
  </r>
  <r>
    <n v="12"/>
    <x v="3"/>
    <x v="2"/>
    <x v="3"/>
    <d v="2011-06-14T00:00:00"/>
    <s v="Standard Class"/>
    <s v="BH-11710"/>
    <s v="Brosina Hoffman"/>
    <x v="0"/>
    <s v="United States"/>
    <s v="Los Angeles"/>
    <x v="1"/>
    <n v="90032"/>
    <x v="1"/>
    <s v="TEC-PH-10002033"/>
    <x v="2"/>
    <x v="7"/>
    <x v="11"/>
    <n v="911.42399999999998"/>
    <n v="4"/>
    <n v="0.2"/>
    <n v="68.356800000000021"/>
  </r>
  <r>
    <n v="13"/>
    <x v="4"/>
    <x v="3"/>
    <x v="4"/>
    <d v="2014-04-21T00:00:00"/>
    <s v="Standard Class"/>
    <s v="AA-10480"/>
    <s v="Andrew Allen"/>
    <x v="0"/>
    <s v="United States"/>
    <s v="Concord"/>
    <x v="3"/>
    <n v="28027"/>
    <x v="0"/>
    <s v="OFF-PA-10002365"/>
    <x v="1"/>
    <x v="10"/>
    <x v="12"/>
    <n v="15.552000000000003"/>
    <n v="3"/>
    <n v="0.2"/>
    <n v="5.4432"/>
  </r>
  <r>
    <n v="14"/>
    <x v="5"/>
    <x v="0"/>
    <x v="5"/>
    <d v="2013-12-11T00:00:00"/>
    <s v="Standard Class"/>
    <s v="IM-15070"/>
    <s v="Irene Maddox"/>
    <x v="0"/>
    <s v="United States"/>
    <s v="Seattle"/>
    <x v="4"/>
    <n v="98103"/>
    <x v="1"/>
    <s v="OFF-BI-10003656"/>
    <x v="1"/>
    <x v="8"/>
    <x v="13"/>
    <n v="407.97600000000006"/>
    <n v="3"/>
    <n v="0.2"/>
    <n v="132.59219999999993"/>
  </r>
  <r>
    <n v="15"/>
    <x v="6"/>
    <x v="1"/>
    <x v="6"/>
    <d v="2012-11-26T00:00:00"/>
    <s v="Standard Class"/>
    <s v="HP-14815"/>
    <s v="Harold Pawlan"/>
    <x v="2"/>
    <s v="United States"/>
    <s v="Fort Worth"/>
    <x v="5"/>
    <n v="76106"/>
    <x v="2"/>
    <s v="OFF-AP-10002311"/>
    <x v="1"/>
    <x v="9"/>
    <x v="14"/>
    <n v="68.809999999999988"/>
    <n v="5"/>
    <n v="0.8"/>
    <n v="-123.858"/>
  </r>
  <r>
    <n v="16"/>
    <x v="6"/>
    <x v="1"/>
    <x v="6"/>
    <d v="2012-11-26T00:00:00"/>
    <s v="Standard Class"/>
    <s v="HP-14815"/>
    <s v="Harold Pawlan"/>
    <x v="2"/>
    <s v="United States"/>
    <s v="Fort Worth"/>
    <x v="5"/>
    <n v="76106"/>
    <x v="2"/>
    <s v="OFF-BI-10000756"/>
    <x v="1"/>
    <x v="8"/>
    <x v="15"/>
    <n v="2.5439999999999996"/>
    <n v="3"/>
    <n v="0.8"/>
    <n v="-3.8160000000000016"/>
  </r>
  <r>
    <n v="17"/>
    <x v="7"/>
    <x v="2"/>
    <x v="7"/>
    <d v="2011-11-18T00:00:00"/>
    <s v="Standard Class"/>
    <s v="PK-19075"/>
    <s v="Pete Kriz"/>
    <x v="0"/>
    <s v="United States"/>
    <s v="Madison"/>
    <x v="6"/>
    <n v="53711"/>
    <x v="2"/>
    <s v="OFF-ST-10004186"/>
    <x v="1"/>
    <x v="4"/>
    <x v="16"/>
    <n v="665.88"/>
    <n v="6"/>
    <n v="0"/>
    <n v="13.317599999999999"/>
  </r>
  <r>
    <n v="18"/>
    <x v="8"/>
    <x v="2"/>
    <x v="8"/>
    <d v="2011-05-15T00:00:00"/>
    <s v="Second Class"/>
    <s v="AG-10270"/>
    <s v="Alejandro Grove"/>
    <x v="0"/>
    <s v="United States"/>
    <s v="West Jordan"/>
    <x v="7"/>
    <n v="84084"/>
    <x v="1"/>
    <s v="OFF-ST-10000107"/>
    <x v="1"/>
    <x v="4"/>
    <x v="17"/>
    <n v="55.5"/>
    <n v="2"/>
    <n v="0"/>
    <n v="9.9899999999999949"/>
  </r>
  <r>
    <n v="19"/>
    <x v="9"/>
    <x v="2"/>
    <x v="9"/>
    <d v="2011-09-01T00:00:00"/>
    <s v="Second Class"/>
    <s v="ZD-21925"/>
    <s v="Zuschuss Donatelli"/>
    <x v="0"/>
    <s v="United States"/>
    <s v="San Francisco"/>
    <x v="1"/>
    <n v="94109"/>
    <x v="1"/>
    <s v="OFF-AR-10003056"/>
    <x v="1"/>
    <x v="6"/>
    <x v="18"/>
    <n v="8.56"/>
    <n v="2"/>
    <n v="0"/>
    <n v="2.4823999999999993"/>
  </r>
  <r>
    <n v="20"/>
    <x v="9"/>
    <x v="2"/>
    <x v="9"/>
    <d v="2011-09-01T00:00:00"/>
    <s v="Second Class"/>
    <s v="ZD-21925"/>
    <s v="Zuschuss Donatelli"/>
    <x v="0"/>
    <s v="United States"/>
    <s v="San Francisco"/>
    <x v="1"/>
    <n v="94109"/>
    <x v="1"/>
    <s v="TEC-PH-10001949"/>
    <x v="2"/>
    <x v="7"/>
    <x v="19"/>
    <n v="213.48000000000002"/>
    <n v="3"/>
    <n v="0.2"/>
    <n v="16.010999999999981"/>
  </r>
  <r>
    <n v="21"/>
    <x v="9"/>
    <x v="2"/>
    <x v="9"/>
    <d v="2011-09-01T00:00:00"/>
    <s v="Second Class"/>
    <s v="ZD-21925"/>
    <s v="Zuschuss Donatelli"/>
    <x v="0"/>
    <s v="United States"/>
    <s v="San Francisco"/>
    <x v="1"/>
    <n v="94109"/>
    <x v="1"/>
    <s v="OFF-BI-10002215"/>
    <x v="1"/>
    <x v="8"/>
    <x v="20"/>
    <n v="22.72"/>
    <n v="4"/>
    <n v="0.2"/>
    <n v="7.3839999999999986"/>
  </r>
  <r>
    <n v="22"/>
    <x v="10"/>
    <x v="0"/>
    <x v="10"/>
    <d v="2013-12-14T00:00:00"/>
    <s v="Standard Class"/>
    <s v="KB-16585"/>
    <s v="Ken Black"/>
    <x v="1"/>
    <s v="United States"/>
    <s v="Fremont"/>
    <x v="8"/>
    <n v="68025"/>
    <x v="2"/>
    <s v="OFF-AR-10000246"/>
    <x v="1"/>
    <x v="6"/>
    <x v="21"/>
    <n v="19.459999999999997"/>
    <n v="7"/>
    <n v="0"/>
    <n v="5.0595999999999997"/>
  </r>
  <r>
    <n v="23"/>
    <x v="10"/>
    <x v="0"/>
    <x v="10"/>
    <d v="2013-12-14T00:00:00"/>
    <s v="Standard Class"/>
    <s v="KB-16585"/>
    <s v="Ken Black"/>
    <x v="1"/>
    <s v="United States"/>
    <s v="Fremont"/>
    <x v="8"/>
    <n v="68025"/>
    <x v="2"/>
    <s v="OFF-AP-10001492"/>
    <x v="1"/>
    <x v="9"/>
    <x v="22"/>
    <n v="60.339999999999996"/>
    <n v="7"/>
    <n v="0"/>
    <n v="15.688400000000001"/>
  </r>
  <r>
    <n v="24"/>
    <x v="11"/>
    <x v="3"/>
    <x v="11"/>
    <d v="2014-07-19T00:00:00"/>
    <s v="Second Class"/>
    <s v="SF-20065"/>
    <s v="Sandra Flanagan"/>
    <x v="0"/>
    <s v="United States"/>
    <s v="Philadelphia"/>
    <x v="9"/>
    <n v="19140"/>
    <x v="3"/>
    <s v="FUR-CH-10002774"/>
    <x v="0"/>
    <x v="1"/>
    <x v="23"/>
    <n v="71.371999999999986"/>
    <n v="2"/>
    <n v="0.3"/>
    <n v="-1.0196000000000005"/>
  </r>
  <r>
    <n v="25"/>
    <x v="12"/>
    <x v="1"/>
    <x v="12"/>
    <d v="2012-09-30T00:00:00"/>
    <s v="Standard Class"/>
    <s v="EB-13870"/>
    <s v="Emily Burns"/>
    <x v="0"/>
    <s v="United States"/>
    <s v="Orem"/>
    <x v="7"/>
    <n v="84057"/>
    <x v="1"/>
    <s v="FUR-TA-10000577"/>
    <x v="0"/>
    <x v="3"/>
    <x v="3"/>
    <n v="1044.6299999999999"/>
    <n v="3"/>
    <n v="0"/>
    <n v="240.26490000000001"/>
  </r>
  <r>
    <n v="26"/>
    <x v="13"/>
    <x v="0"/>
    <x v="13"/>
    <d v="2013-01-20T00:00:00"/>
    <s v="Second Class"/>
    <s v="EH-13945"/>
    <s v="Eric Hoffmann"/>
    <x v="0"/>
    <s v="United States"/>
    <s v="Los Angeles"/>
    <x v="1"/>
    <n v="90049"/>
    <x v="1"/>
    <s v="OFF-BI-10001634"/>
    <x v="1"/>
    <x v="8"/>
    <x v="24"/>
    <n v="11.648000000000001"/>
    <n v="2"/>
    <n v="0.2"/>
    <n v="4.2224000000000004"/>
  </r>
  <r>
    <n v="27"/>
    <x v="13"/>
    <x v="0"/>
    <x v="13"/>
    <d v="2013-01-20T00:00:00"/>
    <s v="Second Class"/>
    <s v="EH-13945"/>
    <s v="Eric Hoffmann"/>
    <x v="0"/>
    <s v="United States"/>
    <s v="Los Angeles"/>
    <x v="1"/>
    <n v="90049"/>
    <x v="1"/>
    <s v="TEC-AC-10003027"/>
    <x v="2"/>
    <x v="11"/>
    <x v="25"/>
    <n v="90.570000000000007"/>
    <n v="3"/>
    <n v="0"/>
    <n v="11.774100000000004"/>
  </r>
  <r>
    <n v="28"/>
    <x v="14"/>
    <x v="1"/>
    <x v="14"/>
    <d v="2012-09-21T00:00:00"/>
    <s v="Standard Class"/>
    <s v="TB-21520"/>
    <s v="Tracy Blumstein"/>
    <x v="0"/>
    <s v="United States"/>
    <s v="Philadelphia"/>
    <x v="9"/>
    <n v="19140"/>
    <x v="3"/>
    <s v="FUR-BO-10004834"/>
    <x v="0"/>
    <x v="0"/>
    <x v="26"/>
    <n v="3083.4300000000003"/>
    <n v="7"/>
    <n v="0.5"/>
    <n v="-1665.0522000000001"/>
  </r>
  <r>
    <n v="29"/>
    <x v="14"/>
    <x v="1"/>
    <x v="14"/>
    <d v="2012-09-21T00:00:00"/>
    <s v="Standard Class"/>
    <s v="TB-21520"/>
    <s v="Tracy Blumstein"/>
    <x v="0"/>
    <s v="United States"/>
    <s v="Philadelphia"/>
    <x v="9"/>
    <n v="19140"/>
    <x v="3"/>
    <s v="OFF-BI-10000474"/>
    <x v="1"/>
    <x v="8"/>
    <x v="27"/>
    <n v="9.6180000000000021"/>
    <n v="2"/>
    <n v="0.7"/>
    <n v="-7.0532000000000004"/>
  </r>
  <r>
    <n v="30"/>
    <x v="14"/>
    <x v="1"/>
    <x v="14"/>
    <d v="2012-09-21T00:00:00"/>
    <s v="Standard Class"/>
    <s v="TB-21520"/>
    <s v="Tracy Blumstein"/>
    <x v="0"/>
    <s v="United States"/>
    <s v="Philadelphia"/>
    <x v="9"/>
    <n v="19140"/>
    <x v="3"/>
    <s v="FUR-FU-10004848"/>
    <x v="0"/>
    <x v="5"/>
    <x v="28"/>
    <n v="124.20000000000002"/>
    <n v="3"/>
    <n v="0.2"/>
    <n v="15.524999999999991"/>
  </r>
  <r>
    <n v="31"/>
    <x v="14"/>
    <x v="1"/>
    <x v="14"/>
    <d v="2012-09-21T00:00:00"/>
    <s v="Standard Class"/>
    <s v="TB-21520"/>
    <s v="Tracy Blumstein"/>
    <x v="0"/>
    <s v="United States"/>
    <s v="Philadelphia"/>
    <x v="9"/>
    <n v="19140"/>
    <x v="3"/>
    <s v="OFF-EN-10001509"/>
    <x v="1"/>
    <x v="12"/>
    <x v="29"/>
    <n v="3.2640000000000002"/>
    <n v="2"/>
    <n v="0.2"/>
    <n v="1.1015999999999997"/>
  </r>
  <r>
    <n v="32"/>
    <x v="14"/>
    <x v="1"/>
    <x v="14"/>
    <d v="2012-09-21T00:00:00"/>
    <s v="Standard Class"/>
    <s v="TB-21520"/>
    <s v="Tracy Blumstein"/>
    <x v="0"/>
    <s v="United States"/>
    <s v="Philadelphia"/>
    <x v="9"/>
    <n v="19140"/>
    <x v="3"/>
    <s v="OFF-AR-10004042"/>
    <x v="1"/>
    <x v="6"/>
    <x v="30"/>
    <n v="86.304000000000002"/>
    <n v="6"/>
    <n v="0.2"/>
    <n v="9.7091999999999885"/>
  </r>
  <r>
    <n v="33"/>
    <x v="14"/>
    <x v="1"/>
    <x v="14"/>
    <d v="2012-09-21T00:00:00"/>
    <s v="Standard Class"/>
    <s v="TB-21520"/>
    <s v="Tracy Blumstein"/>
    <x v="0"/>
    <s v="United States"/>
    <s v="Philadelphia"/>
    <x v="9"/>
    <n v="19140"/>
    <x v="3"/>
    <s v="OFF-BI-10001525"/>
    <x v="1"/>
    <x v="8"/>
    <x v="31"/>
    <n v="6.8580000000000014"/>
    <n v="6"/>
    <n v="0.7"/>
    <n v="-5.7149999999999999"/>
  </r>
  <r>
    <n v="34"/>
    <x v="14"/>
    <x v="1"/>
    <x v="14"/>
    <d v="2012-09-21T00:00:00"/>
    <s v="Standard Class"/>
    <s v="TB-21520"/>
    <s v="Tracy Blumstein"/>
    <x v="0"/>
    <s v="United States"/>
    <s v="Philadelphia"/>
    <x v="9"/>
    <n v="19140"/>
    <x v="3"/>
    <s v="OFF-AR-10001683"/>
    <x v="1"/>
    <x v="6"/>
    <x v="32"/>
    <n v="15.76"/>
    <n v="2"/>
    <n v="0.2"/>
    <n v="3.5460000000000007"/>
  </r>
  <r>
    <n v="35"/>
    <x v="15"/>
    <x v="3"/>
    <x v="15"/>
    <d v="2014-10-24T00:00:00"/>
    <s v="Second Class"/>
    <s v="MA-17560"/>
    <s v="Matt Abelman"/>
    <x v="2"/>
    <s v="United States"/>
    <s v="Houston"/>
    <x v="5"/>
    <n v="77095"/>
    <x v="2"/>
    <s v="OFF-PA-10000249"/>
    <x v="1"/>
    <x v="10"/>
    <x v="33"/>
    <n v="29.472000000000001"/>
    <n v="3"/>
    <n v="0.2"/>
    <n v="9.9467999999999979"/>
  </r>
  <r>
    <n v="36"/>
    <x v="16"/>
    <x v="0"/>
    <x v="16"/>
    <d v="2013-12-11T00:00:00"/>
    <s v="First Class"/>
    <s v="GH-14485"/>
    <s v="Gene Hale"/>
    <x v="1"/>
    <s v="United States"/>
    <s v="Richardson"/>
    <x v="5"/>
    <n v="75080"/>
    <x v="2"/>
    <s v="TEC-PH-10004977"/>
    <x v="2"/>
    <x v="7"/>
    <x v="34"/>
    <n v="1097.5440000000003"/>
    <n v="7"/>
    <n v="0.2"/>
    <n v="123.47369999999989"/>
  </r>
  <r>
    <n v="37"/>
    <x v="16"/>
    <x v="0"/>
    <x v="16"/>
    <d v="2013-12-11T00:00:00"/>
    <s v="First Class"/>
    <s v="GH-14485"/>
    <s v="Gene Hale"/>
    <x v="1"/>
    <s v="United States"/>
    <s v="Richardson"/>
    <x v="5"/>
    <n v="75080"/>
    <x v="2"/>
    <s v="FUR-FU-10003664"/>
    <x v="0"/>
    <x v="5"/>
    <x v="35"/>
    <n v="190.92"/>
    <n v="5"/>
    <n v="0.6"/>
    <n v="-147.96300000000002"/>
  </r>
  <r>
    <n v="38"/>
    <x v="17"/>
    <x v="1"/>
    <x v="17"/>
    <d v="2012-12-31T00:00:00"/>
    <s v="Standard Class"/>
    <s v="SN-20710"/>
    <s v="Steve Nguyen"/>
    <x v="2"/>
    <s v="United States"/>
    <s v="Houston"/>
    <x v="5"/>
    <n v="77041"/>
    <x v="2"/>
    <s v="OFF-EN-10002986"/>
    <x v="1"/>
    <x v="12"/>
    <x v="36"/>
    <n v="113.328"/>
    <n v="9"/>
    <n v="0.2"/>
    <n v="35.414999999999999"/>
  </r>
  <r>
    <n v="39"/>
    <x v="17"/>
    <x v="1"/>
    <x v="17"/>
    <d v="2012-12-31T00:00:00"/>
    <s v="Standard Class"/>
    <s v="SN-20710"/>
    <s v="Steve Nguyen"/>
    <x v="2"/>
    <s v="United States"/>
    <s v="Houston"/>
    <x v="5"/>
    <n v="77041"/>
    <x v="2"/>
    <s v="FUR-BO-10002545"/>
    <x v="0"/>
    <x v="0"/>
    <x v="37"/>
    <n v="532.39919999999995"/>
    <n v="3"/>
    <n v="0.32"/>
    <n v="-46.976400000000012"/>
  </r>
  <r>
    <n v="40"/>
    <x v="17"/>
    <x v="1"/>
    <x v="17"/>
    <d v="2012-12-31T00:00:00"/>
    <s v="Standard Class"/>
    <s v="SN-20710"/>
    <s v="Steve Nguyen"/>
    <x v="2"/>
    <s v="United States"/>
    <s v="Houston"/>
    <x v="5"/>
    <n v="77041"/>
    <x v="2"/>
    <s v="FUR-CH-10004218"/>
    <x v="0"/>
    <x v="1"/>
    <x v="38"/>
    <n v="212.05799999999999"/>
    <n v="3"/>
    <n v="0.3"/>
    <n v="-15.146999999999991"/>
  </r>
  <r>
    <n v="41"/>
    <x v="17"/>
    <x v="1"/>
    <x v="17"/>
    <d v="2012-12-31T00:00:00"/>
    <s v="Standard Class"/>
    <s v="SN-20710"/>
    <s v="Steve Nguyen"/>
    <x v="2"/>
    <s v="United States"/>
    <s v="Houston"/>
    <x v="5"/>
    <n v="77041"/>
    <x v="2"/>
    <s v="TEC-PH-10000486"/>
    <x v="2"/>
    <x v="7"/>
    <x v="39"/>
    <n v="371.16800000000001"/>
    <n v="4"/>
    <n v="0.2"/>
    <n v="41.756399999999957"/>
  </r>
  <r>
    <n v="42"/>
    <x v="18"/>
    <x v="3"/>
    <x v="18"/>
    <d v="2014-09-16T00:00:00"/>
    <s v="Standard Class"/>
    <s v="LC-16930"/>
    <s v="Linda Cazamias"/>
    <x v="1"/>
    <s v="United States"/>
    <s v="Naperville"/>
    <x v="10"/>
    <n v="60540"/>
    <x v="2"/>
    <s v="TEC-PH-10004093"/>
    <x v="2"/>
    <x v="7"/>
    <x v="40"/>
    <n v="147.16800000000001"/>
    <n v="4"/>
    <n v="0.2"/>
    <n v="16.556399999999996"/>
  </r>
  <r>
    <n v="43"/>
    <x v="19"/>
    <x v="0"/>
    <x v="19"/>
    <d v="2013-07-23T00:00:00"/>
    <s v="Standard Class"/>
    <s v="RA-19885"/>
    <s v="Ruben Ausman"/>
    <x v="1"/>
    <s v="United States"/>
    <s v="Los Angeles"/>
    <x v="1"/>
    <n v="90049"/>
    <x v="1"/>
    <s v="OFF-ST-10003479"/>
    <x v="1"/>
    <x v="4"/>
    <x v="41"/>
    <n v="77.88"/>
    <n v="2"/>
    <n v="0"/>
    <n v="3.8939999999999912"/>
  </r>
  <r>
    <n v="44"/>
    <x v="20"/>
    <x v="3"/>
    <x v="20"/>
    <d v="2014-09-24T00:00:00"/>
    <s v="Standard Class"/>
    <s v="ES-14080"/>
    <s v="Erin Smith"/>
    <x v="1"/>
    <s v="United States"/>
    <s v="Melbourne"/>
    <x v="2"/>
    <n v="32935"/>
    <x v="0"/>
    <s v="OFF-ST-10003282"/>
    <x v="1"/>
    <x v="4"/>
    <x v="42"/>
    <n v="95.616"/>
    <n v="2"/>
    <n v="0.2"/>
    <n v="9.5616000000000092"/>
  </r>
  <r>
    <n v="45"/>
    <x v="21"/>
    <x v="0"/>
    <x v="21"/>
    <d v="2013-03-14T00:00:00"/>
    <s v="First Class"/>
    <s v="ON-18715"/>
    <s v="Odella Nelson"/>
    <x v="1"/>
    <s v="United States"/>
    <s v="Eagan"/>
    <x v="11"/>
    <n v="55122"/>
    <x v="2"/>
    <s v="TEC-AC-10000171"/>
    <x v="2"/>
    <x v="11"/>
    <x v="43"/>
    <n v="45.98"/>
    <n v="2"/>
    <n v="0"/>
    <n v="19.7714"/>
  </r>
  <r>
    <n v="46"/>
    <x v="21"/>
    <x v="0"/>
    <x v="21"/>
    <d v="2013-03-14T00:00:00"/>
    <s v="First Class"/>
    <s v="ON-18715"/>
    <s v="Odella Nelson"/>
    <x v="1"/>
    <s v="United States"/>
    <s v="Eagan"/>
    <x v="11"/>
    <n v="55122"/>
    <x v="2"/>
    <s v="OFF-BI-10003291"/>
    <x v="1"/>
    <x v="8"/>
    <x v="44"/>
    <n v="17.46"/>
    <n v="2"/>
    <n v="0"/>
    <n v="8.2061999999999991"/>
  </r>
  <r>
    <n v="47"/>
    <x v="22"/>
    <x v="2"/>
    <x v="22"/>
    <d v="2011-10-25T00:00:00"/>
    <s v="Second Class"/>
    <s v="PO-18865"/>
    <s v="Patrick O'Donnell"/>
    <x v="0"/>
    <s v="United States"/>
    <s v="Westland"/>
    <x v="12"/>
    <n v="48185"/>
    <x v="2"/>
    <s v="OFF-ST-10001713"/>
    <x v="1"/>
    <x v="4"/>
    <x v="45"/>
    <n v="211.96"/>
    <n v="4"/>
    <n v="0"/>
    <n v="8.4783999999999935"/>
  </r>
  <r>
    <n v="48"/>
    <x v="23"/>
    <x v="0"/>
    <x v="23"/>
    <d v="2013-06-26T00:00:00"/>
    <s v="Standard Class"/>
    <s v="LH-16900"/>
    <s v="Lena Hernandez"/>
    <x v="0"/>
    <s v="United States"/>
    <s v="Dover"/>
    <x v="13"/>
    <n v="19901"/>
    <x v="3"/>
    <s v="TEC-AC-10002167"/>
    <x v="2"/>
    <x v="11"/>
    <x v="46"/>
    <n v="45"/>
    <n v="3"/>
    <n v="0"/>
    <n v="4.9500000000000011"/>
  </r>
  <r>
    <n v="49"/>
    <x v="23"/>
    <x v="0"/>
    <x v="23"/>
    <d v="2013-06-26T00:00:00"/>
    <s v="Standard Class"/>
    <s v="LH-16900"/>
    <s v="Lena Hernandez"/>
    <x v="0"/>
    <s v="United States"/>
    <s v="Dover"/>
    <x v="13"/>
    <n v="19901"/>
    <x v="3"/>
    <s v="TEC-PH-10003988"/>
    <x v="2"/>
    <x v="7"/>
    <x v="47"/>
    <n v="21.8"/>
    <n v="2"/>
    <n v="0"/>
    <n v="6.104000000000001"/>
  </r>
  <r>
    <n v="50"/>
    <x v="24"/>
    <x v="1"/>
    <x v="24"/>
    <d v="2012-04-22T00:00:00"/>
    <s v="Standard Class"/>
    <s v="DP-13000"/>
    <s v="Darren Powers"/>
    <x v="0"/>
    <s v="United States"/>
    <s v="New Albany"/>
    <x v="14"/>
    <n v="47150"/>
    <x v="2"/>
    <s v="OFF-BI-10004410"/>
    <x v="1"/>
    <x v="8"/>
    <x v="48"/>
    <n v="38.22"/>
    <n v="6"/>
    <n v="0"/>
    <n v="17.9634"/>
  </r>
  <r>
    <n v="51"/>
    <x v="24"/>
    <x v="1"/>
    <x v="24"/>
    <d v="2012-04-22T00:00:00"/>
    <s v="Standard Class"/>
    <s v="DP-13000"/>
    <s v="Darren Powers"/>
    <x v="0"/>
    <s v="United States"/>
    <s v="New Albany"/>
    <x v="14"/>
    <n v="47150"/>
    <x v="2"/>
    <s v="OFF-LA-10002762"/>
    <x v="1"/>
    <x v="2"/>
    <x v="49"/>
    <n v="75.179999999999993"/>
    <n v="6"/>
    <n v="0"/>
    <n v="35.334599999999995"/>
  </r>
  <r>
    <n v="52"/>
    <x v="24"/>
    <x v="1"/>
    <x v="24"/>
    <d v="2012-04-22T00:00:00"/>
    <s v="Standard Class"/>
    <s v="DP-13000"/>
    <s v="Darren Powers"/>
    <x v="0"/>
    <s v="United States"/>
    <s v="New Albany"/>
    <x v="14"/>
    <n v="47150"/>
    <x v="2"/>
    <s v="FUR-FU-10001706"/>
    <x v="0"/>
    <x v="5"/>
    <x v="50"/>
    <n v="6.16"/>
    <n v="2"/>
    <n v="0"/>
    <n v="2.9567999999999999"/>
  </r>
  <r>
    <n v="53"/>
    <x v="24"/>
    <x v="1"/>
    <x v="24"/>
    <d v="2012-04-22T00:00:00"/>
    <s v="Standard Class"/>
    <s v="DP-13000"/>
    <s v="Darren Powers"/>
    <x v="0"/>
    <s v="United States"/>
    <s v="New Albany"/>
    <x v="14"/>
    <n v="47150"/>
    <x v="2"/>
    <s v="FUR-CH-10003061"/>
    <x v="0"/>
    <x v="1"/>
    <x v="51"/>
    <n v="89.99"/>
    <n v="1"/>
    <n v="0"/>
    <n v="17.098099999999988"/>
  </r>
  <r>
    <n v="54"/>
    <x v="25"/>
    <x v="0"/>
    <x v="25"/>
    <d v="2013-12-18T00:00:00"/>
    <s v="Standard Class"/>
    <s v="JM-15265"/>
    <s v="Janet Molinari"/>
    <x v="1"/>
    <s v="United States"/>
    <s v="New York City"/>
    <x v="15"/>
    <n v="10024"/>
    <x v="3"/>
    <s v="OFF-FA-10000304"/>
    <x v="1"/>
    <x v="13"/>
    <x v="52"/>
    <n v="15.260000000000002"/>
    <n v="7"/>
    <n v="0"/>
    <n v="6.2566000000000006"/>
  </r>
  <r>
    <n v="55"/>
    <x v="25"/>
    <x v="0"/>
    <x v="25"/>
    <d v="2013-12-18T00:00:00"/>
    <s v="Standard Class"/>
    <s v="JM-15265"/>
    <s v="Janet Molinari"/>
    <x v="1"/>
    <s v="United States"/>
    <s v="New York City"/>
    <x v="15"/>
    <n v="10024"/>
    <x v="3"/>
    <s v="TEC-PH-10002447"/>
    <x v="2"/>
    <x v="7"/>
    <x v="53"/>
    <n v="1029.95"/>
    <n v="5"/>
    <n v="0"/>
    <n v="298.68549999999999"/>
  </r>
  <r>
    <n v="56"/>
    <x v="26"/>
    <x v="0"/>
    <x v="26"/>
    <d v="2013-06-19T00:00:00"/>
    <s v="First Class"/>
    <s v="TB-21055"/>
    <s v="Ted Butterfield"/>
    <x v="0"/>
    <s v="United States"/>
    <s v="Troy"/>
    <x v="15"/>
    <n v="12180"/>
    <x v="3"/>
    <s v="OFF-ST-10000604"/>
    <x v="1"/>
    <x v="4"/>
    <x v="54"/>
    <n v="208.56"/>
    <n v="6"/>
    <n v="0"/>
    <n v="52.139999999999986"/>
  </r>
  <r>
    <n v="57"/>
    <x v="26"/>
    <x v="0"/>
    <x v="26"/>
    <d v="2013-06-19T00:00:00"/>
    <s v="First Class"/>
    <s v="TB-21055"/>
    <s v="Ted Butterfield"/>
    <x v="0"/>
    <s v="United States"/>
    <s v="Troy"/>
    <x v="15"/>
    <n v="12180"/>
    <x v="3"/>
    <s v="OFF-PA-10001569"/>
    <x v="1"/>
    <x v="10"/>
    <x v="55"/>
    <n v="32.400000000000006"/>
    <n v="5"/>
    <n v="0"/>
    <n v="15.552000000000001"/>
  </r>
  <r>
    <n v="58"/>
    <x v="26"/>
    <x v="0"/>
    <x v="26"/>
    <d v="2013-06-19T00:00:00"/>
    <s v="First Class"/>
    <s v="TB-21055"/>
    <s v="Ted Butterfield"/>
    <x v="0"/>
    <s v="United States"/>
    <s v="Troy"/>
    <x v="15"/>
    <n v="12180"/>
    <x v="3"/>
    <s v="FUR-CH-10003968"/>
    <x v="0"/>
    <x v="1"/>
    <x v="56"/>
    <n v="319.41000000000003"/>
    <n v="5"/>
    <n v="0.1"/>
    <n v="7.0980000000000061"/>
  </r>
  <r>
    <n v="59"/>
    <x v="26"/>
    <x v="0"/>
    <x v="26"/>
    <d v="2013-06-19T00:00:00"/>
    <s v="First Class"/>
    <s v="TB-21055"/>
    <s v="Ted Butterfield"/>
    <x v="0"/>
    <s v="United States"/>
    <s v="Troy"/>
    <x v="15"/>
    <n v="12180"/>
    <x v="3"/>
    <s v="OFF-PA-10000587"/>
    <x v="1"/>
    <x v="10"/>
    <x v="57"/>
    <n v="14.56"/>
    <n v="2"/>
    <n v="0"/>
    <n v="6.9888000000000003"/>
  </r>
  <r>
    <n v="60"/>
    <x v="26"/>
    <x v="0"/>
    <x v="26"/>
    <d v="2013-06-19T00:00:00"/>
    <s v="First Class"/>
    <s v="TB-21055"/>
    <s v="Ted Butterfield"/>
    <x v="0"/>
    <s v="United States"/>
    <s v="Troy"/>
    <x v="15"/>
    <n v="12180"/>
    <x v="3"/>
    <s v="TEC-AC-10002167"/>
    <x v="2"/>
    <x v="11"/>
    <x v="46"/>
    <n v="30"/>
    <n v="2"/>
    <n v="0"/>
    <n v="3.3000000000000007"/>
  </r>
  <r>
    <n v="61"/>
    <x v="26"/>
    <x v="0"/>
    <x v="26"/>
    <d v="2013-06-19T00:00:00"/>
    <s v="First Class"/>
    <s v="TB-21055"/>
    <s v="Ted Butterfield"/>
    <x v="0"/>
    <s v="United States"/>
    <s v="Troy"/>
    <x v="15"/>
    <n v="12180"/>
    <x v="3"/>
    <s v="OFF-BI-10001460"/>
    <x v="1"/>
    <x v="8"/>
    <x v="58"/>
    <n v="48.480000000000004"/>
    <n v="4"/>
    <n v="0.2"/>
    <n v="16.361999999999998"/>
  </r>
  <r>
    <n v="62"/>
    <x v="26"/>
    <x v="0"/>
    <x v="26"/>
    <d v="2013-06-19T00:00:00"/>
    <s v="First Class"/>
    <s v="TB-21055"/>
    <s v="Ted Butterfield"/>
    <x v="0"/>
    <s v="United States"/>
    <s v="Troy"/>
    <x v="15"/>
    <n v="12180"/>
    <x v="3"/>
    <s v="OFF-AR-10001868"/>
    <x v="1"/>
    <x v="6"/>
    <x v="59"/>
    <n v="1.68"/>
    <n v="1"/>
    <n v="0"/>
    <n v="0.84"/>
  </r>
  <r>
    <n v="63"/>
    <x v="27"/>
    <x v="1"/>
    <x v="27"/>
    <d v="2012-11-30T00:00:00"/>
    <s v="Standard Class"/>
    <s v="KM-16720"/>
    <s v="Kunst Miller"/>
    <x v="0"/>
    <s v="United States"/>
    <s v="Los Angeles"/>
    <x v="1"/>
    <n v="90004"/>
    <x v="1"/>
    <s v="TEC-AC-10004633"/>
    <x v="2"/>
    <x v="11"/>
    <x v="60"/>
    <n v="13.98"/>
    <n v="2"/>
    <n v="0"/>
    <n v="6.1512000000000011"/>
  </r>
  <r>
    <n v="64"/>
    <x v="27"/>
    <x v="1"/>
    <x v="27"/>
    <d v="2012-11-30T00:00:00"/>
    <s v="Standard Class"/>
    <s v="KM-16720"/>
    <s v="Kunst Miller"/>
    <x v="0"/>
    <s v="United States"/>
    <s v="Los Angeles"/>
    <x v="1"/>
    <n v="90004"/>
    <x v="1"/>
    <s v="OFF-BI-10001078"/>
    <x v="1"/>
    <x v="8"/>
    <x v="61"/>
    <n v="25.824000000000002"/>
    <n v="6"/>
    <n v="0.2"/>
    <n v="9.3612000000000002"/>
  </r>
  <r>
    <n v="65"/>
    <x v="27"/>
    <x v="1"/>
    <x v="27"/>
    <d v="2012-11-30T00:00:00"/>
    <s v="Standard Class"/>
    <s v="KM-16720"/>
    <s v="Kunst Miller"/>
    <x v="0"/>
    <s v="United States"/>
    <s v="Los Angeles"/>
    <x v="1"/>
    <n v="90004"/>
    <x v="1"/>
    <s v="OFF-PA-10003892"/>
    <x v="1"/>
    <x v="10"/>
    <x v="62"/>
    <n v="146.72999999999999"/>
    <n v="3"/>
    <n v="0"/>
    <n v="68.963099999999997"/>
  </r>
  <r>
    <n v="66"/>
    <x v="27"/>
    <x v="1"/>
    <x v="27"/>
    <d v="2012-11-30T00:00:00"/>
    <s v="Standard Class"/>
    <s v="KM-16720"/>
    <s v="Kunst Miller"/>
    <x v="0"/>
    <s v="United States"/>
    <s v="Los Angeles"/>
    <x v="1"/>
    <n v="90004"/>
    <x v="1"/>
    <s v="FUR-FU-10000397"/>
    <x v="0"/>
    <x v="5"/>
    <x v="63"/>
    <n v="79.760000000000005"/>
    <n v="4"/>
    <n v="0"/>
    <n v="22.332800000000006"/>
  </r>
  <r>
    <n v="67"/>
    <x v="28"/>
    <x v="1"/>
    <x v="28"/>
    <d v="2012-05-05T00:00:00"/>
    <s v="Standard Class"/>
    <s v="PS-18970"/>
    <s v="Paul Stevenson"/>
    <x v="2"/>
    <s v="United States"/>
    <s v="Chicago"/>
    <x v="10"/>
    <n v="60610"/>
    <x v="2"/>
    <s v="FUR-CH-10001146"/>
    <x v="0"/>
    <x v="1"/>
    <x v="64"/>
    <n v="213.11499999999998"/>
    <n v="5"/>
    <n v="0.3"/>
    <n v="-15.222500000000011"/>
  </r>
  <r>
    <n v="68"/>
    <x v="29"/>
    <x v="2"/>
    <x v="29"/>
    <d v="2011-12-10T00:00:00"/>
    <s v="Standard Class"/>
    <s v="BS-11590"/>
    <s v="Brendan Sweed"/>
    <x v="1"/>
    <s v="United States"/>
    <s v="Gilbert"/>
    <x v="16"/>
    <n v="85234"/>
    <x v="1"/>
    <s v="OFF-AR-10002671"/>
    <x v="1"/>
    <x v="6"/>
    <x v="65"/>
    <n v="1113.0240000000001"/>
    <n v="8"/>
    <n v="0.2"/>
    <n v="111.30239999999998"/>
  </r>
  <r>
    <n v="69"/>
    <x v="29"/>
    <x v="2"/>
    <x v="29"/>
    <d v="2011-12-10T00:00:00"/>
    <s v="Standard Class"/>
    <s v="BS-11590"/>
    <s v="Brendan Sweed"/>
    <x v="1"/>
    <s v="United States"/>
    <s v="Gilbert"/>
    <x v="16"/>
    <n v="85234"/>
    <x v="1"/>
    <s v="TEC-PH-10002726"/>
    <x v="2"/>
    <x v="7"/>
    <x v="66"/>
    <n v="167.96800000000002"/>
    <n v="4"/>
    <n v="0.2"/>
    <n v="62.988"/>
  </r>
  <r>
    <n v="70"/>
    <x v="30"/>
    <x v="0"/>
    <x v="30"/>
    <d v="2013-06-07T00:00:00"/>
    <s v="First Class"/>
    <s v="KD-16270"/>
    <s v="Karen Daniels"/>
    <x v="0"/>
    <s v="United States"/>
    <s v="Springfield"/>
    <x v="17"/>
    <n v="22153"/>
    <x v="0"/>
    <s v="OFF-PA-10000482"/>
    <x v="1"/>
    <x v="10"/>
    <x v="67"/>
    <n v="75.88"/>
    <n v="2"/>
    <n v="0"/>
    <n v="35.663599999999995"/>
  </r>
  <r>
    <n v="71"/>
    <x v="31"/>
    <x v="0"/>
    <x v="31"/>
    <d v="2013-09-24T00:00:00"/>
    <s v="Standard Class"/>
    <s v="HM-14980"/>
    <s v="Henry MacAllister"/>
    <x v="0"/>
    <s v="United States"/>
    <s v="New York City"/>
    <x v="15"/>
    <n v="10009"/>
    <x v="3"/>
    <s v="OFF-BI-10004654"/>
    <x v="1"/>
    <x v="8"/>
    <x v="68"/>
    <n v="4.6159999999999997"/>
    <n v="1"/>
    <n v="0.2"/>
    <n v="1.7309999999999999"/>
  </r>
  <r>
    <n v="72"/>
    <x v="32"/>
    <x v="3"/>
    <x v="32"/>
    <d v="2014-09-18T00:00:00"/>
    <s v="Second Class"/>
    <s v="TB-21520"/>
    <s v="Tracy Blumstein"/>
    <x v="0"/>
    <s v="United States"/>
    <s v="Jackson"/>
    <x v="12"/>
    <n v="49201"/>
    <x v="2"/>
    <s v="OFF-PA-10004675"/>
    <x v="1"/>
    <x v="10"/>
    <x v="69"/>
    <n v="19.049999999999997"/>
    <n v="3"/>
    <n v="0"/>
    <n v="8.7629999999999999"/>
  </r>
  <r>
    <n v="73"/>
    <x v="33"/>
    <x v="1"/>
    <x v="33"/>
    <d v="2012-05-02T00:00:00"/>
    <s v="Standard Class"/>
    <s v="JE-15745"/>
    <s v="Joel Eaton"/>
    <x v="0"/>
    <s v="United States"/>
    <s v="Memphis"/>
    <x v="18"/>
    <n v="38109"/>
    <x v="0"/>
    <s v="FUR-CH-10000513"/>
    <x v="0"/>
    <x v="1"/>
    <x v="70"/>
    <n v="831.93600000000015"/>
    <n v="8"/>
    <n v="0.2"/>
    <n v="-114.39120000000003"/>
  </r>
  <r>
    <n v="74"/>
    <x v="33"/>
    <x v="1"/>
    <x v="33"/>
    <d v="2012-05-02T00:00:00"/>
    <s v="Standard Class"/>
    <s v="JE-15745"/>
    <s v="Joel Eaton"/>
    <x v="0"/>
    <s v="United States"/>
    <s v="Memphis"/>
    <x v="18"/>
    <n v="38109"/>
    <x v="0"/>
    <s v="FUR-FU-10003708"/>
    <x v="0"/>
    <x v="5"/>
    <x v="71"/>
    <n v="97.04"/>
    <n v="2"/>
    <n v="0.2"/>
    <n v="1.2129999999999974"/>
  </r>
  <r>
    <n v="75"/>
    <x v="33"/>
    <x v="1"/>
    <x v="33"/>
    <d v="2012-05-02T00:00:00"/>
    <s v="Standard Class"/>
    <s v="JE-15745"/>
    <s v="Joel Eaton"/>
    <x v="0"/>
    <s v="United States"/>
    <s v="Memphis"/>
    <x v="18"/>
    <n v="38109"/>
    <x v="0"/>
    <s v="OFF-ST-10004123"/>
    <x v="1"/>
    <x v="4"/>
    <x v="72"/>
    <n v="72.784000000000006"/>
    <n v="1"/>
    <n v="0.2"/>
    <n v="-18.196000000000002"/>
  </r>
  <r>
    <n v="76"/>
    <x v="34"/>
    <x v="3"/>
    <x v="34"/>
    <d v="2014-12-12T00:00:00"/>
    <s v="First Class"/>
    <s v="KB-16600"/>
    <s v="Ken Brennan"/>
    <x v="1"/>
    <s v="United States"/>
    <s v="Houston"/>
    <x v="5"/>
    <n v="77041"/>
    <x v="2"/>
    <s v="OFF-BI-10004182"/>
    <x v="1"/>
    <x v="8"/>
    <x v="73"/>
    <n v="1.2479999999999998"/>
    <n v="3"/>
    <n v="0.8"/>
    <n v="-1.9344000000000006"/>
  </r>
  <r>
    <n v="77"/>
    <x v="34"/>
    <x v="3"/>
    <x v="34"/>
    <d v="2014-12-12T00:00:00"/>
    <s v="First Class"/>
    <s v="KB-16600"/>
    <s v="Ken Brennan"/>
    <x v="1"/>
    <s v="United States"/>
    <s v="Houston"/>
    <x v="5"/>
    <n v="77041"/>
    <x v="2"/>
    <s v="FUR-FU-10000260"/>
    <x v="0"/>
    <x v="5"/>
    <x v="74"/>
    <n v="9.7080000000000002"/>
    <n v="3"/>
    <n v="0.6"/>
    <n v="-5.8248000000000015"/>
  </r>
  <r>
    <n v="78"/>
    <x v="34"/>
    <x v="3"/>
    <x v="34"/>
    <d v="2014-12-12T00:00:00"/>
    <s v="First Class"/>
    <s v="KB-16600"/>
    <s v="Ken Brennan"/>
    <x v="1"/>
    <s v="United States"/>
    <s v="Houston"/>
    <x v="5"/>
    <n v="77041"/>
    <x v="2"/>
    <s v="OFF-ST-10000615"/>
    <x v="1"/>
    <x v="4"/>
    <x v="75"/>
    <n v="27.240000000000002"/>
    <n v="3"/>
    <n v="0.2"/>
    <n v="2.724000000000002"/>
  </r>
  <r>
    <n v="79"/>
    <x v="35"/>
    <x v="2"/>
    <x v="35"/>
    <d v="2011-12-01T00:00:00"/>
    <s v="Second Class"/>
    <s v="JE-15745"/>
    <s v="Joel Eaton"/>
    <x v="0"/>
    <s v="United States"/>
    <s v="Houston"/>
    <x v="5"/>
    <n v="77070"/>
    <x v="2"/>
    <s v="FUR-FU-10003194"/>
    <x v="0"/>
    <x v="5"/>
    <x v="76"/>
    <n v="19.3"/>
    <n v="5"/>
    <n v="0.6"/>
    <n v="-14.475000000000001"/>
  </r>
  <r>
    <n v="80"/>
    <x v="36"/>
    <x v="0"/>
    <x v="1"/>
    <d v="2013-06-16T00:00:00"/>
    <s v="First Class"/>
    <s v="SC-20770"/>
    <s v="Stewart Carmichael"/>
    <x v="1"/>
    <s v="United States"/>
    <s v="Decatur"/>
    <x v="19"/>
    <n v="35601"/>
    <x v="0"/>
    <s v="OFF-AP-10002118"/>
    <x v="1"/>
    <x v="9"/>
    <x v="77"/>
    <n v="208.16"/>
    <n v="1"/>
    <n v="0"/>
    <n v="56.20320000000001"/>
  </r>
  <r>
    <n v="81"/>
    <x v="36"/>
    <x v="0"/>
    <x v="1"/>
    <d v="2013-06-16T00:00:00"/>
    <s v="First Class"/>
    <s v="SC-20770"/>
    <s v="Stewart Carmichael"/>
    <x v="1"/>
    <s v="United States"/>
    <s v="Decatur"/>
    <x v="19"/>
    <n v="35601"/>
    <x v="0"/>
    <s v="OFF-BI-10002309"/>
    <x v="1"/>
    <x v="8"/>
    <x v="78"/>
    <n v="16.740000000000002"/>
    <n v="3"/>
    <n v="0"/>
    <n v="8.0351999999999997"/>
  </r>
  <r>
    <n v="82"/>
    <x v="37"/>
    <x v="2"/>
    <x v="36"/>
    <d v="2011-10-16T00:00:00"/>
    <s v="Standard Class"/>
    <s v="DN-13690"/>
    <s v="Duane Noonan"/>
    <x v="0"/>
    <s v="United States"/>
    <s v="San Francisco"/>
    <x v="1"/>
    <n v="94122"/>
    <x v="1"/>
    <s v="OFF-AR-10002053"/>
    <x v="1"/>
    <x v="6"/>
    <x v="79"/>
    <n v="14.9"/>
    <n v="5"/>
    <n v="0"/>
    <n v="4.1720000000000006"/>
  </r>
  <r>
    <n v="83"/>
    <x v="37"/>
    <x v="2"/>
    <x v="36"/>
    <d v="2011-10-16T00:00:00"/>
    <s v="Standard Class"/>
    <s v="DN-13690"/>
    <s v="Duane Noonan"/>
    <x v="0"/>
    <s v="United States"/>
    <s v="San Francisco"/>
    <x v="1"/>
    <n v="94122"/>
    <x v="1"/>
    <s v="OFF-ST-10002370"/>
    <x v="1"/>
    <x v="4"/>
    <x v="80"/>
    <n v="21.39"/>
    <n v="1"/>
    <n v="0"/>
    <n v="6.2030999999999992"/>
  </r>
  <r>
    <n v="84"/>
    <x v="38"/>
    <x v="1"/>
    <x v="37"/>
    <d v="2012-09-08T00:00:00"/>
    <s v="Standard Class"/>
    <s v="JC-16105"/>
    <s v="Julie Creighton"/>
    <x v="1"/>
    <s v="United States"/>
    <s v="Durham"/>
    <x v="3"/>
    <n v="27707"/>
    <x v="0"/>
    <s v="OFF-EN-10000927"/>
    <x v="1"/>
    <x v="12"/>
    <x v="81"/>
    <n v="200.98400000000004"/>
    <n v="7"/>
    <n v="0.2"/>
    <n v="62.807499999999976"/>
  </r>
  <r>
    <n v="85"/>
    <x v="39"/>
    <x v="3"/>
    <x v="38"/>
    <d v="2014-11-17T00:00:00"/>
    <s v="First Class"/>
    <s v="CS-12400"/>
    <s v="Christopher Schild"/>
    <x v="2"/>
    <s v="United States"/>
    <s v="Chicago"/>
    <x v="10"/>
    <n v="60623"/>
    <x v="2"/>
    <s v="OFF-ST-10003656"/>
    <x v="1"/>
    <x v="4"/>
    <x v="82"/>
    <n v="230.376"/>
    <n v="3"/>
    <n v="0.2"/>
    <n v="-48.954900000000002"/>
  </r>
  <r>
    <n v="86"/>
    <x v="40"/>
    <x v="3"/>
    <x v="39"/>
    <d v="2014-05-31T00:00:00"/>
    <s v="Second Class"/>
    <s v="PO-18865"/>
    <s v="Patrick O'Donnell"/>
    <x v="0"/>
    <s v="United States"/>
    <s v="Columbia"/>
    <x v="20"/>
    <n v="29203"/>
    <x v="0"/>
    <s v="FUR-CH-10000863"/>
    <x v="0"/>
    <x v="1"/>
    <x v="83"/>
    <n v="301.95999999999998"/>
    <n v="2"/>
    <n v="0"/>
    <n v="33.215599999999995"/>
  </r>
  <r>
    <n v="87"/>
    <x v="41"/>
    <x v="3"/>
    <x v="40"/>
    <d v="2014-11-03T00:00:00"/>
    <s v="Standard Class"/>
    <s v="PG-18895"/>
    <s v="Paul Gonzalez"/>
    <x v="0"/>
    <s v="United States"/>
    <s v="Rochester"/>
    <x v="11"/>
    <n v="55901"/>
    <x v="2"/>
    <s v="TEC-AC-10001998"/>
    <x v="2"/>
    <x v="11"/>
    <x v="84"/>
    <n v="19.989999999999998"/>
    <n v="1"/>
    <n v="0"/>
    <n v="6.796599999999998"/>
  </r>
  <r>
    <n v="88"/>
    <x v="41"/>
    <x v="3"/>
    <x v="40"/>
    <d v="2014-11-03T00:00:00"/>
    <s v="Standard Class"/>
    <s v="PG-18895"/>
    <s v="Paul Gonzalez"/>
    <x v="0"/>
    <s v="United States"/>
    <s v="Rochester"/>
    <x v="11"/>
    <n v="55901"/>
    <x v="2"/>
    <s v="OFF-LA-10000134"/>
    <x v="1"/>
    <x v="2"/>
    <x v="85"/>
    <n v="6.16"/>
    <n v="2"/>
    <n v="0"/>
    <n v="2.9567999999999999"/>
  </r>
  <r>
    <n v="89"/>
    <x v="42"/>
    <x v="0"/>
    <x v="41"/>
    <d v="2013-04-11T00:00:00"/>
    <s v="Second Class"/>
    <s v="GM-14455"/>
    <s v="Gary Mitchum"/>
    <x v="2"/>
    <s v="United States"/>
    <s v="Houston"/>
    <x v="5"/>
    <n v="77095"/>
    <x v="2"/>
    <s v="OFF-ST-10003442"/>
    <x v="1"/>
    <x v="4"/>
    <x v="86"/>
    <n v="158.36800000000002"/>
    <n v="7"/>
    <n v="0.2"/>
    <n v="13.857199999999999"/>
  </r>
  <r>
    <n v="90"/>
    <x v="43"/>
    <x v="0"/>
    <x v="42"/>
    <d v="2013-09-23T00:00:00"/>
    <s v="Standard Class"/>
    <s v="JS-15685"/>
    <s v="Jim Sink"/>
    <x v="1"/>
    <s v="United States"/>
    <s v="Los Angeles"/>
    <x v="1"/>
    <n v="90036"/>
    <x v="1"/>
    <s v="OFF-AR-10004930"/>
    <x v="1"/>
    <x v="6"/>
    <x v="87"/>
    <n v="20.100000000000001"/>
    <n v="3"/>
    <n v="0"/>
    <n v="6.6329999999999982"/>
  </r>
  <r>
    <n v="91"/>
    <x v="43"/>
    <x v="0"/>
    <x v="42"/>
    <d v="2013-09-23T00:00:00"/>
    <s v="Standard Class"/>
    <s v="JS-15685"/>
    <s v="Jim Sink"/>
    <x v="1"/>
    <s v="United States"/>
    <s v="Los Angeles"/>
    <x v="1"/>
    <n v="90036"/>
    <x v="1"/>
    <s v="TEC-PH-10004093"/>
    <x v="2"/>
    <x v="7"/>
    <x v="40"/>
    <n v="73.584000000000003"/>
    <n v="2"/>
    <n v="0.2"/>
    <n v="8.2781999999999982"/>
  </r>
  <r>
    <n v="92"/>
    <x v="43"/>
    <x v="0"/>
    <x v="42"/>
    <d v="2013-09-23T00:00:00"/>
    <s v="Standard Class"/>
    <s v="JS-15685"/>
    <s v="Jim Sink"/>
    <x v="1"/>
    <s v="United States"/>
    <s v="Los Angeles"/>
    <x v="1"/>
    <n v="90036"/>
    <x v="1"/>
    <s v="OFF-PA-10000304"/>
    <x v="1"/>
    <x v="10"/>
    <x v="88"/>
    <n v="6.48"/>
    <n v="1"/>
    <n v="0"/>
    <n v="3.1104000000000003"/>
  </r>
  <r>
    <n v="93"/>
    <x v="44"/>
    <x v="1"/>
    <x v="43"/>
    <d v="2012-02-05T00:00:00"/>
    <s v="Second Class"/>
    <s v="KB-16315"/>
    <s v="Karl Braun"/>
    <x v="0"/>
    <s v="United States"/>
    <s v="Minneapolis"/>
    <x v="11"/>
    <n v="55407"/>
    <x v="2"/>
    <s v="OFF-PA-10003177"/>
    <x v="1"/>
    <x v="10"/>
    <x v="89"/>
    <n v="12.96"/>
    <n v="2"/>
    <n v="0"/>
    <n v="6.2208000000000006"/>
  </r>
  <r>
    <n v="94"/>
    <x v="44"/>
    <x v="1"/>
    <x v="43"/>
    <d v="2012-02-05T00:00:00"/>
    <s v="Second Class"/>
    <s v="KB-16315"/>
    <s v="Karl Braun"/>
    <x v="0"/>
    <s v="United States"/>
    <s v="Minneapolis"/>
    <x v="11"/>
    <n v="55407"/>
    <x v="2"/>
    <s v="FUR-FU-10003799"/>
    <x v="0"/>
    <x v="5"/>
    <x v="90"/>
    <n v="53.34"/>
    <n v="3"/>
    <n v="0"/>
    <n v="16.535399999999996"/>
  </r>
  <r>
    <n v="95"/>
    <x v="44"/>
    <x v="1"/>
    <x v="43"/>
    <d v="2012-02-05T00:00:00"/>
    <s v="Second Class"/>
    <s v="KB-16315"/>
    <s v="Karl Braun"/>
    <x v="0"/>
    <s v="United States"/>
    <s v="Minneapolis"/>
    <x v="11"/>
    <n v="55407"/>
    <x v="2"/>
    <s v="OFF-BI-10002852"/>
    <x v="1"/>
    <x v="8"/>
    <x v="91"/>
    <n v="32.96"/>
    <n v="2"/>
    <n v="0"/>
    <n v="16.150400000000001"/>
  </r>
  <r>
    <n v="96"/>
    <x v="45"/>
    <x v="3"/>
    <x v="44"/>
    <d v="2014-11-13T00:00:00"/>
    <s v="Standard Class"/>
    <s v="RB-19705"/>
    <s v="Roger Barcio"/>
    <x v="2"/>
    <s v="United States"/>
    <s v="Portland"/>
    <x v="21"/>
    <n v="97206"/>
    <x v="1"/>
    <s v="OFF-BI-10004738"/>
    <x v="1"/>
    <x v="8"/>
    <x v="92"/>
    <n v="5.6820000000000013"/>
    <n v="1"/>
    <n v="0.7"/>
    <n v="-3.7880000000000003"/>
  </r>
  <r>
    <n v="97"/>
    <x v="46"/>
    <x v="3"/>
    <x v="45"/>
    <d v="2014-11-12T00:00:00"/>
    <s v="Second Class"/>
    <s v="PN-18775"/>
    <s v="Parhena Norris"/>
    <x v="2"/>
    <s v="United States"/>
    <s v="New York City"/>
    <x v="15"/>
    <n v="10009"/>
    <x v="3"/>
    <s v="FUR-FU-10000629"/>
    <x v="0"/>
    <x v="5"/>
    <x v="93"/>
    <n v="96.53"/>
    <n v="7"/>
    <n v="0"/>
    <n v="40.5426"/>
  </r>
  <r>
    <n v="98"/>
    <x v="47"/>
    <x v="3"/>
    <x v="46"/>
    <d v="2014-06-21T00:00:00"/>
    <s v="First Class"/>
    <s v="KD-16345"/>
    <s v="Katherine Ducich"/>
    <x v="0"/>
    <s v="United States"/>
    <s v="San Francisco"/>
    <x v="1"/>
    <n v="94122"/>
    <x v="1"/>
    <s v="OFF-BI-10001721"/>
    <x v="1"/>
    <x v="8"/>
    <x v="94"/>
    <n v="51.311999999999998"/>
    <n v="3"/>
    <n v="0.2"/>
    <n v="17.959199999999999"/>
  </r>
  <r>
    <n v="99"/>
    <x v="48"/>
    <x v="0"/>
    <x v="47"/>
    <d v="2013-09-12T00:00:00"/>
    <s v="Standard Class"/>
    <s v="ER-13855"/>
    <s v="Elpida Rittenbach"/>
    <x v="1"/>
    <s v="United States"/>
    <s v="Saint Paul"/>
    <x v="11"/>
    <n v="55106"/>
    <x v="2"/>
    <s v="OFF-AP-10000358"/>
    <x v="1"/>
    <x v="9"/>
    <x v="95"/>
    <n v="77.88"/>
    <n v="6"/>
    <n v="0"/>
    <n v="22.585199999999993"/>
  </r>
  <r>
    <n v="100"/>
    <x v="49"/>
    <x v="0"/>
    <x v="48"/>
    <d v="2013-09-03T00:00:00"/>
    <s v="Standard Class"/>
    <s v="RB-19465"/>
    <s v="Rick Bensley"/>
    <x v="2"/>
    <s v="United States"/>
    <s v="Chicago"/>
    <x v="10"/>
    <n v="60610"/>
    <x v="2"/>
    <s v="OFF-PA-10003256"/>
    <x v="1"/>
    <x v="10"/>
    <x v="96"/>
    <n v="64.623999999999995"/>
    <n v="7"/>
    <n v="0.2"/>
    <n v="22.618399999999994"/>
  </r>
  <r>
    <n v="101"/>
    <x v="49"/>
    <x v="0"/>
    <x v="48"/>
    <d v="2013-09-03T00:00:00"/>
    <s v="Standard Class"/>
    <s v="RB-19465"/>
    <s v="Rick Bensley"/>
    <x v="2"/>
    <s v="United States"/>
    <s v="Chicago"/>
    <x v="10"/>
    <n v="60610"/>
    <x v="2"/>
    <s v="TEC-AC-10001767"/>
    <x v="2"/>
    <x v="11"/>
    <x v="97"/>
    <n v="95.976000000000013"/>
    <n v="3"/>
    <n v="0.2"/>
    <n v="-10.797300000000011"/>
  </r>
  <r>
    <n v="102"/>
    <x v="49"/>
    <x v="0"/>
    <x v="48"/>
    <d v="2013-09-03T00:00:00"/>
    <s v="Standard Class"/>
    <s v="RB-19465"/>
    <s v="Rick Bensley"/>
    <x v="2"/>
    <s v="United States"/>
    <s v="Chicago"/>
    <x v="10"/>
    <n v="60610"/>
    <x v="2"/>
    <s v="OFF-BI-10002609"/>
    <x v="1"/>
    <x v="8"/>
    <x v="98"/>
    <n v="1.7879999999999996"/>
    <n v="3"/>
    <n v="0.8"/>
    <n v="-3.0396000000000001"/>
  </r>
  <r>
    <n v="103"/>
    <x v="50"/>
    <x v="0"/>
    <x v="49"/>
    <d v="2013-12-05T00:00:00"/>
    <s v="Second Class"/>
    <s v="GZ-14470"/>
    <s v="Gary Zandusky"/>
    <x v="0"/>
    <s v="United States"/>
    <s v="Rochester"/>
    <x v="11"/>
    <n v="55901"/>
    <x v="2"/>
    <s v="OFF-PA-10004040"/>
    <x v="1"/>
    <x v="10"/>
    <x v="99"/>
    <n v="23.92"/>
    <n v="4"/>
    <n v="0"/>
    <n v="11.720800000000001"/>
  </r>
  <r>
    <n v="104"/>
    <x v="51"/>
    <x v="1"/>
    <x v="50"/>
    <d v="2012-11-17T00:00:00"/>
    <s v="Standard Class"/>
    <s v="LC-16870"/>
    <s v="Lena Cacioppo"/>
    <x v="0"/>
    <s v="United States"/>
    <s v="Aurora"/>
    <x v="22"/>
    <n v="80013"/>
    <x v="1"/>
    <s v="TEC-AC-10001552"/>
    <x v="2"/>
    <x v="11"/>
    <x v="100"/>
    <n v="238.89600000000002"/>
    <n v="6"/>
    <n v="0.2"/>
    <n v="-26.875800000000012"/>
  </r>
  <r>
    <n v="105"/>
    <x v="51"/>
    <x v="1"/>
    <x v="50"/>
    <d v="2012-11-17T00:00:00"/>
    <s v="Standard Class"/>
    <s v="LC-16870"/>
    <s v="Lena Cacioppo"/>
    <x v="0"/>
    <s v="United States"/>
    <s v="Aurora"/>
    <x v="22"/>
    <n v="80013"/>
    <x v="1"/>
    <s v="FUR-FU-10004006"/>
    <x v="0"/>
    <x v="5"/>
    <x v="101"/>
    <n v="102.35999999999999"/>
    <n v="3"/>
    <n v="0.2"/>
    <n v="-3.8385000000000105"/>
  </r>
  <r>
    <n v="106"/>
    <x v="51"/>
    <x v="1"/>
    <x v="50"/>
    <d v="2012-11-17T00:00:00"/>
    <s v="Standard Class"/>
    <s v="LC-16870"/>
    <s v="Lena Cacioppo"/>
    <x v="0"/>
    <s v="United States"/>
    <s v="Aurora"/>
    <x v="22"/>
    <n v="80013"/>
    <x v="1"/>
    <s v="OFF-BI-10002794"/>
    <x v="1"/>
    <x v="8"/>
    <x v="102"/>
    <n v="36.882000000000005"/>
    <n v="3"/>
    <n v="0.7"/>
    <n v="-25.817399999999999"/>
  </r>
  <r>
    <n v="107"/>
    <x v="52"/>
    <x v="3"/>
    <x v="51"/>
    <d v="2014-11-29T00:00:00"/>
    <s v="Standard Class"/>
    <s v="JM-15250"/>
    <s v="Janet Martin"/>
    <x v="0"/>
    <s v="United States"/>
    <s v="Charlotte"/>
    <x v="3"/>
    <n v="28205"/>
    <x v="0"/>
    <s v="TEC-AC-10003499"/>
    <x v="2"/>
    <x v="11"/>
    <x v="103"/>
    <n v="74.112000000000009"/>
    <n v="8"/>
    <n v="0.2"/>
    <n v="17.601600000000001"/>
  </r>
  <r>
    <n v="108"/>
    <x v="52"/>
    <x v="3"/>
    <x v="51"/>
    <d v="2014-11-29T00:00:00"/>
    <s v="Standard Class"/>
    <s v="JM-15250"/>
    <s v="Janet Martin"/>
    <x v="0"/>
    <s v="United States"/>
    <s v="Charlotte"/>
    <x v="3"/>
    <n v="28205"/>
    <x v="0"/>
    <s v="TEC-PH-10002844"/>
    <x v="2"/>
    <x v="7"/>
    <x v="104"/>
    <n v="27.992000000000004"/>
    <n v="1"/>
    <n v="0.2"/>
    <n v="2.0993999999999993"/>
  </r>
  <r>
    <n v="109"/>
    <x v="52"/>
    <x v="3"/>
    <x v="51"/>
    <d v="2014-11-29T00:00:00"/>
    <s v="Standard Class"/>
    <s v="JM-15250"/>
    <s v="Janet Martin"/>
    <x v="0"/>
    <s v="United States"/>
    <s v="Charlotte"/>
    <x v="3"/>
    <n v="28205"/>
    <x v="0"/>
    <s v="OFF-AR-10000390"/>
    <x v="1"/>
    <x v="6"/>
    <x v="105"/>
    <n v="3.3040000000000003"/>
    <n v="1"/>
    <n v="0.2"/>
    <n v="1.0737999999999999"/>
  </r>
  <r>
    <n v="110"/>
    <x v="53"/>
    <x v="1"/>
    <x v="52"/>
    <d v="2012-10-20T00:00:00"/>
    <s v="Standard Class"/>
    <s v="PA-19060"/>
    <s v="Pete Armstrong"/>
    <x v="2"/>
    <s v="United States"/>
    <s v="Orland Park"/>
    <x v="10"/>
    <n v="60462"/>
    <x v="2"/>
    <s v="TEC-AC-10000844"/>
    <x v="2"/>
    <x v="11"/>
    <x v="106"/>
    <n v="339.96000000000004"/>
    <n v="5"/>
    <n v="0.2"/>
    <n v="67.991999999999962"/>
  </r>
  <r>
    <n v="111"/>
    <x v="54"/>
    <x v="3"/>
    <x v="53"/>
    <d v="2014-12-31T00:00:00"/>
    <s v="Standard Class"/>
    <s v="CV-12805"/>
    <s v="Cynthia Voltz"/>
    <x v="1"/>
    <s v="United States"/>
    <s v="New York City"/>
    <x v="15"/>
    <n v="10035"/>
    <x v="3"/>
    <s v="FUR-FU-10001934"/>
    <x v="0"/>
    <x v="5"/>
    <x v="107"/>
    <n v="41.96"/>
    <n v="2"/>
    <n v="0"/>
    <n v="10.909600000000001"/>
  </r>
  <r>
    <n v="112"/>
    <x v="55"/>
    <x v="0"/>
    <x v="54"/>
    <d v="2013-11-11T00:00:00"/>
    <s v="Standard Class"/>
    <s v="CL-12565"/>
    <s v="Clay Ludtke"/>
    <x v="0"/>
    <s v="United States"/>
    <s v="Urbandale"/>
    <x v="23"/>
    <n v="50322"/>
    <x v="2"/>
    <s v="OFF-AR-10000380"/>
    <x v="1"/>
    <x v="6"/>
    <x v="108"/>
    <n v="75.959999999999994"/>
    <n v="2"/>
    <n v="0"/>
    <n v="22.78799999999999"/>
  </r>
  <r>
    <n v="113"/>
    <x v="55"/>
    <x v="0"/>
    <x v="54"/>
    <d v="2013-11-11T00:00:00"/>
    <s v="Standard Class"/>
    <s v="CL-12565"/>
    <s v="Clay Ludtke"/>
    <x v="0"/>
    <s v="United States"/>
    <s v="Urbandale"/>
    <x v="23"/>
    <n v="50322"/>
    <x v="2"/>
    <s v="OFF-BI-10003981"/>
    <x v="1"/>
    <x v="8"/>
    <x v="109"/>
    <n v="27.240000000000002"/>
    <n v="6"/>
    <n v="0"/>
    <n v="13.3476"/>
  </r>
  <r>
    <n v="114"/>
    <x v="56"/>
    <x v="2"/>
    <x v="55"/>
    <d v="2011-08-27T00:00:00"/>
    <s v="Second Class"/>
    <s v="RC-19960"/>
    <s v="Ryan Crowe"/>
    <x v="0"/>
    <s v="United States"/>
    <s v="Columbus"/>
    <x v="24"/>
    <n v="43229"/>
    <x v="3"/>
    <s v="OFF-FA-10000621"/>
    <x v="1"/>
    <x v="13"/>
    <x v="110"/>
    <n v="40.096000000000004"/>
    <n v="14"/>
    <n v="0.2"/>
    <n v="14.534799999999997"/>
  </r>
  <r>
    <n v="115"/>
    <x v="56"/>
    <x v="2"/>
    <x v="55"/>
    <d v="2011-08-27T00:00:00"/>
    <s v="Second Class"/>
    <s v="RC-19960"/>
    <s v="Ryan Crowe"/>
    <x v="0"/>
    <s v="United States"/>
    <s v="Columbus"/>
    <x v="24"/>
    <n v="43229"/>
    <x v="3"/>
    <s v="OFF-EN-10002600"/>
    <x v="1"/>
    <x v="12"/>
    <x v="111"/>
    <n v="4.7200000000000006"/>
    <n v="2"/>
    <n v="0.2"/>
    <n v="1.6519999999999997"/>
  </r>
  <r>
    <n v="116"/>
    <x v="56"/>
    <x v="2"/>
    <x v="55"/>
    <d v="2011-08-27T00:00:00"/>
    <s v="Second Class"/>
    <s v="RC-19960"/>
    <s v="Ryan Crowe"/>
    <x v="0"/>
    <s v="United States"/>
    <s v="Columbus"/>
    <x v="24"/>
    <n v="43229"/>
    <x v="3"/>
    <s v="OFF-PA-10004965"/>
    <x v="1"/>
    <x v="10"/>
    <x v="112"/>
    <n v="23.976000000000003"/>
    <n v="3"/>
    <n v="0.2"/>
    <n v="7.4924999999999988"/>
  </r>
  <r>
    <n v="117"/>
    <x v="56"/>
    <x v="2"/>
    <x v="55"/>
    <d v="2011-08-27T00:00:00"/>
    <s v="Second Class"/>
    <s v="RC-19960"/>
    <s v="Ryan Crowe"/>
    <x v="0"/>
    <s v="United States"/>
    <s v="Columbus"/>
    <x v="24"/>
    <n v="43229"/>
    <x v="3"/>
    <s v="OFF-EN-10002504"/>
    <x v="1"/>
    <x v="12"/>
    <x v="113"/>
    <n v="130.464"/>
    <n v="6"/>
    <n v="0.2"/>
    <n v="44.031599999999997"/>
  </r>
  <r>
    <n v="118"/>
    <x v="57"/>
    <x v="1"/>
    <x v="56"/>
    <d v="2012-03-06T00:00:00"/>
    <s v="Standard Class"/>
    <s v="DK-13090"/>
    <s v="Dave Kipp"/>
    <x v="0"/>
    <s v="United States"/>
    <s v="Seattle"/>
    <x v="4"/>
    <n v="98103"/>
    <x v="1"/>
    <s v="FUR-TA-10001768"/>
    <x v="0"/>
    <x v="3"/>
    <x v="114"/>
    <n v="787.53"/>
    <n v="3"/>
    <n v="0"/>
    <n v="165.38129999999995"/>
  </r>
  <r>
    <n v="119"/>
    <x v="58"/>
    <x v="1"/>
    <x v="57"/>
    <d v="2012-04-10T00:00:00"/>
    <s v="Standard Class"/>
    <s v="GG-14650"/>
    <s v="Greg Guthrie"/>
    <x v="1"/>
    <s v="United States"/>
    <s v="Bristol"/>
    <x v="18"/>
    <n v="37620"/>
    <x v="0"/>
    <s v="OFF-BI-10003650"/>
    <x v="1"/>
    <x v="8"/>
    <x v="115"/>
    <n v="157.79400000000004"/>
    <n v="1"/>
    <n v="0.7"/>
    <n v="-115.71559999999999"/>
  </r>
  <r>
    <n v="120"/>
    <x v="59"/>
    <x v="0"/>
    <x v="1"/>
    <d v="2013-06-16T00:00:00"/>
    <s v="First Class"/>
    <s v="SC-20725"/>
    <s v="Steven Cartwright"/>
    <x v="0"/>
    <s v="United States"/>
    <s v="Wilmington"/>
    <x v="13"/>
    <n v="19805"/>
    <x v="3"/>
    <s v="FUR-FU-10002157"/>
    <x v="0"/>
    <x v="5"/>
    <x v="116"/>
    <n v="47.04"/>
    <n v="3"/>
    <n v="0"/>
    <n v="18.345599999999997"/>
  </r>
  <r>
    <n v="121"/>
    <x v="59"/>
    <x v="0"/>
    <x v="1"/>
    <d v="2013-06-16T00:00:00"/>
    <s v="First Class"/>
    <s v="SC-20725"/>
    <s v="Steven Cartwright"/>
    <x v="0"/>
    <s v="United States"/>
    <s v="Wilmington"/>
    <x v="13"/>
    <n v="19805"/>
    <x v="3"/>
    <s v="OFF-BI-10003910"/>
    <x v="1"/>
    <x v="8"/>
    <x v="8"/>
    <n v="30.84"/>
    <n v="4"/>
    <n v="0"/>
    <n v="13.878"/>
  </r>
  <r>
    <n v="122"/>
    <x v="59"/>
    <x v="0"/>
    <x v="1"/>
    <d v="2013-06-16T00:00:00"/>
    <s v="First Class"/>
    <s v="SC-20725"/>
    <s v="Steven Cartwright"/>
    <x v="0"/>
    <s v="United States"/>
    <s v="Wilmington"/>
    <x v="13"/>
    <n v="19805"/>
    <x v="3"/>
    <s v="OFF-ST-10000777"/>
    <x v="1"/>
    <x v="4"/>
    <x v="117"/>
    <n v="226.56"/>
    <n v="6"/>
    <n v="0"/>
    <n v="63.436800000000005"/>
  </r>
  <r>
    <n v="123"/>
    <x v="59"/>
    <x v="0"/>
    <x v="1"/>
    <d v="2013-06-16T00:00:00"/>
    <s v="First Class"/>
    <s v="SC-20725"/>
    <s v="Steven Cartwright"/>
    <x v="0"/>
    <s v="United States"/>
    <s v="Wilmington"/>
    <x v="13"/>
    <n v="19805"/>
    <x v="3"/>
    <s v="OFF-EN-10002500"/>
    <x v="1"/>
    <x v="12"/>
    <x v="118"/>
    <n v="115.02"/>
    <n v="9"/>
    <n v="0"/>
    <n v="51.758999999999993"/>
  </r>
  <r>
    <n v="124"/>
    <x v="59"/>
    <x v="0"/>
    <x v="1"/>
    <d v="2013-06-16T00:00:00"/>
    <s v="First Class"/>
    <s v="SC-20725"/>
    <s v="Steven Cartwright"/>
    <x v="0"/>
    <s v="United States"/>
    <s v="Wilmington"/>
    <x v="13"/>
    <n v="19805"/>
    <x v="3"/>
    <s v="TEC-PH-10003875"/>
    <x v="2"/>
    <x v="7"/>
    <x v="119"/>
    <n v="68.040000000000006"/>
    <n v="7"/>
    <n v="0"/>
    <n v="19.731599999999997"/>
  </r>
  <r>
    <n v="125"/>
    <x v="60"/>
    <x v="2"/>
    <x v="58"/>
    <d v="2011-12-28T00:00:00"/>
    <s v="Second Class"/>
    <s v="AD-10180"/>
    <s v="Alan Dominguez"/>
    <x v="2"/>
    <s v="United States"/>
    <s v="Houston"/>
    <x v="5"/>
    <n v="77041"/>
    <x v="2"/>
    <s v="FUR-CH-10004063"/>
    <x v="0"/>
    <x v="1"/>
    <x v="120"/>
    <n v="600.55799999999999"/>
    <n v="3"/>
    <n v="0.3"/>
    <n v="-8.5794000000000779"/>
  </r>
  <r>
    <n v="126"/>
    <x v="61"/>
    <x v="2"/>
    <x v="59"/>
    <d v="2011-09-25T00:00:00"/>
    <s v="Standard Class"/>
    <s v="PF-19165"/>
    <s v="Philip Fox"/>
    <x v="0"/>
    <s v="United States"/>
    <s v="Bloomington"/>
    <x v="10"/>
    <n v="61701"/>
    <x v="2"/>
    <s v="FUR-TA-10004534"/>
    <x v="0"/>
    <x v="3"/>
    <x v="121"/>
    <n v="617.70000000000005"/>
    <n v="6"/>
    <n v="0.5"/>
    <n v="-407.68200000000013"/>
  </r>
  <r>
    <n v="127"/>
    <x v="62"/>
    <x v="3"/>
    <x v="60"/>
    <d v="2014-11-13T00:00:00"/>
    <s v="Standard Class"/>
    <s v="TS-21610"/>
    <s v="Troy Staebel"/>
    <x v="0"/>
    <s v="United States"/>
    <s v="Phoenix"/>
    <x v="16"/>
    <n v="85023"/>
    <x v="1"/>
    <s v="OFF-BI-10003274"/>
    <x v="1"/>
    <x v="8"/>
    <x v="122"/>
    <n v="2.3880000000000003"/>
    <n v="2"/>
    <n v="0.7"/>
    <n v="-1.8308"/>
  </r>
  <r>
    <n v="128"/>
    <x v="62"/>
    <x v="3"/>
    <x v="60"/>
    <d v="2014-11-13T00:00:00"/>
    <s v="Standard Class"/>
    <s v="TS-21610"/>
    <s v="Troy Staebel"/>
    <x v="0"/>
    <s v="United States"/>
    <s v="Phoenix"/>
    <x v="16"/>
    <n v="85023"/>
    <x v="1"/>
    <s v="OFF-ST-10002974"/>
    <x v="1"/>
    <x v="4"/>
    <x v="123"/>
    <n v="243.99200000000002"/>
    <n v="7"/>
    <n v="0.2"/>
    <n v="30.498999999999981"/>
  </r>
  <r>
    <n v="129"/>
    <x v="63"/>
    <x v="0"/>
    <x v="61"/>
    <d v="2013-11-11T00:00:00"/>
    <s v="Second Class"/>
    <s v="LS-16975"/>
    <s v="Lindsay Shagiari"/>
    <x v="2"/>
    <s v="United States"/>
    <s v="Los Angeles"/>
    <x v="1"/>
    <n v="90004"/>
    <x v="1"/>
    <s v="FUR-CH-10001146"/>
    <x v="0"/>
    <x v="1"/>
    <x v="124"/>
    <n v="81.424000000000007"/>
    <n v="2"/>
    <n v="0.2"/>
    <n v="-9.1601999999999961"/>
  </r>
  <r>
    <n v="130"/>
    <x v="63"/>
    <x v="0"/>
    <x v="61"/>
    <d v="2013-11-11T00:00:00"/>
    <s v="Second Class"/>
    <s v="LS-16975"/>
    <s v="Lindsay Shagiari"/>
    <x v="2"/>
    <s v="United States"/>
    <s v="Los Angeles"/>
    <x v="1"/>
    <n v="90004"/>
    <x v="1"/>
    <s v="FUR-FU-10003773"/>
    <x v="0"/>
    <x v="5"/>
    <x v="125"/>
    <n v="238.56"/>
    <n v="3"/>
    <n v="0"/>
    <n v="26.241599999999977"/>
  </r>
  <r>
    <n v="131"/>
    <x v="64"/>
    <x v="3"/>
    <x v="62"/>
    <d v="2014-02-06T00:00:00"/>
    <s v="First Class"/>
    <s v="DW-13585"/>
    <s v="Dorothy Wardle"/>
    <x v="1"/>
    <s v="United States"/>
    <s v="Columbus"/>
    <x v="24"/>
    <n v="43229"/>
    <x v="3"/>
    <s v="TEC-PH-10002293"/>
    <x v="2"/>
    <x v="7"/>
    <x v="126"/>
    <n v="59.969999999999992"/>
    <n v="5"/>
    <n v="0.4"/>
    <n v="-11.993999999999993"/>
  </r>
  <r>
    <n v="132"/>
    <x v="64"/>
    <x v="3"/>
    <x v="62"/>
    <d v="2014-02-06T00:00:00"/>
    <s v="First Class"/>
    <s v="DW-13585"/>
    <s v="Dorothy Wardle"/>
    <x v="1"/>
    <s v="United States"/>
    <s v="Columbus"/>
    <x v="24"/>
    <n v="43229"/>
    <x v="3"/>
    <s v="OFF-PA-10002377"/>
    <x v="1"/>
    <x v="10"/>
    <x v="127"/>
    <n v="78.304000000000002"/>
    <n v="2"/>
    <n v="0.2"/>
    <n v="29.363999999999997"/>
  </r>
  <r>
    <n v="133"/>
    <x v="64"/>
    <x v="3"/>
    <x v="62"/>
    <d v="2014-02-06T00:00:00"/>
    <s v="First Class"/>
    <s v="DW-13585"/>
    <s v="Dorothy Wardle"/>
    <x v="1"/>
    <s v="United States"/>
    <s v="Columbus"/>
    <x v="24"/>
    <n v="43229"/>
    <x v="3"/>
    <s v="OFF-FA-10002780"/>
    <x v="1"/>
    <x v="13"/>
    <x v="33"/>
    <n v="21.456"/>
    <n v="9"/>
    <n v="0.2"/>
    <n v="6.9731999999999976"/>
  </r>
  <r>
    <n v="134"/>
    <x v="65"/>
    <x v="0"/>
    <x v="63"/>
    <d v="2013-10-20T00:00:00"/>
    <s v="Standard Class"/>
    <s v="LC-16885"/>
    <s v="Lena Creighton"/>
    <x v="0"/>
    <s v="United States"/>
    <s v="Roseville"/>
    <x v="1"/>
    <n v="95661"/>
    <x v="1"/>
    <s v="OFF-PA-10001804"/>
    <x v="1"/>
    <x v="10"/>
    <x v="128"/>
    <n v="20.04"/>
    <n v="3"/>
    <n v="0"/>
    <n v="9.6191999999999993"/>
  </r>
  <r>
    <n v="135"/>
    <x v="65"/>
    <x v="0"/>
    <x v="63"/>
    <d v="2013-10-20T00:00:00"/>
    <s v="Standard Class"/>
    <s v="LC-16885"/>
    <s v="Lena Creighton"/>
    <x v="0"/>
    <s v="United States"/>
    <s v="Roseville"/>
    <x v="1"/>
    <n v="95661"/>
    <x v="1"/>
    <s v="OFF-PA-10001736"/>
    <x v="1"/>
    <x v="10"/>
    <x v="129"/>
    <n v="35.44"/>
    <n v="1"/>
    <n v="0"/>
    <n v="16.656799999999997"/>
  </r>
  <r>
    <n v="136"/>
    <x v="65"/>
    <x v="0"/>
    <x v="63"/>
    <d v="2013-10-20T00:00:00"/>
    <s v="Standard Class"/>
    <s v="LC-16885"/>
    <s v="Lena Creighton"/>
    <x v="0"/>
    <s v="United States"/>
    <s v="Roseville"/>
    <x v="1"/>
    <n v="95661"/>
    <x v="1"/>
    <s v="OFF-AR-10001149"/>
    <x v="1"/>
    <x v="6"/>
    <x v="130"/>
    <n v="11.52"/>
    <n v="4"/>
    <n v="0"/>
    <n v="3.4559999999999995"/>
  </r>
  <r>
    <n v="137"/>
    <x v="65"/>
    <x v="0"/>
    <x v="63"/>
    <d v="2013-10-20T00:00:00"/>
    <s v="Standard Class"/>
    <s v="LC-16885"/>
    <s v="Lena Creighton"/>
    <x v="0"/>
    <s v="United States"/>
    <s v="Roseville"/>
    <x v="1"/>
    <n v="95661"/>
    <x v="1"/>
    <s v="OFF-FA-10002988"/>
    <x v="1"/>
    <x v="13"/>
    <x v="131"/>
    <n v="4.0199999999999996"/>
    <n v="2"/>
    <n v="0"/>
    <n v="1.9697999999999998"/>
  </r>
  <r>
    <n v="138"/>
    <x v="65"/>
    <x v="0"/>
    <x v="63"/>
    <d v="2013-10-20T00:00:00"/>
    <s v="Standard Class"/>
    <s v="LC-16885"/>
    <s v="Lena Creighton"/>
    <x v="0"/>
    <s v="United States"/>
    <s v="Roseville"/>
    <x v="1"/>
    <n v="95661"/>
    <x v="1"/>
    <s v="OFF-BI-10004781"/>
    <x v="1"/>
    <x v="8"/>
    <x v="132"/>
    <n v="76.176000000000002"/>
    <n v="3"/>
    <n v="0.2"/>
    <n v="26.661599999999996"/>
  </r>
  <r>
    <n v="139"/>
    <x v="65"/>
    <x v="0"/>
    <x v="63"/>
    <d v="2013-10-20T00:00:00"/>
    <s v="Standard Class"/>
    <s v="LC-16885"/>
    <s v="Lena Creighton"/>
    <x v="0"/>
    <s v="United States"/>
    <s v="Roseville"/>
    <x v="1"/>
    <n v="95661"/>
    <x v="1"/>
    <s v="OFF-SU-10001218"/>
    <x v="1"/>
    <x v="14"/>
    <x v="133"/>
    <n v="65.88"/>
    <n v="6"/>
    <n v="0"/>
    <n v="18.446400000000004"/>
  </r>
  <r>
    <n v="140"/>
    <x v="65"/>
    <x v="0"/>
    <x v="63"/>
    <d v="2013-10-20T00:00:00"/>
    <s v="Standard Class"/>
    <s v="LC-16885"/>
    <s v="Lena Creighton"/>
    <x v="0"/>
    <s v="United States"/>
    <s v="Roseville"/>
    <x v="1"/>
    <n v="95661"/>
    <x v="1"/>
    <s v="FUR-FU-10001706"/>
    <x v="0"/>
    <x v="5"/>
    <x v="50"/>
    <n v="43.120000000000005"/>
    <n v="14"/>
    <n v="0"/>
    <n v="20.697599999999998"/>
  </r>
  <r>
    <n v="141"/>
    <x v="66"/>
    <x v="0"/>
    <x v="64"/>
    <d v="2013-09-08T00:00:00"/>
    <s v="Second Class"/>
    <s v="JD-15895"/>
    <s v="Jonathan Doherty"/>
    <x v="1"/>
    <s v="United States"/>
    <s v="Philadelphia"/>
    <x v="9"/>
    <n v="19140"/>
    <x v="3"/>
    <s v="FUR-FU-10004848"/>
    <x v="0"/>
    <x v="5"/>
    <x v="28"/>
    <n v="82.800000000000011"/>
    <n v="2"/>
    <n v="0.2"/>
    <n v="10.349999999999994"/>
  </r>
  <r>
    <n v="142"/>
    <x v="67"/>
    <x v="3"/>
    <x v="65"/>
    <d v="2014-09-24T00:00:00"/>
    <s v="Standard Class"/>
    <s v="SH-19975"/>
    <s v="Sally Hughsby"/>
    <x v="1"/>
    <s v="United States"/>
    <s v="San Francisco"/>
    <x v="1"/>
    <n v="94122"/>
    <x v="1"/>
    <s v="OFF-AR-10000940"/>
    <x v="1"/>
    <x v="6"/>
    <x v="134"/>
    <n v="8.82"/>
    <n v="3"/>
    <n v="0"/>
    <n v="2.3814000000000002"/>
  </r>
  <r>
    <n v="143"/>
    <x v="67"/>
    <x v="3"/>
    <x v="65"/>
    <d v="2014-09-24T00:00:00"/>
    <s v="Standard Class"/>
    <s v="SH-19975"/>
    <s v="Sally Hughsby"/>
    <x v="1"/>
    <s v="United States"/>
    <s v="San Francisco"/>
    <x v="1"/>
    <n v="94122"/>
    <x v="1"/>
    <s v="OFF-EN-10004030"/>
    <x v="1"/>
    <x v="12"/>
    <x v="135"/>
    <n v="10.86"/>
    <n v="3"/>
    <n v="0"/>
    <n v="5.1042000000000005"/>
  </r>
  <r>
    <n v="144"/>
    <x v="67"/>
    <x v="3"/>
    <x v="65"/>
    <d v="2014-09-24T00:00:00"/>
    <s v="Standard Class"/>
    <s v="SH-19975"/>
    <s v="Sally Hughsby"/>
    <x v="1"/>
    <s v="United States"/>
    <s v="San Francisco"/>
    <x v="1"/>
    <n v="94122"/>
    <x v="1"/>
    <s v="OFF-PA-10004327"/>
    <x v="1"/>
    <x v="10"/>
    <x v="136"/>
    <n v="143.69999999999999"/>
    <n v="3"/>
    <n v="0"/>
    <n v="68.975999999999999"/>
  </r>
  <r>
    <n v="145"/>
    <x v="68"/>
    <x v="3"/>
    <x v="66"/>
    <d v="2014-12-28T00:00:00"/>
    <s v="Standard Class"/>
    <s v="SG-20080"/>
    <s v="Sandra Glassco"/>
    <x v="0"/>
    <s v="United States"/>
    <s v="Independence"/>
    <x v="25"/>
    <n v="64055"/>
    <x v="2"/>
    <s v="OFF-AP-10001058"/>
    <x v="1"/>
    <x v="9"/>
    <x v="137"/>
    <n v="839.43000000000006"/>
    <n v="3"/>
    <n v="0"/>
    <n v="218.25179999999997"/>
  </r>
  <r>
    <n v="146"/>
    <x v="69"/>
    <x v="1"/>
    <x v="67"/>
    <d v="2012-09-12T00:00:00"/>
    <s v="Standard Class"/>
    <s v="HA-14920"/>
    <s v="Helen Andreada"/>
    <x v="0"/>
    <s v="United States"/>
    <s v="Pasadena"/>
    <x v="1"/>
    <n v="91104"/>
    <x v="1"/>
    <s v="OFF-ST-10003656"/>
    <x v="1"/>
    <x v="4"/>
    <x v="82"/>
    <n v="671.93"/>
    <n v="7"/>
    <n v="0"/>
    <n v="20.157899999999998"/>
  </r>
  <r>
    <n v="147"/>
    <x v="70"/>
    <x v="2"/>
    <x v="68"/>
    <d v="2011-10-28T00:00:00"/>
    <s v="Standard Class"/>
    <s v="MG-17680"/>
    <s v="Maureen Gastineau"/>
    <x v="2"/>
    <s v="United States"/>
    <s v="Newark"/>
    <x v="24"/>
    <n v="43055"/>
    <x v="3"/>
    <s v="FUR-FU-10000521"/>
    <x v="0"/>
    <x v="5"/>
    <x v="138"/>
    <n v="93.888000000000005"/>
    <n v="4"/>
    <n v="0.2"/>
    <n v="12.90959999999999"/>
  </r>
  <r>
    <n v="148"/>
    <x v="71"/>
    <x v="0"/>
    <x v="5"/>
    <d v="2013-12-10T00:00:00"/>
    <s v="Standard Class"/>
    <s v="JE-16165"/>
    <s v="Justin Ellison"/>
    <x v="1"/>
    <s v="United States"/>
    <s v="Franklin"/>
    <x v="6"/>
    <n v="53132"/>
    <x v="2"/>
    <s v="TEC-PH-10000215"/>
    <x v="2"/>
    <x v="7"/>
    <x v="139"/>
    <n v="384.45000000000005"/>
    <n v="11"/>
    <n v="0"/>
    <n v="103.80150000000003"/>
  </r>
  <r>
    <n v="149"/>
    <x v="71"/>
    <x v="0"/>
    <x v="5"/>
    <d v="2013-12-10T00:00:00"/>
    <s v="Standard Class"/>
    <s v="JE-16165"/>
    <s v="Justin Ellison"/>
    <x v="1"/>
    <s v="United States"/>
    <s v="Franklin"/>
    <x v="6"/>
    <n v="53132"/>
    <x v="2"/>
    <s v="TEC-PH-10001448"/>
    <x v="2"/>
    <x v="7"/>
    <x v="140"/>
    <n v="149.97"/>
    <n v="3"/>
    <n v="0"/>
    <n v="5.9987999999999815"/>
  </r>
  <r>
    <n v="150"/>
    <x v="71"/>
    <x v="0"/>
    <x v="5"/>
    <d v="2013-12-10T00:00:00"/>
    <s v="Standard Class"/>
    <s v="JE-16165"/>
    <s v="Justin Ellison"/>
    <x v="1"/>
    <s v="United States"/>
    <s v="Franklin"/>
    <x v="6"/>
    <n v="53132"/>
    <x v="2"/>
    <s v="FUR-CH-10000454"/>
    <x v="0"/>
    <x v="1"/>
    <x v="1"/>
    <n v="1951.84"/>
    <n v="8"/>
    <n v="0"/>
    <n v="585.55199999999991"/>
  </r>
  <r>
    <n v="151"/>
    <x v="71"/>
    <x v="0"/>
    <x v="5"/>
    <d v="2013-12-10T00:00:00"/>
    <s v="Standard Class"/>
    <s v="JE-16165"/>
    <s v="Justin Ellison"/>
    <x v="1"/>
    <s v="United States"/>
    <s v="Franklin"/>
    <x v="6"/>
    <n v="53132"/>
    <x v="2"/>
    <s v="OFF-BI-10002735"/>
    <x v="1"/>
    <x v="8"/>
    <x v="141"/>
    <n v="171.55"/>
    <n v="5"/>
    <n v="0"/>
    <n v="80.628500000000003"/>
  </r>
  <r>
    <n v="152"/>
    <x v="72"/>
    <x v="0"/>
    <x v="69"/>
    <d v="2013-03-17T00:00:00"/>
    <s v="First Class"/>
    <s v="TW-21025"/>
    <s v="Tamara Willingham"/>
    <x v="2"/>
    <s v="United States"/>
    <s v="Scottsdale"/>
    <x v="16"/>
    <n v="85254"/>
    <x v="1"/>
    <s v="OFF-AP-10000326"/>
    <x v="1"/>
    <x v="9"/>
    <x v="142"/>
    <n v="157.91999999999999"/>
    <n v="5"/>
    <n v="0.2"/>
    <n v="17.765999999999991"/>
  </r>
  <r>
    <n v="153"/>
    <x v="72"/>
    <x v="0"/>
    <x v="69"/>
    <d v="2013-03-17T00:00:00"/>
    <s v="First Class"/>
    <s v="TW-21025"/>
    <s v="Tamara Willingham"/>
    <x v="2"/>
    <s v="United States"/>
    <s v="Scottsdale"/>
    <x v="16"/>
    <n v="85254"/>
    <x v="1"/>
    <s v="TEC-PH-10001254"/>
    <x v="2"/>
    <x v="7"/>
    <x v="143"/>
    <n v="203.184"/>
    <n v="2"/>
    <n v="0.2"/>
    <n v="15.238799999999991"/>
  </r>
  <r>
    <n v="154"/>
    <x v="73"/>
    <x v="1"/>
    <x v="70"/>
    <d v="2012-06-02T00:00:00"/>
    <s v="First Class"/>
    <s v="SP-20650"/>
    <s v="Stephanie Phelps"/>
    <x v="1"/>
    <s v="United States"/>
    <s v="San Jose"/>
    <x v="1"/>
    <n v="95123"/>
    <x v="1"/>
    <s v="OFF-PA-10001950"/>
    <x v="1"/>
    <x v="10"/>
    <x v="144"/>
    <n v="58.379999999999995"/>
    <n v="7"/>
    <n v="0"/>
    <n v="26.270999999999994"/>
  </r>
  <r>
    <n v="155"/>
    <x v="73"/>
    <x v="1"/>
    <x v="70"/>
    <d v="2012-06-02T00:00:00"/>
    <s v="First Class"/>
    <s v="SP-20650"/>
    <s v="Stephanie Phelps"/>
    <x v="1"/>
    <s v="United States"/>
    <s v="San Jose"/>
    <x v="1"/>
    <n v="95123"/>
    <x v="1"/>
    <s v="OFF-PA-10002254"/>
    <x v="1"/>
    <x v="10"/>
    <x v="145"/>
    <n v="105.52"/>
    <n v="4"/>
    <n v="0"/>
    <n v="48.539199999999994"/>
  </r>
  <r>
    <n v="156"/>
    <x v="73"/>
    <x v="1"/>
    <x v="70"/>
    <d v="2012-06-02T00:00:00"/>
    <s v="First Class"/>
    <s v="SP-20650"/>
    <s v="Stephanie Phelps"/>
    <x v="1"/>
    <s v="United States"/>
    <s v="San Jose"/>
    <x v="1"/>
    <n v="95123"/>
    <x v="1"/>
    <s v="OFF-ST-10001590"/>
    <x v="1"/>
    <x v="4"/>
    <x v="146"/>
    <n v="80.88"/>
    <n v="6"/>
    <n v="0"/>
    <n v="21.028799999999997"/>
  </r>
  <r>
    <n v="157"/>
    <x v="74"/>
    <x v="1"/>
    <x v="71"/>
    <d v="2012-06-03T00:00:00"/>
    <s v="Standard Class"/>
    <s v="NK-18490"/>
    <s v="Neil Knudson"/>
    <x v="2"/>
    <s v="United States"/>
    <s v="Seattle"/>
    <x v="4"/>
    <n v="98105"/>
    <x v="1"/>
    <s v="OFF-AR-10001547"/>
    <x v="1"/>
    <x v="6"/>
    <x v="147"/>
    <n v="6.63"/>
    <n v="3"/>
    <n v="0"/>
    <n v="1.7901"/>
  </r>
  <r>
    <n v="158"/>
    <x v="75"/>
    <x v="2"/>
    <x v="72"/>
    <d v="2011-03-06T00:00:00"/>
    <s v="Second Class"/>
    <s v="DB-13060"/>
    <s v="Dave Brooks"/>
    <x v="0"/>
    <s v="United States"/>
    <s v="Seattle"/>
    <x v="4"/>
    <n v="98115"/>
    <x v="1"/>
    <s v="FUR-CH-10004063"/>
    <x v="0"/>
    <x v="1"/>
    <x v="120"/>
    <n v="457.56800000000004"/>
    <n v="2"/>
    <n v="0.2"/>
    <n v="51.476399999999941"/>
  </r>
  <r>
    <n v="159"/>
    <x v="76"/>
    <x v="0"/>
    <x v="73"/>
    <d v="2013-11-25T00:00:00"/>
    <s v="Standard Class"/>
    <s v="NP-18670"/>
    <s v="Nora Paige"/>
    <x v="0"/>
    <s v="United States"/>
    <s v="Edmond"/>
    <x v="26"/>
    <n v="73034"/>
    <x v="2"/>
    <s v="OFF-LA-10002475"/>
    <x v="1"/>
    <x v="2"/>
    <x v="148"/>
    <n v="14.62"/>
    <n v="2"/>
    <n v="0"/>
    <n v="6.8713999999999995"/>
  </r>
  <r>
    <n v="160"/>
    <x v="76"/>
    <x v="0"/>
    <x v="73"/>
    <d v="2013-11-25T00:00:00"/>
    <s v="Standard Class"/>
    <s v="NP-18670"/>
    <s v="Nora Paige"/>
    <x v="0"/>
    <s v="United States"/>
    <s v="Edmond"/>
    <x v="26"/>
    <n v="73034"/>
    <x v="2"/>
    <s v="TEC-PH-10004536"/>
    <x v="2"/>
    <x v="7"/>
    <x v="149"/>
    <n v="944.93000000000006"/>
    <n v="7"/>
    <n v="0"/>
    <n v="236.23250000000002"/>
  </r>
  <r>
    <n v="161"/>
    <x v="77"/>
    <x v="0"/>
    <x v="74"/>
    <d v="2013-05-13T00:00:00"/>
    <s v="First Class"/>
    <s v="TT-21070"/>
    <s v="Ted Trevino"/>
    <x v="0"/>
    <s v="United States"/>
    <s v="Los Angeles"/>
    <x v="1"/>
    <n v="90045"/>
    <x v="1"/>
    <s v="OFF-PA-10002751"/>
    <x v="1"/>
    <x v="10"/>
    <x v="150"/>
    <n v="5.98"/>
    <n v="1"/>
    <n v="0"/>
    <n v="2.6909999999999998"/>
  </r>
  <r>
    <n v="162"/>
    <x v="78"/>
    <x v="1"/>
    <x v="75"/>
    <d v="2012-12-31T00:00:00"/>
    <s v="Second Class"/>
    <s v="EM-13960"/>
    <s v="Eric Murdock"/>
    <x v="0"/>
    <s v="United States"/>
    <s v="Philadelphia"/>
    <x v="9"/>
    <n v="19134"/>
    <x v="3"/>
    <s v="TEC-AC-10003657"/>
    <x v="2"/>
    <x v="11"/>
    <x v="151"/>
    <n v="54.384000000000007"/>
    <n v="2"/>
    <n v="0.2"/>
    <n v="1.359599999999995"/>
  </r>
  <r>
    <n v="163"/>
    <x v="79"/>
    <x v="0"/>
    <x v="76"/>
    <d v="2013-11-21T00:00:00"/>
    <s v="Standard Class"/>
    <s v="RD-19900"/>
    <s v="Ruben Dartt"/>
    <x v="0"/>
    <s v="United States"/>
    <s v="Carlsbad"/>
    <x v="27"/>
    <n v="88220"/>
    <x v="1"/>
    <s v="OFF-EN-10001990"/>
    <x v="1"/>
    <x v="12"/>
    <x v="33"/>
    <n v="28.4"/>
    <n v="5"/>
    <n v="0"/>
    <n v="13.347999999999997"/>
  </r>
  <r>
    <n v="164"/>
    <x v="80"/>
    <x v="0"/>
    <x v="77"/>
    <d v="2013-11-12T00:00:00"/>
    <s v="Standard Class"/>
    <s v="MJ-17740"/>
    <s v="Max Jones"/>
    <x v="0"/>
    <s v="United States"/>
    <s v="Seattle"/>
    <x v="4"/>
    <n v="98115"/>
    <x v="1"/>
    <s v="OFF-BI-10004002"/>
    <x v="1"/>
    <x v="8"/>
    <x v="152"/>
    <n v="27.680000000000003"/>
    <n v="2"/>
    <n v="0.2"/>
    <n v="9.6879999999999988"/>
  </r>
  <r>
    <n v="165"/>
    <x v="81"/>
    <x v="2"/>
    <x v="78"/>
    <d v="2011-09-12T00:00:00"/>
    <s v="Standard Class"/>
    <s v="BM-11140"/>
    <s v="Becky Martin"/>
    <x v="0"/>
    <s v="United States"/>
    <s v="San Antonio"/>
    <x v="5"/>
    <n v="78207"/>
    <x v="2"/>
    <s v="OFF-AR-10004441"/>
    <x v="1"/>
    <x v="6"/>
    <x v="153"/>
    <n v="9.9359999999999999"/>
    <n v="3"/>
    <n v="0.2"/>
    <n v="2.7324000000000002"/>
  </r>
  <r>
    <n v="166"/>
    <x v="81"/>
    <x v="2"/>
    <x v="78"/>
    <d v="2011-09-12T00:00:00"/>
    <s v="Standard Class"/>
    <s v="BM-11140"/>
    <s v="Becky Martin"/>
    <x v="0"/>
    <s v="United States"/>
    <s v="San Antonio"/>
    <x v="5"/>
    <n v="78207"/>
    <x v="2"/>
    <s v="TEC-MA-10000822"/>
    <x v="2"/>
    <x v="15"/>
    <x v="154"/>
    <n v="8159.9519999999993"/>
    <n v="8"/>
    <n v="0.4"/>
    <n v="-1359.992000000002"/>
  </r>
  <r>
    <n v="167"/>
    <x v="81"/>
    <x v="2"/>
    <x v="78"/>
    <d v="2011-09-12T00:00:00"/>
    <s v="Standard Class"/>
    <s v="BM-11140"/>
    <s v="Becky Martin"/>
    <x v="0"/>
    <s v="United States"/>
    <s v="San Antonio"/>
    <x v="5"/>
    <n v="78207"/>
    <x v="2"/>
    <s v="OFF-ST-10000991"/>
    <x v="1"/>
    <x v="4"/>
    <x v="155"/>
    <n v="275.928"/>
    <n v="3"/>
    <n v="0.2"/>
    <n v="-58.634699999999995"/>
  </r>
  <r>
    <n v="168"/>
    <x v="81"/>
    <x v="2"/>
    <x v="78"/>
    <d v="2011-09-12T00:00:00"/>
    <s v="Standard Class"/>
    <s v="BM-11140"/>
    <s v="Becky Martin"/>
    <x v="0"/>
    <s v="United States"/>
    <s v="San Antonio"/>
    <x v="5"/>
    <n v="78207"/>
    <x v="2"/>
    <s v="FUR-CH-10004287"/>
    <x v="0"/>
    <x v="1"/>
    <x v="156"/>
    <n v="1740.0599999999997"/>
    <n v="9"/>
    <n v="0.3"/>
    <n v="-24.858000000000175"/>
  </r>
  <r>
    <n v="169"/>
    <x v="81"/>
    <x v="2"/>
    <x v="78"/>
    <d v="2011-09-12T00:00:00"/>
    <s v="Standard Class"/>
    <s v="BM-11140"/>
    <s v="Becky Martin"/>
    <x v="0"/>
    <s v="United States"/>
    <s v="San Antonio"/>
    <x v="5"/>
    <n v="78207"/>
    <x v="2"/>
    <s v="OFF-AR-10002656"/>
    <x v="1"/>
    <x v="6"/>
    <x v="157"/>
    <n v="32.064"/>
    <n v="6"/>
    <n v="0.2"/>
    <n v="6.8135999999999974"/>
  </r>
  <r>
    <n v="170"/>
    <x v="81"/>
    <x v="2"/>
    <x v="78"/>
    <d v="2011-09-12T00:00:00"/>
    <s v="Standard Class"/>
    <s v="BM-11140"/>
    <s v="Becky Martin"/>
    <x v="0"/>
    <s v="United States"/>
    <s v="San Antonio"/>
    <x v="5"/>
    <n v="78207"/>
    <x v="2"/>
    <s v="OFF-AP-10002518"/>
    <x v="1"/>
    <x v="9"/>
    <x v="158"/>
    <n v="177.97999999999996"/>
    <n v="5"/>
    <n v="0.8"/>
    <n v="-453.84900000000005"/>
  </r>
  <r>
    <n v="171"/>
    <x v="81"/>
    <x v="2"/>
    <x v="78"/>
    <d v="2011-09-12T00:00:00"/>
    <s v="Standard Class"/>
    <s v="BM-11140"/>
    <s v="Becky Martin"/>
    <x v="0"/>
    <s v="United States"/>
    <s v="San Antonio"/>
    <x v="5"/>
    <n v="78207"/>
    <x v="2"/>
    <s v="TEC-PH-10003931"/>
    <x v="2"/>
    <x v="7"/>
    <x v="159"/>
    <n v="143.976"/>
    <n v="3"/>
    <n v="0.2"/>
    <n v="8.998500000000007"/>
  </r>
  <r>
    <n v="172"/>
    <x v="82"/>
    <x v="2"/>
    <x v="79"/>
    <d v="2011-08-09T00:00:00"/>
    <s v="Standard Class"/>
    <s v="CS-12130"/>
    <s v="Chad Sievert"/>
    <x v="0"/>
    <s v="United States"/>
    <s v="Los Angeles"/>
    <x v="1"/>
    <n v="90004"/>
    <x v="1"/>
    <s v="OFF-PA-10000659"/>
    <x v="1"/>
    <x v="10"/>
    <x v="160"/>
    <n v="20.94"/>
    <n v="3"/>
    <n v="0"/>
    <n v="9.841800000000001"/>
  </r>
  <r>
    <n v="173"/>
    <x v="82"/>
    <x v="2"/>
    <x v="79"/>
    <d v="2011-08-09T00:00:00"/>
    <s v="Standard Class"/>
    <s v="CS-12130"/>
    <s v="Chad Sievert"/>
    <x v="0"/>
    <s v="United States"/>
    <s v="Los Angeles"/>
    <x v="1"/>
    <n v="90004"/>
    <x v="1"/>
    <s v="OFF-PA-10001144"/>
    <x v="1"/>
    <x v="10"/>
    <x v="161"/>
    <n v="110.96"/>
    <n v="2"/>
    <n v="0"/>
    <n v="53.260799999999996"/>
  </r>
  <r>
    <n v="174"/>
    <x v="82"/>
    <x v="2"/>
    <x v="79"/>
    <d v="2011-08-09T00:00:00"/>
    <s v="Standard Class"/>
    <s v="CS-12130"/>
    <s v="Chad Sievert"/>
    <x v="0"/>
    <s v="United States"/>
    <s v="Los Angeles"/>
    <x v="1"/>
    <n v="90004"/>
    <x v="1"/>
    <s v="FUR-CH-10003817"/>
    <x v="0"/>
    <x v="1"/>
    <x v="162"/>
    <n v="340.14400000000006"/>
    <n v="7"/>
    <n v="0.2"/>
    <n v="21.259"/>
  </r>
  <r>
    <n v="175"/>
    <x v="83"/>
    <x v="2"/>
    <x v="80"/>
    <d v="2011-09-19T00:00:00"/>
    <s v="Standard Class"/>
    <s v="JB-15400"/>
    <s v="Jennifer Braxton"/>
    <x v="1"/>
    <s v="United States"/>
    <s v="Chicago"/>
    <x v="10"/>
    <n v="60623"/>
    <x v="2"/>
    <s v="OFF-AP-10000891"/>
    <x v="1"/>
    <x v="9"/>
    <x v="163"/>
    <n v="52.447999999999993"/>
    <n v="2"/>
    <n v="0.8"/>
    <n v="-131.12000000000003"/>
  </r>
  <r>
    <n v="176"/>
    <x v="83"/>
    <x v="2"/>
    <x v="80"/>
    <d v="2011-09-19T00:00:00"/>
    <s v="Standard Class"/>
    <s v="JB-15400"/>
    <s v="Jennifer Braxton"/>
    <x v="1"/>
    <s v="United States"/>
    <s v="Chicago"/>
    <x v="10"/>
    <n v="60623"/>
    <x v="2"/>
    <s v="OFF-LA-10003148"/>
    <x v="1"/>
    <x v="2"/>
    <x v="164"/>
    <n v="20.16"/>
    <n v="4"/>
    <n v="0.2"/>
    <n v="6.5519999999999987"/>
  </r>
  <r>
    <n v="177"/>
    <x v="84"/>
    <x v="3"/>
    <x v="81"/>
    <d v="2014-04-26T00:00:00"/>
    <s v="Second Class"/>
    <s v="SJ-20500"/>
    <s v="Shirley Jackson"/>
    <x v="0"/>
    <s v="United States"/>
    <s v="Houston"/>
    <x v="5"/>
    <n v="77036"/>
    <x v="2"/>
    <s v="OFF-AP-10002684"/>
    <x v="1"/>
    <x v="9"/>
    <x v="165"/>
    <n v="97.263999999999982"/>
    <n v="4"/>
    <n v="0.8"/>
    <n v="-243.16000000000008"/>
  </r>
  <r>
    <n v="178"/>
    <x v="85"/>
    <x v="1"/>
    <x v="82"/>
    <d v="2012-11-23T00:00:00"/>
    <s v="Second Class"/>
    <s v="JE-15745"/>
    <s v="Joel Eaton"/>
    <x v="0"/>
    <s v="United States"/>
    <s v="Newark"/>
    <x v="24"/>
    <n v="43055"/>
    <x v="3"/>
    <s v="FUR-CH-10004698"/>
    <x v="0"/>
    <x v="1"/>
    <x v="166"/>
    <n v="396.80200000000002"/>
    <n v="7"/>
    <n v="0.3"/>
    <n v="-11.337199999999939"/>
  </r>
  <r>
    <n v="179"/>
    <x v="85"/>
    <x v="1"/>
    <x v="82"/>
    <d v="2012-11-23T00:00:00"/>
    <s v="Second Class"/>
    <s v="JE-15745"/>
    <s v="Joel Eaton"/>
    <x v="0"/>
    <s v="United States"/>
    <s v="Newark"/>
    <x v="24"/>
    <n v="43055"/>
    <x v="3"/>
    <s v="OFF-SU-10002189"/>
    <x v="1"/>
    <x v="14"/>
    <x v="167"/>
    <n v="15.88"/>
    <n v="5"/>
    <n v="0.2"/>
    <n v="-3.771500000000001"/>
  </r>
  <r>
    <n v="180"/>
    <x v="86"/>
    <x v="1"/>
    <x v="83"/>
    <d v="2012-12-19T00:00:00"/>
    <s v="Standard Class"/>
    <s v="JK-15640"/>
    <s v="Jim Kriz"/>
    <x v="2"/>
    <s v="United States"/>
    <s v="New York City"/>
    <x v="15"/>
    <n v="10009"/>
    <x v="3"/>
    <s v="OFF-AR-10001940"/>
    <x v="1"/>
    <x v="6"/>
    <x v="168"/>
    <n v="3.28"/>
    <n v="1"/>
    <n v="0"/>
    <n v="1.4104000000000001"/>
  </r>
  <r>
    <n v="181"/>
    <x v="87"/>
    <x v="2"/>
    <x v="29"/>
    <d v="2011-12-09T00:00:00"/>
    <s v="Second Class"/>
    <s v="DK-13150"/>
    <s v="David Kendrick"/>
    <x v="1"/>
    <s v="United States"/>
    <s v="Decatur"/>
    <x v="10"/>
    <n v="62521"/>
    <x v="2"/>
    <s v="OFF-ST-10003455"/>
    <x v="1"/>
    <x v="4"/>
    <x v="169"/>
    <n v="24.816000000000003"/>
    <n v="2"/>
    <n v="0.2"/>
    <n v="1.8612000000000002"/>
  </r>
  <r>
    <n v="182"/>
    <x v="87"/>
    <x v="2"/>
    <x v="29"/>
    <d v="2011-12-09T00:00:00"/>
    <s v="Second Class"/>
    <s v="DK-13150"/>
    <s v="David Kendrick"/>
    <x v="1"/>
    <s v="United States"/>
    <s v="Decatur"/>
    <x v="10"/>
    <n v="62521"/>
    <x v="2"/>
    <s v="TEC-AC-10004659"/>
    <x v="2"/>
    <x v="11"/>
    <x v="170"/>
    <n v="408.74399999999997"/>
    <n v="7"/>
    <n v="0.2"/>
    <n v="76.639499999999984"/>
  </r>
  <r>
    <n v="183"/>
    <x v="88"/>
    <x v="2"/>
    <x v="84"/>
    <d v="2011-11-24T00:00:00"/>
    <s v="Second Class"/>
    <s v="RM-19675"/>
    <s v="Robert Marley"/>
    <x v="2"/>
    <s v="United States"/>
    <s v="Monroe"/>
    <x v="28"/>
    <n v="71203"/>
    <x v="0"/>
    <s v="TEC-PH-10003273"/>
    <x v="2"/>
    <x v="7"/>
    <x v="171"/>
    <n v="503.96"/>
    <n v="4"/>
    <n v="0"/>
    <n v="131.02960000000002"/>
  </r>
  <r>
    <n v="184"/>
    <x v="88"/>
    <x v="2"/>
    <x v="84"/>
    <d v="2011-11-24T00:00:00"/>
    <s v="Second Class"/>
    <s v="RM-19675"/>
    <s v="Robert Marley"/>
    <x v="2"/>
    <s v="United States"/>
    <s v="Monroe"/>
    <x v="28"/>
    <n v="71203"/>
    <x v="0"/>
    <s v="TEC-PH-10004896"/>
    <x v="2"/>
    <x v="7"/>
    <x v="172"/>
    <n v="149.94999999999999"/>
    <n v="5"/>
    <n v="0"/>
    <n v="41.986000000000004"/>
  </r>
  <r>
    <n v="185"/>
    <x v="88"/>
    <x v="2"/>
    <x v="84"/>
    <d v="2011-11-24T00:00:00"/>
    <s v="Second Class"/>
    <s v="RM-19675"/>
    <s v="Robert Marley"/>
    <x v="2"/>
    <s v="United States"/>
    <s v="Monroe"/>
    <x v="28"/>
    <n v="71203"/>
    <x v="0"/>
    <s v="TEC-AC-10002345"/>
    <x v="2"/>
    <x v="11"/>
    <x v="173"/>
    <n v="29"/>
    <n v="2"/>
    <n v="0"/>
    <n v="7.25"/>
  </r>
  <r>
    <n v="186"/>
    <x v="89"/>
    <x v="0"/>
    <x v="85"/>
    <d v="2013-12-03T00:00:00"/>
    <s v="Standard Class"/>
    <s v="SK-19990"/>
    <s v="Sally Knutson"/>
    <x v="0"/>
    <s v="United States"/>
    <s v="Fairfield"/>
    <x v="29"/>
    <n v="6824"/>
    <x v="3"/>
    <s v="OFF-BI-10001890"/>
    <x v="1"/>
    <x v="8"/>
    <x v="174"/>
    <n v="7.16"/>
    <n v="2"/>
    <n v="0"/>
    <n v="3.4367999999999999"/>
  </r>
  <r>
    <n v="187"/>
    <x v="90"/>
    <x v="2"/>
    <x v="86"/>
    <d v="2011-08-30T00:00:00"/>
    <s v="Standard Class"/>
    <s v="FM-14290"/>
    <s v="Frank Merwin"/>
    <x v="2"/>
    <s v="United States"/>
    <s v="Los Angeles"/>
    <x v="1"/>
    <n v="90032"/>
    <x v="1"/>
    <s v="TEC-AC-10002323"/>
    <x v="2"/>
    <x v="11"/>
    <x v="175"/>
    <n v="176.8"/>
    <n v="8"/>
    <n v="0"/>
    <n v="22.984000000000009"/>
  </r>
  <r>
    <n v="188"/>
    <x v="91"/>
    <x v="0"/>
    <x v="87"/>
    <d v="2013-07-23T00:00:00"/>
    <s v="Standard Class"/>
    <s v="AM-10360"/>
    <s v="Alice McCarthy"/>
    <x v="1"/>
    <s v="United States"/>
    <s v="Grand Prairie"/>
    <x v="5"/>
    <n v="75051"/>
    <x v="2"/>
    <s v="OFF-ST-10001328"/>
    <x v="1"/>
    <x v="4"/>
    <x v="176"/>
    <n v="37.224000000000004"/>
    <n v="3"/>
    <n v="0.2"/>
    <n v="3.7224000000000004"/>
  </r>
  <r>
    <n v="189"/>
    <x v="91"/>
    <x v="0"/>
    <x v="87"/>
    <d v="2013-07-23T00:00:00"/>
    <s v="Standard Class"/>
    <s v="AM-10360"/>
    <s v="Alice McCarthy"/>
    <x v="1"/>
    <s v="United States"/>
    <s v="Grand Prairie"/>
    <x v="5"/>
    <n v="75051"/>
    <x v="2"/>
    <s v="OFF-PA-10001950"/>
    <x v="1"/>
    <x v="10"/>
    <x v="144"/>
    <n v="20.016000000000002"/>
    <n v="3"/>
    <n v="0.2"/>
    <n v="6.2549999999999963"/>
  </r>
  <r>
    <n v="190"/>
    <x v="92"/>
    <x v="1"/>
    <x v="88"/>
    <d v="2012-10-14T00:00:00"/>
    <s v="First Class"/>
    <s v="MP-17470"/>
    <s v="Mark Packer"/>
    <x v="2"/>
    <s v="United States"/>
    <s v="New York City"/>
    <x v="15"/>
    <n v="10035"/>
    <x v="3"/>
    <s v="FUR-BO-10002613"/>
    <x v="0"/>
    <x v="0"/>
    <x v="177"/>
    <n v="899.13600000000008"/>
    <n v="4"/>
    <n v="0.2"/>
    <n v="112.39199999999991"/>
  </r>
  <r>
    <n v="191"/>
    <x v="92"/>
    <x v="1"/>
    <x v="88"/>
    <d v="2012-10-14T00:00:00"/>
    <s v="First Class"/>
    <s v="MP-17470"/>
    <s v="Mark Packer"/>
    <x v="2"/>
    <s v="United States"/>
    <s v="New York City"/>
    <x v="15"/>
    <n v="10035"/>
    <x v="3"/>
    <s v="TEC-PH-10001552"/>
    <x v="2"/>
    <x v="7"/>
    <x v="178"/>
    <n v="71.760000000000005"/>
    <n v="6"/>
    <n v="0"/>
    <n v="20.092800000000004"/>
  </r>
  <r>
    <n v="192"/>
    <x v="92"/>
    <x v="1"/>
    <x v="88"/>
    <d v="2012-10-14T00:00:00"/>
    <s v="First Class"/>
    <s v="MP-17470"/>
    <s v="Mark Packer"/>
    <x v="2"/>
    <s v="United States"/>
    <s v="New York City"/>
    <x v="15"/>
    <n v="10035"/>
    <x v="3"/>
    <s v="OFF-PA-10000061"/>
    <x v="1"/>
    <x v="10"/>
    <x v="179"/>
    <n v="51.84"/>
    <n v="8"/>
    <n v="0"/>
    <n v="24.883200000000002"/>
  </r>
  <r>
    <n v="193"/>
    <x v="92"/>
    <x v="1"/>
    <x v="88"/>
    <d v="2012-10-14T00:00:00"/>
    <s v="First Class"/>
    <s v="MP-17470"/>
    <s v="Mark Packer"/>
    <x v="2"/>
    <s v="United States"/>
    <s v="New York City"/>
    <x v="15"/>
    <n v="10035"/>
    <x v="3"/>
    <s v="FUR-BO-10002545"/>
    <x v="0"/>
    <x v="0"/>
    <x v="37"/>
    <n v="626.35200000000009"/>
    <n v="3"/>
    <n v="0.2"/>
    <n v="46.976400000000012"/>
  </r>
  <r>
    <n v="194"/>
    <x v="92"/>
    <x v="1"/>
    <x v="88"/>
    <d v="2012-10-14T00:00:00"/>
    <s v="First Class"/>
    <s v="MP-17470"/>
    <s v="Mark Packer"/>
    <x v="2"/>
    <s v="United States"/>
    <s v="New York City"/>
    <x v="15"/>
    <n v="10035"/>
    <x v="3"/>
    <s v="OFF-AR-10003514"/>
    <x v="1"/>
    <x v="6"/>
    <x v="180"/>
    <n v="19.899999999999999"/>
    <n v="5"/>
    <n v="0"/>
    <n v="6.5669999999999984"/>
  </r>
  <r>
    <n v="195"/>
    <x v="93"/>
    <x v="1"/>
    <x v="89"/>
    <d v="2012-11-06T00:00:00"/>
    <s v="Standard Class"/>
    <s v="MZ-17515"/>
    <s v="Mary Zewe"/>
    <x v="1"/>
    <s v="United States"/>
    <s v="Redlands"/>
    <x v="1"/>
    <n v="92374"/>
    <x v="1"/>
    <s v="OFF-EN-10001509"/>
    <x v="1"/>
    <x v="12"/>
    <x v="29"/>
    <n v="14.280000000000001"/>
    <n v="7"/>
    <n v="0"/>
    <n v="6.7115999999999989"/>
  </r>
  <r>
    <n v="196"/>
    <x v="94"/>
    <x v="2"/>
    <x v="90"/>
    <d v="2011-03-25T00:00:00"/>
    <s v="Standard Class"/>
    <s v="CB-12025"/>
    <s v="Cassandra Brandow"/>
    <x v="0"/>
    <s v="United States"/>
    <s v="Hamilton"/>
    <x v="24"/>
    <n v="45011"/>
    <x v="3"/>
    <s v="OFF-AR-10004685"/>
    <x v="1"/>
    <x v="6"/>
    <x v="181"/>
    <n v="7.4080000000000004"/>
    <n v="2"/>
    <n v="0.2"/>
    <n v="1.2037999999999995"/>
  </r>
  <r>
    <n v="197"/>
    <x v="94"/>
    <x v="2"/>
    <x v="90"/>
    <d v="2011-03-25T00:00:00"/>
    <s v="Standard Class"/>
    <s v="CB-12025"/>
    <s v="Cassandra Brandow"/>
    <x v="0"/>
    <s v="United States"/>
    <s v="Hamilton"/>
    <x v="24"/>
    <n v="45011"/>
    <x v="3"/>
    <s v="OFF-AR-10004027"/>
    <x v="1"/>
    <x v="6"/>
    <x v="182"/>
    <n v="6.048"/>
    <n v="3"/>
    <n v="0.2"/>
    <n v="1.5876000000000006"/>
  </r>
  <r>
    <n v="198"/>
    <x v="95"/>
    <x v="3"/>
    <x v="44"/>
    <d v="2014-11-14T00:00:00"/>
    <s v="Standard Class"/>
    <s v="VM-21685"/>
    <s v="Valerie Mitchum"/>
    <x v="2"/>
    <s v="United States"/>
    <s v="Westfield"/>
    <x v="30"/>
    <n v="7090"/>
    <x v="3"/>
    <s v="OFF-ST-10001414"/>
    <x v="1"/>
    <x v="4"/>
    <x v="183"/>
    <n v="46.26"/>
    <n v="3"/>
    <n v="0"/>
    <n v="12.0276"/>
  </r>
  <r>
    <n v="199"/>
    <x v="96"/>
    <x v="3"/>
    <x v="91"/>
    <d v="2014-07-14T00:00:00"/>
    <s v="Standard Class"/>
    <s v="FH-14365"/>
    <s v="Fred Hopkins"/>
    <x v="1"/>
    <s v="United States"/>
    <s v="Philadelphia"/>
    <x v="9"/>
    <n v="19120"/>
    <x v="3"/>
    <s v="OFF-BI-10000343"/>
    <x v="1"/>
    <x v="8"/>
    <x v="184"/>
    <n v="2.9460000000000006"/>
    <n v="2"/>
    <n v="0.7"/>
    <n v="-2.2585999999999995"/>
  </r>
  <r>
    <n v="200"/>
    <x v="96"/>
    <x v="3"/>
    <x v="91"/>
    <d v="2014-07-14T00:00:00"/>
    <s v="Standard Class"/>
    <s v="FH-14365"/>
    <s v="Fred Hopkins"/>
    <x v="1"/>
    <s v="United States"/>
    <s v="Philadelphia"/>
    <x v="9"/>
    <n v="19120"/>
    <x v="3"/>
    <s v="OFF-PA-10002749"/>
    <x v="1"/>
    <x v="10"/>
    <x v="185"/>
    <n v="16.056000000000001"/>
    <n v="3"/>
    <n v="0.2"/>
    <n v="5.8203000000000005"/>
  </r>
  <r>
    <n v="201"/>
    <x v="97"/>
    <x v="3"/>
    <x v="92"/>
    <d v="2014-06-30T00:00:00"/>
    <s v="Standard Class"/>
    <s v="MB-17305"/>
    <s v="Maria Bertelson"/>
    <x v="0"/>
    <s v="United States"/>
    <s v="Akron"/>
    <x v="24"/>
    <n v="44312"/>
    <x v="3"/>
    <s v="OFF-PA-10002666"/>
    <x v="1"/>
    <x v="10"/>
    <x v="186"/>
    <n v="21.744000000000003"/>
    <n v="3"/>
    <n v="0.2"/>
    <n v="6.794999999999999"/>
  </r>
  <r>
    <n v="202"/>
    <x v="98"/>
    <x v="2"/>
    <x v="93"/>
    <d v="2011-08-05T00:00:00"/>
    <s v="First Class"/>
    <s v="BS-11755"/>
    <s v="Bruce Stewart"/>
    <x v="0"/>
    <s v="United States"/>
    <s v="Denver"/>
    <x v="22"/>
    <n v="80219"/>
    <x v="1"/>
    <s v="FUR-TA-10004289"/>
    <x v="0"/>
    <x v="3"/>
    <x v="187"/>
    <n v="218.75"/>
    <n v="2"/>
    <n v="0.5"/>
    <n v="-161.875"/>
  </r>
  <r>
    <n v="203"/>
    <x v="98"/>
    <x v="2"/>
    <x v="93"/>
    <d v="2011-08-05T00:00:00"/>
    <s v="First Class"/>
    <s v="BS-11755"/>
    <s v="Bruce Stewart"/>
    <x v="0"/>
    <s v="United States"/>
    <s v="Denver"/>
    <x v="22"/>
    <n v="80219"/>
    <x v="1"/>
    <s v="OFF-AP-10003622"/>
    <x v="1"/>
    <x v="9"/>
    <x v="188"/>
    <n v="2.6"/>
    <n v="1"/>
    <n v="0.2"/>
    <n v="0.29249999999999987"/>
  </r>
  <r>
    <n v="204"/>
    <x v="99"/>
    <x v="3"/>
    <x v="94"/>
    <d v="2014-12-22T00:00:00"/>
    <s v="Second Class"/>
    <s v="LC-17140"/>
    <s v="Logan Currie"/>
    <x v="0"/>
    <s v="United States"/>
    <s v="Dallas"/>
    <x v="5"/>
    <n v="75220"/>
    <x v="2"/>
    <s v="OFF-AP-10003217"/>
    <x v="1"/>
    <x v="9"/>
    <x v="189"/>
    <n v="66.283999999999992"/>
    <n v="2"/>
    <n v="0.8"/>
    <n v="-178.96680000000001"/>
  </r>
  <r>
    <n v="205"/>
    <x v="100"/>
    <x v="3"/>
    <x v="95"/>
    <d v="2014-06-08T00:00:00"/>
    <s v="Standard Class"/>
    <s v="HK-14890"/>
    <s v="Heather Kirkland"/>
    <x v="1"/>
    <s v="United States"/>
    <s v="Franklin"/>
    <x v="18"/>
    <n v="37064"/>
    <x v="0"/>
    <s v="FUR-FU-10002960"/>
    <x v="0"/>
    <x v="5"/>
    <x v="190"/>
    <n v="35.168000000000006"/>
    <n v="7"/>
    <n v="0.2"/>
    <n v="9.6712000000000025"/>
  </r>
  <r>
    <n v="206"/>
    <x v="101"/>
    <x v="3"/>
    <x v="34"/>
    <d v="2014-12-15T00:00:00"/>
    <s v="Standard Class"/>
    <s v="LE-16810"/>
    <s v="Laurel Elliston"/>
    <x v="0"/>
    <s v="United States"/>
    <s v="Whittier"/>
    <x v="1"/>
    <n v="90604"/>
    <x v="1"/>
    <s v="TEC-PH-10001918"/>
    <x v="2"/>
    <x v="7"/>
    <x v="191"/>
    <n v="444.76800000000003"/>
    <n v="4"/>
    <n v="0.2"/>
    <n v="44.476800000000026"/>
  </r>
  <r>
    <n v="207"/>
    <x v="102"/>
    <x v="3"/>
    <x v="96"/>
    <d v="2014-12-08T00:00:00"/>
    <s v="Standard Class"/>
    <s v="JH-15985"/>
    <s v="Joseph Holt"/>
    <x v="0"/>
    <s v="United States"/>
    <s v="Saginaw"/>
    <x v="12"/>
    <n v="48601"/>
    <x v="2"/>
    <s v="OFF-ST-10000642"/>
    <x v="1"/>
    <x v="4"/>
    <x v="192"/>
    <n v="83.92"/>
    <n v="4"/>
    <n v="0"/>
    <n v="5.8743999999999943"/>
  </r>
  <r>
    <n v="208"/>
    <x v="102"/>
    <x v="3"/>
    <x v="96"/>
    <d v="2014-12-08T00:00:00"/>
    <s v="Standard Class"/>
    <s v="JH-15985"/>
    <s v="Joseph Holt"/>
    <x v="0"/>
    <s v="United States"/>
    <s v="Saginaw"/>
    <x v="12"/>
    <n v="48601"/>
    <x v="2"/>
    <s v="TEC-PH-10001700"/>
    <x v="2"/>
    <x v="7"/>
    <x v="193"/>
    <n v="131.97999999999999"/>
    <n v="2"/>
    <n v="0"/>
    <n v="35.634600000000006"/>
  </r>
  <r>
    <n v="209"/>
    <x v="102"/>
    <x v="3"/>
    <x v="96"/>
    <d v="2014-12-08T00:00:00"/>
    <s v="Standard Class"/>
    <s v="JH-15985"/>
    <s v="Joseph Holt"/>
    <x v="0"/>
    <s v="United States"/>
    <s v="Saginaw"/>
    <x v="12"/>
    <n v="48601"/>
    <x v="2"/>
    <s v="OFF-BI-10003274"/>
    <x v="1"/>
    <x v="8"/>
    <x v="122"/>
    <n v="15.92"/>
    <n v="4"/>
    <n v="0"/>
    <n v="7.4824000000000002"/>
  </r>
  <r>
    <n v="210"/>
    <x v="102"/>
    <x v="3"/>
    <x v="96"/>
    <d v="2014-12-08T00:00:00"/>
    <s v="Standard Class"/>
    <s v="JH-15985"/>
    <s v="Joseph Holt"/>
    <x v="0"/>
    <s v="United States"/>
    <s v="Saginaw"/>
    <x v="12"/>
    <n v="48601"/>
    <x v="2"/>
    <s v="OFF-FA-10000134"/>
    <x v="1"/>
    <x v="13"/>
    <x v="194"/>
    <n v="52.29"/>
    <n v="9"/>
    <n v="0"/>
    <n v="16.209899999999998"/>
  </r>
  <r>
    <n v="211"/>
    <x v="102"/>
    <x v="3"/>
    <x v="96"/>
    <d v="2014-12-08T00:00:00"/>
    <s v="Standard Class"/>
    <s v="JH-15985"/>
    <s v="Joseph Holt"/>
    <x v="0"/>
    <s v="United States"/>
    <s v="Saginaw"/>
    <x v="12"/>
    <n v="48601"/>
    <x v="2"/>
    <s v="OFF-ST-10001522"/>
    <x v="1"/>
    <x v="4"/>
    <x v="195"/>
    <n v="91.99"/>
    <n v="1"/>
    <n v="0"/>
    <n v="3.6795999999999935"/>
  </r>
  <r>
    <n v="212"/>
    <x v="103"/>
    <x v="1"/>
    <x v="97"/>
    <d v="2012-02-13T00:00:00"/>
    <s v="Second Class"/>
    <s v="MS-17980"/>
    <s v="Michael Stewart"/>
    <x v="1"/>
    <s v="United States"/>
    <s v="Dallas"/>
    <x v="5"/>
    <n v="75220"/>
    <x v="2"/>
    <s v="TEC-AC-10001266"/>
    <x v="2"/>
    <x v="11"/>
    <x v="196"/>
    <n v="20.8"/>
    <n v="2"/>
    <n v="0.2"/>
    <n v="6.4999999999999991"/>
  </r>
  <r>
    <n v="213"/>
    <x v="104"/>
    <x v="1"/>
    <x v="98"/>
    <d v="2012-01-09T00:00:00"/>
    <s v="Standard Class"/>
    <s v="VW-21775"/>
    <s v="Victoria Wilson"/>
    <x v="1"/>
    <s v="United States"/>
    <s v="Medina"/>
    <x v="24"/>
    <n v="44256"/>
    <x v="3"/>
    <s v="OFF-LA-10004544"/>
    <x v="1"/>
    <x v="2"/>
    <x v="197"/>
    <n v="23.680000000000003"/>
    <n v="2"/>
    <n v="0.2"/>
    <n v="8.879999999999999"/>
  </r>
  <r>
    <n v="214"/>
    <x v="104"/>
    <x v="1"/>
    <x v="98"/>
    <d v="2012-01-09T00:00:00"/>
    <s v="Standard Class"/>
    <s v="VW-21775"/>
    <s v="Victoria Wilson"/>
    <x v="1"/>
    <s v="United States"/>
    <s v="Medina"/>
    <x v="24"/>
    <n v="44256"/>
    <x v="3"/>
    <s v="FUR-BO-10004695"/>
    <x v="0"/>
    <x v="0"/>
    <x v="198"/>
    <n v="452.45"/>
    <n v="5"/>
    <n v="0.5"/>
    <n v="-244.32300000000006"/>
  </r>
  <r>
    <n v="215"/>
    <x v="104"/>
    <x v="1"/>
    <x v="98"/>
    <d v="2012-01-09T00:00:00"/>
    <s v="Standard Class"/>
    <s v="VW-21775"/>
    <s v="Victoria Wilson"/>
    <x v="1"/>
    <s v="United States"/>
    <s v="Medina"/>
    <x v="24"/>
    <n v="44256"/>
    <x v="3"/>
    <s v="TEC-PH-10002844"/>
    <x v="2"/>
    <x v="7"/>
    <x v="104"/>
    <n v="62.981999999999999"/>
    <n v="3"/>
    <n v="0.4"/>
    <n v="-14.695800000000006"/>
  </r>
  <r>
    <n v="216"/>
    <x v="104"/>
    <x v="1"/>
    <x v="98"/>
    <d v="2012-01-09T00:00:00"/>
    <s v="Standard Class"/>
    <s v="VW-21775"/>
    <s v="Victoria Wilson"/>
    <x v="1"/>
    <s v="United States"/>
    <s v="Medina"/>
    <x v="24"/>
    <n v="44256"/>
    <x v="3"/>
    <s v="TEC-MA-10000864"/>
    <x v="2"/>
    <x v="15"/>
    <x v="199"/>
    <n v="1188.0000000000002"/>
    <n v="9"/>
    <n v="0.7"/>
    <n v="-950.40000000000009"/>
  </r>
  <r>
    <n v="217"/>
    <x v="104"/>
    <x v="1"/>
    <x v="98"/>
    <d v="2012-01-09T00:00:00"/>
    <s v="Standard Class"/>
    <s v="VW-21775"/>
    <s v="Victoria Wilson"/>
    <x v="1"/>
    <s v="United States"/>
    <s v="Medina"/>
    <x v="24"/>
    <n v="44256"/>
    <x v="3"/>
    <s v="TEC-AC-10000109"/>
    <x v="2"/>
    <x v="11"/>
    <x v="200"/>
    <n v="89.584000000000003"/>
    <n v="2"/>
    <n v="0.2"/>
    <n v="4.4792000000000058"/>
  </r>
  <r>
    <n v="218"/>
    <x v="105"/>
    <x v="0"/>
    <x v="99"/>
    <d v="2013-11-02T00:00:00"/>
    <s v="Standard Class"/>
    <s v="JH-15910"/>
    <s v="Jonathan Howell"/>
    <x v="0"/>
    <s v="United States"/>
    <s v="Los Angeles"/>
    <x v="1"/>
    <n v="90032"/>
    <x v="1"/>
    <s v="OFF-ST-10001328"/>
    <x v="1"/>
    <x v="4"/>
    <x v="176"/>
    <n v="93.06"/>
    <n v="6"/>
    <n v="0"/>
    <n v="26.056800000000003"/>
  </r>
  <r>
    <n v="219"/>
    <x v="105"/>
    <x v="0"/>
    <x v="99"/>
    <d v="2013-11-02T00:00:00"/>
    <s v="Standard Class"/>
    <s v="JH-15910"/>
    <s v="Jonathan Howell"/>
    <x v="0"/>
    <s v="United States"/>
    <s v="Los Angeles"/>
    <x v="1"/>
    <n v="90032"/>
    <x v="1"/>
    <s v="TEC-PH-10002563"/>
    <x v="2"/>
    <x v="7"/>
    <x v="201"/>
    <n v="302.37599999999998"/>
    <n v="3"/>
    <n v="0.2"/>
    <n v="22.678200000000018"/>
  </r>
  <r>
    <n v="220"/>
    <x v="106"/>
    <x v="1"/>
    <x v="100"/>
    <d v="2012-12-27T00:00:00"/>
    <s v="First Class"/>
    <s v="JB-15925"/>
    <s v="Joni Blumstein"/>
    <x v="0"/>
    <s v="United States"/>
    <s v="Dublin"/>
    <x v="24"/>
    <n v="43017"/>
    <x v="3"/>
    <s v="OFF-FA-10000585"/>
    <x v="1"/>
    <x v="13"/>
    <x v="202"/>
    <n v="5.5840000000000005"/>
    <n v="2"/>
    <n v="0.2"/>
    <n v="1.8147999999999997"/>
  </r>
  <r>
    <n v="221"/>
    <x v="106"/>
    <x v="1"/>
    <x v="100"/>
    <d v="2012-12-27T00:00:00"/>
    <s v="First Class"/>
    <s v="JB-15925"/>
    <s v="Joni Blumstein"/>
    <x v="0"/>
    <s v="United States"/>
    <s v="Dublin"/>
    <x v="24"/>
    <n v="43017"/>
    <x v="3"/>
    <s v="OFF-PA-10004000"/>
    <x v="1"/>
    <x v="10"/>
    <x v="203"/>
    <n v="22.704000000000004"/>
    <n v="6"/>
    <n v="0.2"/>
    <n v="8.2302"/>
  </r>
  <r>
    <n v="222"/>
    <x v="106"/>
    <x v="1"/>
    <x v="100"/>
    <d v="2012-12-27T00:00:00"/>
    <s v="First Class"/>
    <s v="JB-15925"/>
    <s v="Joni Blumstein"/>
    <x v="0"/>
    <s v="United States"/>
    <s v="Dublin"/>
    <x v="24"/>
    <n v="43017"/>
    <x v="3"/>
    <s v="OFF-BI-10002852"/>
    <x v="1"/>
    <x v="8"/>
    <x v="91"/>
    <n v="19.776000000000003"/>
    <n v="4"/>
    <n v="0.7"/>
    <n v="-13.843199999999996"/>
  </r>
  <r>
    <n v="223"/>
    <x v="106"/>
    <x v="1"/>
    <x v="100"/>
    <d v="2012-12-27T00:00:00"/>
    <s v="First Class"/>
    <s v="JB-15925"/>
    <s v="Joni Blumstein"/>
    <x v="0"/>
    <s v="United States"/>
    <s v="Dublin"/>
    <x v="24"/>
    <n v="43017"/>
    <x v="3"/>
    <s v="FUR-FU-10000087"/>
    <x v="0"/>
    <x v="5"/>
    <x v="204"/>
    <n v="72.703999999999994"/>
    <n v="4"/>
    <n v="0.2"/>
    <n v="19.084800000000005"/>
  </r>
  <r>
    <n v="224"/>
    <x v="106"/>
    <x v="1"/>
    <x v="100"/>
    <d v="2012-12-27T00:00:00"/>
    <s v="First Class"/>
    <s v="JB-15925"/>
    <s v="Joni Blumstein"/>
    <x v="0"/>
    <s v="United States"/>
    <s v="Dublin"/>
    <x v="24"/>
    <n v="43017"/>
    <x v="3"/>
    <s v="TEC-MA-10001148"/>
    <x v="2"/>
    <x v="15"/>
    <x v="205"/>
    <n v="479.98800000000006"/>
    <n v="4"/>
    <n v="0.7"/>
    <n v="-383.99040000000002"/>
  </r>
  <r>
    <n v="225"/>
    <x v="106"/>
    <x v="1"/>
    <x v="100"/>
    <d v="2012-12-27T00:00:00"/>
    <s v="First Class"/>
    <s v="JB-15925"/>
    <s v="Joni Blumstein"/>
    <x v="0"/>
    <s v="United States"/>
    <s v="Dublin"/>
    <x v="24"/>
    <n v="43017"/>
    <x v="3"/>
    <s v="OFF-AR-10001958"/>
    <x v="1"/>
    <x v="6"/>
    <x v="206"/>
    <n v="27.168000000000003"/>
    <n v="2"/>
    <n v="0.2"/>
    <n v="2.7168000000000001"/>
  </r>
  <r>
    <n v="226"/>
    <x v="107"/>
    <x v="1"/>
    <x v="101"/>
    <d v="2012-08-16T00:00:00"/>
    <s v="Standard Class"/>
    <s v="DS-13180"/>
    <s v="David Smith"/>
    <x v="1"/>
    <s v="United States"/>
    <s v="Detroit"/>
    <x v="12"/>
    <n v="48227"/>
    <x v="2"/>
    <s v="OFF-AR-10001026"/>
    <x v="1"/>
    <x v="6"/>
    <x v="207"/>
    <n v="2.2000000000000002"/>
    <n v="1"/>
    <n v="0"/>
    <n v="0.96800000000000019"/>
  </r>
  <r>
    <n v="227"/>
    <x v="107"/>
    <x v="1"/>
    <x v="101"/>
    <d v="2012-08-16T00:00:00"/>
    <s v="Standard Class"/>
    <s v="DS-13180"/>
    <s v="David Smith"/>
    <x v="1"/>
    <s v="United States"/>
    <s v="Detroit"/>
    <x v="12"/>
    <n v="48227"/>
    <x v="2"/>
    <s v="FUR-TA-10003748"/>
    <x v="0"/>
    <x v="3"/>
    <x v="208"/>
    <n v="622.44999999999993"/>
    <n v="5"/>
    <n v="0"/>
    <n v="136.93899999999999"/>
  </r>
  <r>
    <n v="228"/>
    <x v="107"/>
    <x v="1"/>
    <x v="101"/>
    <d v="2012-08-16T00:00:00"/>
    <s v="Standard Class"/>
    <s v="DS-13180"/>
    <s v="David Smith"/>
    <x v="1"/>
    <s v="United States"/>
    <s v="Detroit"/>
    <x v="12"/>
    <n v="48227"/>
    <x v="2"/>
    <s v="OFF-ST-10002485"/>
    <x v="1"/>
    <x v="4"/>
    <x v="209"/>
    <n v="21.98"/>
    <n v="1"/>
    <n v="0"/>
    <n v="0.21979999999999933"/>
  </r>
  <r>
    <n v="229"/>
    <x v="108"/>
    <x v="1"/>
    <x v="102"/>
    <d v="2012-03-04T00:00:00"/>
    <s v="Standard Class"/>
    <s v="VD-21670"/>
    <s v="Valerie Dominguez"/>
    <x v="0"/>
    <s v="United States"/>
    <s v="Columbia"/>
    <x v="18"/>
    <n v="38401"/>
    <x v="0"/>
    <s v="FUR-CH-10004860"/>
    <x v="0"/>
    <x v="1"/>
    <x v="210"/>
    <n v="161.56800000000001"/>
    <n v="2"/>
    <n v="0.2"/>
    <n v="-28.274400000000021"/>
  </r>
  <r>
    <n v="230"/>
    <x v="108"/>
    <x v="1"/>
    <x v="102"/>
    <d v="2012-03-04T00:00:00"/>
    <s v="Standard Class"/>
    <s v="VD-21670"/>
    <s v="Valerie Dominguez"/>
    <x v="0"/>
    <s v="United States"/>
    <s v="Columbia"/>
    <x v="18"/>
    <n v="38401"/>
    <x v="0"/>
    <s v="FUR-CH-10004477"/>
    <x v="0"/>
    <x v="1"/>
    <x v="211"/>
    <n v="389.69600000000003"/>
    <n v="8"/>
    <n v="0.2"/>
    <n v="43.840799999999973"/>
  </r>
  <r>
    <n v="231"/>
    <x v="109"/>
    <x v="2"/>
    <x v="103"/>
    <d v="2011-09-17T00:00:00"/>
    <s v="Standard Class"/>
    <s v="EA-14035"/>
    <s v="Erin Ashbrook"/>
    <x v="1"/>
    <s v="United States"/>
    <s v="Charlotte"/>
    <x v="3"/>
    <n v="28205"/>
    <x v="0"/>
    <s v="OFF-BI-10001679"/>
    <x v="1"/>
    <x v="8"/>
    <x v="212"/>
    <n v="18.648000000000003"/>
    <n v="7"/>
    <n v="0.7"/>
    <n v="-12.431999999999999"/>
  </r>
  <r>
    <n v="232"/>
    <x v="110"/>
    <x v="3"/>
    <x v="104"/>
    <d v="2014-04-13T00:00:00"/>
    <s v="Standard Class"/>
    <s v="CS-12400"/>
    <s v="Christopher Schild"/>
    <x v="2"/>
    <s v="United States"/>
    <s v="Tampa"/>
    <x v="2"/>
    <n v="33614"/>
    <x v="0"/>
    <s v="FUR-TA-10001705"/>
    <x v="0"/>
    <x v="3"/>
    <x v="213"/>
    <n v="233.86"/>
    <n v="2"/>
    <n v="0.45"/>
    <n v="-102.04800000000003"/>
  </r>
  <r>
    <n v="233"/>
    <x v="110"/>
    <x v="3"/>
    <x v="104"/>
    <d v="2014-04-13T00:00:00"/>
    <s v="Standard Class"/>
    <s v="CS-12400"/>
    <s v="Christopher Schild"/>
    <x v="2"/>
    <s v="United States"/>
    <s v="Tampa"/>
    <x v="2"/>
    <n v="33614"/>
    <x v="0"/>
    <s v="FUR-TA-10003473"/>
    <x v="0"/>
    <x v="3"/>
    <x v="214"/>
    <n v="620.61450000000013"/>
    <n v="3"/>
    <n v="0.45"/>
    <n v="-248.24579999999992"/>
  </r>
  <r>
    <n v="234"/>
    <x v="110"/>
    <x v="3"/>
    <x v="104"/>
    <d v="2014-04-13T00:00:00"/>
    <s v="Standard Class"/>
    <s v="CS-12400"/>
    <s v="Christopher Schild"/>
    <x v="2"/>
    <s v="United States"/>
    <s v="Tampa"/>
    <x v="2"/>
    <n v="33614"/>
    <x v="0"/>
    <s v="OFF-BI-10001679"/>
    <x v="1"/>
    <x v="8"/>
    <x v="212"/>
    <n v="5.3280000000000012"/>
    <n v="2"/>
    <n v="0.7"/>
    <n v="-3.5519999999999996"/>
  </r>
  <r>
    <n v="235"/>
    <x v="110"/>
    <x v="3"/>
    <x v="104"/>
    <d v="2014-04-13T00:00:00"/>
    <s v="Standard Class"/>
    <s v="CS-12400"/>
    <s v="Christopher Schild"/>
    <x v="2"/>
    <s v="United States"/>
    <s v="Tampa"/>
    <x v="2"/>
    <n v="33614"/>
    <x v="0"/>
    <s v="FUR-FU-10004017"/>
    <x v="0"/>
    <x v="5"/>
    <x v="215"/>
    <n v="258.072"/>
    <n v="3"/>
    <n v="0.2"/>
    <n v="0"/>
  </r>
  <r>
    <n v="236"/>
    <x v="110"/>
    <x v="3"/>
    <x v="104"/>
    <d v="2014-04-13T00:00:00"/>
    <s v="Standard Class"/>
    <s v="CS-12400"/>
    <s v="Christopher Schild"/>
    <x v="2"/>
    <s v="United States"/>
    <s v="Tampa"/>
    <x v="2"/>
    <n v="33614"/>
    <x v="0"/>
    <s v="TEC-AC-10003832"/>
    <x v="2"/>
    <x v="11"/>
    <x v="216"/>
    <n v="617.97600000000011"/>
    <n v="3"/>
    <n v="0.2"/>
    <n v="-7.724700000000098"/>
  </r>
  <r>
    <n v="237"/>
    <x v="111"/>
    <x v="3"/>
    <x v="105"/>
    <d v="2014-11-17T00:00:00"/>
    <s v="Standard Class"/>
    <s v="DB-13120"/>
    <s v="David Bremer"/>
    <x v="1"/>
    <s v="United States"/>
    <s v="Santa Clara"/>
    <x v="1"/>
    <n v="95051"/>
    <x v="1"/>
    <s v="OFF-PA-10002479"/>
    <x v="1"/>
    <x v="10"/>
    <x v="217"/>
    <n v="10.56"/>
    <n v="2"/>
    <n v="0"/>
    <n v="4.7519999999999998"/>
  </r>
  <r>
    <n v="238"/>
    <x v="112"/>
    <x v="0"/>
    <x v="30"/>
    <d v="2013-06-10T00:00:00"/>
    <s v="Second Class"/>
    <s v="KL-16645"/>
    <s v="Ken Lonsdale"/>
    <x v="0"/>
    <s v="United States"/>
    <s v="Chicago"/>
    <x v="10"/>
    <n v="60610"/>
    <x v="2"/>
    <s v="OFF-PA-10003349"/>
    <x v="1"/>
    <x v="10"/>
    <x v="218"/>
    <n v="25.920000000000005"/>
    <n v="5"/>
    <n v="0.2"/>
    <n v="9.3960000000000008"/>
  </r>
  <r>
    <n v="239"/>
    <x v="112"/>
    <x v="0"/>
    <x v="30"/>
    <d v="2013-06-10T00:00:00"/>
    <s v="Second Class"/>
    <s v="KL-16645"/>
    <s v="Ken Lonsdale"/>
    <x v="0"/>
    <s v="United States"/>
    <s v="Chicago"/>
    <x v="10"/>
    <n v="60610"/>
    <x v="2"/>
    <s v="FUR-FU-10000576"/>
    <x v="0"/>
    <x v="5"/>
    <x v="219"/>
    <n v="419.68000000000006"/>
    <n v="5"/>
    <n v="0.6"/>
    <n v="-356.72799999999995"/>
  </r>
  <r>
    <n v="240"/>
    <x v="112"/>
    <x v="0"/>
    <x v="30"/>
    <d v="2013-06-10T00:00:00"/>
    <s v="Second Class"/>
    <s v="KL-16645"/>
    <s v="Ken Lonsdale"/>
    <x v="0"/>
    <s v="United States"/>
    <s v="Chicago"/>
    <x v="10"/>
    <n v="60610"/>
    <x v="2"/>
    <s v="FUR-FU-10004351"/>
    <x v="0"/>
    <x v="5"/>
    <x v="33"/>
    <n v="11.688000000000001"/>
    <n v="3"/>
    <n v="0.6"/>
    <n v="-4.6751999999999985"/>
  </r>
  <r>
    <n v="241"/>
    <x v="112"/>
    <x v="0"/>
    <x v="30"/>
    <d v="2013-06-10T00:00:00"/>
    <s v="Second Class"/>
    <s v="KL-16645"/>
    <s v="Ken Lonsdale"/>
    <x v="0"/>
    <s v="United States"/>
    <s v="Chicago"/>
    <x v="10"/>
    <n v="60610"/>
    <x v="2"/>
    <s v="TEC-PH-10000011"/>
    <x v="2"/>
    <x v="7"/>
    <x v="220"/>
    <n v="31.983999999999998"/>
    <n v="2"/>
    <n v="0.2"/>
    <n v="11.194399999999998"/>
  </r>
  <r>
    <n v="242"/>
    <x v="112"/>
    <x v="0"/>
    <x v="30"/>
    <d v="2013-06-10T00:00:00"/>
    <s v="Second Class"/>
    <s v="KL-16645"/>
    <s v="Ken Lonsdale"/>
    <x v="0"/>
    <s v="United States"/>
    <s v="Chicago"/>
    <x v="10"/>
    <n v="60610"/>
    <x v="2"/>
    <s v="FUR-TA-10002607"/>
    <x v="0"/>
    <x v="3"/>
    <x v="221"/>
    <n v="177.22499999999999"/>
    <n v="5"/>
    <n v="0.5"/>
    <n v="-120.51299999999998"/>
  </r>
  <r>
    <n v="243"/>
    <x v="112"/>
    <x v="0"/>
    <x v="30"/>
    <d v="2013-06-10T00:00:00"/>
    <s v="Second Class"/>
    <s v="KL-16645"/>
    <s v="Ken Lonsdale"/>
    <x v="0"/>
    <s v="United States"/>
    <s v="Chicago"/>
    <x v="10"/>
    <n v="60610"/>
    <x v="2"/>
    <s v="FUR-FU-10002505"/>
    <x v="0"/>
    <x v="5"/>
    <x v="222"/>
    <n v="4.0440000000000005"/>
    <n v="3"/>
    <n v="0.6"/>
    <n v="-2.8307999999999995"/>
  </r>
  <r>
    <n v="244"/>
    <x v="112"/>
    <x v="0"/>
    <x v="30"/>
    <d v="2013-06-10T00:00:00"/>
    <s v="Second Class"/>
    <s v="KL-16645"/>
    <s v="Ken Lonsdale"/>
    <x v="0"/>
    <s v="United States"/>
    <s v="Chicago"/>
    <x v="10"/>
    <n v="60610"/>
    <x v="2"/>
    <s v="OFF-AR-10004685"/>
    <x v="1"/>
    <x v="6"/>
    <x v="181"/>
    <n v="7.4080000000000004"/>
    <n v="2"/>
    <n v="0.2"/>
    <n v="1.2037999999999995"/>
  </r>
  <r>
    <n v="245"/>
    <x v="113"/>
    <x v="2"/>
    <x v="106"/>
    <d v="2011-06-06T00:00:00"/>
    <s v="Second Class"/>
    <s v="DW-13480"/>
    <s v="Dianna Wilson"/>
    <x v="2"/>
    <s v="United States"/>
    <s v="Lakeville"/>
    <x v="11"/>
    <n v="55044"/>
    <x v="2"/>
    <s v="FUR-CH-10004063"/>
    <x v="0"/>
    <x v="1"/>
    <x v="120"/>
    <n v="2001.8600000000001"/>
    <n v="7"/>
    <n v="0"/>
    <n v="580.53939999999989"/>
  </r>
  <r>
    <n v="246"/>
    <x v="113"/>
    <x v="2"/>
    <x v="106"/>
    <d v="2011-06-06T00:00:00"/>
    <s v="Second Class"/>
    <s v="DW-13480"/>
    <s v="Dianna Wilson"/>
    <x v="2"/>
    <s v="United States"/>
    <s v="Lakeville"/>
    <x v="11"/>
    <n v="55044"/>
    <x v="2"/>
    <s v="OFF-ST-10002276"/>
    <x v="1"/>
    <x v="4"/>
    <x v="223"/>
    <n v="166.72"/>
    <n v="2"/>
    <n v="0"/>
    <n v="41.680000000000007"/>
  </r>
  <r>
    <n v="247"/>
    <x v="113"/>
    <x v="2"/>
    <x v="106"/>
    <d v="2011-06-06T00:00:00"/>
    <s v="Second Class"/>
    <s v="DW-13480"/>
    <s v="Dianna Wilson"/>
    <x v="2"/>
    <s v="United States"/>
    <s v="Lakeville"/>
    <x v="11"/>
    <n v="55044"/>
    <x v="2"/>
    <s v="OFF-PA-10004082"/>
    <x v="1"/>
    <x v="10"/>
    <x v="224"/>
    <n v="47.88"/>
    <n v="6"/>
    <n v="0"/>
    <n v="23.94"/>
  </r>
  <r>
    <n v="248"/>
    <x v="113"/>
    <x v="2"/>
    <x v="106"/>
    <d v="2011-06-06T00:00:00"/>
    <s v="Second Class"/>
    <s v="DW-13480"/>
    <s v="Dianna Wilson"/>
    <x v="2"/>
    <s v="United States"/>
    <s v="Lakeville"/>
    <x v="11"/>
    <n v="55044"/>
    <x v="2"/>
    <s v="OFF-AP-10002945"/>
    <x v="1"/>
    <x v="9"/>
    <x v="225"/>
    <n v="1503.25"/>
    <n v="5"/>
    <n v="0"/>
    <n v="496.07249999999993"/>
  </r>
  <r>
    <n v="249"/>
    <x v="113"/>
    <x v="2"/>
    <x v="106"/>
    <d v="2011-06-06T00:00:00"/>
    <s v="Second Class"/>
    <s v="DW-13480"/>
    <s v="Dianna Wilson"/>
    <x v="2"/>
    <s v="United States"/>
    <s v="Lakeville"/>
    <x v="11"/>
    <n v="55044"/>
    <x v="2"/>
    <s v="OFF-PA-10000061"/>
    <x v="1"/>
    <x v="10"/>
    <x v="179"/>
    <n v="25.92"/>
    <n v="4"/>
    <n v="0"/>
    <n v="12.441600000000001"/>
  </r>
  <r>
    <n v="250"/>
    <x v="114"/>
    <x v="0"/>
    <x v="107"/>
    <d v="2013-12-16T00:00:00"/>
    <s v="Second Class"/>
    <s v="LH-17155"/>
    <s v="Logan Haushalter"/>
    <x v="0"/>
    <s v="United States"/>
    <s v="San Francisco"/>
    <x v="1"/>
    <n v="94109"/>
    <x v="1"/>
    <s v="FUR-CH-10002965"/>
    <x v="0"/>
    <x v="1"/>
    <x v="226"/>
    <n v="321.56799999999998"/>
    <n v="2"/>
    <n v="0.2"/>
    <n v="28.137200000000007"/>
  </r>
  <r>
    <n v="251"/>
    <x v="115"/>
    <x v="0"/>
    <x v="108"/>
    <d v="2013-09-18T00:00:00"/>
    <s v="Standard Class"/>
    <s v="KC-16540"/>
    <s v="Kelly Collister"/>
    <x v="0"/>
    <s v="United States"/>
    <s v="San Diego"/>
    <x v="1"/>
    <n v="92037"/>
    <x v="1"/>
    <s v="OFF-PA-10004569"/>
    <x v="1"/>
    <x v="10"/>
    <x v="227"/>
    <n v="7.61"/>
    <n v="1"/>
    <n v="0"/>
    <n v="3.5766999999999998"/>
  </r>
  <r>
    <n v="252"/>
    <x v="115"/>
    <x v="0"/>
    <x v="108"/>
    <d v="2013-09-18T00:00:00"/>
    <s v="Standard Class"/>
    <s v="KC-16540"/>
    <s v="Kelly Collister"/>
    <x v="0"/>
    <s v="United States"/>
    <s v="San Diego"/>
    <x v="1"/>
    <n v="92037"/>
    <x v="1"/>
    <s v="TEC-AC-10003832"/>
    <x v="2"/>
    <x v="11"/>
    <x v="216"/>
    <n v="3347.37"/>
    <n v="13"/>
    <n v="0"/>
    <n v="636.0002999999997"/>
  </r>
  <r>
    <n v="253"/>
    <x v="116"/>
    <x v="0"/>
    <x v="107"/>
    <d v="2013-12-14T00:00:00"/>
    <s v="First Class"/>
    <s v="DL-13315"/>
    <s v="Delfina Latchford"/>
    <x v="0"/>
    <s v="United States"/>
    <s v="New York City"/>
    <x v="15"/>
    <n v="10024"/>
    <x v="3"/>
    <s v="OFF-ST-10001228"/>
    <x v="1"/>
    <x v="4"/>
    <x v="228"/>
    <n v="80.58"/>
    <n v="6"/>
    <n v="0"/>
    <n v="22.562400000000004"/>
  </r>
  <r>
    <n v="254"/>
    <x v="116"/>
    <x v="0"/>
    <x v="107"/>
    <d v="2013-12-14T00:00:00"/>
    <s v="First Class"/>
    <s v="DL-13315"/>
    <s v="Delfina Latchford"/>
    <x v="0"/>
    <s v="United States"/>
    <s v="New York City"/>
    <x v="15"/>
    <n v="10024"/>
    <x v="3"/>
    <s v="OFF-EN-10003296"/>
    <x v="1"/>
    <x v="12"/>
    <x v="229"/>
    <n v="361.92"/>
    <n v="4"/>
    <n v="0"/>
    <n v="162.864"/>
  </r>
  <r>
    <n v="255"/>
    <x v="117"/>
    <x v="1"/>
    <x v="109"/>
    <d v="2012-12-04T00:00:00"/>
    <s v="Standard Class"/>
    <s v="DR-12880"/>
    <s v="Dan Reichenbach"/>
    <x v="1"/>
    <s v="United States"/>
    <s v="Chicago"/>
    <x v="10"/>
    <n v="60623"/>
    <x v="2"/>
    <s v="FUR-FU-10002505"/>
    <x v="0"/>
    <x v="5"/>
    <x v="222"/>
    <n v="12.132000000000001"/>
    <n v="9"/>
    <n v="0.6"/>
    <n v="-8.4923999999999982"/>
  </r>
  <r>
    <n v="256"/>
    <x v="117"/>
    <x v="1"/>
    <x v="109"/>
    <d v="2012-12-04T00:00:00"/>
    <s v="Standard Class"/>
    <s v="DR-12880"/>
    <s v="Dan Reichenbach"/>
    <x v="1"/>
    <s v="United States"/>
    <s v="Chicago"/>
    <x v="10"/>
    <n v="60623"/>
    <x v="2"/>
    <s v="OFF-ST-10004804"/>
    <x v="1"/>
    <x v="4"/>
    <x v="230"/>
    <n v="82.367999999999995"/>
    <n v="2"/>
    <n v="0.2"/>
    <n v="-19.562399999999997"/>
  </r>
  <r>
    <n v="257"/>
    <x v="117"/>
    <x v="1"/>
    <x v="109"/>
    <d v="2012-12-04T00:00:00"/>
    <s v="Standard Class"/>
    <s v="DR-12880"/>
    <s v="Dan Reichenbach"/>
    <x v="1"/>
    <s v="United States"/>
    <s v="Chicago"/>
    <x v="10"/>
    <n v="60623"/>
    <x v="2"/>
    <s v="OFF-ST-10001590"/>
    <x v="1"/>
    <x v="4"/>
    <x v="146"/>
    <n v="53.92"/>
    <n v="5"/>
    <n v="0.2"/>
    <n v="4.0439999999999969"/>
  </r>
  <r>
    <n v="258"/>
    <x v="117"/>
    <x v="1"/>
    <x v="109"/>
    <d v="2012-12-04T00:00:00"/>
    <s v="Standard Class"/>
    <s v="DR-12880"/>
    <s v="Dan Reichenbach"/>
    <x v="1"/>
    <s v="United States"/>
    <s v="Chicago"/>
    <x v="10"/>
    <n v="60623"/>
    <x v="2"/>
    <s v="TEC-PH-10001580"/>
    <x v="2"/>
    <x v="7"/>
    <x v="231"/>
    <n v="647.904"/>
    <n v="6"/>
    <n v="0.2"/>
    <n v="56.691599999999966"/>
  </r>
  <r>
    <n v="259"/>
    <x v="118"/>
    <x v="3"/>
    <x v="96"/>
    <d v="2014-12-04T00:00:00"/>
    <s v="Second Class"/>
    <s v="CC-12670"/>
    <s v="Craig Carreira"/>
    <x v="0"/>
    <s v="United States"/>
    <s v="New York City"/>
    <x v="15"/>
    <n v="10009"/>
    <x v="3"/>
    <s v="TEC-AC-10000290"/>
    <x v="2"/>
    <x v="11"/>
    <x v="232"/>
    <n v="20.37"/>
    <n v="3"/>
    <n v="0"/>
    <n v="6.9258000000000006"/>
  </r>
  <r>
    <n v="260"/>
    <x v="118"/>
    <x v="3"/>
    <x v="96"/>
    <d v="2014-12-04T00:00:00"/>
    <s v="Second Class"/>
    <s v="CC-12670"/>
    <s v="Craig Carreira"/>
    <x v="0"/>
    <s v="United States"/>
    <s v="New York City"/>
    <x v="15"/>
    <n v="10009"/>
    <x v="3"/>
    <s v="OFF-ST-10002790"/>
    <x v="1"/>
    <x v="4"/>
    <x v="233"/>
    <n v="221.54999999999998"/>
    <n v="3"/>
    <n v="0"/>
    <n v="6.6465000000000174"/>
  </r>
  <r>
    <n v="261"/>
    <x v="118"/>
    <x v="3"/>
    <x v="96"/>
    <d v="2014-12-04T00:00:00"/>
    <s v="Second Class"/>
    <s v="CC-12670"/>
    <s v="Craig Carreira"/>
    <x v="0"/>
    <s v="United States"/>
    <s v="New York City"/>
    <x v="15"/>
    <n v="10009"/>
    <x v="3"/>
    <s v="OFF-BI-10003460"/>
    <x v="1"/>
    <x v="8"/>
    <x v="234"/>
    <n v="17.52"/>
    <n v="5"/>
    <n v="0.2"/>
    <n v="6.1319999999999988"/>
  </r>
  <r>
    <n v="262"/>
    <x v="119"/>
    <x v="3"/>
    <x v="110"/>
    <d v="2014-06-13T00:00:00"/>
    <s v="Standard Class"/>
    <s v="Dl-13600"/>
    <s v="Dorris liebe"/>
    <x v="1"/>
    <s v="United States"/>
    <s v="Pasadena"/>
    <x v="5"/>
    <n v="77506"/>
    <x v="2"/>
    <s v="OFF-AP-10002203"/>
    <x v="1"/>
    <x v="9"/>
    <x v="235"/>
    <n v="1.6239999999999994"/>
    <n v="2"/>
    <n v="0.8"/>
    <n v="-4.4660000000000002"/>
  </r>
  <r>
    <n v="263"/>
    <x v="120"/>
    <x v="2"/>
    <x v="111"/>
    <d v="2011-09-21T00:00:00"/>
    <s v="Second Class"/>
    <s v="SB-20290"/>
    <s v="Sean Braxton"/>
    <x v="1"/>
    <s v="United States"/>
    <s v="Houston"/>
    <x v="5"/>
    <n v="77036"/>
    <x v="2"/>
    <s v="TEC-MA-10000822"/>
    <x v="2"/>
    <x v="15"/>
    <x v="154"/>
    <n v="3059.982"/>
    <n v="3"/>
    <n v="0.4"/>
    <n v="-509.99700000000075"/>
  </r>
  <r>
    <n v="264"/>
    <x v="120"/>
    <x v="2"/>
    <x v="111"/>
    <d v="2011-09-21T00:00:00"/>
    <s v="Second Class"/>
    <s v="SB-20290"/>
    <s v="Sean Braxton"/>
    <x v="1"/>
    <s v="United States"/>
    <s v="Houston"/>
    <x v="5"/>
    <n v="77036"/>
    <x v="2"/>
    <s v="TEC-MA-10003353"/>
    <x v="2"/>
    <x v="15"/>
    <x v="236"/>
    <n v="2519.9579999999996"/>
    <n v="7"/>
    <n v="0.4"/>
    <n v="-251.99579999999992"/>
  </r>
  <r>
    <n v="265"/>
    <x v="121"/>
    <x v="0"/>
    <x v="112"/>
    <d v="2013-06-14T00:00:00"/>
    <s v="Standard Class"/>
    <s v="RC-19825"/>
    <s v="Roy Collins"/>
    <x v="0"/>
    <s v="United States"/>
    <s v="Chicago"/>
    <x v="10"/>
    <n v="60610"/>
    <x v="2"/>
    <s v="TEC-PH-10001433"/>
    <x v="2"/>
    <x v="7"/>
    <x v="237"/>
    <n v="328.22399999999999"/>
    <n v="4"/>
    <n v="0.2"/>
    <n v="28.7196"/>
  </r>
  <r>
    <n v="266"/>
    <x v="122"/>
    <x v="1"/>
    <x v="113"/>
    <d v="2012-11-15T00:00:00"/>
    <s v="Standard Class"/>
    <s v="AH-10210"/>
    <s v="Alan Hwang"/>
    <x v="0"/>
    <s v="United States"/>
    <s v="Brentwood"/>
    <x v="1"/>
    <n v="94513"/>
    <x v="1"/>
    <s v="TEC-AC-10004469"/>
    <x v="2"/>
    <x v="11"/>
    <x v="238"/>
    <n v="79.900000000000006"/>
    <n v="2"/>
    <n v="0"/>
    <n v="35.156000000000006"/>
  </r>
  <r>
    <n v="267"/>
    <x v="123"/>
    <x v="3"/>
    <x v="114"/>
    <d v="2014-06-21T00:00:00"/>
    <s v="Standard Class"/>
    <s v="CB-12535"/>
    <s v="Claudia Bergmann"/>
    <x v="1"/>
    <s v="United States"/>
    <s v="Chapel Hill"/>
    <x v="3"/>
    <n v="27514"/>
    <x v="0"/>
    <s v="OFF-AR-10003602"/>
    <x v="1"/>
    <x v="6"/>
    <x v="239"/>
    <n v="14.015999999999998"/>
    <n v="3"/>
    <n v="0.2"/>
    <n v="4.7303999999999995"/>
  </r>
  <r>
    <n v="268"/>
    <x v="124"/>
    <x v="0"/>
    <x v="115"/>
    <d v="2013-01-28T00:00:00"/>
    <s v="Standard Class"/>
    <s v="PG-18895"/>
    <s v="Paul Gonzalez"/>
    <x v="0"/>
    <s v="United States"/>
    <s v="Morristown"/>
    <x v="30"/>
    <n v="7960"/>
    <x v="3"/>
    <s v="OFF-FA-10003472"/>
    <x v="1"/>
    <x v="13"/>
    <x v="240"/>
    <n v="7.5600000000000005"/>
    <n v="6"/>
    <n v="0"/>
    <n v="0.3024"/>
  </r>
  <r>
    <n v="269"/>
    <x v="125"/>
    <x v="3"/>
    <x v="34"/>
    <d v="2014-12-14T00:00:00"/>
    <s v="Standard Class"/>
    <s v="CA-12310"/>
    <s v="Christine Abelman"/>
    <x v="1"/>
    <s v="United States"/>
    <s v="Cincinnati"/>
    <x v="24"/>
    <n v="45231"/>
    <x v="3"/>
    <s v="OFF-ST-10004180"/>
    <x v="1"/>
    <x v="4"/>
    <x v="241"/>
    <n v="37.207999999999998"/>
    <n v="1"/>
    <n v="0.2"/>
    <n v="-7.4416000000000011"/>
  </r>
  <r>
    <n v="270"/>
    <x v="125"/>
    <x v="3"/>
    <x v="34"/>
    <d v="2014-12-14T00:00:00"/>
    <s v="Standard Class"/>
    <s v="CA-12310"/>
    <s v="Christine Abelman"/>
    <x v="1"/>
    <s v="United States"/>
    <s v="Cincinnati"/>
    <x v="24"/>
    <n v="45231"/>
    <x v="3"/>
    <s v="OFF-EN-10004386"/>
    <x v="1"/>
    <x v="12"/>
    <x v="242"/>
    <n v="57.576000000000001"/>
    <n v="3"/>
    <n v="0.2"/>
    <n v="21.591000000000001"/>
  </r>
  <r>
    <n v="271"/>
    <x v="126"/>
    <x v="3"/>
    <x v="116"/>
    <d v="2015-01-03T00:00:00"/>
    <s v="Second Class"/>
    <s v="KH-16690"/>
    <s v="Kristen Hastings"/>
    <x v="1"/>
    <s v="United States"/>
    <s v="San Francisco"/>
    <x v="1"/>
    <n v="94110"/>
    <x v="1"/>
    <s v="OFF-ST-10003208"/>
    <x v="1"/>
    <x v="4"/>
    <x v="243"/>
    <n v="725.84"/>
    <n v="4"/>
    <n v="0"/>
    <n v="210.4935999999999"/>
  </r>
  <r>
    <n v="272"/>
    <x v="127"/>
    <x v="1"/>
    <x v="117"/>
    <d v="2012-07-31T00:00:00"/>
    <s v="First Class"/>
    <s v="HA-14920"/>
    <s v="Helen Andreada"/>
    <x v="0"/>
    <s v="United States"/>
    <s v="San Francisco"/>
    <x v="1"/>
    <n v="94109"/>
    <x v="1"/>
    <s v="TEC-AC-10003628"/>
    <x v="2"/>
    <x v="11"/>
    <x v="244"/>
    <n v="209.92999999999998"/>
    <n v="7"/>
    <n v="0"/>
    <n v="92.369200000000021"/>
  </r>
  <r>
    <n v="273"/>
    <x v="127"/>
    <x v="1"/>
    <x v="117"/>
    <d v="2012-07-31T00:00:00"/>
    <s v="First Class"/>
    <s v="HA-14920"/>
    <s v="Helen Andreada"/>
    <x v="0"/>
    <s v="United States"/>
    <s v="San Francisco"/>
    <x v="1"/>
    <n v="94109"/>
    <x v="1"/>
    <s v="FUR-FU-10003274"/>
    <x v="0"/>
    <x v="5"/>
    <x v="245"/>
    <n v="5.28"/>
    <n v="3"/>
    <n v="0"/>
    <n v="2.3232000000000004"/>
  </r>
  <r>
    <n v="274"/>
    <x v="127"/>
    <x v="1"/>
    <x v="117"/>
    <d v="2012-07-31T00:00:00"/>
    <s v="First Class"/>
    <s v="HA-14920"/>
    <s v="Helen Andreada"/>
    <x v="0"/>
    <s v="United States"/>
    <s v="San Francisco"/>
    <x v="1"/>
    <n v="94109"/>
    <x v="1"/>
    <s v="OFF-BI-10002557"/>
    <x v="1"/>
    <x v="8"/>
    <x v="246"/>
    <n v="10.92"/>
    <n v="3"/>
    <n v="0.2"/>
    <n v="4.0949999999999989"/>
  </r>
  <r>
    <n v="275"/>
    <x v="128"/>
    <x v="3"/>
    <x v="118"/>
    <d v="2014-09-18T00:00:00"/>
    <s v="First Class"/>
    <s v="BB-10990"/>
    <s v="Barry Blumstein"/>
    <x v="1"/>
    <s v="United States"/>
    <s v="Inglewood"/>
    <x v="1"/>
    <n v="90301"/>
    <x v="1"/>
    <s v="OFF-PA-10002615"/>
    <x v="1"/>
    <x v="10"/>
    <x v="247"/>
    <n v="8.82"/>
    <n v="2"/>
    <n v="0"/>
    <n v="4.0571999999999999"/>
  </r>
  <r>
    <n v="276"/>
    <x v="128"/>
    <x v="3"/>
    <x v="118"/>
    <d v="2014-09-18T00:00:00"/>
    <s v="First Class"/>
    <s v="BB-10990"/>
    <s v="Barry Blumstein"/>
    <x v="1"/>
    <s v="United States"/>
    <s v="Inglewood"/>
    <x v="1"/>
    <n v="90301"/>
    <x v="1"/>
    <s v="OFF-AR-10001427"/>
    <x v="1"/>
    <x v="6"/>
    <x v="248"/>
    <n v="5.98"/>
    <n v="1"/>
    <n v="0"/>
    <n v="1.5548000000000002"/>
  </r>
  <r>
    <n v="277"/>
    <x v="129"/>
    <x v="3"/>
    <x v="119"/>
    <d v="2014-10-18T00:00:00"/>
    <s v="Standard Class"/>
    <s v="AG-10495"/>
    <s v="Andrew Gjertsen"/>
    <x v="1"/>
    <s v="United States"/>
    <s v="Philadelphia"/>
    <x v="9"/>
    <n v="19140"/>
    <x v="3"/>
    <s v="OFF-PA-10000673"/>
    <x v="1"/>
    <x v="10"/>
    <x v="249"/>
    <n v="11.648000000000001"/>
    <n v="2"/>
    <n v="0.2"/>
    <n v="4.0768000000000004"/>
  </r>
  <r>
    <n v="278"/>
    <x v="129"/>
    <x v="3"/>
    <x v="119"/>
    <d v="2014-10-18T00:00:00"/>
    <s v="Standard Class"/>
    <s v="AG-10495"/>
    <s v="Andrew Gjertsen"/>
    <x v="1"/>
    <s v="United States"/>
    <s v="Philadelphia"/>
    <x v="9"/>
    <n v="19140"/>
    <x v="3"/>
    <s v="OFF-PA-10004470"/>
    <x v="1"/>
    <x v="10"/>
    <x v="250"/>
    <n v="18.175999999999998"/>
    <n v="4"/>
    <n v="0.2"/>
    <n v="5.9071999999999987"/>
  </r>
  <r>
    <n v="279"/>
    <x v="129"/>
    <x v="3"/>
    <x v="119"/>
    <d v="2014-10-18T00:00:00"/>
    <s v="Standard Class"/>
    <s v="AG-10495"/>
    <s v="Andrew Gjertsen"/>
    <x v="1"/>
    <s v="United States"/>
    <s v="Philadelphia"/>
    <x v="9"/>
    <n v="19140"/>
    <x v="3"/>
    <s v="OFF-ST-10000876"/>
    <x v="1"/>
    <x v="4"/>
    <x v="251"/>
    <n v="59.712000000000003"/>
    <n v="6"/>
    <n v="0.2"/>
    <n v="5.9711999999999996"/>
  </r>
  <r>
    <n v="280"/>
    <x v="129"/>
    <x v="3"/>
    <x v="119"/>
    <d v="2014-10-18T00:00:00"/>
    <s v="Standard Class"/>
    <s v="AG-10495"/>
    <s v="Andrew Gjertsen"/>
    <x v="1"/>
    <s v="United States"/>
    <s v="Philadelphia"/>
    <x v="9"/>
    <n v="19140"/>
    <x v="3"/>
    <s v="OFF-LA-10002043"/>
    <x v="1"/>
    <x v="2"/>
    <x v="252"/>
    <n v="24.839999999999996"/>
    <n v="3"/>
    <n v="0.2"/>
    <n v="8.6940000000000008"/>
  </r>
  <r>
    <n v="281"/>
    <x v="130"/>
    <x v="1"/>
    <x v="120"/>
    <d v="2012-09-28T00:00:00"/>
    <s v="Second Class"/>
    <s v="SC-20725"/>
    <s v="Steven Cartwright"/>
    <x v="0"/>
    <s v="United States"/>
    <s v="Houston"/>
    <x v="5"/>
    <n v="77070"/>
    <x v="2"/>
    <s v="OFF-BI-10004967"/>
    <x v="1"/>
    <x v="8"/>
    <x v="253"/>
    <n v="2.0799999999999996"/>
    <n v="5"/>
    <n v="0.8"/>
    <n v="-3.4320000000000004"/>
  </r>
  <r>
    <n v="282"/>
    <x v="130"/>
    <x v="1"/>
    <x v="120"/>
    <d v="2012-09-28T00:00:00"/>
    <s v="Second Class"/>
    <s v="SC-20725"/>
    <s v="Steven Cartwright"/>
    <x v="0"/>
    <s v="United States"/>
    <s v="Houston"/>
    <x v="5"/>
    <n v="77070"/>
    <x v="2"/>
    <s v="TEC-PH-10001760"/>
    <x v="2"/>
    <x v="7"/>
    <x v="254"/>
    <n v="1114.4000000000001"/>
    <n v="7"/>
    <n v="0.2"/>
    <n v="376.11"/>
  </r>
  <r>
    <n v="283"/>
    <x v="131"/>
    <x v="1"/>
    <x v="121"/>
    <d v="2012-11-06T00:00:00"/>
    <s v="Standard Class"/>
    <s v="JO-15280"/>
    <s v="Jas O'Carroll"/>
    <x v="0"/>
    <s v="United States"/>
    <s v="Los Angeles"/>
    <x v="1"/>
    <n v="90004"/>
    <x v="1"/>
    <s v="FUR-TA-10002903"/>
    <x v="0"/>
    <x v="3"/>
    <x v="255"/>
    <n v="1038.8399999999999"/>
    <n v="5"/>
    <n v="0.2"/>
    <n v="51.942000000000007"/>
  </r>
  <r>
    <n v="284"/>
    <x v="132"/>
    <x v="1"/>
    <x v="120"/>
    <d v="2012-10-02T00:00:00"/>
    <s v="Standard Class"/>
    <s v="TB-21520"/>
    <s v="Tracy Blumstein"/>
    <x v="0"/>
    <s v="United States"/>
    <s v="Portland"/>
    <x v="21"/>
    <n v="97206"/>
    <x v="1"/>
    <s v="OFF-PA-10000474"/>
    <x v="1"/>
    <x v="10"/>
    <x v="33"/>
    <n v="141.76"/>
    <n v="5"/>
    <n v="0.2"/>
    <n v="47.843999999999994"/>
  </r>
  <r>
    <n v="285"/>
    <x v="132"/>
    <x v="1"/>
    <x v="120"/>
    <d v="2012-10-02T00:00:00"/>
    <s v="Standard Class"/>
    <s v="TB-21520"/>
    <s v="Tracy Blumstein"/>
    <x v="0"/>
    <s v="United States"/>
    <s v="Portland"/>
    <x v="21"/>
    <n v="97206"/>
    <x v="1"/>
    <s v="TEC-AC-10001956"/>
    <x v="2"/>
    <x v="11"/>
    <x v="256"/>
    <n v="239.80000000000004"/>
    <n v="5"/>
    <n v="0.2"/>
    <n v="47.959999999999987"/>
  </r>
  <r>
    <n v="286"/>
    <x v="132"/>
    <x v="1"/>
    <x v="120"/>
    <d v="2012-10-02T00:00:00"/>
    <s v="Standard Class"/>
    <s v="TB-21520"/>
    <s v="Tracy Blumstein"/>
    <x v="0"/>
    <s v="United States"/>
    <s v="Portland"/>
    <x v="21"/>
    <n v="97206"/>
    <x v="1"/>
    <s v="OFF-PA-10004100"/>
    <x v="1"/>
    <x v="10"/>
    <x v="257"/>
    <n v="31.104000000000006"/>
    <n v="6"/>
    <n v="0.2"/>
    <n v="10.8864"/>
  </r>
  <r>
    <n v="287"/>
    <x v="133"/>
    <x v="0"/>
    <x v="122"/>
    <d v="2013-12-21T00:00:00"/>
    <s v="Second Class"/>
    <s v="AH-10195"/>
    <s v="Alan Haines"/>
    <x v="1"/>
    <s v="United States"/>
    <s v="Tamarac"/>
    <x v="2"/>
    <n v="33319"/>
    <x v="0"/>
    <s v="OFF-BI-10000778"/>
    <x v="1"/>
    <x v="8"/>
    <x v="258"/>
    <n v="254.05800000000002"/>
    <n v="7"/>
    <n v="0.7"/>
    <n v="-169.3719999999999"/>
  </r>
  <r>
    <n v="288"/>
    <x v="133"/>
    <x v="0"/>
    <x v="122"/>
    <d v="2013-12-21T00:00:00"/>
    <s v="Second Class"/>
    <s v="AH-10195"/>
    <s v="Alan Haines"/>
    <x v="1"/>
    <s v="United States"/>
    <s v="Tamarac"/>
    <x v="2"/>
    <n v="33319"/>
    <x v="0"/>
    <s v="OFF-AP-10002684"/>
    <x v="1"/>
    <x v="9"/>
    <x v="165"/>
    <n v="194.52800000000002"/>
    <n v="2"/>
    <n v="0.2"/>
    <n v="24.315999999999974"/>
  </r>
  <r>
    <n v="289"/>
    <x v="133"/>
    <x v="0"/>
    <x v="122"/>
    <d v="2013-12-21T00:00:00"/>
    <s v="Second Class"/>
    <s v="AH-10195"/>
    <s v="Alan Haines"/>
    <x v="1"/>
    <s v="United States"/>
    <s v="Tamarac"/>
    <x v="2"/>
    <n v="33319"/>
    <x v="0"/>
    <s v="OFF-SU-10000646"/>
    <x v="1"/>
    <x v="14"/>
    <x v="259"/>
    <n v="961.48000000000013"/>
    <n v="5"/>
    <n v="0.2"/>
    <n v="-204.31449999999995"/>
  </r>
  <r>
    <n v="290"/>
    <x v="134"/>
    <x v="0"/>
    <x v="73"/>
    <d v="2013-11-25T00:00:00"/>
    <s v="Second Class"/>
    <s v="NZ-18565"/>
    <s v="Nick Zandusky"/>
    <x v="2"/>
    <s v="United States"/>
    <s v="Columbus"/>
    <x v="24"/>
    <n v="43229"/>
    <x v="3"/>
    <s v="OFF-FA-10002983"/>
    <x v="1"/>
    <x v="13"/>
    <x v="260"/>
    <n v="19.096"/>
    <n v="7"/>
    <n v="0.2"/>
    <n v="6.6835999999999993"/>
  </r>
  <r>
    <n v="291"/>
    <x v="134"/>
    <x v="0"/>
    <x v="73"/>
    <d v="2013-11-25T00:00:00"/>
    <s v="Second Class"/>
    <s v="NZ-18565"/>
    <s v="Nick Zandusky"/>
    <x v="2"/>
    <s v="United States"/>
    <s v="Columbus"/>
    <x v="24"/>
    <n v="43229"/>
    <x v="3"/>
    <s v="OFF-LA-10004689"/>
    <x v="1"/>
    <x v="2"/>
    <x v="261"/>
    <n v="18.496000000000002"/>
    <n v="8"/>
    <n v="0.2"/>
    <n v="6.2423999999999999"/>
  </r>
  <r>
    <n v="292"/>
    <x v="134"/>
    <x v="0"/>
    <x v="73"/>
    <d v="2013-11-25T00:00:00"/>
    <s v="Second Class"/>
    <s v="NZ-18565"/>
    <s v="Nick Zandusky"/>
    <x v="2"/>
    <s v="United States"/>
    <s v="Columbus"/>
    <x v="24"/>
    <n v="43229"/>
    <x v="3"/>
    <s v="TEC-AC-10002001"/>
    <x v="2"/>
    <x v="11"/>
    <x v="262"/>
    <n v="255.98400000000004"/>
    <n v="2"/>
    <n v="0.2"/>
    <n v="54.396600000000007"/>
  </r>
  <r>
    <n v="293"/>
    <x v="134"/>
    <x v="0"/>
    <x v="73"/>
    <d v="2013-11-25T00:00:00"/>
    <s v="Second Class"/>
    <s v="NZ-18565"/>
    <s v="Nick Zandusky"/>
    <x v="2"/>
    <s v="United States"/>
    <s v="Columbus"/>
    <x v="24"/>
    <n v="43229"/>
    <x v="3"/>
    <s v="FUR-BO-10004709"/>
    <x v="0"/>
    <x v="0"/>
    <x v="263"/>
    <n v="86.97"/>
    <n v="3"/>
    <n v="0.5"/>
    <n v="-48.703199999999995"/>
  </r>
  <r>
    <n v="294"/>
    <x v="135"/>
    <x v="2"/>
    <x v="58"/>
    <d v="2011-12-28T00:00:00"/>
    <s v="First Class"/>
    <s v="KL-16555"/>
    <s v="Kelly Lampkin"/>
    <x v="1"/>
    <s v="United States"/>
    <s v="Colorado Springs"/>
    <x v="22"/>
    <n v="80906"/>
    <x v="1"/>
    <s v="FUR-FU-10004091"/>
    <x v="0"/>
    <x v="5"/>
    <x v="264"/>
    <n v="300.416"/>
    <n v="8"/>
    <n v="0.2"/>
    <n v="78.859200000000001"/>
  </r>
  <r>
    <n v="295"/>
    <x v="135"/>
    <x v="2"/>
    <x v="58"/>
    <d v="2011-12-28T00:00:00"/>
    <s v="First Class"/>
    <s v="KL-16555"/>
    <s v="Kelly Lampkin"/>
    <x v="1"/>
    <s v="United States"/>
    <s v="Colorado Springs"/>
    <x v="22"/>
    <n v="80906"/>
    <x v="1"/>
    <s v="FUR-CH-10001891"/>
    <x v="0"/>
    <x v="1"/>
    <x v="265"/>
    <n v="230.35200000000003"/>
    <n v="3"/>
    <n v="0.2"/>
    <n v="20.155800000000013"/>
  </r>
  <r>
    <n v="296"/>
    <x v="135"/>
    <x v="2"/>
    <x v="58"/>
    <d v="2011-12-28T00:00:00"/>
    <s v="First Class"/>
    <s v="KL-16555"/>
    <s v="Kelly Lampkin"/>
    <x v="1"/>
    <s v="United States"/>
    <s v="Colorado Springs"/>
    <x v="22"/>
    <n v="80906"/>
    <x v="1"/>
    <s v="FUR-FU-10002918"/>
    <x v="0"/>
    <x v="5"/>
    <x v="266"/>
    <n v="218.35200000000003"/>
    <n v="3"/>
    <n v="0.2"/>
    <n v="-24.564599999999999"/>
  </r>
  <r>
    <n v="297"/>
    <x v="135"/>
    <x v="2"/>
    <x v="58"/>
    <d v="2011-12-28T00:00:00"/>
    <s v="First Class"/>
    <s v="KL-16555"/>
    <s v="Kelly Lampkin"/>
    <x v="1"/>
    <s v="United States"/>
    <s v="Colorado Springs"/>
    <x v="22"/>
    <n v="80906"/>
    <x v="1"/>
    <s v="OFF-BI-10004593"/>
    <x v="1"/>
    <x v="8"/>
    <x v="267"/>
    <n v="78.600000000000009"/>
    <n v="5"/>
    <n v="0.7"/>
    <n v="-62.88000000000001"/>
  </r>
  <r>
    <n v="298"/>
    <x v="135"/>
    <x v="2"/>
    <x v="58"/>
    <d v="2011-12-28T00:00:00"/>
    <s v="First Class"/>
    <s v="KL-16555"/>
    <s v="Kelly Lampkin"/>
    <x v="1"/>
    <s v="United States"/>
    <s v="Colorado Springs"/>
    <x v="22"/>
    <n v="80906"/>
    <x v="1"/>
    <s v="OFF-FA-10004854"/>
    <x v="1"/>
    <x v="13"/>
    <x v="268"/>
    <n v="27.552000000000003"/>
    <n v="3"/>
    <n v="0.2"/>
    <n v="9.2987999999999964"/>
  </r>
  <r>
    <n v="299"/>
    <x v="136"/>
    <x v="0"/>
    <x v="99"/>
    <d v="2013-11-04T00:00:00"/>
    <s v="Standard Class"/>
    <s v="JD-15895"/>
    <s v="Jonathan Doherty"/>
    <x v="1"/>
    <s v="United States"/>
    <s v="Belleville"/>
    <x v="30"/>
    <n v="7109"/>
    <x v="3"/>
    <s v="OFF-PA-10002105"/>
    <x v="1"/>
    <x v="10"/>
    <x v="269"/>
    <n v="32.400000000000006"/>
    <n v="5"/>
    <n v="0"/>
    <n v="15.552000000000001"/>
  </r>
  <r>
    <n v="300"/>
    <x v="136"/>
    <x v="0"/>
    <x v="99"/>
    <d v="2013-11-04T00:00:00"/>
    <s v="Standard Class"/>
    <s v="JD-15895"/>
    <s v="Jonathan Doherty"/>
    <x v="1"/>
    <s v="United States"/>
    <s v="Belleville"/>
    <x v="30"/>
    <n v="7109"/>
    <x v="3"/>
    <s v="OFF-ST-10002756"/>
    <x v="1"/>
    <x v="4"/>
    <x v="270"/>
    <n v="1082.48"/>
    <n v="8"/>
    <n v="0"/>
    <n v="10.824800000000096"/>
  </r>
  <r>
    <n v="301"/>
    <x v="136"/>
    <x v="0"/>
    <x v="99"/>
    <d v="2013-11-04T00:00:00"/>
    <s v="Standard Class"/>
    <s v="JD-15895"/>
    <s v="Jonathan Doherty"/>
    <x v="1"/>
    <s v="United States"/>
    <s v="Belleville"/>
    <x v="30"/>
    <n v="7109"/>
    <x v="3"/>
    <s v="OFF-PA-10004243"/>
    <x v="1"/>
    <x v="10"/>
    <x v="271"/>
    <n v="56.91"/>
    <n v="3"/>
    <n v="0"/>
    <n v="27.316799999999997"/>
  </r>
  <r>
    <n v="302"/>
    <x v="136"/>
    <x v="0"/>
    <x v="99"/>
    <d v="2013-11-04T00:00:00"/>
    <s v="Standard Class"/>
    <s v="JD-15895"/>
    <s v="Jonathan Doherty"/>
    <x v="1"/>
    <s v="United States"/>
    <s v="Belleville"/>
    <x v="30"/>
    <n v="7109"/>
    <x v="3"/>
    <s v="FUR-FU-10001861"/>
    <x v="0"/>
    <x v="5"/>
    <x v="272"/>
    <n v="77.599999999999994"/>
    <n v="4"/>
    <n v="0"/>
    <n v="38.023999999999994"/>
  </r>
  <r>
    <n v="303"/>
    <x v="136"/>
    <x v="0"/>
    <x v="99"/>
    <d v="2013-11-04T00:00:00"/>
    <s v="Standard Class"/>
    <s v="JD-15895"/>
    <s v="Jonathan Doherty"/>
    <x v="1"/>
    <s v="United States"/>
    <s v="Belleville"/>
    <x v="30"/>
    <n v="7109"/>
    <x v="3"/>
    <s v="OFF-BI-10002706"/>
    <x v="1"/>
    <x v="8"/>
    <x v="273"/>
    <n v="14.28"/>
    <n v="1"/>
    <n v="0"/>
    <n v="6.5687999999999995"/>
  </r>
  <r>
    <n v="304"/>
    <x v="137"/>
    <x v="3"/>
    <x v="123"/>
    <d v="2014-11-24T00:00:00"/>
    <s v="Standard Class"/>
    <s v="JH-15910"/>
    <s v="Jonathan Howell"/>
    <x v="0"/>
    <s v="United States"/>
    <s v="Chicago"/>
    <x v="10"/>
    <n v="60623"/>
    <x v="2"/>
    <s v="FUR-TA-10002533"/>
    <x v="0"/>
    <x v="3"/>
    <x v="274"/>
    <n v="219.07500000000002"/>
    <n v="3"/>
    <n v="0.5"/>
    <n v="-131.44500000000005"/>
  </r>
  <r>
    <n v="305"/>
    <x v="138"/>
    <x v="1"/>
    <x v="124"/>
    <d v="2012-05-09T00:00:00"/>
    <s v="Second Class"/>
    <s v="AS-10225"/>
    <s v="Alan Schoenberger"/>
    <x v="1"/>
    <s v="United States"/>
    <s v="New York City"/>
    <x v="15"/>
    <n v="10024"/>
    <x v="3"/>
    <s v="FUR-FU-10002671"/>
    <x v="0"/>
    <x v="5"/>
    <x v="275"/>
    <n v="26.8"/>
    <n v="2"/>
    <n v="0"/>
    <n v="12.863999999999999"/>
  </r>
  <r>
    <n v="306"/>
    <x v="139"/>
    <x v="2"/>
    <x v="125"/>
    <d v="2012-01-04T00:00:00"/>
    <s v="Standard Class"/>
    <s v="KB-16600"/>
    <s v="Ken Brennan"/>
    <x v="1"/>
    <s v="United States"/>
    <s v="Taylor"/>
    <x v="12"/>
    <n v="48180"/>
    <x v="2"/>
    <s v="OFF-AR-10003651"/>
    <x v="1"/>
    <x v="6"/>
    <x v="276"/>
    <n v="9.84"/>
    <n v="3"/>
    <n v="0"/>
    <n v="2.8535999999999988"/>
  </r>
  <r>
    <n v="307"/>
    <x v="140"/>
    <x v="2"/>
    <x v="106"/>
    <d v="2011-06-06T00:00:00"/>
    <s v="Standard Class"/>
    <s v="CR-12625"/>
    <s v="Corey Roper"/>
    <x v="2"/>
    <s v="United States"/>
    <s v="Lakewood"/>
    <x v="30"/>
    <n v="8701"/>
    <x v="3"/>
    <s v="OFF-BI-10001072"/>
    <x v="1"/>
    <x v="8"/>
    <x v="277"/>
    <n v="45.480000000000004"/>
    <n v="3"/>
    <n v="0"/>
    <n v="20.9208"/>
  </r>
  <r>
    <n v="308"/>
    <x v="140"/>
    <x v="2"/>
    <x v="106"/>
    <d v="2011-06-06T00:00:00"/>
    <s v="Standard Class"/>
    <s v="CR-12625"/>
    <s v="Corey Roper"/>
    <x v="2"/>
    <s v="United States"/>
    <s v="Lakewood"/>
    <x v="30"/>
    <n v="8701"/>
    <x v="3"/>
    <s v="OFF-AR-10002135"/>
    <x v="1"/>
    <x v="6"/>
    <x v="278"/>
    <n v="289.20000000000005"/>
    <n v="6"/>
    <n v="0"/>
    <n v="83.867999999999967"/>
  </r>
  <r>
    <n v="309"/>
    <x v="141"/>
    <x v="3"/>
    <x v="4"/>
    <d v="2014-04-18T00:00:00"/>
    <s v="First Class"/>
    <s v="SH-20395"/>
    <s v="Shahid Hopkins"/>
    <x v="0"/>
    <s v="United States"/>
    <s v="Arlington"/>
    <x v="17"/>
    <n v="22204"/>
    <x v="0"/>
    <s v="OFF-AR-10002804"/>
    <x v="1"/>
    <x v="6"/>
    <x v="279"/>
    <n v="4.8899999999999997"/>
    <n v="1"/>
    <n v="0"/>
    <n v="2.0049000000000001"/>
  </r>
  <r>
    <n v="310"/>
    <x v="142"/>
    <x v="0"/>
    <x v="126"/>
    <d v="2013-09-15T00:00:00"/>
    <s v="Second Class"/>
    <s v="BP-11185"/>
    <s v="Ben Peterman"/>
    <x v="1"/>
    <s v="United States"/>
    <s v="Arvada"/>
    <x v="22"/>
    <n v="80004"/>
    <x v="1"/>
    <s v="FUR-FU-10001918"/>
    <x v="0"/>
    <x v="5"/>
    <x v="280"/>
    <n v="15.136000000000003"/>
    <n v="4"/>
    <n v="0.2"/>
    <n v="3.5948000000000011"/>
  </r>
  <r>
    <n v="311"/>
    <x v="142"/>
    <x v="0"/>
    <x v="126"/>
    <d v="2013-09-15T00:00:00"/>
    <s v="Second Class"/>
    <s v="BP-11185"/>
    <s v="Ben Peterman"/>
    <x v="1"/>
    <s v="United States"/>
    <s v="Arvada"/>
    <x v="22"/>
    <n v="80004"/>
    <x v="1"/>
    <s v="FUR-CH-10004086"/>
    <x v="0"/>
    <x v="1"/>
    <x v="281"/>
    <n v="466.76800000000003"/>
    <n v="2"/>
    <n v="0.2"/>
    <n v="52.511399999999981"/>
  </r>
  <r>
    <n v="312"/>
    <x v="142"/>
    <x v="0"/>
    <x v="126"/>
    <d v="2013-09-15T00:00:00"/>
    <s v="Second Class"/>
    <s v="BP-11185"/>
    <s v="Ben Peterman"/>
    <x v="1"/>
    <s v="United States"/>
    <s v="Arvada"/>
    <x v="22"/>
    <n v="80004"/>
    <x v="1"/>
    <s v="FUR-FU-10001756"/>
    <x v="0"/>
    <x v="5"/>
    <x v="282"/>
    <n v="15.231999999999999"/>
    <n v="1"/>
    <n v="0.2"/>
    <n v="1.7135999999999978"/>
  </r>
  <r>
    <n v="313"/>
    <x v="142"/>
    <x v="0"/>
    <x v="126"/>
    <d v="2013-09-15T00:00:00"/>
    <s v="Second Class"/>
    <s v="BP-11185"/>
    <s v="Ben Peterman"/>
    <x v="1"/>
    <s v="United States"/>
    <s v="Arvada"/>
    <x v="22"/>
    <n v="80004"/>
    <x v="1"/>
    <s v="OFF-LA-10000634"/>
    <x v="1"/>
    <x v="2"/>
    <x v="283"/>
    <n v="6.2640000000000002"/>
    <n v="3"/>
    <n v="0.2"/>
    <n v="2.0358000000000001"/>
  </r>
  <r>
    <n v="314"/>
    <x v="143"/>
    <x v="2"/>
    <x v="127"/>
    <d v="2011-10-03T00:00:00"/>
    <s v="Standard Class"/>
    <s v="TS-21205"/>
    <s v="Thomas Seio"/>
    <x v="1"/>
    <s v="United States"/>
    <s v="Hackensack"/>
    <x v="30"/>
    <n v="7601"/>
    <x v="3"/>
    <s v="FUR-FU-10001588"/>
    <x v="0"/>
    <x v="5"/>
    <x v="284"/>
    <n v="87.539999999999992"/>
    <n v="3"/>
    <n v="0"/>
    <n v="37.642200000000003"/>
  </r>
  <r>
    <n v="315"/>
    <x v="144"/>
    <x v="2"/>
    <x v="128"/>
    <d v="2011-08-16T00:00:00"/>
    <s v="Standard Class"/>
    <s v="AG-10525"/>
    <s v="Andy Gerbode"/>
    <x v="1"/>
    <s v="United States"/>
    <s v="Saint Petersburg"/>
    <x v="2"/>
    <n v="33710"/>
    <x v="0"/>
    <s v="TEC-PH-10002398"/>
    <x v="2"/>
    <x v="7"/>
    <x v="285"/>
    <n v="178.38400000000001"/>
    <n v="2"/>
    <n v="0.2"/>
    <n v="22.297999999999973"/>
  </r>
  <r>
    <n v="316"/>
    <x v="144"/>
    <x v="2"/>
    <x v="128"/>
    <d v="2011-08-16T00:00:00"/>
    <s v="Standard Class"/>
    <s v="AG-10525"/>
    <s v="Andy Gerbode"/>
    <x v="1"/>
    <s v="United States"/>
    <s v="Saint Petersburg"/>
    <x v="2"/>
    <n v="33710"/>
    <x v="0"/>
    <s v="OFF-PA-10001937"/>
    <x v="1"/>
    <x v="10"/>
    <x v="286"/>
    <n v="15.552000000000003"/>
    <n v="3"/>
    <n v="0.2"/>
    <n v="5.4432"/>
  </r>
  <r>
    <n v="317"/>
    <x v="145"/>
    <x v="2"/>
    <x v="129"/>
    <d v="2011-12-30T00:00:00"/>
    <s v="First Class"/>
    <s v="SP-20860"/>
    <s v="Sung Pak"/>
    <x v="1"/>
    <s v="United States"/>
    <s v="Philadelphia"/>
    <x v="9"/>
    <n v="19143"/>
    <x v="3"/>
    <s v="OFF-AR-10003373"/>
    <x v="1"/>
    <x v="6"/>
    <x v="287"/>
    <n v="99.13600000000001"/>
    <n v="4"/>
    <n v="0.2"/>
    <n v="8.674399999999995"/>
  </r>
  <r>
    <n v="318"/>
    <x v="146"/>
    <x v="2"/>
    <x v="130"/>
    <d v="2011-11-09T00:00:00"/>
    <s v="Standard Class"/>
    <s v="NM-18445"/>
    <s v="Nathan Mautz"/>
    <x v="2"/>
    <s v="United States"/>
    <s v="New York City"/>
    <x v="15"/>
    <n v="10024"/>
    <x v="3"/>
    <s v="FUR-CH-10002602"/>
    <x v="0"/>
    <x v="1"/>
    <x v="288"/>
    <n v="135.88200000000001"/>
    <n v="1"/>
    <n v="0.1"/>
    <n v="24.156800000000004"/>
  </r>
  <r>
    <n v="319"/>
    <x v="146"/>
    <x v="2"/>
    <x v="130"/>
    <d v="2011-11-09T00:00:00"/>
    <s v="Standard Class"/>
    <s v="NM-18445"/>
    <s v="Nathan Mautz"/>
    <x v="2"/>
    <s v="United States"/>
    <s v="New York City"/>
    <x v="15"/>
    <n v="10024"/>
    <x v="3"/>
    <s v="TEC-MA-10002927"/>
    <x v="2"/>
    <x v="15"/>
    <x v="289"/>
    <n v="3991.98"/>
    <n v="2"/>
    <n v="0"/>
    <n v="1995.99"/>
  </r>
  <r>
    <n v="320"/>
    <x v="146"/>
    <x v="2"/>
    <x v="130"/>
    <d v="2011-11-09T00:00:00"/>
    <s v="Standard Class"/>
    <s v="NM-18445"/>
    <s v="Nathan Mautz"/>
    <x v="2"/>
    <s v="United States"/>
    <s v="New York City"/>
    <x v="15"/>
    <n v="10024"/>
    <x v="3"/>
    <s v="TEC-PH-10004093"/>
    <x v="2"/>
    <x v="7"/>
    <x v="40"/>
    <n v="275.94"/>
    <n v="6"/>
    <n v="0"/>
    <n v="80.022599999999997"/>
  </r>
  <r>
    <n v="321"/>
    <x v="146"/>
    <x v="2"/>
    <x v="130"/>
    <d v="2011-11-09T00:00:00"/>
    <s v="Standard Class"/>
    <s v="NM-18445"/>
    <s v="Nathan Mautz"/>
    <x v="2"/>
    <s v="United States"/>
    <s v="New York City"/>
    <x v="15"/>
    <n v="10024"/>
    <x v="3"/>
    <s v="TEC-AC-10000892"/>
    <x v="2"/>
    <x v="11"/>
    <x v="290"/>
    <n v="360"/>
    <n v="4"/>
    <n v="0"/>
    <n v="129.6"/>
  </r>
  <r>
    <n v="322"/>
    <x v="146"/>
    <x v="2"/>
    <x v="130"/>
    <d v="2011-11-09T00:00:00"/>
    <s v="Standard Class"/>
    <s v="NM-18445"/>
    <s v="Nathan Mautz"/>
    <x v="2"/>
    <s v="United States"/>
    <s v="New York City"/>
    <x v="15"/>
    <n v="10024"/>
    <x v="3"/>
    <s v="OFF-ST-10002974"/>
    <x v="1"/>
    <x v="4"/>
    <x v="123"/>
    <n v="43.57"/>
    <n v="1"/>
    <n v="0"/>
    <n v="13.070999999999998"/>
  </r>
  <r>
    <n v="323"/>
    <x v="147"/>
    <x v="2"/>
    <x v="111"/>
    <d v="2011-09-24T00:00:00"/>
    <s v="Standard Class"/>
    <s v="FA-14230"/>
    <s v="Frank Atkinson"/>
    <x v="1"/>
    <s v="United States"/>
    <s v="Long Beach"/>
    <x v="1"/>
    <n v="90805"/>
    <x v="1"/>
    <s v="OFF-FA-10000624"/>
    <x v="1"/>
    <x v="13"/>
    <x v="291"/>
    <n v="7.16"/>
    <n v="2"/>
    <n v="0"/>
    <n v="3.58"/>
  </r>
  <r>
    <n v="324"/>
    <x v="148"/>
    <x v="0"/>
    <x v="131"/>
    <d v="2013-04-28T00:00:00"/>
    <s v="Standard Class"/>
    <s v="GK-14620"/>
    <s v="Grace Kelly"/>
    <x v="1"/>
    <s v="United States"/>
    <s v="Hesperia"/>
    <x v="1"/>
    <n v="92345"/>
    <x v="1"/>
    <s v="OFF-BI-10004593"/>
    <x v="1"/>
    <x v="8"/>
    <x v="267"/>
    <n v="251.52"/>
    <n v="6"/>
    <n v="0.2"/>
    <n v="81.744"/>
  </r>
  <r>
    <n v="325"/>
    <x v="148"/>
    <x v="0"/>
    <x v="131"/>
    <d v="2013-04-28T00:00:00"/>
    <s v="Standard Class"/>
    <s v="GK-14620"/>
    <s v="Grace Kelly"/>
    <x v="1"/>
    <s v="United States"/>
    <s v="Hesperia"/>
    <x v="1"/>
    <n v="92345"/>
    <x v="1"/>
    <s v="TEC-AC-10001908"/>
    <x v="2"/>
    <x v="11"/>
    <x v="292"/>
    <n v="99.99"/>
    <n v="1"/>
    <n v="0"/>
    <n v="34.996499999999997"/>
  </r>
  <r>
    <n v="326"/>
    <x v="149"/>
    <x v="3"/>
    <x v="132"/>
    <d v="2014-11-06T00:00:00"/>
    <s v="Second Class"/>
    <s v="DJ-13510"/>
    <s v="Don Jones"/>
    <x v="1"/>
    <s v="United States"/>
    <s v="Murfreesboro"/>
    <x v="18"/>
    <n v="37130"/>
    <x v="0"/>
    <s v="FUR-FU-10001967"/>
    <x v="0"/>
    <x v="5"/>
    <x v="293"/>
    <n v="15.991999999999999"/>
    <n v="1"/>
    <n v="0.2"/>
    <n v="0.99949999999999894"/>
  </r>
  <r>
    <n v="327"/>
    <x v="150"/>
    <x v="0"/>
    <x v="133"/>
    <d v="2013-09-02T00:00:00"/>
    <s v="First Class"/>
    <s v="PO-18850"/>
    <s v="Patrick O'Brill"/>
    <x v="0"/>
    <s v="United States"/>
    <s v="Philadelphia"/>
    <x v="9"/>
    <n v="19143"/>
    <x v="3"/>
    <s v="TEC-PH-10003645"/>
    <x v="2"/>
    <x v="7"/>
    <x v="294"/>
    <n v="290.89800000000002"/>
    <n v="3"/>
    <n v="0.4"/>
    <n v="-67.876199999999997"/>
  </r>
  <r>
    <n v="328"/>
    <x v="150"/>
    <x v="0"/>
    <x v="133"/>
    <d v="2013-09-02T00:00:00"/>
    <s v="First Class"/>
    <s v="PO-18850"/>
    <s v="Patrick O'Brill"/>
    <x v="0"/>
    <s v="United States"/>
    <s v="Philadelphia"/>
    <x v="9"/>
    <n v="19143"/>
    <x v="3"/>
    <s v="OFF-ST-10000675"/>
    <x v="1"/>
    <x v="4"/>
    <x v="295"/>
    <n v="54.224000000000004"/>
    <n v="2"/>
    <n v="0.2"/>
    <n v="3.3889999999999993"/>
  </r>
  <r>
    <n v="329"/>
    <x v="150"/>
    <x v="0"/>
    <x v="133"/>
    <d v="2013-09-02T00:00:00"/>
    <s v="First Class"/>
    <s v="PO-18850"/>
    <s v="Patrick O'Brill"/>
    <x v="0"/>
    <s v="United States"/>
    <s v="Philadelphia"/>
    <x v="9"/>
    <n v="19143"/>
    <x v="3"/>
    <s v="FUR-CH-10003312"/>
    <x v="0"/>
    <x v="1"/>
    <x v="296"/>
    <n v="786.74400000000003"/>
    <n v="4"/>
    <n v="0.3"/>
    <n v="-258.50160000000011"/>
  </r>
  <r>
    <n v="330"/>
    <x v="150"/>
    <x v="0"/>
    <x v="133"/>
    <d v="2013-09-02T00:00:00"/>
    <s v="First Class"/>
    <s v="PO-18850"/>
    <s v="Patrick O'Brill"/>
    <x v="0"/>
    <s v="United States"/>
    <s v="Philadelphia"/>
    <x v="9"/>
    <n v="19143"/>
    <x v="3"/>
    <s v="OFF-LA-10001074"/>
    <x v="1"/>
    <x v="2"/>
    <x v="297"/>
    <n v="100.24000000000001"/>
    <n v="10"/>
    <n v="0.2"/>
    <n v="33.830999999999989"/>
  </r>
  <r>
    <n v="331"/>
    <x v="150"/>
    <x v="0"/>
    <x v="133"/>
    <d v="2013-09-02T00:00:00"/>
    <s v="First Class"/>
    <s v="PO-18850"/>
    <s v="Patrick O'Brill"/>
    <x v="0"/>
    <s v="United States"/>
    <s v="Philadelphia"/>
    <x v="9"/>
    <n v="19143"/>
    <x v="3"/>
    <s v="OFF-BI-10001524"/>
    <x v="1"/>
    <x v="8"/>
    <x v="298"/>
    <n v="37.76400000000001"/>
    <n v="6"/>
    <n v="0.7"/>
    <n v="-27.693600000000004"/>
  </r>
  <r>
    <n v="332"/>
    <x v="151"/>
    <x v="0"/>
    <x v="134"/>
    <d v="2013-04-30T00:00:00"/>
    <s v="Second Class"/>
    <s v="JL-15850"/>
    <s v="John Lucas"/>
    <x v="0"/>
    <s v="United States"/>
    <s v="Philadelphia"/>
    <x v="9"/>
    <n v="19134"/>
    <x v="3"/>
    <s v="TEC-PH-10004614"/>
    <x v="2"/>
    <x v="7"/>
    <x v="299"/>
    <n v="82.8"/>
    <n v="2"/>
    <n v="0.4"/>
    <n v="-20.700000000000003"/>
  </r>
  <r>
    <n v="333"/>
    <x v="151"/>
    <x v="0"/>
    <x v="134"/>
    <d v="2013-04-30T00:00:00"/>
    <s v="Second Class"/>
    <s v="JL-15850"/>
    <s v="John Lucas"/>
    <x v="0"/>
    <s v="United States"/>
    <s v="Philadelphia"/>
    <x v="9"/>
    <n v="19134"/>
    <x v="3"/>
    <s v="OFF-BI-10001153"/>
    <x v="1"/>
    <x v="8"/>
    <x v="300"/>
    <n v="20.724000000000004"/>
    <n v="2"/>
    <n v="0.7"/>
    <n v="-13.815999999999995"/>
  </r>
  <r>
    <n v="334"/>
    <x v="151"/>
    <x v="0"/>
    <x v="134"/>
    <d v="2013-04-30T00:00:00"/>
    <s v="Second Class"/>
    <s v="JL-15850"/>
    <s v="John Lucas"/>
    <x v="0"/>
    <s v="United States"/>
    <s v="Philadelphia"/>
    <x v="9"/>
    <n v="19134"/>
    <x v="3"/>
    <s v="OFF-BI-10001982"/>
    <x v="1"/>
    <x v="8"/>
    <x v="301"/>
    <n v="4.8960000000000008"/>
    <n v="3"/>
    <n v="0.7"/>
    <n v="-3.4271999999999991"/>
  </r>
  <r>
    <n v="335"/>
    <x v="152"/>
    <x v="1"/>
    <x v="135"/>
    <d v="2012-09-04T00:00:00"/>
    <s v="Second Class"/>
    <s v="DB-13615"/>
    <s v="Doug Bickford"/>
    <x v="0"/>
    <s v="United States"/>
    <s v="Los Angeles"/>
    <x v="1"/>
    <n v="90045"/>
    <x v="1"/>
    <s v="OFF-BI-10001922"/>
    <x v="1"/>
    <x v="8"/>
    <x v="302"/>
    <n v="4.7520000000000007"/>
    <n v="1"/>
    <n v="0.2"/>
    <n v="1.6037999999999997"/>
  </r>
  <r>
    <n v="336"/>
    <x v="152"/>
    <x v="1"/>
    <x v="135"/>
    <d v="2012-09-04T00:00:00"/>
    <s v="Second Class"/>
    <s v="DB-13615"/>
    <s v="Doug Bickford"/>
    <x v="0"/>
    <s v="United States"/>
    <s v="Los Angeles"/>
    <x v="1"/>
    <n v="90045"/>
    <x v="1"/>
    <s v="TEC-CO-10001449"/>
    <x v="2"/>
    <x v="16"/>
    <x v="303"/>
    <n v="959.98400000000004"/>
    <n v="2"/>
    <n v="0.2"/>
    <n v="335.99440000000004"/>
  </r>
  <r>
    <n v="337"/>
    <x v="152"/>
    <x v="1"/>
    <x v="135"/>
    <d v="2012-09-04T00:00:00"/>
    <s v="Second Class"/>
    <s v="DB-13615"/>
    <s v="Doug Bickford"/>
    <x v="0"/>
    <s v="United States"/>
    <s v="Los Angeles"/>
    <x v="1"/>
    <n v="90045"/>
    <x v="1"/>
    <s v="OFF-BI-10004140"/>
    <x v="1"/>
    <x v="8"/>
    <x v="304"/>
    <n v="14.368000000000002"/>
    <n v="4"/>
    <n v="0.2"/>
    <n v="4.4899999999999984"/>
  </r>
  <r>
    <n v="338"/>
    <x v="153"/>
    <x v="2"/>
    <x v="136"/>
    <d v="2011-07-17T00:00:00"/>
    <s v="Standard Class"/>
    <s v="AC-10420"/>
    <s v="Alyssa Crouse"/>
    <x v="1"/>
    <s v="United States"/>
    <s v="San Francisco"/>
    <x v="1"/>
    <n v="94122"/>
    <x v="1"/>
    <s v="OFF-BI-10003314"/>
    <x v="1"/>
    <x v="8"/>
    <x v="305"/>
    <n v="7.7120000000000006"/>
    <n v="2"/>
    <n v="0.2"/>
    <n v="2.7956000000000003"/>
  </r>
  <r>
    <n v="339"/>
    <x v="153"/>
    <x v="2"/>
    <x v="136"/>
    <d v="2011-07-17T00:00:00"/>
    <s v="Standard Class"/>
    <s v="AC-10420"/>
    <s v="Alyssa Crouse"/>
    <x v="1"/>
    <s v="United States"/>
    <s v="San Francisco"/>
    <x v="1"/>
    <n v="94122"/>
    <x v="1"/>
    <s v="FUR-TA-10004575"/>
    <x v="0"/>
    <x v="3"/>
    <x v="306"/>
    <n v="698.35200000000009"/>
    <n v="3"/>
    <n v="0.2"/>
    <n v="-17.458800000000053"/>
  </r>
  <r>
    <n v="340"/>
    <x v="154"/>
    <x v="1"/>
    <x v="137"/>
    <d v="2012-06-26T00:00:00"/>
    <s v="Second Class"/>
    <s v="KL-16645"/>
    <s v="Ken Lonsdale"/>
    <x v="0"/>
    <s v="United States"/>
    <s v="Layton"/>
    <x v="7"/>
    <n v="84041"/>
    <x v="1"/>
    <s v="OFF-FA-10000490"/>
    <x v="1"/>
    <x v="13"/>
    <x v="307"/>
    <n v="4.96"/>
    <n v="4"/>
    <n v="0"/>
    <n v="2.3311999999999999"/>
  </r>
  <r>
    <n v="341"/>
    <x v="155"/>
    <x v="2"/>
    <x v="138"/>
    <d v="2011-04-17T00:00:00"/>
    <s v="Second Class"/>
    <s v="JD-15895"/>
    <s v="Jonathan Doherty"/>
    <x v="1"/>
    <s v="United States"/>
    <s v="Philadelphia"/>
    <x v="9"/>
    <n v="19140"/>
    <x v="3"/>
    <s v="OFF-AR-10000122"/>
    <x v="1"/>
    <x v="6"/>
    <x v="308"/>
    <n v="17.856000000000002"/>
    <n v="4"/>
    <n v="0.2"/>
    <n v="1.1159999999999979"/>
  </r>
  <r>
    <n v="342"/>
    <x v="155"/>
    <x v="2"/>
    <x v="138"/>
    <d v="2011-04-17T00:00:00"/>
    <s v="Second Class"/>
    <s v="JD-15895"/>
    <s v="Jonathan Doherty"/>
    <x v="1"/>
    <s v="United States"/>
    <s v="Philadelphia"/>
    <x v="9"/>
    <n v="19140"/>
    <x v="3"/>
    <s v="OFF-BI-10003656"/>
    <x v="1"/>
    <x v="8"/>
    <x v="13"/>
    <n v="509.97000000000008"/>
    <n v="10"/>
    <n v="0.7"/>
    <n v="-407.97599999999989"/>
  </r>
  <r>
    <n v="343"/>
    <x v="155"/>
    <x v="2"/>
    <x v="138"/>
    <d v="2011-04-17T00:00:00"/>
    <s v="Second Class"/>
    <s v="JD-15895"/>
    <s v="Jonathan Doherty"/>
    <x v="1"/>
    <s v="United States"/>
    <s v="Philadelphia"/>
    <x v="9"/>
    <n v="19140"/>
    <x v="3"/>
    <s v="OFF-FA-10002780"/>
    <x v="1"/>
    <x v="13"/>
    <x v="33"/>
    <n v="30.991999999999997"/>
    <n v="13"/>
    <n v="0.2"/>
    <n v="10.072399999999996"/>
  </r>
  <r>
    <n v="344"/>
    <x v="155"/>
    <x v="2"/>
    <x v="138"/>
    <d v="2011-04-17T00:00:00"/>
    <s v="Second Class"/>
    <s v="JD-15895"/>
    <s v="Jonathan Doherty"/>
    <x v="1"/>
    <s v="United States"/>
    <s v="Philadelphia"/>
    <x v="9"/>
    <n v="19140"/>
    <x v="3"/>
    <s v="TEC-PH-10000702"/>
    <x v="2"/>
    <x v="7"/>
    <x v="309"/>
    <n v="71.927999999999997"/>
    <n v="12"/>
    <n v="0.4"/>
    <n v="8.3915999999999897"/>
  </r>
  <r>
    <n v="345"/>
    <x v="156"/>
    <x v="1"/>
    <x v="139"/>
    <d v="2012-12-24T00:00:00"/>
    <s v="Standard Class"/>
    <s v="CS-12130"/>
    <s v="Chad Sievert"/>
    <x v="0"/>
    <s v="United States"/>
    <s v="Austin"/>
    <x v="5"/>
    <n v="78745"/>
    <x v="2"/>
    <s v="OFF-ST-10000107"/>
    <x v="1"/>
    <x v="4"/>
    <x v="17"/>
    <n v="88.800000000000011"/>
    <n v="4"/>
    <n v="0.2"/>
    <n v="-2.2200000000000131"/>
  </r>
  <r>
    <n v="346"/>
    <x v="157"/>
    <x v="3"/>
    <x v="140"/>
    <d v="2014-06-20T00:00:00"/>
    <s v="Standard Class"/>
    <s v="CC-12550"/>
    <s v="Clay Cheatham"/>
    <x v="0"/>
    <s v="United States"/>
    <s v="San Francisco"/>
    <x v="1"/>
    <n v="94122"/>
    <x v="1"/>
    <s v="TEC-PH-10002293"/>
    <x v="2"/>
    <x v="7"/>
    <x v="126"/>
    <n v="47.975999999999999"/>
    <n v="3"/>
    <n v="0.2"/>
    <n v="4.7976000000000028"/>
  </r>
  <r>
    <n v="347"/>
    <x v="158"/>
    <x v="3"/>
    <x v="141"/>
    <d v="2014-07-13T00:00:00"/>
    <s v="Standard Class"/>
    <s v="TD-20995"/>
    <s v="Tamara Dahlen"/>
    <x v="0"/>
    <s v="United States"/>
    <s v="Lowell"/>
    <x v="31"/>
    <n v="1852"/>
    <x v="3"/>
    <s v="OFF-AR-10004027"/>
    <x v="1"/>
    <x v="6"/>
    <x v="182"/>
    <n v="7.5600000000000005"/>
    <n v="3"/>
    <n v="0"/>
    <n v="3.0996000000000006"/>
  </r>
  <r>
    <n v="348"/>
    <x v="158"/>
    <x v="3"/>
    <x v="141"/>
    <d v="2014-07-13T00:00:00"/>
    <s v="Standard Class"/>
    <s v="TD-20995"/>
    <s v="Tamara Dahlen"/>
    <x v="0"/>
    <s v="United States"/>
    <s v="Lowell"/>
    <x v="31"/>
    <n v="1852"/>
    <x v="3"/>
    <s v="OFF-PA-10000249"/>
    <x v="1"/>
    <x v="10"/>
    <x v="33"/>
    <n v="24.56"/>
    <n v="2"/>
    <n v="0"/>
    <n v="11.543199999999999"/>
  </r>
  <r>
    <n v="349"/>
    <x v="158"/>
    <x v="3"/>
    <x v="141"/>
    <d v="2014-07-13T00:00:00"/>
    <s v="Standard Class"/>
    <s v="TD-20995"/>
    <s v="Tamara Dahlen"/>
    <x v="0"/>
    <s v="United States"/>
    <s v="Lowell"/>
    <x v="31"/>
    <n v="1852"/>
    <x v="3"/>
    <s v="OFF-AR-10001374"/>
    <x v="1"/>
    <x v="6"/>
    <x v="310"/>
    <n v="12.96"/>
    <n v="2"/>
    <n v="0"/>
    <n v="4.1471999999999998"/>
  </r>
  <r>
    <n v="350"/>
    <x v="159"/>
    <x v="0"/>
    <x v="142"/>
    <d v="2013-09-04T00:00:00"/>
    <s v="First Class"/>
    <s v="AB-10060"/>
    <s v="Adam Bellavance"/>
    <x v="2"/>
    <s v="United States"/>
    <s v="New York City"/>
    <x v="15"/>
    <n v="10009"/>
    <x v="3"/>
    <s v="TEC-AC-10000290"/>
    <x v="2"/>
    <x v="11"/>
    <x v="232"/>
    <n v="6.79"/>
    <n v="1"/>
    <n v="0"/>
    <n v="2.3086000000000002"/>
  </r>
  <r>
    <n v="351"/>
    <x v="159"/>
    <x v="0"/>
    <x v="142"/>
    <d v="2013-09-04T00:00:00"/>
    <s v="First Class"/>
    <s v="AB-10060"/>
    <s v="Adam Bellavance"/>
    <x v="2"/>
    <s v="United States"/>
    <s v="New York City"/>
    <x v="15"/>
    <n v="10009"/>
    <x v="3"/>
    <s v="OFF-PA-10001970"/>
    <x v="1"/>
    <x v="10"/>
    <x v="311"/>
    <n v="24.56"/>
    <n v="2"/>
    <n v="0"/>
    <n v="11.543199999999999"/>
  </r>
  <r>
    <n v="352"/>
    <x v="159"/>
    <x v="0"/>
    <x v="142"/>
    <d v="2013-09-04T00:00:00"/>
    <s v="First Class"/>
    <s v="AB-10060"/>
    <s v="Adam Bellavance"/>
    <x v="2"/>
    <s v="United States"/>
    <s v="New York City"/>
    <x v="15"/>
    <n v="10009"/>
    <x v="3"/>
    <s v="OFF-BI-10002160"/>
    <x v="1"/>
    <x v="8"/>
    <x v="312"/>
    <n v="3.048"/>
    <n v="1"/>
    <n v="0.2"/>
    <n v="1.0668"/>
  </r>
  <r>
    <n v="353"/>
    <x v="159"/>
    <x v="0"/>
    <x v="142"/>
    <d v="2013-09-04T00:00:00"/>
    <s v="First Class"/>
    <s v="AB-10060"/>
    <s v="Adam Bellavance"/>
    <x v="2"/>
    <s v="United States"/>
    <s v="New York City"/>
    <x v="15"/>
    <n v="10009"/>
    <x v="3"/>
    <s v="OFF-PA-10001970"/>
    <x v="1"/>
    <x v="10"/>
    <x v="311"/>
    <n v="49.12"/>
    <n v="4"/>
    <n v="0"/>
    <n v="23.086399999999998"/>
  </r>
  <r>
    <n v="354"/>
    <x v="159"/>
    <x v="0"/>
    <x v="142"/>
    <d v="2013-09-04T00:00:00"/>
    <s v="First Class"/>
    <s v="AB-10060"/>
    <s v="Adam Bellavance"/>
    <x v="2"/>
    <s v="United States"/>
    <s v="New York City"/>
    <x v="15"/>
    <n v="10009"/>
    <x v="3"/>
    <s v="OFF-BI-10004995"/>
    <x v="1"/>
    <x v="8"/>
    <x v="313"/>
    <n v="4355.1680000000006"/>
    <n v="4"/>
    <n v="0.2"/>
    <n v="1415.4295999999997"/>
  </r>
  <r>
    <n v="355"/>
    <x v="160"/>
    <x v="0"/>
    <x v="143"/>
    <d v="2013-04-14T00:00:00"/>
    <s v="Standard Class"/>
    <s v="JL-15505"/>
    <s v="Jeremy Lonsdale"/>
    <x v="0"/>
    <s v="United States"/>
    <s v="New York City"/>
    <x v="15"/>
    <n v="10035"/>
    <x v="3"/>
    <s v="FUR-BO-10002268"/>
    <x v="0"/>
    <x v="0"/>
    <x v="314"/>
    <n v="388.70400000000006"/>
    <n v="6"/>
    <n v="0.2"/>
    <n v="-4.8588000000000022"/>
  </r>
  <r>
    <n v="356"/>
    <x v="160"/>
    <x v="0"/>
    <x v="143"/>
    <d v="2013-04-14T00:00:00"/>
    <s v="Standard Class"/>
    <s v="JL-15505"/>
    <s v="Jeremy Lonsdale"/>
    <x v="0"/>
    <s v="United States"/>
    <s v="New York City"/>
    <x v="15"/>
    <n v="10035"/>
    <x v="3"/>
    <s v="OFF-EN-10001137"/>
    <x v="1"/>
    <x v="12"/>
    <x v="315"/>
    <n v="8.26"/>
    <n v="2"/>
    <n v="0"/>
    <n v="3.7995999999999999"/>
  </r>
  <r>
    <n v="357"/>
    <x v="160"/>
    <x v="0"/>
    <x v="143"/>
    <d v="2013-04-14T00:00:00"/>
    <s v="Standard Class"/>
    <s v="JL-15505"/>
    <s v="Jeremy Lonsdale"/>
    <x v="0"/>
    <s v="United States"/>
    <s v="New York City"/>
    <x v="15"/>
    <n v="10035"/>
    <x v="3"/>
    <s v="OFF-AR-10002399"/>
    <x v="1"/>
    <x v="6"/>
    <x v="316"/>
    <n v="17.04"/>
    <n v="4"/>
    <n v="0"/>
    <n v="6.9863999999999997"/>
  </r>
  <r>
    <n v="358"/>
    <x v="160"/>
    <x v="0"/>
    <x v="143"/>
    <d v="2013-04-14T00:00:00"/>
    <s v="Standard Class"/>
    <s v="JL-15505"/>
    <s v="Jeremy Lonsdale"/>
    <x v="0"/>
    <s v="United States"/>
    <s v="New York City"/>
    <x v="15"/>
    <n v="10035"/>
    <x v="3"/>
    <s v="OFF-PA-10002713"/>
    <x v="1"/>
    <x v="10"/>
    <x v="317"/>
    <n v="34.4"/>
    <n v="5"/>
    <n v="0"/>
    <n v="15.823999999999998"/>
  </r>
  <r>
    <n v="359"/>
    <x v="161"/>
    <x v="0"/>
    <x v="131"/>
    <d v="2013-04-29T00:00:00"/>
    <s v="Standard Class"/>
    <s v="HK-14890"/>
    <s v="Heather Kirkland"/>
    <x v="1"/>
    <s v="United States"/>
    <s v="Charlotte"/>
    <x v="3"/>
    <n v="28205"/>
    <x v="0"/>
    <s v="OFF-PA-10002666"/>
    <x v="1"/>
    <x v="10"/>
    <x v="186"/>
    <n v="36.240000000000009"/>
    <n v="5"/>
    <n v="0.2"/>
    <n v="11.324999999999996"/>
  </r>
  <r>
    <n v="360"/>
    <x v="162"/>
    <x v="3"/>
    <x v="144"/>
    <d v="2014-03-12T00:00:00"/>
    <s v="First Class"/>
    <s v="VB-21745"/>
    <s v="Victoria Brennan"/>
    <x v="1"/>
    <s v="United States"/>
    <s v="Columbus"/>
    <x v="32"/>
    <n v="31907"/>
    <x v="0"/>
    <s v="OFF-AP-10001124"/>
    <x v="1"/>
    <x v="9"/>
    <x v="318"/>
    <n v="647.84"/>
    <n v="8"/>
    <n v="0"/>
    <n v="168.4384"/>
  </r>
  <r>
    <n v="361"/>
    <x v="162"/>
    <x v="3"/>
    <x v="144"/>
    <d v="2014-03-12T00:00:00"/>
    <s v="First Class"/>
    <s v="VB-21745"/>
    <s v="Victoria Brennan"/>
    <x v="1"/>
    <s v="United States"/>
    <s v="Columbus"/>
    <x v="32"/>
    <n v="31907"/>
    <x v="0"/>
    <s v="OFF-LA-10001158"/>
    <x v="1"/>
    <x v="2"/>
    <x v="319"/>
    <n v="20.7"/>
    <n v="2"/>
    <n v="0"/>
    <n v="9.9359999999999999"/>
  </r>
  <r>
    <n v="362"/>
    <x v="163"/>
    <x v="3"/>
    <x v="145"/>
    <d v="2014-10-02T00:00:00"/>
    <s v="Standard Class"/>
    <s v="KW-16435"/>
    <s v="Katrina Willman"/>
    <x v="0"/>
    <s v="United States"/>
    <s v="New York City"/>
    <x v="15"/>
    <n v="10009"/>
    <x v="3"/>
    <s v="OFF-LA-10001158"/>
    <x v="1"/>
    <x v="2"/>
    <x v="319"/>
    <n v="20.7"/>
    <n v="2"/>
    <n v="0"/>
    <n v="9.9359999999999999"/>
  </r>
  <r>
    <n v="363"/>
    <x v="163"/>
    <x v="3"/>
    <x v="145"/>
    <d v="2014-10-02T00:00:00"/>
    <s v="Standard Class"/>
    <s v="KW-16435"/>
    <s v="Katrina Willman"/>
    <x v="0"/>
    <s v="United States"/>
    <s v="New York City"/>
    <x v="15"/>
    <n v="10009"/>
    <x v="3"/>
    <s v="FUR-CH-10000785"/>
    <x v="0"/>
    <x v="1"/>
    <x v="320"/>
    <n v="488.64600000000002"/>
    <n v="3"/>
    <n v="0.1"/>
    <n v="86.870400000000004"/>
  </r>
  <r>
    <n v="364"/>
    <x v="163"/>
    <x v="3"/>
    <x v="145"/>
    <d v="2014-10-02T00:00:00"/>
    <s v="Standard Class"/>
    <s v="KW-16435"/>
    <s v="Katrina Willman"/>
    <x v="0"/>
    <s v="United States"/>
    <s v="New York City"/>
    <x v="15"/>
    <n v="10009"/>
    <x v="3"/>
    <s v="OFF-AR-10003732"/>
    <x v="1"/>
    <x v="6"/>
    <x v="321"/>
    <n v="5.56"/>
    <n v="2"/>
    <n v="0"/>
    <n v="1.4455999999999998"/>
  </r>
  <r>
    <n v="365"/>
    <x v="163"/>
    <x v="3"/>
    <x v="145"/>
    <d v="2014-10-02T00:00:00"/>
    <s v="Standard Class"/>
    <s v="KW-16435"/>
    <s v="Katrina Willman"/>
    <x v="0"/>
    <s v="United States"/>
    <s v="New York City"/>
    <x v="15"/>
    <n v="10009"/>
    <x v="3"/>
    <s v="FUR-FU-10000023"/>
    <x v="0"/>
    <x v="5"/>
    <x v="322"/>
    <n v="47.12"/>
    <n v="8"/>
    <n v="0"/>
    <n v="20.732800000000001"/>
  </r>
  <r>
    <n v="366"/>
    <x v="164"/>
    <x v="2"/>
    <x v="146"/>
    <d v="2011-09-29T00:00:00"/>
    <s v="Standard Class"/>
    <s v="JD-16060"/>
    <s v="Julia Dunbar"/>
    <x v="0"/>
    <s v="United States"/>
    <s v="San Francisco"/>
    <x v="1"/>
    <n v="94109"/>
    <x v="1"/>
    <s v="OFF-ST-10001713"/>
    <x v="1"/>
    <x v="4"/>
    <x v="45"/>
    <n v="211.96"/>
    <n v="4"/>
    <n v="0"/>
    <n v="8.4783999999999935"/>
  </r>
  <r>
    <n v="367"/>
    <x v="165"/>
    <x v="0"/>
    <x v="147"/>
    <d v="2013-10-22T00:00:00"/>
    <s v="Same Day"/>
    <s v="MK-17905"/>
    <s v="Michael Kennedy"/>
    <x v="1"/>
    <s v="United States"/>
    <s v="Manchester"/>
    <x v="29"/>
    <n v="6040"/>
    <x v="3"/>
    <s v="OFF-BI-10002412"/>
    <x v="1"/>
    <x v="8"/>
    <x v="323"/>
    <n v="23.2"/>
    <n v="4"/>
    <n v="0"/>
    <n v="10.44"/>
  </r>
  <r>
    <n v="368"/>
    <x v="165"/>
    <x v="0"/>
    <x v="147"/>
    <d v="2013-10-22T00:00:00"/>
    <s v="Same Day"/>
    <s v="MK-17905"/>
    <s v="Michael Kennedy"/>
    <x v="1"/>
    <s v="United States"/>
    <s v="Manchester"/>
    <x v="29"/>
    <n v="6040"/>
    <x v="3"/>
    <s v="OFF-SU-10001225"/>
    <x v="1"/>
    <x v="14"/>
    <x v="33"/>
    <n v="7.36"/>
    <n v="2"/>
    <n v="0"/>
    <n v="0.14719999999999978"/>
  </r>
  <r>
    <n v="369"/>
    <x v="165"/>
    <x v="0"/>
    <x v="147"/>
    <d v="2013-10-22T00:00:00"/>
    <s v="Same Day"/>
    <s v="MK-17905"/>
    <s v="Michael Kennedy"/>
    <x v="1"/>
    <s v="United States"/>
    <s v="Manchester"/>
    <x v="29"/>
    <n v="6040"/>
    <x v="3"/>
    <s v="OFF-ST-10002406"/>
    <x v="1"/>
    <x v="4"/>
    <x v="324"/>
    <n v="104.79"/>
    <n v="7"/>
    <n v="0"/>
    <n v="29.341200000000008"/>
  </r>
  <r>
    <n v="370"/>
    <x v="165"/>
    <x v="0"/>
    <x v="147"/>
    <d v="2013-10-22T00:00:00"/>
    <s v="Same Day"/>
    <s v="MK-17905"/>
    <s v="Michael Kennedy"/>
    <x v="1"/>
    <s v="United States"/>
    <s v="Manchester"/>
    <x v="29"/>
    <n v="6040"/>
    <x v="3"/>
    <s v="FUR-BO-10002545"/>
    <x v="0"/>
    <x v="0"/>
    <x v="37"/>
    <n v="1043.92"/>
    <n v="4"/>
    <n v="0"/>
    <n v="271.41920000000005"/>
  </r>
  <r>
    <n v="371"/>
    <x v="166"/>
    <x v="3"/>
    <x v="148"/>
    <d v="2014-06-05T00:00:00"/>
    <s v="Standard Class"/>
    <s v="GT-14755"/>
    <s v="Guy Thornton"/>
    <x v="0"/>
    <s v="United States"/>
    <s v="Harlingen"/>
    <x v="5"/>
    <n v="78550"/>
    <x v="2"/>
    <s v="OFF-PA-10002036"/>
    <x v="1"/>
    <x v="10"/>
    <x v="325"/>
    <n v="25.920000000000005"/>
    <n v="5"/>
    <n v="0.2"/>
    <n v="9.3960000000000008"/>
  </r>
  <r>
    <n v="372"/>
    <x v="166"/>
    <x v="3"/>
    <x v="148"/>
    <d v="2014-06-05T00:00:00"/>
    <s v="Standard Class"/>
    <s v="GT-14755"/>
    <s v="Guy Thornton"/>
    <x v="0"/>
    <s v="United States"/>
    <s v="Harlingen"/>
    <x v="5"/>
    <n v="78550"/>
    <x v="2"/>
    <s v="OFF-ST-10002205"/>
    <x v="1"/>
    <x v="4"/>
    <x v="326"/>
    <n v="53.424000000000007"/>
    <n v="3"/>
    <n v="0.2"/>
    <n v="4.6746000000000016"/>
  </r>
  <r>
    <n v="373"/>
    <x v="167"/>
    <x v="2"/>
    <x v="149"/>
    <d v="2011-07-27T00:00:00"/>
    <s v="Standard Class"/>
    <s v="AG-10900"/>
    <s v="Arthur Gainer"/>
    <x v="0"/>
    <s v="United States"/>
    <s v="Tucson"/>
    <x v="16"/>
    <n v="85705"/>
    <x v="1"/>
    <s v="OFF-BI-10001982"/>
    <x v="1"/>
    <x v="8"/>
    <x v="301"/>
    <n v="8.1600000000000019"/>
    <n v="5"/>
    <n v="0.7"/>
    <n v="-5.7119999999999997"/>
  </r>
  <r>
    <n v="374"/>
    <x v="167"/>
    <x v="2"/>
    <x v="149"/>
    <d v="2011-07-27T00:00:00"/>
    <s v="Standard Class"/>
    <s v="AG-10900"/>
    <s v="Arthur Gainer"/>
    <x v="0"/>
    <s v="United States"/>
    <s v="Tucson"/>
    <x v="16"/>
    <n v="85705"/>
    <x v="1"/>
    <s v="TEC-AC-10003911"/>
    <x v="2"/>
    <x v="11"/>
    <x v="327"/>
    <n v="1023.9360000000001"/>
    <n v="8"/>
    <n v="0.2"/>
    <n v="179.1887999999999"/>
  </r>
  <r>
    <n v="375"/>
    <x v="167"/>
    <x v="2"/>
    <x v="149"/>
    <d v="2011-07-27T00:00:00"/>
    <s v="Standard Class"/>
    <s v="AG-10900"/>
    <s v="Arthur Gainer"/>
    <x v="0"/>
    <s v="United States"/>
    <s v="Tucson"/>
    <x v="16"/>
    <n v="85705"/>
    <x v="1"/>
    <s v="OFF-AR-10000658"/>
    <x v="1"/>
    <x v="6"/>
    <x v="328"/>
    <n v="9.24"/>
    <n v="1"/>
    <n v="0.2"/>
    <n v="0.92399999999999993"/>
  </r>
  <r>
    <n v="376"/>
    <x v="167"/>
    <x v="2"/>
    <x v="149"/>
    <d v="2011-07-27T00:00:00"/>
    <s v="Standard Class"/>
    <s v="AG-10900"/>
    <s v="Arthur Gainer"/>
    <x v="0"/>
    <s v="United States"/>
    <s v="Tucson"/>
    <x v="16"/>
    <n v="85705"/>
    <x v="1"/>
    <s v="TEC-AC-10002076"/>
    <x v="2"/>
    <x v="11"/>
    <x v="329"/>
    <n v="479.04"/>
    <n v="10"/>
    <n v="0.2"/>
    <n v="-29.940000000000012"/>
  </r>
  <r>
    <n v="377"/>
    <x v="168"/>
    <x v="0"/>
    <x v="150"/>
    <d v="2013-10-02T00:00:00"/>
    <s v="First Class"/>
    <s v="MM-18280"/>
    <s v="Muhammed MacIntyre"/>
    <x v="1"/>
    <s v="United States"/>
    <s v="Quincy"/>
    <x v="10"/>
    <n v="62301"/>
    <x v="2"/>
    <s v="OFF-PA-10003039"/>
    <x v="1"/>
    <x v="10"/>
    <x v="330"/>
    <n v="99.13600000000001"/>
    <n v="4"/>
    <n v="0.2"/>
    <n v="30.979999999999993"/>
  </r>
  <r>
    <n v="378"/>
    <x v="169"/>
    <x v="3"/>
    <x v="151"/>
    <d v="2014-09-02T00:00:00"/>
    <s v="Standard Class"/>
    <s v="AR-10405"/>
    <s v="Allen Rosenblatt"/>
    <x v="1"/>
    <s v="United States"/>
    <s v="Franklin"/>
    <x v="31"/>
    <n v="2038"/>
    <x v="3"/>
    <s v="FUR-TA-10004915"/>
    <x v="0"/>
    <x v="3"/>
    <x v="331"/>
    <n v="1488.4239999999998"/>
    <n v="7"/>
    <n v="0.3"/>
    <n v="-297.68479999999983"/>
  </r>
  <r>
    <n v="379"/>
    <x v="170"/>
    <x v="1"/>
    <x v="152"/>
    <d v="2012-05-05T00:00:00"/>
    <s v="Standard Class"/>
    <s v="RA-19915"/>
    <s v="Russell Applegate"/>
    <x v="0"/>
    <s v="United States"/>
    <s v="Houston"/>
    <x v="5"/>
    <n v="77095"/>
    <x v="2"/>
    <s v="OFF-AP-10000696"/>
    <x v="1"/>
    <x v="9"/>
    <x v="332"/>
    <n v="8.6519999999999975"/>
    <n v="3"/>
    <n v="0.8"/>
    <n v="-20.332200000000007"/>
  </r>
  <r>
    <n v="380"/>
    <x v="170"/>
    <x v="1"/>
    <x v="152"/>
    <d v="2012-05-05T00:00:00"/>
    <s v="Standard Class"/>
    <s v="RA-19915"/>
    <s v="Russell Applegate"/>
    <x v="0"/>
    <s v="United States"/>
    <s v="Houston"/>
    <x v="5"/>
    <n v="77095"/>
    <x v="2"/>
    <s v="OFF-ST-10003327"/>
    <x v="1"/>
    <x v="4"/>
    <x v="333"/>
    <n v="23.832000000000001"/>
    <n v="3"/>
    <n v="0.2"/>
    <n v="2.6810999999999954"/>
  </r>
  <r>
    <n v="381"/>
    <x v="170"/>
    <x v="1"/>
    <x v="152"/>
    <d v="2012-05-05T00:00:00"/>
    <s v="Standard Class"/>
    <s v="RA-19915"/>
    <s v="Russell Applegate"/>
    <x v="0"/>
    <s v="United States"/>
    <s v="Houston"/>
    <x v="5"/>
    <n v="77095"/>
    <x v="2"/>
    <s v="OFF-BI-10000309"/>
    <x v="1"/>
    <x v="8"/>
    <x v="334"/>
    <n v="12.175999999999998"/>
    <n v="4"/>
    <n v="0.8"/>
    <n v="-18.872800000000009"/>
  </r>
  <r>
    <n v="382"/>
    <x v="171"/>
    <x v="0"/>
    <x v="99"/>
    <d v="2013-10-30T00:00:00"/>
    <s v="First Class"/>
    <s v="AS-10285"/>
    <s v="Alejandro Savely"/>
    <x v="1"/>
    <s v="United States"/>
    <s v="San Francisco"/>
    <x v="1"/>
    <n v="94109"/>
    <x v="1"/>
    <s v="OFF-PA-10004734"/>
    <x v="1"/>
    <x v="10"/>
    <x v="335"/>
    <n v="50.96"/>
    <n v="7"/>
    <n v="0"/>
    <n v="25.48"/>
  </r>
  <r>
    <n v="383"/>
    <x v="171"/>
    <x v="0"/>
    <x v="99"/>
    <d v="2013-10-30T00:00:00"/>
    <s v="First Class"/>
    <s v="AS-10285"/>
    <s v="Alejandro Savely"/>
    <x v="1"/>
    <s v="United States"/>
    <s v="San Francisco"/>
    <x v="1"/>
    <n v="94109"/>
    <x v="1"/>
    <s v="OFF-BI-10002225"/>
    <x v="1"/>
    <x v="8"/>
    <x v="336"/>
    <n v="49.536000000000001"/>
    <n v="3"/>
    <n v="0.2"/>
    <n v="17.337599999999998"/>
  </r>
  <r>
    <n v="384"/>
    <x v="172"/>
    <x v="1"/>
    <x v="153"/>
    <d v="2012-06-29T00:00:00"/>
    <s v="Second Class"/>
    <s v="LA-16780"/>
    <s v="Laura Armstrong"/>
    <x v="1"/>
    <s v="United States"/>
    <s v="Taylor"/>
    <x v="12"/>
    <n v="48180"/>
    <x v="2"/>
    <s v="TEC-AC-10004708"/>
    <x v="2"/>
    <x v="11"/>
    <x v="337"/>
    <n v="41.9"/>
    <n v="2"/>
    <n v="0"/>
    <n v="8.7989999999999995"/>
  </r>
  <r>
    <n v="385"/>
    <x v="173"/>
    <x v="1"/>
    <x v="154"/>
    <d v="2012-12-02T00:00:00"/>
    <s v="Standard Class"/>
    <s v="DO-13435"/>
    <s v="Denny Ordway"/>
    <x v="0"/>
    <s v="United States"/>
    <s v="Pembroke Pines"/>
    <x v="2"/>
    <n v="33024"/>
    <x v="0"/>
    <s v="FUR-TA-10000617"/>
    <x v="0"/>
    <x v="3"/>
    <x v="338"/>
    <n v="375.45750000000004"/>
    <n v="3"/>
    <n v="0.45"/>
    <n v="-157.00949999999997"/>
  </r>
  <r>
    <n v="386"/>
    <x v="173"/>
    <x v="1"/>
    <x v="154"/>
    <d v="2012-12-02T00:00:00"/>
    <s v="Standard Class"/>
    <s v="DO-13435"/>
    <s v="Denny Ordway"/>
    <x v="0"/>
    <s v="United States"/>
    <s v="Pembroke Pines"/>
    <x v="2"/>
    <n v="33024"/>
    <x v="0"/>
    <s v="TEC-AC-10002335"/>
    <x v="2"/>
    <x v="11"/>
    <x v="339"/>
    <n v="83.976000000000013"/>
    <n v="3"/>
    <n v="0.2"/>
    <n v="-1.049700000000005"/>
  </r>
  <r>
    <n v="387"/>
    <x v="174"/>
    <x v="1"/>
    <x v="155"/>
    <d v="2012-12-07T00:00:00"/>
    <s v="Standard Class"/>
    <s v="DK-13225"/>
    <s v="Dean Katz"/>
    <x v="1"/>
    <s v="United States"/>
    <s v="Philadelphia"/>
    <x v="9"/>
    <n v="19140"/>
    <x v="3"/>
    <s v="TEC-MA-10001681"/>
    <x v="2"/>
    <x v="15"/>
    <x v="340"/>
    <n v="482.34000000000003"/>
    <n v="4"/>
    <n v="0.7"/>
    <n v="-337.63799999999981"/>
  </r>
  <r>
    <n v="388"/>
    <x v="174"/>
    <x v="1"/>
    <x v="155"/>
    <d v="2012-12-07T00:00:00"/>
    <s v="Standard Class"/>
    <s v="DK-13225"/>
    <s v="Dean Katz"/>
    <x v="1"/>
    <s v="United States"/>
    <s v="Philadelphia"/>
    <x v="9"/>
    <n v="19140"/>
    <x v="3"/>
    <s v="FUR-FU-10001935"/>
    <x v="0"/>
    <x v="5"/>
    <x v="341"/>
    <n v="2.9600000000000004"/>
    <n v="1"/>
    <n v="0.2"/>
    <n v="0.77700000000000025"/>
  </r>
  <r>
    <n v="389"/>
    <x v="175"/>
    <x v="2"/>
    <x v="156"/>
    <d v="2011-11-26T00:00:00"/>
    <s v="First Class"/>
    <s v="NG-18430"/>
    <s v="Nathan Gelder"/>
    <x v="0"/>
    <s v="United States"/>
    <s v="Cincinnati"/>
    <x v="24"/>
    <n v="45231"/>
    <x v="3"/>
    <s v="OFF-AR-10004757"/>
    <x v="1"/>
    <x v="6"/>
    <x v="342"/>
    <n v="2.6240000000000001"/>
    <n v="1"/>
    <n v="0.2"/>
    <n v="0.42639999999999978"/>
  </r>
  <r>
    <n v="390"/>
    <x v="176"/>
    <x v="3"/>
    <x v="157"/>
    <d v="2014-12-16T00:00:00"/>
    <s v="Standard Class"/>
    <s v="MV-18190"/>
    <s v="Mike Vittorini"/>
    <x v="0"/>
    <s v="United States"/>
    <s v="New York City"/>
    <x v="15"/>
    <n v="10009"/>
    <x v="3"/>
    <s v="OFF-BI-10000050"/>
    <x v="1"/>
    <x v="8"/>
    <x v="343"/>
    <n v="23.36"/>
    <n v="4"/>
    <n v="0.2"/>
    <n v="7.8839999999999986"/>
  </r>
  <r>
    <n v="391"/>
    <x v="176"/>
    <x v="3"/>
    <x v="157"/>
    <d v="2014-12-16T00:00:00"/>
    <s v="Standard Class"/>
    <s v="MV-18190"/>
    <s v="Mike Vittorini"/>
    <x v="0"/>
    <s v="United States"/>
    <s v="New York City"/>
    <x v="15"/>
    <n v="10009"/>
    <x v="3"/>
    <s v="TEC-AC-10001998"/>
    <x v="2"/>
    <x v="11"/>
    <x v="84"/>
    <n v="39.979999999999997"/>
    <n v="2"/>
    <n v="0"/>
    <n v="13.593199999999996"/>
  </r>
  <r>
    <n v="392"/>
    <x v="177"/>
    <x v="2"/>
    <x v="158"/>
    <d v="2011-09-23T00:00:00"/>
    <s v="Second Class"/>
    <s v="JG-15115"/>
    <s v="Jack Garza"/>
    <x v="0"/>
    <s v="United States"/>
    <s v="Des Moines"/>
    <x v="4"/>
    <n v="98198"/>
    <x v="1"/>
    <s v="TEC-PH-10003012"/>
    <x v="2"/>
    <x v="7"/>
    <x v="344"/>
    <n v="246.38400000000001"/>
    <n v="2"/>
    <n v="0.2"/>
    <n v="27.718199999999968"/>
  </r>
  <r>
    <n v="393"/>
    <x v="177"/>
    <x v="2"/>
    <x v="158"/>
    <d v="2011-09-23T00:00:00"/>
    <s v="Second Class"/>
    <s v="JG-15115"/>
    <s v="Jack Garza"/>
    <x v="0"/>
    <s v="United States"/>
    <s v="Des Moines"/>
    <x v="4"/>
    <n v="98198"/>
    <x v="1"/>
    <s v="TEC-CO-10002313"/>
    <x v="2"/>
    <x v="16"/>
    <x v="345"/>
    <n v="1799.97"/>
    <n v="3"/>
    <n v="0"/>
    <n v="701.98829999999998"/>
  </r>
  <r>
    <n v="394"/>
    <x v="178"/>
    <x v="2"/>
    <x v="159"/>
    <d v="2011-06-10T00:00:00"/>
    <s v="Second Class"/>
    <s v="BP-11095"/>
    <s v="Bart Pistole"/>
    <x v="1"/>
    <s v="United States"/>
    <s v="Peoria"/>
    <x v="10"/>
    <n v="61604"/>
    <x v="2"/>
    <s v="OFF-BI-10003982"/>
    <x v="1"/>
    <x v="8"/>
    <x v="346"/>
    <n v="12.461999999999996"/>
    <n v="3"/>
    <n v="0.8"/>
    <n v="-20.5623"/>
  </r>
  <r>
    <n v="395"/>
    <x v="179"/>
    <x v="3"/>
    <x v="160"/>
    <d v="2014-07-06T00:00:00"/>
    <s v="Standard Class"/>
    <s v="VP-21730"/>
    <s v="Victor Preis"/>
    <x v="2"/>
    <s v="United States"/>
    <s v="Las Vegas"/>
    <x v="33"/>
    <n v="89115"/>
    <x v="1"/>
    <s v="OFF-BI-10004492"/>
    <x v="1"/>
    <x v="8"/>
    <x v="347"/>
    <n v="75.792000000000002"/>
    <n v="3"/>
    <n v="0.2"/>
    <n v="25.579799999999992"/>
  </r>
  <r>
    <n v="396"/>
    <x v="180"/>
    <x v="3"/>
    <x v="161"/>
    <d v="2014-10-20T00:00:00"/>
    <s v="Second Class"/>
    <s v="SS-20140"/>
    <s v="Saphhira Shifley"/>
    <x v="1"/>
    <s v="United States"/>
    <s v="Warwick"/>
    <x v="34"/>
    <n v="2886"/>
    <x v="3"/>
    <s v="OFF-ST-10000798"/>
    <x v="1"/>
    <x v="4"/>
    <x v="348"/>
    <n v="49.96"/>
    <n v="2"/>
    <n v="0"/>
    <n v="9.4923999999999964"/>
  </r>
  <r>
    <n v="397"/>
    <x v="180"/>
    <x v="3"/>
    <x v="161"/>
    <d v="2014-10-20T00:00:00"/>
    <s v="Second Class"/>
    <s v="SS-20140"/>
    <s v="Saphhira Shifley"/>
    <x v="1"/>
    <s v="United States"/>
    <s v="Warwick"/>
    <x v="34"/>
    <n v="2886"/>
    <x v="3"/>
    <s v="OFF-PA-10002552"/>
    <x v="1"/>
    <x v="10"/>
    <x v="349"/>
    <n v="12.96"/>
    <n v="2"/>
    <n v="0"/>
    <n v="6.2208000000000006"/>
  </r>
  <r>
    <n v="398"/>
    <x v="181"/>
    <x v="1"/>
    <x v="89"/>
    <d v="2012-11-04T00:00:00"/>
    <s v="Standard Class"/>
    <s v="HP-14815"/>
    <s v="Harold Pawlan"/>
    <x v="2"/>
    <s v="United States"/>
    <s v="Jackson"/>
    <x v="12"/>
    <n v="49201"/>
    <x v="2"/>
    <s v="OFF-SU-10002573"/>
    <x v="1"/>
    <x v="14"/>
    <x v="350"/>
    <n v="70.12"/>
    <n v="4"/>
    <n v="0"/>
    <n v="21.035999999999994"/>
  </r>
  <r>
    <n v="399"/>
    <x v="182"/>
    <x v="0"/>
    <x v="162"/>
    <d v="2013-09-11T00:00:00"/>
    <s v="Second Class"/>
    <s v="AG-10675"/>
    <s v="Anna Gayman"/>
    <x v="0"/>
    <s v="United States"/>
    <s v="Houston"/>
    <x v="5"/>
    <n v="77036"/>
    <x v="2"/>
    <s v="OFF-ST-10001580"/>
    <x v="1"/>
    <x v="4"/>
    <x v="351"/>
    <n v="35.952000000000005"/>
    <n v="3"/>
    <n v="0.2"/>
    <n v="3.5951999999999984"/>
  </r>
  <r>
    <n v="400"/>
    <x v="182"/>
    <x v="0"/>
    <x v="162"/>
    <d v="2013-09-11T00:00:00"/>
    <s v="Second Class"/>
    <s v="AG-10675"/>
    <s v="Anna Gayman"/>
    <x v="0"/>
    <s v="United States"/>
    <s v="Houston"/>
    <x v="5"/>
    <n v="77036"/>
    <x v="2"/>
    <s v="FUR-BO-10004834"/>
    <x v="0"/>
    <x v="0"/>
    <x v="26"/>
    <n v="2396.2655999999997"/>
    <n v="4"/>
    <n v="0.32"/>
    <n v="-317.15280000000007"/>
  </r>
  <r>
    <n v="401"/>
    <x v="182"/>
    <x v="0"/>
    <x v="162"/>
    <d v="2013-09-11T00:00:00"/>
    <s v="Second Class"/>
    <s v="AG-10675"/>
    <s v="Anna Gayman"/>
    <x v="0"/>
    <s v="United States"/>
    <s v="Houston"/>
    <x v="5"/>
    <n v="77036"/>
    <x v="2"/>
    <s v="OFF-ST-10000934"/>
    <x v="1"/>
    <x v="4"/>
    <x v="352"/>
    <n v="131.136"/>
    <n v="4"/>
    <n v="0.2"/>
    <n v="-32.783999999999999"/>
  </r>
  <r>
    <n v="402"/>
    <x v="182"/>
    <x v="0"/>
    <x v="162"/>
    <d v="2013-09-11T00:00:00"/>
    <s v="Second Class"/>
    <s v="AG-10675"/>
    <s v="Anna Gayman"/>
    <x v="0"/>
    <s v="United States"/>
    <s v="Houston"/>
    <x v="5"/>
    <n v="77036"/>
    <x v="2"/>
    <s v="TEC-AC-10000158"/>
    <x v="2"/>
    <x v="11"/>
    <x v="353"/>
    <n v="57.584000000000003"/>
    <n v="2"/>
    <n v="0.2"/>
    <n v="0.71979999999999933"/>
  </r>
  <r>
    <n v="403"/>
    <x v="183"/>
    <x v="2"/>
    <x v="163"/>
    <d v="2011-12-26T00:00:00"/>
    <s v="First Class"/>
    <s v="LF-17185"/>
    <s v="Luke Foster"/>
    <x v="0"/>
    <s v="United States"/>
    <s v="Miami"/>
    <x v="2"/>
    <n v="33180"/>
    <x v="0"/>
    <s v="OFF-PA-10001947"/>
    <x v="1"/>
    <x v="10"/>
    <x v="354"/>
    <n v="9.5680000000000014"/>
    <n v="2"/>
    <n v="0.2"/>
    <n v="3.4683999999999999"/>
  </r>
  <r>
    <n v="404"/>
    <x v="184"/>
    <x v="2"/>
    <x v="164"/>
    <d v="2011-04-20T00:00:00"/>
    <s v="Standard Class"/>
    <s v="SP-20650"/>
    <s v="Stephanie Phelps"/>
    <x v="1"/>
    <s v="United States"/>
    <s v="Wilmington"/>
    <x v="3"/>
    <n v="28403"/>
    <x v="0"/>
    <s v="OFF-AR-10003478"/>
    <x v="1"/>
    <x v="6"/>
    <x v="355"/>
    <n v="39.072000000000003"/>
    <n v="6"/>
    <n v="0.2"/>
    <n v="9.7680000000000007"/>
  </r>
  <r>
    <n v="405"/>
    <x v="185"/>
    <x v="3"/>
    <x v="165"/>
    <d v="2014-12-30T00:00:00"/>
    <s v="Standard Class"/>
    <s v="RF-19840"/>
    <s v="Roy Französisch"/>
    <x v="0"/>
    <s v="United States"/>
    <s v="New York City"/>
    <x v="15"/>
    <n v="10024"/>
    <x v="3"/>
    <s v="OFF-AP-10004249"/>
    <x v="1"/>
    <x v="9"/>
    <x v="33"/>
    <n v="35.910000000000004"/>
    <n v="3"/>
    <n v="0"/>
    <n v="9.6956999999999987"/>
  </r>
  <r>
    <n v="406"/>
    <x v="186"/>
    <x v="3"/>
    <x v="166"/>
    <d v="2014-12-13T00:00:00"/>
    <s v="Standard Class"/>
    <s v="KH-16510"/>
    <s v="Keith Herrera"/>
    <x v="0"/>
    <s v="United States"/>
    <s v="San Francisco"/>
    <x v="1"/>
    <n v="94110"/>
    <x v="1"/>
    <s v="TEC-AC-10000158"/>
    <x v="2"/>
    <x v="11"/>
    <x v="353"/>
    <n v="179.95000000000002"/>
    <n v="5"/>
    <n v="0"/>
    <n v="37.789500000000004"/>
  </r>
  <r>
    <n v="407"/>
    <x v="186"/>
    <x v="3"/>
    <x v="166"/>
    <d v="2014-12-13T00:00:00"/>
    <s v="Standard Class"/>
    <s v="KH-16510"/>
    <s v="Keith Herrera"/>
    <x v="0"/>
    <s v="United States"/>
    <s v="San Francisco"/>
    <x v="1"/>
    <n v="94110"/>
    <x v="1"/>
    <s v="TEC-CO-10004115"/>
    <x v="2"/>
    <x v="16"/>
    <x v="356"/>
    <n v="1199.9760000000001"/>
    <n v="3"/>
    <n v="0.2"/>
    <n v="434.99130000000002"/>
  </r>
  <r>
    <n v="408"/>
    <x v="186"/>
    <x v="3"/>
    <x v="166"/>
    <d v="2014-12-13T00:00:00"/>
    <s v="Standard Class"/>
    <s v="KH-16510"/>
    <s v="Keith Herrera"/>
    <x v="0"/>
    <s v="United States"/>
    <s v="San Francisco"/>
    <x v="1"/>
    <n v="94110"/>
    <x v="1"/>
    <s v="OFF-PA-10003724"/>
    <x v="1"/>
    <x v="10"/>
    <x v="357"/>
    <n v="27.15"/>
    <n v="5"/>
    <n v="0"/>
    <n v="13.3035"/>
  </r>
  <r>
    <n v="409"/>
    <x v="186"/>
    <x v="3"/>
    <x v="166"/>
    <d v="2014-12-13T00:00:00"/>
    <s v="Standard Class"/>
    <s v="KH-16510"/>
    <s v="Keith Herrera"/>
    <x v="0"/>
    <s v="United States"/>
    <s v="San Francisco"/>
    <x v="1"/>
    <n v="94110"/>
    <x v="1"/>
    <s v="FUR-TA-10002041"/>
    <x v="0"/>
    <x v="3"/>
    <x v="358"/>
    <n v="1004.0239999999999"/>
    <n v="7"/>
    <n v="0.2"/>
    <n v="-112.95269999999994"/>
  </r>
  <r>
    <n v="410"/>
    <x v="186"/>
    <x v="3"/>
    <x v="166"/>
    <d v="2014-12-13T00:00:00"/>
    <s v="Standard Class"/>
    <s v="KH-16510"/>
    <s v="Keith Herrera"/>
    <x v="0"/>
    <s v="United States"/>
    <s v="San Francisco"/>
    <x v="1"/>
    <n v="94110"/>
    <x v="1"/>
    <s v="OFF-PA-10002893"/>
    <x v="1"/>
    <x v="10"/>
    <x v="359"/>
    <n v="9.68"/>
    <n v="1"/>
    <n v="0"/>
    <n v="4.6463999999999999"/>
  </r>
  <r>
    <n v="411"/>
    <x v="186"/>
    <x v="3"/>
    <x v="166"/>
    <d v="2014-12-13T00:00:00"/>
    <s v="Standard Class"/>
    <s v="KH-16510"/>
    <s v="Keith Herrera"/>
    <x v="0"/>
    <s v="United States"/>
    <s v="San Francisco"/>
    <x v="1"/>
    <n v="94110"/>
    <x v="1"/>
    <s v="OFF-LA-10003766"/>
    <x v="1"/>
    <x v="2"/>
    <x v="360"/>
    <n v="28.349999999999998"/>
    <n v="9"/>
    <n v="0"/>
    <n v="13.608000000000001"/>
  </r>
  <r>
    <n v="412"/>
    <x v="186"/>
    <x v="3"/>
    <x v="166"/>
    <d v="2014-12-13T00:00:00"/>
    <s v="Standard Class"/>
    <s v="KH-16510"/>
    <s v="Keith Herrera"/>
    <x v="0"/>
    <s v="United States"/>
    <s v="San Francisco"/>
    <x v="1"/>
    <n v="94110"/>
    <x v="1"/>
    <s v="OFF-PA-10001970"/>
    <x v="1"/>
    <x v="10"/>
    <x v="361"/>
    <n v="55.98"/>
    <n v="1"/>
    <n v="0"/>
    <n v="27.430199999999999"/>
  </r>
  <r>
    <n v="413"/>
    <x v="186"/>
    <x v="3"/>
    <x v="166"/>
    <d v="2014-12-13T00:00:00"/>
    <s v="Standard Class"/>
    <s v="KH-16510"/>
    <s v="Keith Herrera"/>
    <x v="0"/>
    <s v="United States"/>
    <s v="San Francisco"/>
    <x v="1"/>
    <n v="94110"/>
    <x v="1"/>
    <s v="FUR-BO-10001972"/>
    <x v="0"/>
    <x v="0"/>
    <x v="362"/>
    <n v="1336.829"/>
    <n v="13"/>
    <n v="0.15"/>
    <n v="31.454799999999949"/>
  </r>
  <r>
    <n v="414"/>
    <x v="186"/>
    <x v="3"/>
    <x v="166"/>
    <d v="2014-12-13T00:00:00"/>
    <s v="Standard Class"/>
    <s v="KH-16510"/>
    <s v="Keith Herrera"/>
    <x v="0"/>
    <s v="United States"/>
    <s v="San Francisco"/>
    <x v="1"/>
    <n v="94110"/>
    <x v="1"/>
    <s v="FUR-CH-10003956"/>
    <x v="0"/>
    <x v="1"/>
    <x v="363"/>
    <n v="113.56800000000001"/>
    <n v="2"/>
    <n v="0.2"/>
    <n v="-18.454800000000013"/>
  </r>
  <r>
    <n v="415"/>
    <x v="187"/>
    <x v="3"/>
    <x v="132"/>
    <d v="2014-11-08T00:00:00"/>
    <s v="Standard Class"/>
    <s v="KC-16675"/>
    <s v="Kimberly Carter"/>
    <x v="1"/>
    <s v="United States"/>
    <s v="Seattle"/>
    <x v="4"/>
    <n v="98105"/>
    <x v="1"/>
    <s v="OFF-PA-10000157"/>
    <x v="1"/>
    <x v="10"/>
    <x v="364"/>
    <n v="139.86000000000001"/>
    <n v="7"/>
    <n v="0"/>
    <n v="65.734199999999987"/>
  </r>
  <r>
    <n v="416"/>
    <x v="187"/>
    <x v="3"/>
    <x v="132"/>
    <d v="2014-11-08T00:00:00"/>
    <s v="Standard Class"/>
    <s v="KC-16675"/>
    <s v="Kimberly Carter"/>
    <x v="1"/>
    <s v="United States"/>
    <s v="Seattle"/>
    <x v="4"/>
    <n v="98105"/>
    <x v="1"/>
    <s v="FUR-CH-10001891"/>
    <x v="0"/>
    <x v="1"/>
    <x v="265"/>
    <n v="307.13600000000002"/>
    <n v="4"/>
    <n v="0.2"/>
    <n v="26.874400000000023"/>
  </r>
  <r>
    <n v="417"/>
    <x v="188"/>
    <x v="3"/>
    <x v="92"/>
    <d v="2014-06-29T00:00:00"/>
    <s v="Standard Class"/>
    <s v="CJ-12010"/>
    <s v="Caroline Jumper"/>
    <x v="0"/>
    <s v="United States"/>
    <s v="Huntington Beach"/>
    <x v="1"/>
    <n v="92646"/>
    <x v="1"/>
    <s v="OFF-AR-10004344"/>
    <x v="1"/>
    <x v="6"/>
    <x v="365"/>
    <n v="95.92"/>
    <n v="8"/>
    <n v="0"/>
    <n v="25.898399999999995"/>
  </r>
  <r>
    <n v="418"/>
    <x v="189"/>
    <x v="0"/>
    <x v="167"/>
    <d v="2013-04-19T00:00:00"/>
    <s v="Standard Class"/>
    <s v="PB-19150"/>
    <s v="Philip Brown"/>
    <x v="0"/>
    <s v="United States"/>
    <s v="Los Angeles"/>
    <x v="1"/>
    <n v="90004"/>
    <x v="1"/>
    <s v="FUR-CH-10004886"/>
    <x v="0"/>
    <x v="1"/>
    <x v="366"/>
    <n v="383.8"/>
    <n v="5"/>
    <n v="0.2"/>
    <n v="38.379999999999981"/>
  </r>
  <r>
    <n v="419"/>
    <x v="190"/>
    <x v="3"/>
    <x v="44"/>
    <d v="2014-11-11T00:00:00"/>
    <s v="Standard Class"/>
    <s v="VB-21745"/>
    <s v="Victoria Brennan"/>
    <x v="1"/>
    <s v="United States"/>
    <s v="Richmond"/>
    <x v="0"/>
    <n v="40475"/>
    <x v="0"/>
    <s v="OFF-PA-10003845"/>
    <x v="1"/>
    <x v="10"/>
    <x v="367"/>
    <n v="5.78"/>
    <n v="1"/>
    <n v="0"/>
    <n v="2.8322000000000003"/>
  </r>
  <r>
    <n v="420"/>
    <x v="191"/>
    <x v="3"/>
    <x v="168"/>
    <d v="2014-03-10T00:00:00"/>
    <s v="Standard Class"/>
    <s v="SP-20860"/>
    <s v="Sung Pak"/>
    <x v="1"/>
    <s v="United States"/>
    <s v="Los Angeles"/>
    <x v="1"/>
    <n v="90045"/>
    <x v="1"/>
    <s v="OFF-AR-10001573"/>
    <x v="1"/>
    <x v="6"/>
    <x v="368"/>
    <n v="9.32"/>
    <n v="4"/>
    <n v="0"/>
    <n v="2.702799999999999"/>
  </r>
  <r>
    <n v="421"/>
    <x v="191"/>
    <x v="3"/>
    <x v="168"/>
    <d v="2014-03-10T00:00:00"/>
    <s v="Standard Class"/>
    <s v="SP-20860"/>
    <s v="Sung Pak"/>
    <x v="1"/>
    <s v="United States"/>
    <s v="Los Angeles"/>
    <x v="1"/>
    <n v="90045"/>
    <x v="1"/>
    <s v="OFF-EN-10000483"/>
    <x v="1"/>
    <x v="12"/>
    <x v="369"/>
    <n v="15.25"/>
    <n v="1"/>
    <n v="0"/>
    <n v="7.0149999999999988"/>
  </r>
  <r>
    <n v="422"/>
    <x v="192"/>
    <x v="2"/>
    <x v="169"/>
    <d v="2011-06-25T00:00:00"/>
    <s v="First Class"/>
    <s v="JE-15745"/>
    <s v="Joel Eaton"/>
    <x v="0"/>
    <s v="United States"/>
    <s v="Louisville"/>
    <x v="22"/>
    <n v="80027"/>
    <x v="1"/>
    <s v="TEC-AC-10004114"/>
    <x v="2"/>
    <x v="11"/>
    <x v="370"/>
    <n v="196.75200000000001"/>
    <n v="6"/>
    <n v="0.2"/>
    <n v="56.566200000000009"/>
  </r>
  <r>
    <n v="423"/>
    <x v="193"/>
    <x v="3"/>
    <x v="15"/>
    <d v="2014-10-24T00:00:00"/>
    <s v="Standard Class"/>
    <s v="MP-17965"/>
    <s v="Michael Paige"/>
    <x v="1"/>
    <s v="United States"/>
    <s v="Lawrence"/>
    <x v="31"/>
    <n v="1841"/>
    <x v="3"/>
    <s v="FUR-FU-10004712"/>
    <x v="0"/>
    <x v="5"/>
    <x v="371"/>
    <n v="56.56"/>
    <n v="4"/>
    <n v="0"/>
    <n v="14.705600000000004"/>
  </r>
  <r>
    <n v="424"/>
    <x v="193"/>
    <x v="3"/>
    <x v="15"/>
    <d v="2014-10-24T00:00:00"/>
    <s v="Standard Class"/>
    <s v="MP-17965"/>
    <s v="Michael Paige"/>
    <x v="1"/>
    <s v="United States"/>
    <s v="Lawrence"/>
    <x v="31"/>
    <n v="1841"/>
    <x v="3"/>
    <s v="OFF-ST-10000918"/>
    <x v="1"/>
    <x v="4"/>
    <x v="372"/>
    <n v="32.700000000000003"/>
    <n v="3"/>
    <n v="0"/>
    <n v="8.5019999999999989"/>
  </r>
  <r>
    <n v="425"/>
    <x v="194"/>
    <x v="3"/>
    <x v="170"/>
    <d v="2014-08-24T00:00:00"/>
    <s v="Second Class"/>
    <s v="NF-18385"/>
    <s v="Natalie Fritzler"/>
    <x v="0"/>
    <s v="United States"/>
    <s v="Jackson"/>
    <x v="35"/>
    <n v="39212"/>
    <x v="0"/>
    <s v="FUR-CH-10000015"/>
    <x v="0"/>
    <x v="1"/>
    <x v="373"/>
    <n v="866.4"/>
    <n v="4"/>
    <n v="0"/>
    <n v="225.26400000000001"/>
  </r>
  <r>
    <n v="426"/>
    <x v="195"/>
    <x v="3"/>
    <x v="51"/>
    <d v="2014-11-27T00:00:00"/>
    <s v="Second Class"/>
    <s v="JM-15265"/>
    <s v="Janet Molinari"/>
    <x v="1"/>
    <s v="United States"/>
    <s v="Canton"/>
    <x v="12"/>
    <n v="48187"/>
    <x v="2"/>
    <s v="FUR-FU-10003347"/>
    <x v="0"/>
    <x v="5"/>
    <x v="374"/>
    <n v="28.4"/>
    <n v="2"/>
    <n v="0"/>
    <n v="11.076000000000001"/>
  </r>
  <r>
    <n v="427"/>
    <x v="195"/>
    <x v="3"/>
    <x v="51"/>
    <d v="2014-11-27T00:00:00"/>
    <s v="Second Class"/>
    <s v="JM-15265"/>
    <s v="Janet Molinari"/>
    <x v="1"/>
    <s v="United States"/>
    <s v="Canton"/>
    <x v="12"/>
    <n v="48187"/>
    <x v="2"/>
    <s v="OFF-BI-10001543"/>
    <x v="1"/>
    <x v="8"/>
    <x v="375"/>
    <n v="287.92"/>
    <n v="8"/>
    <n v="0"/>
    <n v="138.20160000000001"/>
  </r>
  <r>
    <n v="428"/>
    <x v="196"/>
    <x v="2"/>
    <x v="171"/>
    <d v="2011-09-13T00:00:00"/>
    <s v="First Class"/>
    <s v="SD-20485"/>
    <s v="Shirley Daniels"/>
    <x v="2"/>
    <s v="United States"/>
    <s v="New Rochelle"/>
    <x v="15"/>
    <n v="10801"/>
    <x v="3"/>
    <s v="TEC-MA-10000029"/>
    <x v="2"/>
    <x v="15"/>
    <x v="376"/>
    <n v="69.989999999999995"/>
    <n v="1"/>
    <n v="0"/>
    <n v="30.095700000000001"/>
  </r>
  <r>
    <n v="429"/>
    <x v="197"/>
    <x v="3"/>
    <x v="172"/>
    <d v="2014-10-09T00:00:00"/>
    <s v="Standard Class"/>
    <s v="KH-16630"/>
    <s v="Ken Heidel"/>
    <x v="1"/>
    <s v="United States"/>
    <s v="San Antonio"/>
    <x v="5"/>
    <n v="78207"/>
    <x v="2"/>
    <s v="OFF-AR-10000369"/>
    <x v="1"/>
    <x v="6"/>
    <x v="377"/>
    <n v="6.6719999999999988"/>
    <n v="6"/>
    <n v="0.2"/>
    <n v="0.50039999999999996"/>
  </r>
  <r>
    <n v="430"/>
    <x v="198"/>
    <x v="0"/>
    <x v="173"/>
    <d v="2013-04-22T00:00:00"/>
    <s v="Standard Class"/>
    <s v="RB-19795"/>
    <s v="Ross Baird"/>
    <x v="2"/>
    <s v="United States"/>
    <s v="Gastonia"/>
    <x v="3"/>
    <n v="28052"/>
    <x v="0"/>
    <s v="OFF-BI-10004584"/>
    <x v="1"/>
    <x v="8"/>
    <x v="378"/>
    <n v="189.58800000000005"/>
    <n v="2"/>
    <n v="0.7"/>
    <n v="-145.35079999999999"/>
  </r>
  <r>
    <n v="431"/>
    <x v="198"/>
    <x v="0"/>
    <x v="173"/>
    <d v="2013-04-22T00:00:00"/>
    <s v="Standard Class"/>
    <s v="RB-19795"/>
    <s v="Ross Baird"/>
    <x v="2"/>
    <s v="United States"/>
    <s v="Gastonia"/>
    <x v="3"/>
    <n v="28052"/>
    <x v="0"/>
    <s v="TEC-AC-10004659"/>
    <x v="2"/>
    <x v="11"/>
    <x v="170"/>
    <n v="408.74399999999997"/>
    <n v="7"/>
    <n v="0.2"/>
    <n v="76.639499999999984"/>
  </r>
  <r>
    <n v="432"/>
    <x v="198"/>
    <x v="0"/>
    <x v="173"/>
    <d v="2013-04-22T00:00:00"/>
    <s v="Standard Class"/>
    <s v="RB-19795"/>
    <s v="Ross Baird"/>
    <x v="2"/>
    <s v="United States"/>
    <s v="Gastonia"/>
    <x v="3"/>
    <n v="28052"/>
    <x v="0"/>
    <s v="TEC-AC-10004659"/>
    <x v="2"/>
    <x v="11"/>
    <x v="170"/>
    <n v="291.95999999999998"/>
    <n v="5"/>
    <n v="0.2"/>
    <n v="54.742499999999978"/>
  </r>
  <r>
    <n v="433"/>
    <x v="198"/>
    <x v="0"/>
    <x v="173"/>
    <d v="2013-04-22T00:00:00"/>
    <s v="Standard Class"/>
    <s v="RB-19795"/>
    <s v="Ross Baird"/>
    <x v="2"/>
    <s v="United States"/>
    <s v="Gastonia"/>
    <x v="3"/>
    <n v="28052"/>
    <x v="0"/>
    <s v="OFF-ST-10000617"/>
    <x v="1"/>
    <x v="4"/>
    <x v="379"/>
    <n v="4.7679999999999998"/>
    <n v="2"/>
    <n v="0.2"/>
    <n v="-0.7748000000000006"/>
  </r>
  <r>
    <n v="434"/>
    <x v="199"/>
    <x v="0"/>
    <x v="112"/>
    <d v="2013-06-08T00:00:00"/>
    <s v="First Class"/>
    <s v="DB-13060"/>
    <s v="Dave Brooks"/>
    <x v="0"/>
    <s v="United States"/>
    <s v="Lowell"/>
    <x v="31"/>
    <n v="1852"/>
    <x v="3"/>
    <s v="OFF-ST-10003306"/>
    <x v="1"/>
    <x v="4"/>
    <x v="380"/>
    <n v="714.30000000000007"/>
    <n v="5"/>
    <n v="0"/>
    <n v="207.14699999999993"/>
  </r>
  <r>
    <n v="435"/>
    <x v="200"/>
    <x v="2"/>
    <x v="174"/>
    <d v="2011-12-25T00:00:00"/>
    <s v="Standard Class"/>
    <s v="MK-18160"/>
    <s v="Mike Kennedy"/>
    <x v="0"/>
    <s v="United States"/>
    <s v="Jacksonville"/>
    <x v="2"/>
    <n v="32216"/>
    <x v="0"/>
    <s v="OFF-BI-10000773"/>
    <x v="1"/>
    <x v="8"/>
    <x v="381"/>
    <n v="4.8120000000000003"/>
    <n v="2"/>
    <n v="0.7"/>
    <n v="-3.6891999999999996"/>
  </r>
  <r>
    <n v="436"/>
    <x v="200"/>
    <x v="2"/>
    <x v="174"/>
    <d v="2011-12-25T00:00:00"/>
    <s v="Standard Class"/>
    <s v="MK-18160"/>
    <s v="Mike Kennedy"/>
    <x v="0"/>
    <s v="United States"/>
    <s v="Jacksonville"/>
    <x v="2"/>
    <n v="32216"/>
    <x v="0"/>
    <s v="TEC-AC-10002600"/>
    <x v="2"/>
    <x v="11"/>
    <x v="382"/>
    <n v="247.8"/>
    <n v="5"/>
    <n v="0.2"/>
    <n v="-18.584999999999994"/>
  </r>
  <r>
    <n v="437"/>
    <x v="201"/>
    <x v="0"/>
    <x v="1"/>
    <d v="2013-06-15T00:00:00"/>
    <s v="Second Class"/>
    <s v="PO-19180"/>
    <s v="Philisse Overcash"/>
    <x v="2"/>
    <s v="United States"/>
    <s v="Chicago"/>
    <x v="10"/>
    <n v="60623"/>
    <x v="2"/>
    <s v="TEC-MA-10002937"/>
    <x v="2"/>
    <x v="15"/>
    <x v="383"/>
    <n v="1007.979"/>
    <n v="3"/>
    <n v="0.3"/>
    <n v="43.199100000000044"/>
  </r>
  <r>
    <n v="438"/>
    <x v="201"/>
    <x v="0"/>
    <x v="1"/>
    <d v="2013-06-15T00:00:00"/>
    <s v="Second Class"/>
    <s v="PO-19180"/>
    <s v="Philisse Overcash"/>
    <x v="2"/>
    <s v="United States"/>
    <s v="Chicago"/>
    <x v="10"/>
    <n v="60623"/>
    <x v="2"/>
    <s v="OFF-PA-10001970"/>
    <x v="1"/>
    <x v="10"/>
    <x v="361"/>
    <n v="313.488"/>
    <n v="7"/>
    <n v="0.2"/>
    <n v="113.63939999999998"/>
  </r>
  <r>
    <n v="439"/>
    <x v="202"/>
    <x v="3"/>
    <x v="175"/>
    <d v="2014-09-20T00:00:00"/>
    <s v="Standard Class"/>
    <s v="BB-11545"/>
    <s v="Brenda Bowman"/>
    <x v="1"/>
    <s v="United States"/>
    <s v="Houston"/>
    <x v="5"/>
    <n v="77070"/>
    <x v="2"/>
    <s v="OFF-PA-10002230"/>
    <x v="1"/>
    <x v="10"/>
    <x v="384"/>
    <n v="31.872000000000003"/>
    <n v="8"/>
    <n v="0.2"/>
    <n v="11.553600000000003"/>
  </r>
  <r>
    <n v="440"/>
    <x v="203"/>
    <x v="3"/>
    <x v="176"/>
    <d v="2014-01-24T00:00:00"/>
    <s v="Second Class"/>
    <s v="CV-12805"/>
    <s v="Cynthia Voltz"/>
    <x v="1"/>
    <s v="United States"/>
    <s v="New York City"/>
    <x v="15"/>
    <n v="10024"/>
    <x v="3"/>
    <s v="FUR-CH-10003396"/>
    <x v="0"/>
    <x v="1"/>
    <x v="385"/>
    <n v="207.84600000000003"/>
    <n v="3"/>
    <n v="0.1"/>
    <n v="2.3093999999999895"/>
  </r>
  <r>
    <n v="441"/>
    <x v="204"/>
    <x v="0"/>
    <x v="64"/>
    <d v="2013-09-08T00:00:00"/>
    <s v="Second Class"/>
    <s v="PK-19075"/>
    <s v="Pete Kriz"/>
    <x v="0"/>
    <s v="United States"/>
    <s v="Detroit"/>
    <x v="12"/>
    <n v="48227"/>
    <x v="2"/>
    <s v="FUR-FU-10000246"/>
    <x v="0"/>
    <x v="5"/>
    <x v="386"/>
    <n v="12.22"/>
    <n v="1"/>
    <n v="0"/>
    <n v="3.6659999999999986"/>
  </r>
  <r>
    <n v="442"/>
    <x v="204"/>
    <x v="0"/>
    <x v="64"/>
    <d v="2013-09-08T00:00:00"/>
    <s v="Second Class"/>
    <s v="PK-19075"/>
    <s v="Pete Kriz"/>
    <x v="0"/>
    <s v="United States"/>
    <s v="Detroit"/>
    <x v="12"/>
    <n v="48227"/>
    <x v="2"/>
    <s v="OFF-ST-10000060"/>
    <x v="1"/>
    <x v="4"/>
    <x v="387"/>
    <n v="194.94"/>
    <n v="3"/>
    <n v="0"/>
    <n v="23.392800000000008"/>
  </r>
  <r>
    <n v="443"/>
    <x v="204"/>
    <x v="0"/>
    <x v="64"/>
    <d v="2013-09-08T00:00:00"/>
    <s v="Second Class"/>
    <s v="PK-19075"/>
    <s v="Pete Kriz"/>
    <x v="0"/>
    <s v="United States"/>
    <s v="Detroit"/>
    <x v="12"/>
    <n v="48227"/>
    <x v="2"/>
    <s v="OFF-ST-10003058"/>
    <x v="1"/>
    <x v="4"/>
    <x v="388"/>
    <n v="70.949999999999989"/>
    <n v="3"/>
    <n v="0"/>
    <n v="20.575499999999998"/>
  </r>
  <r>
    <n v="444"/>
    <x v="204"/>
    <x v="0"/>
    <x v="64"/>
    <d v="2013-09-08T00:00:00"/>
    <s v="Second Class"/>
    <s v="PK-19075"/>
    <s v="Pete Kriz"/>
    <x v="0"/>
    <s v="United States"/>
    <s v="Detroit"/>
    <x v="12"/>
    <n v="48227"/>
    <x v="2"/>
    <s v="OFF-PA-10002222"/>
    <x v="1"/>
    <x v="10"/>
    <x v="389"/>
    <n v="91.36"/>
    <n v="4"/>
    <n v="0"/>
    <n v="42.025599999999997"/>
  </r>
  <r>
    <n v="445"/>
    <x v="204"/>
    <x v="0"/>
    <x v="64"/>
    <d v="2013-09-08T00:00:00"/>
    <s v="Second Class"/>
    <s v="PK-19075"/>
    <s v="Pete Kriz"/>
    <x v="0"/>
    <s v="United States"/>
    <s v="Detroit"/>
    <x v="12"/>
    <n v="48227"/>
    <x v="2"/>
    <s v="FUR-CH-10002372"/>
    <x v="0"/>
    <x v="1"/>
    <x v="390"/>
    <n v="242.94"/>
    <n v="3"/>
    <n v="0"/>
    <n v="29.152800000000013"/>
  </r>
  <r>
    <n v="446"/>
    <x v="204"/>
    <x v="0"/>
    <x v="64"/>
    <d v="2013-09-08T00:00:00"/>
    <s v="Second Class"/>
    <s v="PK-19075"/>
    <s v="Pete Kriz"/>
    <x v="0"/>
    <s v="United States"/>
    <s v="Detroit"/>
    <x v="12"/>
    <n v="48227"/>
    <x v="2"/>
    <s v="OFF-LA-10001317"/>
    <x v="1"/>
    <x v="2"/>
    <x v="391"/>
    <n v="22.05"/>
    <n v="7"/>
    <n v="0"/>
    <n v="10.584"/>
  </r>
  <r>
    <n v="447"/>
    <x v="205"/>
    <x v="3"/>
    <x v="177"/>
    <d v="2014-03-26T00:00:00"/>
    <s v="Second Class"/>
    <s v="TB-21595"/>
    <s v="Troy Blackwell"/>
    <x v="0"/>
    <s v="United States"/>
    <s v="Columbus"/>
    <x v="14"/>
    <n v="47201"/>
    <x v="2"/>
    <s v="FUR-FU-10000206"/>
    <x v="0"/>
    <x v="5"/>
    <x v="392"/>
    <n v="2.91"/>
    <n v="1"/>
    <n v="0"/>
    <n v="1.3676999999999999"/>
  </r>
  <r>
    <n v="448"/>
    <x v="206"/>
    <x v="0"/>
    <x v="178"/>
    <d v="2013-04-04T00:00:00"/>
    <s v="Second Class"/>
    <s v="RB-19360"/>
    <s v="Raymond Buch"/>
    <x v="0"/>
    <s v="United States"/>
    <s v="Auburn"/>
    <x v="15"/>
    <n v="13021"/>
    <x v="3"/>
    <s v="OFF-AR-10000588"/>
    <x v="1"/>
    <x v="6"/>
    <x v="393"/>
    <n v="59.519999999999996"/>
    <n v="3"/>
    <n v="0"/>
    <n v="15.475200000000001"/>
  </r>
  <r>
    <n v="449"/>
    <x v="206"/>
    <x v="0"/>
    <x v="178"/>
    <d v="2013-04-04T00:00:00"/>
    <s v="Second Class"/>
    <s v="RB-19360"/>
    <s v="Raymond Buch"/>
    <x v="0"/>
    <s v="United States"/>
    <s v="Auburn"/>
    <x v="15"/>
    <n v="13021"/>
    <x v="3"/>
    <s v="OFF-ST-10001469"/>
    <x v="1"/>
    <x v="4"/>
    <x v="394"/>
    <n v="161.94"/>
    <n v="3"/>
    <n v="0"/>
    <n v="9.716399999999993"/>
  </r>
  <r>
    <n v="450"/>
    <x v="206"/>
    <x v="0"/>
    <x v="178"/>
    <d v="2013-04-04T00:00:00"/>
    <s v="Second Class"/>
    <s v="RB-19360"/>
    <s v="Raymond Buch"/>
    <x v="0"/>
    <s v="United States"/>
    <s v="Auburn"/>
    <x v="15"/>
    <n v="13021"/>
    <x v="3"/>
    <s v="OFF-AR-10001953"/>
    <x v="1"/>
    <x v="6"/>
    <x v="395"/>
    <n v="263.88"/>
    <n v="6"/>
    <n v="0"/>
    <n v="71.247600000000006"/>
  </r>
  <r>
    <n v="451"/>
    <x v="206"/>
    <x v="0"/>
    <x v="178"/>
    <d v="2013-04-04T00:00:00"/>
    <s v="Second Class"/>
    <s v="RB-19360"/>
    <s v="Raymond Buch"/>
    <x v="0"/>
    <s v="United States"/>
    <s v="Auburn"/>
    <x v="15"/>
    <n v="13021"/>
    <x v="3"/>
    <s v="OFF-AR-10003156"/>
    <x v="1"/>
    <x v="6"/>
    <x v="396"/>
    <n v="30.48"/>
    <n v="3"/>
    <n v="0"/>
    <n v="7.9248000000000012"/>
  </r>
  <r>
    <n v="452"/>
    <x v="206"/>
    <x v="0"/>
    <x v="178"/>
    <d v="2013-04-04T00:00:00"/>
    <s v="Second Class"/>
    <s v="RB-19360"/>
    <s v="Raymond Buch"/>
    <x v="0"/>
    <s v="United States"/>
    <s v="Auburn"/>
    <x v="15"/>
    <n v="13021"/>
    <x v="3"/>
    <s v="OFF-AR-10004974"/>
    <x v="1"/>
    <x v="6"/>
    <x v="397"/>
    <n v="9.84"/>
    <n v="3"/>
    <n v="0"/>
    <n v="2.8535999999999988"/>
  </r>
  <r>
    <n v="453"/>
    <x v="206"/>
    <x v="0"/>
    <x v="178"/>
    <d v="2013-04-04T00:00:00"/>
    <s v="Second Class"/>
    <s v="RB-19360"/>
    <s v="Raymond Buch"/>
    <x v="0"/>
    <s v="United States"/>
    <s v="Auburn"/>
    <x v="15"/>
    <n v="13021"/>
    <x v="3"/>
    <s v="TEC-PH-10002365"/>
    <x v="2"/>
    <x v="7"/>
    <x v="398"/>
    <n v="35.119999999999997"/>
    <n v="4"/>
    <n v="0"/>
    <n v="9.1311999999999998"/>
  </r>
  <r>
    <n v="454"/>
    <x v="207"/>
    <x v="3"/>
    <x v="179"/>
    <d v="2014-10-25T00:00:00"/>
    <s v="Standard Class"/>
    <s v="EB-13705"/>
    <s v="Ed Braxton"/>
    <x v="1"/>
    <s v="United States"/>
    <s v="Akron"/>
    <x v="24"/>
    <n v="44312"/>
    <x v="3"/>
    <s v="FUR-TA-10001539"/>
    <x v="0"/>
    <x v="3"/>
    <x v="10"/>
    <n v="284.36399999999998"/>
    <n v="2"/>
    <n v="0.4"/>
    <n v="-75.830400000000054"/>
  </r>
  <r>
    <n v="455"/>
    <x v="207"/>
    <x v="3"/>
    <x v="179"/>
    <d v="2014-10-25T00:00:00"/>
    <s v="Standard Class"/>
    <s v="EB-13705"/>
    <s v="Ed Braxton"/>
    <x v="1"/>
    <s v="United States"/>
    <s v="Akron"/>
    <x v="24"/>
    <n v="44312"/>
    <x v="3"/>
    <s v="OFF-ST-10000142"/>
    <x v="1"/>
    <x v="4"/>
    <x v="399"/>
    <n v="665.40800000000002"/>
    <n v="2"/>
    <n v="0.2"/>
    <n v="66.540799999999962"/>
  </r>
  <r>
    <n v="456"/>
    <x v="208"/>
    <x v="0"/>
    <x v="180"/>
    <d v="2013-12-18T00:00:00"/>
    <s v="Standard Class"/>
    <s v="KH-16630"/>
    <s v="Ken Heidel"/>
    <x v="1"/>
    <s v="United States"/>
    <s v="Norman"/>
    <x v="26"/>
    <n v="73071"/>
    <x v="2"/>
    <s v="TEC-AC-10001772"/>
    <x v="2"/>
    <x v="11"/>
    <x v="400"/>
    <n v="63.88"/>
    <n v="4"/>
    <n v="0"/>
    <n v="24.913200000000003"/>
  </r>
  <r>
    <n v="457"/>
    <x v="209"/>
    <x v="2"/>
    <x v="181"/>
    <d v="2011-02-19T00:00:00"/>
    <s v="Standard Class"/>
    <s v="SC-20095"/>
    <s v="Sanjit Chand"/>
    <x v="0"/>
    <s v="United States"/>
    <s v="Concord"/>
    <x v="1"/>
    <n v="94521"/>
    <x v="1"/>
    <s v="FUR-CH-10000225"/>
    <x v="0"/>
    <x v="1"/>
    <x v="401"/>
    <n v="129.56800000000001"/>
    <n v="2"/>
    <n v="0.2"/>
    <n v="-24.294000000000018"/>
  </r>
  <r>
    <n v="458"/>
    <x v="210"/>
    <x v="0"/>
    <x v="182"/>
    <d v="2013-10-02T00:00:00"/>
    <s v="Standard Class"/>
    <s v="NF-18385"/>
    <s v="Natalie Fritzler"/>
    <x v="0"/>
    <s v="United States"/>
    <s v="Decatur"/>
    <x v="10"/>
    <n v="62521"/>
    <x v="2"/>
    <s v="FUR-CH-10002331"/>
    <x v="0"/>
    <x v="1"/>
    <x v="402"/>
    <n v="747.55799999999999"/>
    <n v="3"/>
    <n v="0.3"/>
    <n v="-96.11460000000011"/>
  </r>
  <r>
    <n v="459"/>
    <x v="210"/>
    <x v="0"/>
    <x v="182"/>
    <d v="2013-10-02T00:00:00"/>
    <s v="Standard Class"/>
    <s v="NF-18385"/>
    <s v="Natalie Fritzler"/>
    <x v="0"/>
    <s v="United States"/>
    <s v="Decatur"/>
    <x v="10"/>
    <n v="62521"/>
    <x v="2"/>
    <s v="OFF-EN-10001415"/>
    <x v="1"/>
    <x v="12"/>
    <x v="33"/>
    <n v="8.9280000000000008"/>
    <n v="2"/>
    <n v="0.2"/>
    <n v="3.3479999999999999"/>
  </r>
  <r>
    <n v="460"/>
    <x v="211"/>
    <x v="1"/>
    <x v="83"/>
    <d v="2012-12-22T00:00:00"/>
    <s v="Standard Class"/>
    <s v="JH-15985"/>
    <s v="Joseph Holt"/>
    <x v="0"/>
    <s v="United States"/>
    <s v="Seattle"/>
    <x v="4"/>
    <n v="98115"/>
    <x v="1"/>
    <s v="OFF-AP-10002472"/>
    <x v="1"/>
    <x v="9"/>
    <x v="403"/>
    <n v="103.92"/>
    <n v="4"/>
    <n v="0"/>
    <n v="36.372"/>
  </r>
  <r>
    <n v="461"/>
    <x v="211"/>
    <x v="1"/>
    <x v="83"/>
    <d v="2012-12-22T00:00:00"/>
    <s v="Standard Class"/>
    <s v="JH-15985"/>
    <s v="Joseph Holt"/>
    <x v="0"/>
    <s v="United States"/>
    <s v="Seattle"/>
    <x v="4"/>
    <n v="98115"/>
    <x v="1"/>
    <s v="TEC-AC-10004571"/>
    <x v="2"/>
    <x v="11"/>
    <x v="404"/>
    <n v="899.91"/>
    <n v="9"/>
    <n v="0"/>
    <n v="377.96220000000005"/>
  </r>
  <r>
    <n v="462"/>
    <x v="211"/>
    <x v="1"/>
    <x v="83"/>
    <d v="2012-12-22T00:00:00"/>
    <s v="Standard Class"/>
    <s v="JH-15985"/>
    <s v="Joseph Holt"/>
    <x v="0"/>
    <s v="United States"/>
    <s v="Seattle"/>
    <x v="4"/>
    <n v="98115"/>
    <x v="1"/>
    <s v="OFF-BI-10001098"/>
    <x v="1"/>
    <x v="8"/>
    <x v="405"/>
    <n v="51.311999999999998"/>
    <n v="3"/>
    <n v="0.2"/>
    <n v="18.600599999999996"/>
  </r>
  <r>
    <n v="463"/>
    <x v="212"/>
    <x v="0"/>
    <x v="183"/>
    <d v="2013-04-30T00:00:00"/>
    <s v="Standard Class"/>
    <s v="TN-21040"/>
    <s v="Tanja Norvell"/>
    <x v="2"/>
    <s v="United States"/>
    <s v="Phoenix"/>
    <x v="16"/>
    <n v="85023"/>
    <x v="1"/>
    <s v="FUR-FU-10000023"/>
    <x v="0"/>
    <x v="5"/>
    <x v="322"/>
    <n v="23.56"/>
    <n v="5"/>
    <n v="0.2"/>
    <n v="7.0680000000000005"/>
  </r>
  <r>
    <n v="464"/>
    <x v="212"/>
    <x v="0"/>
    <x v="183"/>
    <d v="2013-04-30T00:00:00"/>
    <s v="Standard Class"/>
    <s v="TN-21040"/>
    <s v="Tanja Norvell"/>
    <x v="2"/>
    <s v="United States"/>
    <s v="Phoenix"/>
    <x v="16"/>
    <n v="85023"/>
    <x v="1"/>
    <s v="FUR-TA-10001889"/>
    <x v="0"/>
    <x v="3"/>
    <x v="406"/>
    <n v="1272.6299999999999"/>
    <n v="6"/>
    <n v="0.5"/>
    <n v="-814.4831999999999"/>
  </r>
  <r>
    <n v="465"/>
    <x v="212"/>
    <x v="0"/>
    <x v="183"/>
    <d v="2013-04-30T00:00:00"/>
    <s v="Standard Class"/>
    <s v="TN-21040"/>
    <s v="Tanja Norvell"/>
    <x v="2"/>
    <s v="United States"/>
    <s v="Phoenix"/>
    <x v="16"/>
    <n v="85023"/>
    <x v="1"/>
    <s v="OFF-BI-10000315"/>
    <x v="1"/>
    <x v="8"/>
    <x v="407"/>
    <n v="28.484999999999999"/>
    <n v="5"/>
    <n v="0.7"/>
    <n v="-20.888999999999989"/>
  </r>
  <r>
    <n v="466"/>
    <x v="212"/>
    <x v="0"/>
    <x v="183"/>
    <d v="2013-04-30T00:00:00"/>
    <s v="Standard Class"/>
    <s v="TN-21040"/>
    <s v="Tanja Norvell"/>
    <x v="2"/>
    <s v="United States"/>
    <s v="Phoenix"/>
    <x v="16"/>
    <n v="85023"/>
    <x v="1"/>
    <s v="OFF-SU-10003505"/>
    <x v="1"/>
    <x v="14"/>
    <x v="408"/>
    <n v="185.376"/>
    <n v="2"/>
    <n v="0.2"/>
    <n v="-34.758000000000017"/>
  </r>
  <r>
    <n v="467"/>
    <x v="212"/>
    <x v="0"/>
    <x v="183"/>
    <d v="2013-04-30T00:00:00"/>
    <s v="Standard Class"/>
    <s v="TN-21040"/>
    <s v="Tanja Norvell"/>
    <x v="2"/>
    <s v="United States"/>
    <s v="Phoenix"/>
    <x v="16"/>
    <n v="85023"/>
    <x v="1"/>
    <s v="OFF-AP-10002578"/>
    <x v="1"/>
    <x v="9"/>
    <x v="409"/>
    <n v="78.272000000000006"/>
    <n v="2"/>
    <n v="0.2"/>
    <n v="5.8704000000000001"/>
  </r>
  <r>
    <n v="468"/>
    <x v="213"/>
    <x v="1"/>
    <x v="184"/>
    <d v="2012-01-24T00:00:00"/>
    <s v="Standard Class"/>
    <s v="JS-15940"/>
    <s v="Joni Sundaresam"/>
    <x v="2"/>
    <s v="United States"/>
    <s v="Park Ridge"/>
    <x v="10"/>
    <n v="60068"/>
    <x v="2"/>
    <s v="FUR-FU-10002918"/>
    <x v="0"/>
    <x v="5"/>
    <x v="266"/>
    <n v="254.74400000000003"/>
    <n v="7"/>
    <n v="0.6"/>
    <n v="-312.06139999999994"/>
  </r>
  <r>
    <n v="469"/>
    <x v="214"/>
    <x v="3"/>
    <x v="185"/>
    <d v="2014-04-05T00:00:00"/>
    <s v="Standard Class"/>
    <s v="DS-13180"/>
    <s v="David Smith"/>
    <x v="1"/>
    <s v="United States"/>
    <s v="Amarillo"/>
    <x v="5"/>
    <n v="79109"/>
    <x v="2"/>
    <s v="FUR-BO-10002824"/>
    <x v="0"/>
    <x v="0"/>
    <x v="410"/>
    <n v="205.33279999999996"/>
    <n v="2"/>
    <n v="0.32"/>
    <n v="-36.235200000000006"/>
  </r>
  <r>
    <n v="470"/>
    <x v="215"/>
    <x v="0"/>
    <x v="186"/>
    <d v="2013-12-21T00:00:00"/>
    <s v="Second Class"/>
    <s v="CC-12670"/>
    <s v="Craig Carreira"/>
    <x v="0"/>
    <s v="United States"/>
    <s v="Chicago"/>
    <x v="10"/>
    <n v="60610"/>
    <x v="2"/>
    <s v="OFF-BI-10002194"/>
    <x v="1"/>
    <x v="8"/>
    <x v="411"/>
    <n v="4.7879999999999985"/>
    <n v="3"/>
    <n v="0.8"/>
    <n v="-7.9001999999999999"/>
  </r>
  <r>
    <n v="471"/>
    <x v="216"/>
    <x v="1"/>
    <x v="139"/>
    <d v="2012-12-24T00:00:00"/>
    <s v="Standard Class"/>
    <s v="MH-17785"/>
    <s v="Maya Herman"/>
    <x v="1"/>
    <s v="United States"/>
    <s v="Lindenhurst"/>
    <x v="15"/>
    <n v="11757"/>
    <x v="3"/>
    <s v="OFF-PA-10004071"/>
    <x v="1"/>
    <x v="10"/>
    <x v="412"/>
    <n v="55.48"/>
    <n v="1"/>
    <n v="0"/>
    <n v="26.630399999999998"/>
  </r>
  <r>
    <n v="472"/>
    <x v="217"/>
    <x v="2"/>
    <x v="187"/>
    <d v="2011-11-11T00:00:00"/>
    <s v="Second Class"/>
    <s v="JP-15520"/>
    <s v="Jeremy Pistek"/>
    <x v="0"/>
    <s v="United States"/>
    <s v="San Francisco"/>
    <x v="1"/>
    <n v="94110"/>
    <x v="1"/>
    <s v="OFF-ST-10002743"/>
    <x v="1"/>
    <x v="4"/>
    <x v="413"/>
    <n v="340.92"/>
    <n v="3"/>
    <n v="0"/>
    <n v="3.4091999999999842"/>
  </r>
  <r>
    <n v="473"/>
    <x v="217"/>
    <x v="2"/>
    <x v="187"/>
    <d v="2011-11-11T00:00:00"/>
    <s v="Second Class"/>
    <s v="JP-15520"/>
    <s v="Jeremy Pistek"/>
    <x v="0"/>
    <s v="United States"/>
    <s v="San Francisco"/>
    <x v="1"/>
    <n v="94110"/>
    <x v="1"/>
    <s v="FUR-BO-10001601"/>
    <x v="0"/>
    <x v="0"/>
    <x v="414"/>
    <n v="222.66599999999997"/>
    <n v="2"/>
    <n v="0.15"/>
    <n v="10.478399999999979"/>
  </r>
  <r>
    <n v="474"/>
    <x v="217"/>
    <x v="2"/>
    <x v="187"/>
    <d v="2011-11-11T00:00:00"/>
    <s v="Second Class"/>
    <s v="JP-15520"/>
    <s v="Jeremy Pistek"/>
    <x v="0"/>
    <s v="United States"/>
    <s v="San Francisco"/>
    <x v="1"/>
    <n v="94110"/>
    <x v="1"/>
    <s v="TEC-PH-10002680"/>
    <x v="2"/>
    <x v="7"/>
    <x v="415"/>
    <n v="703.96800000000007"/>
    <n v="4"/>
    <n v="0.2"/>
    <n v="87.995999999999924"/>
  </r>
  <r>
    <n v="475"/>
    <x v="217"/>
    <x v="2"/>
    <x v="187"/>
    <d v="2011-11-11T00:00:00"/>
    <s v="Second Class"/>
    <s v="JP-15520"/>
    <s v="Jeremy Pistek"/>
    <x v="0"/>
    <s v="United States"/>
    <s v="San Francisco"/>
    <x v="1"/>
    <n v="94110"/>
    <x v="1"/>
    <s v="OFF-ST-10001321"/>
    <x v="1"/>
    <x v="4"/>
    <x v="416"/>
    <n v="92.52"/>
    <n v="6"/>
    <n v="0"/>
    <n v="24.980400000000007"/>
  </r>
  <r>
    <n v="476"/>
    <x v="217"/>
    <x v="2"/>
    <x v="187"/>
    <d v="2011-11-11T00:00:00"/>
    <s v="Second Class"/>
    <s v="JP-15520"/>
    <s v="Jeremy Pistek"/>
    <x v="0"/>
    <s v="United States"/>
    <s v="San Francisco"/>
    <x v="1"/>
    <n v="94110"/>
    <x v="1"/>
    <s v="OFF-PA-10001509"/>
    <x v="1"/>
    <x v="10"/>
    <x v="417"/>
    <n v="62.649999999999991"/>
    <n v="7"/>
    <n v="0"/>
    <n v="28.818999999999996"/>
  </r>
  <r>
    <n v="477"/>
    <x v="217"/>
    <x v="2"/>
    <x v="187"/>
    <d v="2011-11-11T00:00:00"/>
    <s v="Second Class"/>
    <s v="JP-15520"/>
    <s v="Jeremy Pistek"/>
    <x v="0"/>
    <s v="United States"/>
    <s v="San Francisco"/>
    <x v="1"/>
    <n v="94110"/>
    <x v="1"/>
    <s v="OFF-PA-10003465"/>
    <x v="1"/>
    <x v="10"/>
    <x v="418"/>
    <n v="94.85"/>
    <n v="5"/>
    <n v="0"/>
    <n v="45.527999999999992"/>
  </r>
  <r>
    <n v="478"/>
    <x v="218"/>
    <x v="0"/>
    <x v="188"/>
    <d v="2013-07-20T00:00:00"/>
    <s v="Standard Class"/>
    <s v="KH-16690"/>
    <s v="Kristen Hastings"/>
    <x v="1"/>
    <s v="United States"/>
    <s v="Los Angeles"/>
    <x v="1"/>
    <n v="90008"/>
    <x v="1"/>
    <s v="TEC-PH-10000149"/>
    <x v="2"/>
    <x v="7"/>
    <x v="419"/>
    <n v="95.76"/>
    <n v="6"/>
    <n v="0.2"/>
    <n v="7.1819999999999951"/>
  </r>
  <r>
    <n v="479"/>
    <x v="219"/>
    <x v="0"/>
    <x v="189"/>
    <d v="2013-11-03T00:00:00"/>
    <s v="Standard Class"/>
    <s v="JE-15475"/>
    <s v="Jeremy Ellison"/>
    <x v="0"/>
    <s v="United States"/>
    <s v="Troy"/>
    <x v="15"/>
    <n v="12180"/>
    <x v="3"/>
    <s v="FUR-FU-10002671"/>
    <x v="0"/>
    <x v="5"/>
    <x v="275"/>
    <n v="40.200000000000003"/>
    <n v="3"/>
    <n v="0"/>
    <n v="19.295999999999999"/>
  </r>
  <r>
    <n v="480"/>
    <x v="220"/>
    <x v="0"/>
    <x v="190"/>
    <d v="2013-07-03T00:00:00"/>
    <s v="Standard Class"/>
    <s v="JG-15805"/>
    <s v="John Grady"/>
    <x v="1"/>
    <s v="United States"/>
    <s v="New York City"/>
    <x v="15"/>
    <n v="10024"/>
    <x v="3"/>
    <s v="OFF-AR-10003045"/>
    <x v="1"/>
    <x v="6"/>
    <x v="420"/>
    <n v="14.7"/>
    <n v="5"/>
    <n v="0"/>
    <n v="6.6150000000000002"/>
  </r>
  <r>
    <n v="481"/>
    <x v="220"/>
    <x v="0"/>
    <x v="190"/>
    <d v="2013-07-03T00:00:00"/>
    <s v="Standard Class"/>
    <s v="JG-15805"/>
    <s v="John Grady"/>
    <x v="1"/>
    <s v="United States"/>
    <s v="New York City"/>
    <x v="15"/>
    <n v="10024"/>
    <x v="3"/>
    <s v="OFF-ST-10000689"/>
    <x v="1"/>
    <x v="4"/>
    <x v="421"/>
    <n v="704.25"/>
    <n v="5"/>
    <n v="0"/>
    <n v="84.51"/>
  </r>
  <r>
    <n v="482"/>
    <x v="221"/>
    <x v="2"/>
    <x v="191"/>
    <d v="2011-10-10T00:00:00"/>
    <s v="Standard Class"/>
    <s v="XP-21865"/>
    <s v="Xylona Preis"/>
    <x v="0"/>
    <s v="United States"/>
    <s v="San Diego"/>
    <x v="1"/>
    <n v="92024"/>
    <x v="1"/>
    <s v="TEC-AC-10001445"/>
    <x v="2"/>
    <x v="11"/>
    <x v="422"/>
    <n v="9.09"/>
    <n v="3"/>
    <n v="0"/>
    <n v="1.9088999999999996"/>
  </r>
  <r>
    <n v="483"/>
    <x v="222"/>
    <x v="2"/>
    <x v="192"/>
    <d v="2011-07-27T00:00:00"/>
    <s v="Standard Class"/>
    <s v="EM-14065"/>
    <s v="Erin Mull"/>
    <x v="0"/>
    <s v="United States"/>
    <s v="New York City"/>
    <x v="15"/>
    <n v="10024"/>
    <x v="3"/>
    <s v="OFF-AR-10002053"/>
    <x v="1"/>
    <x v="6"/>
    <x v="79"/>
    <n v="5.96"/>
    <n v="2"/>
    <n v="0"/>
    <n v="1.6688000000000001"/>
  </r>
  <r>
    <n v="484"/>
    <x v="222"/>
    <x v="2"/>
    <x v="192"/>
    <d v="2011-07-27T00:00:00"/>
    <s v="Standard Class"/>
    <s v="EM-14065"/>
    <s v="Erin Mull"/>
    <x v="0"/>
    <s v="United States"/>
    <s v="New York City"/>
    <x v="15"/>
    <n v="10024"/>
    <x v="3"/>
    <s v="TEC-AC-10002567"/>
    <x v="2"/>
    <x v="11"/>
    <x v="423"/>
    <n v="159.97999999999999"/>
    <n v="2"/>
    <n v="0"/>
    <n v="57.592799999999997"/>
  </r>
  <r>
    <n v="485"/>
    <x v="223"/>
    <x v="3"/>
    <x v="193"/>
    <d v="2014-06-14T00:00:00"/>
    <s v="First Class"/>
    <s v="MT-18070"/>
    <s v="Michelle Tran"/>
    <x v="2"/>
    <s v="United States"/>
    <s v="Los Angeles"/>
    <x v="1"/>
    <n v="90045"/>
    <x v="1"/>
    <s v="OFF-LA-10003923"/>
    <x v="1"/>
    <x v="2"/>
    <x v="424"/>
    <n v="29.6"/>
    <n v="2"/>
    <n v="0"/>
    <n v="14.8"/>
  </r>
  <r>
    <n v="486"/>
    <x v="223"/>
    <x v="3"/>
    <x v="193"/>
    <d v="2014-06-14T00:00:00"/>
    <s v="First Class"/>
    <s v="MT-18070"/>
    <s v="Michelle Tran"/>
    <x v="2"/>
    <s v="United States"/>
    <s v="Los Angeles"/>
    <x v="1"/>
    <n v="90045"/>
    <x v="1"/>
    <s v="FUR-BO-10001337"/>
    <x v="0"/>
    <x v="0"/>
    <x v="425"/>
    <n v="514.16499999999996"/>
    <n v="5"/>
    <n v="0.15"/>
    <n v="-30.24499999999999"/>
  </r>
  <r>
    <n v="487"/>
    <x v="223"/>
    <x v="3"/>
    <x v="193"/>
    <d v="2014-06-14T00:00:00"/>
    <s v="First Class"/>
    <s v="MT-18070"/>
    <s v="Michelle Tran"/>
    <x v="2"/>
    <s v="United States"/>
    <s v="Los Angeles"/>
    <x v="1"/>
    <n v="90045"/>
    <x v="1"/>
    <s v="TEC-PH-10001924"/>
    <x v="2"/>
    <x v="7"/>
    <x v="426"/>
    <n v="279.95999999999998"/>
    <n v="5"/>
    <n v="0.2"/>
    <n v="17.497500000000016"/>
  </r>
  <r>
    <n v="488"/>
    <x v="224"/>
    <x v="2"/>
    <x v="194"/>
    <d v="2011-10-31T00:00:00"/>
    <s v="First Class"/>
    <s v="SA-20830"/>
    <s v="Sue Ann Reed"/>
    <x v="0"/>
    <s v="United States"/>
    <s v="Chicago"/>
    <x v="10"/>
    <n v="60610"/>
    <x v="2"/>
    <s v="TEC-PH-10001363"/>
    <x v="2"/>
    <x v="7"/>
    <x v="427"/>
    <n v="2735.9520000000002"/>
    <n v="6"/>
    <n v="0.2"/>
    <n v="341.99399999999969"/>
  </r>
  <r>
    <n v="489"/>
    <x v="225"/>
    <x v="2"/>
    <x v="3"/>
    <d v="2011-06-13T00:00:00"/>
    <s v="Second Class"/>
    <s v="CW-11905"/>
    <s v="Carl Weiss"/>
    <x v="2"/>
    <s v="United States"/>
    <s v="Huntsville"/>
    <x v="5"/>
    <n v="77340"/>
    <x v="2"/>
    <s v="TEC-PH-10000376"/>
    <x v="2"/>
    <x v="7"/>
    <x v="428"/>
    <n v="7.9920000000000009"/>
    <n v="1"/>
    <n v="0.2"/>
    <n v="0.59940000000000015"/>
  </r>
  <r>
    <n v="490"/>
    <x v="225"/>
    <x v="2"/>
    <x v="3"/>
    <d v="2011-06-13T00:00:00"/>
    <s v="Second Class"/>
    <s v="CW-11905"/>
    <s v="Carl Weiss"/>
    <x v="2"/>
    <s v="United States"/>
    <s v="Huntsville"/>
    <x v="5"/>
    <n v="77340"/>
    <x v="2"/>
    <s v="TEC-AC-10000303"/>
    <x v="2"/>
    <x v="11"/>
    <x v="429"/>
    <n v="63.984000000000009"/>
    <n v="2"/>
    <n v="0.2"/>
    <n v="10.397399999999998"/>
  </r>
  <r>
    <n v="491"/>
    <x v="225"/>
    <x v="2"/>
    <x v="3"/>
    <d v="2011-06-13T00:00:00"/>
    <s v="Second Class"/>
    <s v="CW-11905"/>
    <s v="Carl Weiss"/>
    <x v="2"/>
    <s v="United States"/>
    <s v="Huntsville"/>
    <x v="5"/>
    <n v="77340"/>
    <x v="2"/>
    <s v="OFF-AR-10001953"/>
    <x v="1"/>
    <x v="6"/>
    <x v="395"/>
    <n v="70.367999999999995"/>
    <n v="2"/>
    <n v="0.2"/>
    <n v="6.1572000000000031"/>
  </r>
  <r>
    <n v="492"/>
    <x v="226"/>
    <x v="2"/>
    <x v="80"/>
    <d v="2011-09-19T00:00:00"/>
    <s v="Standard Class"/>
    <s v="AJ-10960"/>
    <s v="Astrea Jones"/>
    <x v="0"/>
    <s v="United States"/>
    <s v="Rochester"/>
    <x v="15"/>
    <n v="14609"/>
    <x v="3"/>
    <s v="OFF-ST-10001809"/>
    <x v="1"/>
    <x v="4"/>
    <x v="430"/>
    <n v="449.15"/>
    <n v="5"/>
    <n v="0"/>
    <n v="8.9829999999999899"/>
  </r>
  <r>
    <n v="493"/>
    <x v="226"/>
    <x v="2"/>
    <x v="80"/>
    <d v="2011-09-19T00:00:00"/>
    <s v="Standard Class"/>
    <s v="AJ-10960"/>
    <s v="Astrea Jones"/>
    <x v="0"/>
    <s v="United States"/>
    <s v="Rochester"/>
    <x v="15"/>
    <n v="14609"/>
    <x v="3"/>
    <s v="OFF-EN-10003845"/>
    <x v="1"/>
    <x v="12"/>
    <x v="431"/>
    <n v="11.07"/>
    <n v="3"/>
    <n v="0"/>
    <n v="5.0921999999999992"/>
  </r>
  <r>
    <n v="494"/>
    <x v="227"/>
    <x v="0"/>
    <x v="195"/>
    <d v="2013-05-15T00:00:00"/>
    <s v="Standard Class"/>
    <s v="SS-20590"/>
    <s v="Sonia Sunley"/>
    <x v="0"/>
    <s v="United States"/>
    <s v="Seattle"/>
    <x v="4"/>
    <n v="98115"/>
    <x v="1"/>
    <s v="TEC-AC-10000991"/>
    <x v="2"/>
    <x v="11"/>
    <x v="432"/>
    <n v="93.98"/>
    <n v="2"/>
    <n v="0"/>
    <n v="13.157200000000003"/>
  </r>
  <r>
    <n v="495"/>
    <x v="228"/>
    <x v="0"/>
    <x v="196"/>
    <d v="2013-03-22T00:00:00"/>
    <s v="Second Class"/>
    <s v="RO-19780"/>
    <s v="Rose O'Brian"/>
    <x v="0"/>
    <s v="United States"/>
    <s v="Memphis"/>
    <x v="18"/>
    <n v="38109"/>
    <x v="0"/>
    <s v="FUR-TA-10001857"/>
    <x v="0"/>
    <x v="3"/>
    <x v="433"/>
    <n v="189.88200000000001"/>
    <n v="3"/>
    <n v="0.4"/>
    <n v="-94.941000000000017"/>
  </r>
  <r>
    <n v="496"/>
    <x v="229"/>
    <x v="1"/>
    <x v="17"/>
    <d v="2012-12-31T00:00:00"/>
    <s v="Standard Class"/>
    <s v="MD-17350"/>
    <s v="Maribeth Dona"/>
    <x v="0"/>
    <s v="United States"/>
    <s v="Fayetteville"/>
    <x v="36"/>
    <n v="72701"/>
    <x v="0"/>
    <s v="OFF-EN-10001434"/>
    <x v="1"/>
    <x v="12"/>
    <x v="434"/>
    <n v="105.42"/>
    <n v="2"/>
    <n v="0"/>
    <n v="51.655799999999999"/>
  </r>
  <r>
    <n v="497"/>
    <x v="230"/>
    <x v="0"/>
    <x v="197"/>
    <d v="2013-08-01T00:00:00"/>
    <s v="Standard Class"/>
    <s v="SC-20095"/>
    <s v="Sanjit Chand"/>
    <x v="0"/>
    <s v="United States"/>
    <s v="Costa Mesa"/>
    <x v="1"/>
    <n v="92627"/>
    <x v="1"/>
    <s v="OFF-BI-10002498"/>
    <x v="1"/>
    <x v="8"/>
    <x v="435"/>
    <n v="119.61600000000001"/>
    <n v="8"/>
    <n v="0.2"/>
    <n v="40.370399999999997"/>
  </r>
  <r>
    <n v="498"/>
    <x v="230"/>
    <x v="0"/>
    <x v="197"/>
    <d v="2013-08-01T00:00:00"/>
    <s v="Standard Class"/>
    <s v="SC-20095"/>
    <s v="Sanjit Chand"/>
    <x v="0"/>
    <s v="United States"/>
    <s v="Costa Mesa"/>
    <x v="1"/>
    <n v="92627"/>
    <x v="1"/>
    <s v="FUR-FU-10004864"/>
    <x v="0"/>
    <x v="5"/>
    <x v="436"/>
    <n v="255.76"/>
    <n v="4"/>
    <n v="0"/>
    <n v="81.843199999999996"/>
  </r>
  <r>
    <n v="499"/>
    <x v="230"/>
    <x v="0"/>
    <x v="197"/>
    <d v="2013-08-01T00:00:00"/>
    <s v="Standard Class"/>
    <s v="SC-20095"/>
    <s v="Sanjit Chand"/>
    <x v="0"/>
    <s v="United States"/>
    <s v="Costa Mesa"/>
    <x v="1"/>
    <n v="92627"/>
    <x v="1"/>
    <s v="FUR-CH-10002602"/>
    <x v="0"/>
    <x v="1"/>
    <x v="288"/>
    <n v="241.56799999999998"/>
    <n v="2"/>
    <n v="0.2"/>
    <n v="18.11760000000001"/>
  </r>
  <r>
    <n v="500"/>
    <x v="230"/>
    <x v="0"/>
    <x v="197"/>
    <d v="2013-08-01T00:00:00"/>
    <s v="Standard Class"/>
    <s v="SC-20095"/>
    <s v="Sanjit Chand"/>
    <x v="0"/>
    <s v="United States"/>
    <s v="Costa Mesa"/>
    <x v="1"/>
    <n v="92627"/>
    <x v="1"/>
    <s v="FUR-FU-10000073"/>
    <x v="0"/>
    <x v="5"/>
    <x v="437"/>
    <n v="69.3"/>
    <n v="9"/>
    <n v="0"/>
    <n v="22.868999999999996"/>
  </r>
  <r>
    <n v="501"/>
    <x v="231"/>
    <x v="0"/>
    <x v="198"/>
    <d v="2013-06-05T00:00:00"/>
    <s v="Standard Class"/>
    <s v="MY-17380"/>
    <s v="Maribeth Yedwab"/>
    <x v="1"/>
    <s v="United States"/>
    <s v="Parker"/>
    <x v="22"/>
    <n v="80134"/>
    <x v="1"/>
    <s v="OFF-BI-10001670"/>
    <x v="1"/>
    <x v="8"/>
    <x v="438"/>
    <n v="22.620000000000005"/>
    <n v="2"/>
    <n v="0.7"/>
    <n v="-15.079999999999998"/>
  </r>
  <r>
    <n v="502"/>
    <x v="231"/>
    <x v="0"/>
    <x v="198"/>
    <d v="2013-06-05T00:00:00"/>
    <s v="Standard Class"/>
    <s v="MY-17380"/>
    <s v="Maribeth Yedwab"/>
    <x v="1"/>
    <s v="United States"/>
    <s v="Parker"/>
    <x v="22"/>
    <n v="80134"/>
    <x v="1"/>
    <s v="OFF-BI-10001658"/>
    <x v="1"/>
    <x v="8"/>
    <x v="439"/>
    <n v="14.952000000000004"/>
    <n v="2"/>
    <n v="0.7"/>
    <n v="-11.961599999999997"/>
  </r>
  <r>
    <n v="503"/>
    <x v="231"/>
    <x v="0"/>
    <x v="198"/>
    <d v="2013-06-05T00:00:00"/>
    <s v="Standard Class"/>
    <s v="MY-17380"/>
    <s v="Maribeth Yedwab"/>
    <x v="1"/>
    <s v="United States"/>
    <s v="Parker"/>
    <x v="22"/>
    <n v="80134"/>
    <x v="1"/>
    <s v="FUR-CH-10001215"/>
    <x v="0"/>
    <x v="1"/>
    <x v="440"/>
    <n v="801.5680000000001"/>
    <n v="2"/>
    <n v="0.2"/>
    <n v="50.097999999999985"/>
  </r>
  <r>
    <n v="504"/>
    <x v="231"/>
    <x v="0"/>
    <x v="198"/>
    <d v="2013-06-05T00:00:00"/>
    <s v="Standard Class"/>
    <s v="MY-17380"/>
    <s v="Maribeth Yedwab"/>
    <x v="1"/>
    <s v="United States"/>
    <s v="Parker"/>
    <x v="22"/>
    <n v="80134"/>
    <x v="1"/>
    <s v="OFF-BI-10000831"/>
    <x v="1"/>
    <x v="8"/>
    <x v="441"/>
    <n v="2.3760000000000003"/>
    <n v="3"/>
    <n v="0.7"/>
    <n v="-1.9007999999999998"/>
  </r>
  <r>
    <n v="505"/>
    <x v="231"/>
    <x v="0"/>
    <x v="198"/>
    <d v="2013-06-05T00:00:00"/>
    <s v="Standard Class"/>
    <s v="MY-17380"/>
    <s v="Maribeth Yedwab"/>
    <x v="1"/>
    <s v="United States"/>
    <s v="Parker"/>
    <x v="22"/>
    <n v="80134"/>
    <x v="1"/>
    <s v="OFF-PA-10000357"/>
    <x v="1"/>
    <x v="10"/>
    <x v="442"/>
    <n v="32.792000000000002"/>
    <n v="1"/>
    <n v="0.2"/>
    <n v="11.8871"/>
  </r>
  <r>
    <n v="506"/>
    <x v="232"/>
    <x v="3"/>
    <x v="105"/>
    <d v="2014-11-16T00:00:00"/>
    <s v="Second Class"/>
    <s v="EB-13705"/>
    <s v="Ed Braxton"/>
    <x v="1"/>
    <s v="United States"/>
    <s v="New York City"/>
    <x v="15"/>
    <n v="10024"/>
    <x v="3"/>
    <s v="OFF-BI-10003274"/>
    <x v="1"/>
    <x v="8"/>
    <x v="122"/>
    <n v="15.920000000000002"/>
    <n v="5"/>
    <n v="0.2"/>
    <n v="5.3729999999999993"/>
  </r>
  <r>
    <n v="507"/>
    <x v="233"/>
    <x v="1"/>
    <x v="199"/>
    <d v="2012-03-22T00:00:00"/>
    <s v="Standard Class"/>
    <s v="CM-12385"/>
    <s v="Christopher Martinez"/>
    <x v="0"/>
    <s v="United States"/>
    <s v="Atlanta"/>
    <x v="32"/>
    <n v="30318"/>
    <x v="0"/>
    <s v="OFF-AR-10001662"/>
    <x v="1"/>
    <x v="6"/>
    <x v="443"/>
    <n v="2.74"/>
    <n v="1"/>
    <n v="0"/>
    <n v="0.73980000000000024"/>
  </r>
  <r>
    <n v="508"/>
    <x v="233"/>
    <x v="1"/>
    <x v="199"/>
    <d v="2012-03-22T00:00:00"/>
    <s v="Standard Class"/>
    <s v="CM-12385"/>
    <s v="Christopher Martinez"/>
    <x v="0"/>
    <s v="United States"/>
    <s v="Atlanta"/>
    <x v="32"/>
    <n v="30318"/>
    <x v="0"/>
    <s v="OFF-AR-10003856"/>
    <x v="1"/>
    <x v="6"/>
    <x v="444"/>
    <n v="8.34"/>
    <n v="3"/>
    <n v="0"/>
    <n v="2.1683999999999997"/>
  </r>
  <r>
    <n v="509"/>
    <x v="233"/>
    <x v="1"/>
    <x v="199"/>
    <d v="2012-03-22T00:00:00"/>
    <s v="Standard Class"/>
    <s v="CM-12385"/>
    <s v="Christopher Martinez"/>
    <x v="0"/>
    <s v="United States"/>
    <s v="Atlanta"/>
    <x v="32"/>
    <n v="30318"/>
    <x v="0"/>
    <s v="OFF-ST-10001228"/>
    <x v="1"/>
    <x v="4"/>
    <x v="445"/>
    <n v="46.74"/>
    <n v="3"/>
    <n v="0"/>
    <n v="11.684999999999999"/>
  </r>
  <r>
    <n v="510"/>
    <x v="233"/>
    <x v="1"/>
    <x v="199"/>
    <d v="2012-03-22T00:00:00"/>
    <s v="Standard Class"/>
    <s v="CM-12385"/>
    <s v="Christopher Martinez"/>
    <x v="0"/>
    <s v="United States"/>
    <s v="Atlanta"/>
    <x v="32"/>
    <n v="30318"/>
    <x v="0"/>
    <s v="OFF-BI-10003527"/>
    <x v="1"/>
    <x v="8"/>
    <x v="446"/>
    <n v="6354.95"/>
    <n v="5"/>
    <n v="0"/>
    <n v="3177.4749999999999"/>
  </r>
  <r>
    <n v="511"/>
    <x v="234"/>
    <x v="3"/>
    <x v="200"/>
    <d v="2014-11-28T00:00:00"/>
    <s v="First Class"/>
    <s v="LS-17245"/>
    <s v="Lynn Smith"/>
    <x v="0"/>
    <s v="United States"/>
    <s v="Gladstone"/>
    <x v="25"/>
    <n v="64118"/>
    <x v="2"/>
    <s v="FUR-FU-10001290"/>
    <x v="0"/>
    <x v="5"/>
    <x v="447"/>
    <n v="126.30000000000001"/>
    <n v="3"/>
    <n v="0"/>
    <n v="40.415999999999997"/>
  </r>
  <r>
    <n v="512"/>
    <x v="234"/>
    <x v="3"/>
    <x v="200"/>
    <d v="2014-11-28T00:00:00"/>
    <s v="First Class"/>
    <s v="LS-17245"/>
    <s v="Lynn Smith"/>
    <x v="0"/>
    <s v="United States"/>
    <s v="Gladstone"/>
    <x v="25"/>
    <n v="64118"/>
    <x v="2"/>
    <s v="TEC-AC-10002399"/>
    <x v="2"/>
    <x v="11"/>
    <x v="448"/>
    <n v="38.04"/>
    <n v="2"/>
    <n v="0"/>
    <n v="12.172799999999999"/>
  </r>
  <r>
    <n v="513"/>
    <x v="235"/>
    <x v="0"/>
    <x v="201"/>
    <d v="2013-10-24T00:00:00"/>
    <s v="First Class"/>
    <s v="LF-17185"/>
    <s v="Luke Foster"/>
    <x v="0"/>
    <s v="United States"/>
    <s v="Newark"/>
    <x v="24"/>
    <n v="43055"/>
    <x v="3"/>
    <s v="OFF-AR-10002053"/>
    <x v="1"/>
    <x v="6"/>
    <x v="79"/>
    <n v="7.1519999999999992"/>
    <n v="3"/>
    <n v="0.2"/>
    <n v="0.71520000000000028"/>
  </r>
  <r>
    <n v="514"/>
    <x v="236"/>
    <x v="3"/>
    <x v="202"/>
    <d v="2014-12-26T00:00:00"/>
    <s v="Standard Class"/>
    <s v="BN-11515"/>
    <s v="Bradley Nguyen"/>
    <x v="0"/>
    <s v="United States"/>
    <s v="Los Angeles"/>
    <x v="1"/>
    <n v="90049"/>
    <x v="1"/>
    <s v="OFF-AR-10003811"/>
    <x v="1"/>
    <x v="6"/>
    <x v="449"/>
    <n v="6.63"/>
    <n v="3"/>
    <n v="0"/>
    <n v="1.7901"/>
  </r>
  <r>
    <n v="515"/>
    <x v="236"/>
    <x v="3"/>
    <x v="202"/>
    <d v="2014-12-26T00:00:00"/>
    <s v="Standard Class"/>
    <s v="BN-11515"/>
    <s v="Bradley Nguyen"/>
    <x v="0"/>
    <s v="United States"/>
    <s v="Los Angeles"/>
    <x v="1"/>
    <n v="90049"/>
    <x v="1"/>
    <s v="OFF-AR-10001246"/>
    <x v="1"/>
    <x v="6"/>
    <x v="450"/>
    <n v="5.88"/>
    <n v="2"/>
    <n v="0"/>
    <n v="1.7051999999999996"/>
  </r>
  <r>
    <n v="516"/>
    <x v="237"/>
    <x v="3"/>
    <x v="203"/>
    <d v="2014-01-28T00:00:00"/>
    <s v="Standard Class"/>
    <s v="AD-10180"/>
    <s v="Alan Dominguez"/>
    <x v="2"/>
    <s v="United States"/>
    <s v="Great Falls"/>
    <x v="37"/>
    <n v="59405"/>
    <x v="1"/>
    <s v="TEC-CO-10003236"/>
    <x v="2"/>
    <x v="16"/>
    <x v="451"/>
    <n v="2999.95"/>
    <n v="5"/>
    <n v="0"/>
    <n v="1379.9769999999999"/>
  </r>
  <r>
    <n v="517"/>
    <x v="237"/>
    <x v="3"/>
    <x v="203"/>
    <d v="2014-01-28T00:00:00"/>
    <s v="Standard Class"/>
    <s v="AD-10180"/>
    <s v="Alan Dominguez"/>
    <x v="2"/>
    <s v="United States"/>
    <s v="Great Falls"/>
    <x v="37"/>
    <n v="59405"/>
    <x v="1"/>
    <s v="OFF-ST-10004507"/>
    <x v="1"/>
    <x v="4"/>
    <x v="452"/>
    <n v="51.449999999999996"/>
    <n v="3"/>
    <n v="0"/>
    <n v="13.891499999999999"/>
  </r>
  <r>
    <n v="518"/>
    <x v="237"/>
    <x v="3"/>
    <x v="203"/>
    <d v="2014-01-28T00:00:00"/>
    <s v="Standard Class"/>
    <s v="AD-10180"/>
    <s v="Alan Dominguez"/>
    <x v="2"/>
    <s v="United States"/>
    <s v="Great Falls"/>
    <x v="37"/>
    <n v="59405"/>
    <x v="1"/>
    <s v="OFF-PA-10001667"/>
    <x v="1"/>
    <x v="10"/>
    <x v="453"/>
    <n v="11.96"/>
    <n v="2"/>
    <n v="0"/>
    <n v="5.3819999999999997"/>
  </r>
  <r>
    <n v="519"/>
    <x v="237"/>
    <x v="3"/>
    <x v="203"/>
    <d v="2014-01-28T00:00:00"/>
    <s v="Standard Class"/>
    <s v="AD-10180"/>
    <s v="Alan Dominguez"/>
    <x v="2"/>
    <s v="United States"/>
    <s v="Great Falls"/>
    <x v="37"/>
    <n v="59405"/>
    <x v="1"/>
    <s v="OFF-ST-10004459"/>
    <x v="1"/>
    <x v="4"/>
    <x v="454"/>
    <n v="1126.02"/>
    <n v="3"/>
    <n v="0"/>
    <n v="56.300999999999988"/>
  </r>
  <r>
    <n v="520"/>
    <x v="238"/>
    <x v="1"/>
    <x v="204"/>
    <d v="2012-03-26T00:00:00"/>
    <s v="Standard Class"/>
    <s v="DB-13210"/>
    <s v="Dean Braden"/>
    <x v="0"/>
    <s v="United States"/>
    <s v="Houston"/>
    <x v="5"/>
    <n v="77041"/>
    <x v="2"/>
    <s v="TEC-AC-10000171"/>
    <x v="2"/>
    <x v="11"/>
    <x v="43"/>
    <n v="18.391999999999999"/>
    <n v="1"/>
    <n v="0.2"/>
    <n v="5.2877000000000001"/>
  </r>
  <r>
    <n v="521"/>
    <x v="238"/>
    <x v="1"/>
    <x v="204"/>
    <d v="2012-03-26T00:00:00"/>
    <s v="Standard Class"/>
    <s v="DB-13210"/>
    <s v="Dean Braden"/>
    <x v="0"/>
    <s v="United States"/>
    <s v="Houston"/>
    <x v="5"/>
    <n v="77041"/>
    <x v="2"/>
    <s v="OFF-ST-10000736"/>
    <x v="1"/>
    <x v="4"/>
    <x v="455"/>
    <n v="129.56800000000001"/>
    <n v="2"/>
    <n v="0.2"/>
    <n v="-25.91360000000001"/>
  </r>
  <r>
    <n v="522"/>
    <x v="238"/>
    <x v="1"/>
    <x v="204"/>
    <d v="2012-03-26T00:00:00"/>
    <s v="Standard Class"/>
    <s v="DB-13210"/>
    <s v="Dean Braden"/>
    <x v="0"/>
    <s v="United States"/>
    <s v="Houston"/>
    <x v="5"/>
    <n v="77041"/>
    <x v="2"/>
    <s v="OFF-BI-10000285"/>
    <x v="1"/>
    <x v="8"/>
    <x v="456"/>
    <n v="14.111999999999997"/>
    <n v="9"/>
    <n v="0.8"/>
    <n v="-21.167999999999999"/>
  </r>
  <r>
    <n v="523"/>
    <x v="239"/>
    <x v="3"/>
    <x v="205"/>
    <d v="2014-01-26T00:00:00"/>
    <s v="First Class"/>
    <s v="MC-17605"/>
    <s v="Matt Connell"/>
    <x v="1"/>
    <s v="United States"/>
    <s v="Detroit"/>
    <x v="12"/>
    <n v="48234"/>
    <x v="2"/>
    <s v="FUR-TA-10001857"/>
    <x v="0"/>
    <x v="3"/>
    <x v="433"/>
    <n v="210.98"/>
    <n v="2"/>
    <n v="0"/>
    <n v="21.097999999999985"/>
  </r>
  <r>
    <n v="524"/>
    <x v="240"/>
    <x v="0"/>
    <x v="206"/>
    <d v="2013-05-24T00:00:00"/>
    <s v="First Class"/>
    <s v="LH-17155"/>
    <s v="Logan Haushalter"/>
    <x v="0"/>
    <s v="United States"/>
    <s v="Los Angeles"/>
    <x v="1"/>
    <n v="90032"/>
    <x v="1"/>
    <s v="TEC-PH-10003555"/>
    <x v="2"/>
    <x v="7"/>
    <x v="457"/>
    <n v="55.176000000000002"/>
    <n v="3"/>
    <n v="0.2"/>
    <n v="-12.414599999999997"/>
  </r>
  <r>
    <n v="525"/>
    <x v="240"/>
    <x v="0"/>
    <x v="206"/>
    <d v="2013-05-24T00:00:00"/>
    <s v="First Class"/>
    <s v="LH-17155"/>
    <s v="Logan Haushalter"/>
    <x v="0"/>
    <s v="United States"/>
    <s v="Los Angeles"/>
    <x v="1"/>
    <n v="90032"/>
    <x v="1"/>
    <s v="TEC-AC-10003832"/>
    <x v="2"/>
    <x v="11"/>
    <x v="458"/>
    <n v="66.260000000000005"/>
    <n v="2"/>
    <n v="0"/>
    <n v="27.166600000000003"/>
  </r>
  <r>
    <n v="526"/>
    <x v="241"/>
    <x v="1"/>
    <x v="207"/>
    <d v="2013-01-02T00:00:00"/>
    <s v="Standard Class"/>
    <s v="BD-11605"/>
    <s v="Brian Dahlen"/>
    <x v="0"/>
    <s v="United States"/>
    <s v="Lawrence"/>
    <x v="31"/>
    <n v="1841"/>
    <x v="3"/>
    <s v="OFF-FA-10002815"/>
    <x v="1"/>
    <x v="13"/>
    <x v="33"/>
    <n v="22.200000000000003"/>
    <n v="5"/>
    <n v="0"/>
    <n v="10.434000000000001"/>
  </r>
  <r>
    <n v="527"/>
    <x v="242"/>
    <x v="3"/>
    <x v="208"/>
    <d v="2014-10-27T00:00:00"/>
    <s v="Standard Class"/>
    <s v="PH-18790"/>
    <s v="Patricia Hirasaki"/>
    <x v="2"/>
    <s v="United States"/>
    <s v="Lakeland"/>
    <x v="2"/>
    <n v="33801"/>
    <x v="0"/>
    <s v="FUR-CH-10003379"/>
    <x v="0"/>
    <x v="1"/>
    <x v="459"/>
    <n v="683.95200000000011"/>
    <n v="3"/>
    <n v="0.2"/>
    <n v="42.746999999999986"/>
  </r>
  <r>
    <n v="528"/>
    <x v="242"/>
    <x v="3"/>
    <x v="208"/>
    <d v="2014-10-27T00:00:00"/>
    <s v="Standard Class"/>
    <s v="PH-18790"/>
    <s v="Patricia Hirasaki"/>
    <x v="2"/>
    <s v="United States"/>
    <s v="Lakeland"/>
    <x v="2"/>
    <n v="33801"/>
    <x v="0"/>
    <s v="FUR-FU-10001756"/>
    <x v="0"/>
    <x v="5"/>
    <x v="282"/>
    <n v="45.695999999999998"/>
    <n v="3"/>
    <n v="0.2"/>
    <n v="5.1407999999999916"/>
  </r>
  <r>
    <n v="529"/>
    <x v="243"/>
    <x v="1"/>
    <x v="37"/>
    <d v="2012-09-07T00:00:00"/>
    <s v="Standard Class"/>
    <s v="MG-18145"/>
    <s v="Mike Gockenbach"/>
    <x v="0"/>
    <s v="United States"/>
    <s v="Philadelphia"/>
    <x v="9"/>
    <n v="19134"/>
    <x v="3"/>
    <s v="OFF-ST-10004963"/>
    <x v="1"/>
    <x v="4"/>
    <x v="460"/>
    <n v="36.336000000000006"/>
    <n v="3"/>
    <n v="0.2"/>
    <n v="-7.2672000000000043"/>
  </r>
  <r>
    <n v="530"/>
    <x v="243"/>
    <x v="1"/>
    <x v="37"/>
    <d v="2012-09-07T00:00:00"/>
    <s v="Standard Class"/>
    <s v="MG-18145"/>
    <s v="Mike Gockenbach"/>
    <x v="0"/>
    <s v="United States"/>
    <s v="Philadelphia"/>
    <x v="9"/>
    <n v="19134"/>
    <x v="3"/>
    <s v="OFF-SU-10002881"/>
    <x v="1"/>
    <x v="14"/>
    <x v="461"/>
    <n v="666.24800000000005"/>
    <n v="1"/>
    <n v="0.2"/>
    <n v="-149.9058"/>
  </r>
  <r>
    <n v="531"/>
    <x v="243"/>
    <x v="1"/>
    <x v="37"/>
    <d v="2012-09-07T00:00:00"/>
    <s v="Standard Class"/>
    <s v="MG-18145"/>
    <s v="Mike Gockenbach"/>
    <x v="0"/>
    <s v="United States"/>
    <s v="Philadelphia"/>
    <x v="9"/>
    <n v="19134"/>
    <x v="3"/>
    <s v="OFF-EN-10001335"/>
    <x v="1"/>
    <x v="12"/>
    <x v="462"/>
    <n v="52.512"/>
    <n v="6"/>
    <n v="0.2"/>
    <n v="19.692"/>
  </r>
  <r>
    <n v="532"/>
    <x v="244"/>
    <x v="1"/>
    <x v="209"/>
    <d v="2012-11-09T00:00:00"/>
    <s v="Second Class"/>
    <s v="KB-16240"/>
    <s v="Karen Bern"/>
    <x v="1"/>
    <s v="United States"/>
    <s v="Los Angeles"/>
    <x v="1"/>
    <n v="90036"/>
    <x v="1"/>
    <s v="FUR-CH-10000595"/>
    <x v="0"/>
    <x v="1"/>
    <x v="463"/>
    <n v="190.72000000000003"/>
    <n v="1"/>
    <n v="0.2"/>
    <n v="11.919999999999987"/>
  </r>
  <r>
    <n v="533"/>
    <x v="245"/>
    <x v="3"/>
    <x v="210"/>
    <d v="2014-09-12T00:00:00"/>
    <s v="Standard Class"/>
    <s v="JC-15340"/>
    <s v="Jasper Cacioppo"/>
    <x v="0"/>
    <s v="United States"/>
    <s v="Los Angeles"/>
    <x v="1"/>
    <n v="90032"/>
    <x v="1"/>
    <s v="FUR-FU-10000448"/>
    <x v="0"/>
    <x v="5"/>
    <x v="464"/>
    <n v="47.94"/>
    <n v="3"/>
    <n v="0"/>
    <n v="2.3969999999999985"/>
  </r>
  <r>
    <n v="534"/>
    <x v="246"/>
    <x v="0"/>
    <x v="211"/>
    <d v="2013-06-02T00:00:00"/>
    <s v="Second Class"/>
    <s v="RL-19615"/>
    <s v="Rob Lucas"/>
    <x v="0"/>
    <s v="United States"/>
    <s v="Montgomery"/>
    <x v="19"/>
    <n v="36116"/>
    <x v="0"/>
    <s v="TEC-PH-10000984"/>
    <x v="2"/>
    <x v="7"/>
    <x v="465"/>
    <n v="979.95"/>
    <n v="5"/>
    <n v="0"/>
    <n v="274.38600000000008"/>
  </r>
  <r>
    <n v="535"/>
    <x v="246"/>
    <x v="0"/>
    <x v="211"/>
    <d v="2013-06-02T00:00:00"/>
    <s v="Second Class"/>
    <s v="RL-19615"/>
    <s v="Rob Lucas"/>
    <x v="0"/>
    <s v="United States"/>
    <s v="Montgomery"/>
    <x v="19"/>
    <n v="36116"/>
    <x v="0"/>
    <s v="OFF-BI-10002557"/>
    <x v="1"/>
    <x v="8"/>
    <x v="246"/>
    <n v="22.75"/>
    <n v="5"/>
    <n v="0"/>
    <n v="11.375"/>
  </r>
  <r>
    <n v="536"/>
    <x v="247"/>
    <x v="0"/>
    <x v="212"/>
    <d v="2013-07-17T00:00:00"/>
    <s v="Standard Class"/>
    <s v="AA-10375"/>
    <s v="Allen Armold"/>
    <x v="0"/>
    <s v="United States"/>
    <s v="Mesa"/>
    <x v="16"/>
    <n v="85204"/>
    <x v="1"/>
    <s v="OFF-ST-10001325"/>
    <x v="1"/>
    <x v="4"/>
    <x v="466"/>
    <n v="16.768000000000001"/>
    <n v="2"/>
    <n v="0.2"/>
    <n v="1.4672000000000001"/>
  </r>
  <r>
    <n v="537"/>
    <x v="248"/>
    <x v="3"/>
    <x v="213"/>
    <d v="2014-09-09T00:00:00"/>
    <s v="Second Class"/>
    <s v="EP-13915"/>
    <s v="Emily Phan"/>
    <x v="0"/>
    <s v="United States"/>
    <s v="Chicago"/>
    <x v="10"/>
    <n v="60653"/>
    <x v="2"/>
    <s v="OFF-BI-10002429"/>
    <x v="1"/>
    <x v="8"/>
    <x v="467"/>
    <n v="42.615999999999993"/>
    <n v="7"/>
    <n v="0.8"/>
    <n v="-68.185600000000022"/>
  </r>
  <r>
    <n v="538"/>
    <x v="249"/>
    <x v="1"/>
    <x v="155"/>
    <d v="2012-12-08T00:00:00"/>
    <s v="Standard Class"/>
    <s v="MP-17470"/>
    <s v="Mark Packer"/>
    <x v="2"/>
    <s v="United States"/>
    <s v="New York City"/>
    <x v="15"/>
    <n v="10009"/>
    <x v="3"/>
    <s v="OFF-BI-10004528"/>
    <x v="1"/>
    <x v="8"/>
    <x v="468"/>
    <n v="10.752000000000001"/>
    <n v="4"/>
    <n v="0.2"/>
    <n v="3.359999999999999"/>
  </r>
  <r>
    <n v="539"/>
    <x v="250"/>
    <x v="1"/>
    <x v="214"/>
    <d v="2012-12-11T00:00:00"/>
    <s v="Standard Class"/>
    <s v="DK-12985"/>
    <s v="Darren Koutras"/>
    <x v="0"/>
    <s v="United States"/>
    <s v="Henderson"/>
    <x v="0"/>
    <n v="42420"/>
    <x v="0"/>
    <s v="OFF-AP-10001271"/>
    <x v="1"/>
    <x v="9"/>
    <x v="469"/>
    <n v="152.94"/>
    <n v="3"/>
    <n v="0"/>
    <n v="41.293800000000005"/>
  </r>
  <r>
    <n v="540"/>
    <x v="250"/>
    <x v="1"/>
    <x v="214"/>
    <d v="2012-12-11T00:00:00"/>
    <s v="Standard Class"/>
    <s v="DK-12985"/>
    <s v="Darren Koutras"/>
    <x v="0"/>
    <s v="United States"/>
    <s v="Henderson"/>
    <x v="0"/>
    <n v="42420"/>
    <x v="0"/>
    <s v="FUR-CH-10002647"/>
    <x v="0"/>
    <x v="1"/>
    <x v="470"/>
    <n v="283.92"/>
    <n v="4"/>
    <n v="0"/>
    <n v="70.980000000000018"/>
  </r>
  <r>
    <n v="541"/>
    <x v="251"/>
    <x v="2"/>
    <x v="215"/>
    <d v="2011-02-04T00:00:00"/>
    <s v="First Class"/>
    <s v="BD-11500"/>
    <s v="Bradley Drucker"/>
    <x v="0"/>
    <s v="United States"/>
    <s v="Green Bay"/>
    <x v="6"/>
    <n v="54302"/>
    <x v="2"/>
    <s v="TEC-AC-10001432"/>
    <x v="2"/>
    <x v="11"/>
    <x v="471"/>
    <n v="468.90000000000003"/>
    <n v="6"/>
    <n v="0"/>
    <n v="206.31600000000006"/>
  </r>
  <r>
    <n v="542"/>
    <x v="252"/>
    <x v="0"/>
    <x v="216"/>
    <d v="2013-07-18T00:00:00"/>
    <s v="First Class"/>
    <s v="ES-14080"/>
    <s v="Erin Smith"/>
    <x v="1"/>
    <s v="United States"/>
    <s v="Tucson"/>
    <x v="16"/>
    <n v="85705"/>
    <x v="1"/>
    <s v="TEC-PH-10002262"/>
    <x v="2"/>
    <x v="7"/>
    <x v="472"/>
    <n v="380.86400000000003"/>
    <n v="8"/>
    <n v="0.2"/>
    <n v="38.086400000000026"/>
  </r>
  <r>
    <n v="543"/>
    <x v="253"/>
    <x v="1"/>
    <x v="217"/>
    <d v="2012-12-23T00:00:00"/>
    <s v="Standard Class"/>
    <s v="LM-17065"/>
    <s v="Liz MacKendrick"/>
    <x v="0"/>
    <s v="United States"/>
    <s v="Springfield"/>
    <x v="24"/>
    <n v="45503"/>
    <x v="3"/>
    <s v="OFF-ST-10001809"/>
    <x v="1"/>
    <x v="4"/>
    <x v="430"/>
    <n v="646.77600000000007"/>
    <n v="9"/>
    <n v="0.2"/>
    <n v="-145.52460000000002"/>
  </r>
  <r>
    <n v="544"/>
    <x v="254"/>
    <x v="2"/>
    <x v="218"/>
    <d v="2011-05-16T00:00:00"/>
    <s v="Standard Class"/>
    <s v="PG-18895"/>
    <s v="Paul Gonzalez"/>
    <x v="0"/>
    <s v="United States"/>
    <s v="Fort Worth"/>
    <x v="5"/>
    <n v="76106"/>
    <x v="2"/>
    <s v="TEC-AC-10001465"/>
    <x v="2"/>
    <x v="11"/>
    <x v="473"/>
    <n v="58.112000000000002"/>
    <n v="2"/>
    <n v="0.2"/>
    <n v="7.263999999999994"/>
  </r>
  <r>
    <n v="545"/>
    <x v="254"/>
    <x v="2"/>
    <x v="218"/>
    <d v="2011-05-16T00:00:00"/>
    <s v="Standard Class"/>
    <s v="PG-18895"/>
    <s v="Paul Gonzalez"/>
    <x v="0"/>
    <s v="United States"/>
    <s v="Fort Worth"/>
    <x v="5"/>
    <n v="76106"/>
    <x v="2"/>
    <s v="TEC-PH-10002597"/>
    <x v="2"/>
    <x v="7"/>
    <x v="474"/>
    <n v="100.792"/>
    <n v="1"/>
    <n v="0.2"/>
    <n v="6.2995000000000019"/>
  </r>
  <r>
    <n v="546"/>
    <x v="254"/>
    <x v="2"/>
    <x v="218"/>
    <d v="2011-05-16T00:00:00"/>
    <s v="Standard Class"/>
    <s v="PG-18895"/>
    <s v="Paul Gonzalez"/>
    <x v="0"/>
    <s v="United States"/>
    <s v="Fort Worth"/>
    <x v="5"/>
    <n v="76106"/>
    <x v="2"/>
    <s v="FUR-FU-10000723"/>
    <x v="0"/>
    <x v="5"/>
    <x v="475"/>
    <n v="66.112000000000009"/>
    <n v="4"/>
    <n v="0.6"/>
    <n v="-84.292799999999986"/>
  </r>
  <r>
    <n v="547"/>
    <x v="255"/>
    <x v="3"/>
    <x v="123"/>
    <d v="2014-11-23T00:00:00"/>
    <s v="First Class"/>
    <s v="AS-10135"/>
    <s v="Adrian Shami"/>
    <x v="2"/>
    <s v="United States"/>
    <s v="New York City"/>
    <x v="15"/>
    <n v="10035"/>
    <x v="3"/>
    <s v="OFF-BI-10000404"/>
    <x v="1"/>
    <x v="8"/>
    <x v="476"/>
    <n v="41.28"/>
    <n v="6"/>
    <n v="0.2"/>
    <n v="13.931999999999999"/>
  </r>
  <r>
    <n v="548"/>
    <x v="255"/>
    <x v="3"/>
    <x v="123"/>
    <d v="2014-11-23T00:00:00"/>
    <s v="First Class"/>
    <s v="AS-10135"/>
    <s v="Adrian Shami"/>
    <x v="2"/>
    <s v="United States"/>
    <s v="New York City"/>
    <x v="15"/>
    <n v="10035"/>
    <x v="3"/>
    <s v="OFF-PA-10002986"/>
    <x v="1"/>
    <x v="10"/>
    <x v="477"/>
    <n v="13.36"/>
    <n v="2"/>
    <n v="0"/>
    <n v="6.4127999999999998"/>
  </r>
  <r>
    <n v="549"/>
    <x v="256"/>
    <x v="1"/>
    <x v="219"/>
    <d v="2012-11-17T00:00:00"/>
    <s v="Second Class"/>
    <s v="DK-13225"/>
    <s v="Dean Katz"/>
    <x v="1"/>
    <s v="United States"/>
    <s v="Chicago"/>
    <x v="10"/>
    <n v="60653"/>
    <x v="2"/>
    <s v="OFF-ST-10000604"/>
    <x v="1"/>
    <x v="4"/>
    <x v="54"/>
    <n v="250.27199999999999"/>
    <n v="9"/>
    <n v="0.2"/>
    <n v="15.641999999999982"/>
  </r>
  <r>
    <n v="550"/>
    <x v="256"/>
    <x v="1"/>
    <x v="219"/>
    <d v="2012-11-17T00:00:00"/>
    <s v="Second Class"/>
    <s v="DK-13225"/>
    <s v="Dean Katz"/>
    <x v="1"/>
    <s v="United States"/>
    <s v="Chicago"/>
    <x v="10"/>
    <n v="60653"/>
    <x v="2"/>
    <s v="OFF-BI-10004738"/>
    <x v="1"/>
    <x v="8"/>
    <x v="92"/>
    <n v="11.363999999999997"/>
    <n v="3"/>
    <n v="0.8"/>
    <n v="-17.045999999999999"/>
  </r>
  <r>
    <n v="551"/>
    <x v="256"/>
    <x v="1"/>
    <x v="219"/>
    <d v="2012-11-17T00:00:00"/>
    <s v="Second Class"/>
    <s v="DK-13225"/>
    <s v="Dean Katz"/>
    <x v="1"/>
    <s v="United States"/>
    <s v="Chicago"/>
    <x v="10"/>
    <n v="60653"/>
    <x v="2"/>
    <s v="OFF-SU-10001935"/>
    <x v="1"/>
    <x v="14"/>
    <x v="33"/>
    <n v="8.7200000000000006"/>
    <n v="5"/>
    <n v="0.2"/>
    <n v="-1.7440000000000015"/>
  </r>
  <r>
    <n v="552"/>
    <x v="257"/>
    <x v="0"/>
    <x v="173"/>
    <d v="2013-04-18T00:00:00"/>
    <s v="Second Class"/>
    <s v="BD-11320"/>
    <s v="Bill Donatelli"/>
    <x v="0"/>
    <s v="United States"/>
    <s v="San Francisco"/>
    <x v="1"/>
    <n v="94110"/>
    <x v="1"/>
    <s v="FUR-CH-10002024"/>
    <x v="0"/>
    <x v="1"/>
    <x v="478"/>
    <n v="1121.568"/>
    <n v="2"/>
    <n v="0.2"/>
    <n v="0"/>
  </r>
  <r>
    <n v="553"/>
    <x v="258"/>
    <x v="3"/>
    <x v="220"/>
    <d v="2014-09-13T00:00:00"/>
    <s v="First Class"/>
    <s v="RC-19960"/>
    <s v="Ryan Crowe"/>
    <x v="0"/>
    <s v="United States"/>
    <s v="Jacksonville"/>
    <x v="2"/>
    <n v="32216"/>
    <x v="0"/>
    <s v="FUR-FU-10003039"/>
    <x v="0"/>
    <x v="5"/>
    <x v="479"/>
    <n v="34.504000000000005"/>
    <n v="1"/>
    <n v="0.2"/>
    <n v="6.0381999999999998"/>
  </r>
  <r>
    <n v="554"/>
    <x v="259"/>
    <x v="3"/>
    <x v="221"/>
    <d v="2014-11-29T00:00:00"/>
    <s v="Standard Class"/>
    <s v="GT-14710"/>
    <s v="Greg Tran"/>
    <x v="0"/>
    <s v="United States"/>
    <s v="Houston"/>
    <x v="5"/>
    <n v="77070"/>
    <x v="2"/>
    <s v="OFF-FA-10004248"/>
    <x v="1"/>
    <x v="13"/>
    <x v="480"/>
    <n v="10.824"/>
    <n v="3"/>
    <n v="0.2"/>
    <n v="2.5707"/>
  </r>
  <r>
    <n v="555"/>
    <x v="260"/>
    <x v="3"/>
    <x v="222"/>
    <d v="2014-07-04T00:00:00"/>
    <s v="Second Class"/>
    <s v="DK-13225"/>
    <s v="Dean Katz"/>
    <x v="1"/>
    <s v="United States"/>
    <s v="Anaheim"/>
    <x v="1"/>
    <n v="92804"/>
    <x v="1"/>
    <s v="OFF-ST-10001780"/>
    <x v="1"/>
    <x v="4"/>
    <x v="481"/>
    <n v="1295.78"/>
    <n v="2"/>
    <n v="0"/>
    <n v="310.98720000000003"/>
  </r>
  <r>
    <n v="556"/>
    <x v="261"/>
    <x v="2"/>
    <x v="223"/>
    <d v="2011-03-07T00:00:00"/>
    <s v="Second Class"/>
    <s v="AJ-10945"/>
    <s v="Ashley Jarboe"/>
    <x v="0"/>
    <s v="United States"/>
    <s v="Wilmington"/>
    <x v="3"/>
    <n v="28403"/>
    <x v="0"/>
    <s v="OFF-AR-10003560"/>
    <x v="1"/>
    <x v="6"/>
    <x v="482"/>
    <n v="19.456000000000003"/>
    <n v="4"/>
    <n v="0.2"/>
    <n v="3.4047999999999981"/>
  </r>
  <r>
    <n v="557"/>
    <x v="262"/>
    <x v="0"/>
    <x v="224"/>
    <d v="2013-06-16T00:00:00"/>
    <s v="Standard Class"/>
    <s v="OT-18730"/>
    <s v="Olvera Toch"/>
    <x v="0"/>
    <s v="United States"/>
    <s v="Los Angeles"/>
    <x v="1"/>
    <n v="90045"/>
    <x v="1"/>
    <s v="OFF-LA-10001297"/>
    <x v="1"/>
    <x v="2"/>
    <x v="483"/>
    <n v="20.7"/>
    <n v="2"/>
    <n v="0"/>
    <n v="9.9359999999999999"/>
  </r>
  <r>
    <n v="558"/>
    <x v="262"/>
    <x v="0"/>
    <x v="224"/>
    <d v="2013-06-16T00:00:00"/>
    <s v="Standard Class"/>
    <s v="OT-18730"/>
    <s v="Olvera Toch"/>
    <x v="0"/>
    <s v="United States"/>
    <s v="Los Angeles"/>
    <x v="1"/>
    <n v="90045"/>
    <x v="1"/>
    <s v="FUR-TA-10004256"/>
    <x v="0"/>
    <x v="3"/>
    <x v="484"/>
    <n v="1335.68"/>
    <n v="4"/>
    <n v="0.2"/>
    <n v="-217.04800000000017"/>
  </r>
  <r>
    <n v="559"/>
    <x v="262"/>
    <x v="0"/>
    <x v="224"/>
    <d v="2013-06-16T00:00:00"/>
    <s v="Standard Class"/>
    <s v="OT-18730"/>
    <s v="Olvera Toch"/>
    <x v="0"/>
    <s v="United States"/>
    <s v="Los Angeles"/>
    <x v="1"/>
    <n v="90045"/>
    <x v="1"/>
    <s v="OFF-PA-10003441"/>
    <x v="1"/>
    <x v="10"/>
    <x v="485"/>
    <n v="32.400000000000006"/>
    <n v="5"/>
    <n v="0"/>
    <n v="15.552000000000001"/>
  </r>
  <r>
    <n v="560"/>
    <x v="263"/>
    <x v="3"/>
    <x v="225"/>
    <d v="2014-11-23T00:00:00"/>
    <s v="Second Class"/>
    <s v="LP-17080"/>
    <s v="Liz Pelletier"/>
    <x v="0"/>
    <s v="United States"/>
    <s v="San Francisco"/>
    <x v="1"/>
    <n v="94110"/>
    <x v="1"/>
    <s v="FUR-FU-10003347"/>
    <x v="0"/>
    <x v="5"/>
    <x v="374"/>
    <n v="42.599999999999994"/>
    <n v="3"/>
    <n v="0"/>
    <n v="16.614000000000001"/>
  </r>
  <r>
    <n v="561"/>
    <x v="263"/>
    <x v="3"/>
    <x v="225"/>
    <d v="2014-11-23T00:00:00"/>
    <s v="Second Class"/>
    <s v="LP-17080"/>
    <s v="Liz Pelletier"/>
    <x v="0"/>
    <s v="United States"/>
    <s v="San Francisco"/>
    <x v="1"/>
    <n v="94110"/>
    <x v="1"/>
    <s v="OFF-BI-10000069"/>
    <x v="1"/>
    <x v="8"/>
    <x v="486"/>
    <n v="84.056000000000012"/>
    <n v="7"/>
    <n v="0.2"/>
    <n v="27.318199999999983"/>
  </r>
  <r>
    <n v="562"/>
    <x v="264"/>
    <x v="2"/>
    <x v="80"/>
    <d v="2011-09-18T00:00:00"/>
    <s v="Second Class"/>
    <s v="CA-12775"/>
    <s v="Cynthia Arntzen"/>
    <x v="0"/>
    <s v="United States"/>
    <s v="Tampa"/>
    <x v="2"/>
    <n v="33614"/>
    <x v="0"/>
    <s v="OFF-AP-10003914"/>
    <x v="1"/>
    <x v="9"/>
    <x v="487"/>
    <n v="13"/>
    <n v="5"/>
    <n v="0.2"/>
    <n v="1.3000000000000007"/>
  </r>
  <r>
    <n v="563"/>
    <x v="264"/>
    <x v="2"/>
    <x v="80"/>
    <d v="2011-09-18T00:00:00"/>
    <s v="Second Class"/>
    <s v="CA-12775"/>
    <s v="Cynthia Arntzen"/>
    <x v="0"/>
    <s v="United States"/>
    <s v="Tampa"/>
    <x v="2"/>
    <n v="33614"/>
    <x v="0"/>
    <s v="FUR-FU-10004020"/>
    <x v="0"/>
    <x v="5"/>
    <x v="488"/>
    <n v="13.128"/>
    <n v="3"/>
    <n v="0.2"/>
    <n v="3.7743000000000002"/>
  </r>
  <r>
    <n v="564"/>
    <x v="265"/>
    <x v="1"/>
    <x v="214"/>
    <d v="2012-12-09T00:00:00"/>
    <s v="First Class"/>
    <s v="JF-15490"/>
    <s v="Jeremy Farry"/>
    <x v="0"/>
    <s v="United States"/>
    <s v="Seattle"/>
    <x v="4"/>
    <n v="98105"/>
    <x v="1"/>
    <s v="OFF-FA-10003467"/>
    <x v="1"/>
    <x v="13"/>
    <x v="489"/>
    <n v="3.96"/>
    <n v="2"/>
    <n v="0"/>
    <n v="0"/>
  </r>
  <r>
    <n v="565"/>
    <x v="265"/>
    <x v="1"/>
    <x v="214"/>
    <d v="2012-12-09T00:00:00"/>
    <s v="First Class"/>
    <s v="JF-15490"/>
    <s v="Jeremy Farry"/>
    <x v="0"/>
    <s v="United States"/>
    <s v="Seattle"/>
    <x v="4"/>
    <n v="98105"/>
    <x v="1"/>
    <s v="OFF-LA-10000634"/>
    <x v="1"/>
    <x v="2"/>
    <x v="283"/>
    <n v="2.61"/>
    <n v="1"/>
    <n v="0"/>
    <n v="1.2005999999999999"/>
  </r>
  <r>
    <n v="566"/>
    <x v="266"/>
    <x v="3"/>
    <x v="226"/>
    <d v="2014-12-11T00:00:00"/>
    <s v="First Class"/>
    <s v="FP-14320"/>
    <s v="Frank Preis"/>
    <x v="0"/>
    <s v="United States"/>
    <s v="Los Angeles"/>
    <x v="1"/>
    <n v="90008"/>
    <x v="1"/>
    <s v="TEC-PH-10002496"/>
    <x v="2"/>
    <x v="7"/>
    <x v="490"/>
    <n v="374.37600000000003"/>
    <n v="3"/>
    <n v="0.2"/>
    <n v="46.796999999999983"/>
  </r>
  <r>
    <n v="567"/>
    <x v="267"/>
    <x v="3"/>
    <x v="172"/>
    <d v="2014-10-09T00:00:00"/>
    <s v="Standard Class"/>
    <s v="EB-13840"/>
    <s v="Ellis Ballard"/>
    <x v="1"/>
    <s v="United States"/>
    <s v="Seattle"/>
    <x v="4"/>
    <n v="98105"/>
    <x v="1"/>
    <s v="OFF-PA-10004530"/>
    <x v="1"/>
    <x v="10"/>
    <x v="491"/>
    <n v="91.84"/>
    <n v="8"/>
    <n v="0"/>
    <n v="45.001600000000003"/>
  </r>
  <r>
    <n v="568"/>
    <x v="267"/>
    <x v="3"/>
    <x v="172"/>
    <d v="2014-10-09T00:00:00"/>
    <s v="Standard Class"/>
    <s v="EB-13840"/>
    <s v="Ellis Ballard"/>
    <x v="1"/>
    <s v="United States"/>
    <s v="Seattle"/>
    <x v="4"/>
    <n v="98105"/>
    <x v="1"/>
    <s v="OFF-BI-10001107"/>
    <x v="1"/>
    <x v="8"/>
    <x v="492"/>
    <n v="81.088000000000008"/>
    <n v="7"/>
    <n v="0.2"/>
    <n v="27.3672"/>
  </r>
  <r>
    <n v="569"/>
    <x v="267"/>
    <x v="3"/>
    <x v="172"/>
    <d v="2014-10-09T00:00:00"/>
    <s v="Standard Class"/>
    <s v="EB-13840"/>
    <s v="Ellis Ballard"/>
    <x v="1"/>
    <s v="United States"/>
    <s v="Seattle"/>
    <x v="4"/>
    <n v="98105"/>
    <x v="1"/>
    <s v="OFF-PA-10004451"/>
    <x v="1"/>
    <x v="10"/>
    <x v="493"/>
    <n v="19.440000000000001"/>
    <n v="3"/>
    <n v="0"/>
    <n v="9.3312000000000008"/>
  </r>
  <r>
    <n v="570"/>
    <x v="267"/>
    <x v="3"/>
    <x v="172"/>
    <d v="2014-10-09T00:00:00"/>
    <s v="Standard Class"/>
    <s v="EB-13840"/>
    <s v="Ellis Ballard"/>
    <x v="1"/>
    <s v="United States"/>
    <s v="Seattle"/>
    <x v="4"/>
    <n v="98105"/>
    <x v="1"/>
    <s v="FUR-CH-10004997"/>
    <x v="0"/>
    <x v="1"/>
    <x v="494"/>
    <n v="451.15199999999993"/>
    <n v="3"/>
    <n v="0.2"/>
    <n v="0"/>
  </r>
  <r>
    <n v="571"/>
    <x v="268"/>
    <x v="3"/>
    <x v="116"/>
    <d v="2015-01-05T00:00:00"/>
    <s v="Standard Class"/>
    <s v="JF-15415"/>
    <s v="Jennifer Ferguson"/>
    <x v="0"/>
    <s v="United States"/>
    <s v="New York City"/>
    <x v="15"/>
    <n v="10024"/>
    <x v="3"/>
    <s v="OFF-LA-10001297"/>
    <x v="1"/>
    <x v="2"/>
    <x v="483"/>
    <n v="72.45"/>
    <n v="7"/>
    <n v="0"/>
    <n v="34.775999999999996"/>
  </r>
  <r>
    <n v="572"/>
    <x v="268"/>
    <x v="3"/>
    <x v="116"/>
    <d v="2015-01-05T00:00:00"/>
    <s v="Standard Class"/>
    <s v="JF-15415"/>
    <s v="Jennifer Ferguson"/>
    <x v="0"/>
    <s v="United States"/>
    <s v="New York City"/>
    <x v="15"/>
    <n v="10024"/>
    <x v="3"/>
    <s v="OFF-FA-10000585"/>
    <x v="1"/>
    <x v="13"/>
    <x v="202"/>
    <n v="13.96"/>
    <n v="4"/>
    <n v="0"/>
    <n v="6.4215999999999998"/>
  </r>
  <r>
    <n v="573"/>
    <x v="268"/>
    <x v="3"/>
    <x v="116"/>
    <d v="2015-01-05T00:00:00"/>
    <s v="Standard Class"/>
    <s v="JF-15415"/>
    <s v="Jennifer Ferguson"/>
    <x v="0"/>
    <s v="United States"/>
    <s v="New York City"/>
    <x v="15"/>
    <n v="10024"/>
    <x v="3"/>
    <s v="OFF-BI-10001922"/>
    <x v="1"/>
    <x v="8"/>
    <x v="302"/>
    <n v="33.264000000000003"/>
    <n v="7"/>
    <n v="0.2"/>
    <n v="11.226599999999999"/>
  </r>
  <r>
    <n v="574"/>
    <x v="268"/>
    <x v="3"/>
    <x v="116"/>
    <d v="2015-01-05T00:00:00"/>
    <s v="Standard Class"/>
    <s v="JF-15415"/>
    <s v="Jennifer Ferguson"/>
    <x v="0"/>
    <s v="United States"/>
    <s v="New York City"/>
    <x v="15"/>
    <n v="10024"/>
    <x v="3"/>
    <s v="TEC-PH-10000347"/>
    <x v="2"/>
    <x v="7"/>
    <x v="495"/>
    <n v="14.850000000000001"/>
    <n v="3"/>
    <n v="0"/>
    <n v="4.0095000000000001"/>
  </r>
  <r>
    <n v="575"/>
    <x v="269"/>
    <x v="0"/>
    <x v="54"/>
    <d v="2013-11-08T00:00:00"/>
    <s v="Standard Class"/>
    <s v="SF-20200"/>
    <s v="Sarah Foster"/>
    <x v="0"/>
    <s v="United States"/>
    <s v="Marysville"/>
    <x v="4"/>
    <n v="98270"/>
    <x v="1"/>
    <s v="OFF-AR-10003394"/>
    <x v="1"/>
    <x v="6"/>
    <x v="496"/>
    <n v="8.82"/>
    <n v="3"/>
    <n v="0"/>
    <n v="2.3814000000000002"/>
  </r>
  <r>
    <n v="576"/>
    <x v="270"/>
    <x v="1"/>
    <x v="227"/>
    <d v="2012-09-22T00:00:00"/>
    <s v="Second Class"/>
    <s v="TG-21640"/>
    <s v="Trudy Glocke"/>
    <x v="0"/>
    <s v="United States"/>
    <s v="Long Beach"/>
    <x v="1"/>
    <n v="90805"/>
    <x v="1"/>
    <s v="OFF-PA-10004530"/>
    <x v="1"/>
    <x v="10"/>
    <x v="491"/>
    <n v="160.72"/>
    <n v="14"/>
    <n v="0"/>
    <n v="78.752800000000008"/>
  </r>
  <r>
    <n v="577"/>
    <x v="270"/>
    <x v="1"/>
    <x v="227"/>
    <d v="2012-09-22T00:00:00"/>
    <s v="Second Class"/>
    <s v="TG-21640"/>
    <s v="Trudy Glocke"/>
    <x v="0"/>
    <s v="United States"/>
    <s v="Long Beach"/>
    <x v="1"/>
    <n v="90805"/>
    <x v="1"/>
    <s v="OFF-PA-10001450"/>
    <x v="1"/>
    <x v="10"/>
    <x v="497"/>
    <n v="19.920000000000002"/>
    <n v="4"/>
    <n v="0"/>
    <n v="9.7608000000000015"/>
  </r>
  <r>
    <n v="578"/>
    <x v="270"/>
    <x v="1"/>
    <x v="227"/>
    <d v="2012-09-22T00:00:00"/>
    <s v="Second Class"/>
    <s v="TG-21640"/>
    <s v="Trudy Glocke"/>
    <x v="0"/>
    <s v="United States"/>
    <s v="Long Beach"/>
    <x v="1"/>
    <n v="90805"/>
    <x v="1"/>
    <s v="OFF-SU-10001574"/>
    <x v="1"/>
    <x v="14"/>
    <x v="498"/>
    <n v="7.3"/>
    <n v="2"/>
    <n v="0"/>
    <n v="2.1899999999999995"/>
  </r>
  <r>
    <n v="579"/>
    <x v="271"/>
    <x v="3"/>
    <x v="228"/>
    <d v="2014-07-27T00:00:00"/>
    <s v="Standard Class"/>
    <s v="CS-11950"/>
    <s v="Carlos Soltero"/>
    <x v="0"/>
    <s v="United States"/>
    <s v="Chicago"/>
    <x v="10"/>
    <n v="60610"/>
    <x v="2"/>
    <s v="OFF-ST-10002974"/>
    <x v="1"/>
    <x v="4"/>
    <x v="123"/>
    <n v="69.712000000000003"/>
    <n v="2"/>
    <n v="0.2"/>
    <n v="8.7139999999999951"/>
  </r>
  <r>
    <n v="580"/>
    <x v="271"/>
    <x v="3"/>
    <x v="228"/>
    <d v="2014-07-27T00:00:00"/>
    <s v="Standard Class"/>
    <s v="CS-11950"/>
    <s v="Carlos Soltero"/>
    <x v="0"/>
    <s v="United States"/>
    <s v="Chicago"/>
    <x v="10"/>
    <n v="60610"/>
    <x v="2"/>
    <s v="FUR-FU-10001475"/>
    <x v="0"/>
    <x v="5"/>
    <x v="499"/>
    <n v="8.7919999999999998"/>
    <n v="1"/>
    <n v="0.6"/>
    <n v="-5.7148000000000003"/>
  </r>
  <r>
    <n v="581"/>
    <x v="272"/>
    <x v="1"/>
    <x v="229"/>
    <d v="2012-09-14T00:00:00"/>
    <s v="Standard Class"/>
    <s v="CC-12145"/>
    <s v="Charles Crestani"/>
    <x v="0"/>
    <s v="United States"/>
    <s v="Los Angeles"/>
    <x v="1"/>
    <n v="90004"/>
    <x v="1"/>
    <s v="OFF-SU-10004498"/>
    <x v="1"/>
    <x v="14"/>
    <x v="500"/>
    <n v="51.52"/>
    <n v="4"/>
    <n v="0"/>
    <n v="1.5456000000000003"/>
  </r>
  <r>
    <n v="582"/>
    <x v="273"/>
    <x v="3"/>
    <x v="96"/>
    <d v="2014-12-06T00:00:00"/>
    <s v="Standard Class"/>
    <s v="DV-13465"/>
    <s v="Dianna Vittorini"/>
    <x v="0"/>
    <s v="United States"/>
    <s v="Denver"/>
    <x v="22"/>
    <n v="80219"/>
    <x v="1"/>
    <s v="TEC-PH-10004977"/>
    <x v="2"/>
    <x v="7"/>
    <x v="34"/>
    <n v="470.37600000000009"/>
    <n v="3"/>
    <n v="0.2"/>
    <n v="52.917299999999955"/>
  </r>
  <r>
    <n v="583"/>
    <x v="273"/>
    <x v="3"/>
    <x v="96"/>
    <d v="2014-12-06T00:00:00"/>
    <s v="Standard Class"/>
    <s v="DV-13465"/>
    <s v="Dianna Vittorini"/>
    <x v="0"/>
    <s v="United States"/>
    <s v="Denver"/>
    <x v="22"/>
    <n v="80219"/>
    <x v="1"/>
    <s v="TEC-PH-10000586"/>
    <x v="2"/>
    <x v="7"/>
    <x v="501"/>
    <n v="105.584"/>
    <n v="2"/>
    <n v="0.2"/>
    <n v="9.2386000000000053"/>
  </r>
  <r>
    <n v="584"/>
    <x v="273"/>
    <x v="3"/>
    <x v="96"/>
    <d v="2014-12-06T00:00:00"/>
    <s v="Standard Class"/>
    <s v="DV-13465"/>
    <s v="Dianna Vittorini"/>
    <x v="0"/>
    <s v="United States"/>
    <s v="Denver"/>
    <x v="22"/>
    <n v="80219"/>
    <x v="1"/>
    <s v="OFF-AP-10000358"/>
    <x v="1"/>
    <x v="9"/>
    <x v="95"/>
    <n v="31.152000000000001"/>
    <n v="3"/>
    <n v="0.2"/>
    <n v="3.5045999999999964"/>
  </r>
  <r>
    <n v="585"/>
    <x v="273"/>
    <x v="3"/>
    <x v="96"/>
    <d v="2014-12-06T00:00:00"/>
    <s v="Standard Class"/>
    <s v="DV-13465"/>
    <s v="Dianna Vittorini"/>
    <x v="0"/>
    <s v="United States"/>
    <s v="Denver"/>
    <x v="22"/>
    <n v="80219"/>
    <x v="1"/>
    <s v="OFF-BI-10002764"/>
    <x v="1"/>
    <x v="8"/>
    <x v="502"/>
    <n v="6.7830000000000004"/>
    <n v="7"/>
    <n v="0.7"/>
    <n v="-4.7480999999999973"/>
  </r>
  <r>
    <n v="586"/>
    <x v="273"/>
    <x v="3"/>
    <x v="96"/>
    <d v="2014-12-06T00:00:00"/>
    <s v="Standard Class"/>
    <s v="DV-13465"/>
    <s v="Dianna Vittorini"/>
    <x v="0"/>
    <s v="United States"/>
    <s v="Denver"/>
    <x v="22"/>
    <n v="80219"/>
    <x v="1"/>
    <s v="TEC-PH-10001254"/>
    <x v="2"/>
    <x v="7"/>
    <x v="143"/>
    <n v="406.36799999999999"/>
    <n v="4"/>
    <n v="0.2"/>
    <n v="30.477599999999981"/>
  </r>
  <r>
    <n v="587"/>
    <x v="274"/>
    <x v="1"/>
    <x v="230"/>
    <d v="2012-07-09T00:00:00"/>
    <s v="Standard Class"/>
    <s v="BD-11725"/>
    <s v="Bruce Degenhardt"/>
    <x v="0"/>
    <s v="United States"/>
    <s v="Richmond"/>
    <x v="0"/>
    <n v="40475"/>
    <x v="0"/>
    <s v="FUR-CH-10003956"/>
    <x v="0"/>
    <x v="1"/>
    <x v="363"/>
    <n v="70.98"/>
    <n v="1"/>
    <n v="0"/>
    <n v="4.968599999999995"/>
  </r>
  <r>
    <n v="588"/>
    <x v="274"/>
    <x v="1"/>
    <x v="230"/>
    <d v="2012-07-09T00:00:00"/>
    <s v="Standard Class"/>
    <s v="BD-11725"/>
    <s v="Bruce Degenhardt"/>
    <x v="0"/>
    <s v="United States"/>
    <s v="Richmond"/>
    <x v="0"/>
    <n v="40475"/>
    <x v="0"/>
    <s v="OFF-LA-10003930"/>
    <x v="1"/>
    <x v="2"/>
    <x v="503"/>
    <n v="294.93"/>
    <n v="3"/>
    <n v="0"/>
    <n v="144.51570000000001"/>
  </r>
  <r>
    <n v="589"/>
    <x v="275"/>
    <x v="0"/>
    <x v="231"/>
    <d v="2013-03-25T00:00:00"/>
    <s v="Standard Class"/>
    <s v="ZC-21910"/>
    <s v="Zuschuss Carroll"/>
    <x v="0"/>
    <s v="United States"/>
    <s v="Salem"/>
    <x v="21"/>
    <n v="97301"/>
    <x v="1"/>
    <s v="TEC-PH-10003800"/>
    <x v="2"/>
    <x v="7"/>
    <x v="504"/>
    <n v="84.784000000000006"/>
    <n v="2"/>
    <n v="0.2"/>
    <n v="-20.136200000000006"/>
  </r>
  <r>
    <n v="590"/>
    <x v="275"/>
    <x v="0"/>
    <x v="231"/>
    <d v="2013-03-25T00:00:00"/>
    <s v="Standard Class"/>
    <s v="ZC-21910"/>
    <s v="Zuschuss Carroll"/>
    <x v="0"/>
    <s v="United States"/>
    <s v="Salem"/>
    <x v="21"/>
    <n v="97301"/>
    <x v="1"/>
    <s v="OFF-PA-10002005"/>
    <x v="1"/>
    <x v="10"/>
    <x v="505"/>
    <n v="20.736000000000004"/>
    <n v="4"/>
    <n v="0.2"/>
    <n v="7.2576000000000001"/>
  </r>
  <r>
    <n v="591"/>
    <x v="275"/>
    <x v="0"/>
    <x v="231"/>
    <d v="2013-03-25T00:00:00"/>
    <s v="Standard Class"/>
    <s v="ZC-21910"/>
    <s v="Zuschuss Carroll"/>
    <x v="0"/>
    <s v="United States"/>
    <s v="Salem"/>
    <x v="21"/>
    <n v="97301"/>
    <x v="1"/>
    <s v="OFF-BI-10002498"/>
    <x v="1"/>
    <x v="8"/>
    <x v="435"/>
    <n v="16.821000000000005"/>
    <n v="3"/>
    <n v="0.7"/>
    <n v="-12.896100000000004"/>
  </r>
  <r>
    <n v="592"/>
    <x v="275"/>
    <x v="0"/>
    <x v="231"/>
    <d v="2013-03-25T00:00:00"/>
    <s v="Standard Class"/>
    <s v="ZC-21910"/>
    <s v="Zuschuss Carroll"/>
    <x v="0"/>
    <s v="United States"/>
    <s v="Salem"/>
    <x v="21"/>
    <n v="97301"/>
    <x v="1"/>
    <s v="OFF-PA-10004101"/>
    <x v="1"/>
    <x v="10"/>
    <x v="506"/>
    <n v="10.368000000000002"/>
    <n v="2"/>
    <n v="0.2"/>
    <n v="3.6288"/>
  </r>
  <r>
    <n v="593"/>
    <x v="276"/>
    <x v="2"/>
    <x v="232"/>
    <d v="2011-01-14T00:00:00"/>
    <s v="Standard Class"/>
    <s v="MS-17830"/>
    <s v="Melanie Seite"/>
    <x v="0"/>
    <s v="United States"/>
    <s v="Laredo"/>
    <x v="5"/>
    <n v="78041"/>
    <x v="2"/>
    <s v="OFF-AR-10004078"/>
    <x v="1"/>
    <x v="6"/>
    <x v="507"/>
    <n v="9.3439999999999994"/>
    <n v="2"/>
    <n v="0.2"/>
    <n v="1.1679999999999997"/>
  </r>
  <r>
    <n v="594"/>
    <x v="276"/>
    <x v="2"/>
    <x v="232"/>
    <d v="2011-01-14T00:00:00"/>
    <s v="Standard Class"/>
    <s v="MS-17830"/>
    <s v="Melanie Seite"/>
    <x v="0"/>
    <s v="United States"/>
    <s v="Laredo"/>
    <x v="5"/>
    <n v="78041"/>
    <x v="2"/>
    <s v="TEC-AC-10001266"/>
    <x v="2"/>
    <x v="11"/>
    <x v="196"/>
    <n v="31.200000000000003"/>
    <n v="3"/>
    <n v="0.2"/>
    <n v="9.7499999999999964"/>
  </r>
  <r>
    <n v="595"/>
    <x v="277"/>
    <x v="2"/>
    <x v="233"/>
    <d v="2011-08-15T00:00:00"/>
    <s v="Standard Class"/>
    <s v="LR-16915"/>
    <s v="Lena Radford"/>
    <x v="0"/>
    <s v="United States"/>
    <s v="San Diego"/>
    <x v="1"/>
    <n v="92024"/>
    <x v="1"/>
    <s v="OFF-AP-10004708"/>
    <x v="1"/>
    <x v="9"/>
    <x v="508"/>
    <n v="76.12"/>
    <n v="2"/>
    <n v="0"/>
    <n v="22.074799999999996"/>
  </r>
  <r>
    <n v="596"/>
    <x v="277"/>
    <x v="2"/>
    <x v="233"/>
    <d v="2011-08-15T00:00:00"/>
    <s v="Standard Class"/>
    <s v="LR-16915"/>
    <s v="Lena Radford"/>
    <x v="0"/>
    <s v="United States"/>
    <s v="San Diego"/>
    <x v="1"/>
    <n v="92024"/>
    <x v="1"/>
    <s v="TEC-CO-10004115"/>
    <x v="2"/>
    <x v="16"/>
    <x v="356"/>
    <n v="1199.9760000000001"/>
    <n v="3"/>
    <n v="0.2"/>
    <n v="434.99130000000002"/>
  </r>
  <r>
    <n v="597"/>
    <x v="277"/>
    <x v="2"/>
    <x v="233"/>
    <d v="2011-08-15T00:00:00"/>
    <s v="Standard Class"/>
    <s v="LR-16915"/>
    <s v="Lena Radford"/>
    <x v="0"/>
    <s v="United States"/>
    <s v="San Diego"/>
    <x v="1"/>
    <n v="92024"/>
    <x v="1"/>
    <s v="TEC-PH-10002398"/>
    <x v="2"/>
    <x v="7"/>
    <x v="285"/>
    <n v="445.96000000000004"/>
    <n v="5"/>
    <n v="0.2"/>
    <n v="55.744999999999948"/>
  </r>
  <r>
    <n v="598"/>
    <x v="277"/>
    <x v="2"/>
    <x v="233"/>
    <d v="2011-08-15T00:00:00"/>
    <s v="Standard Class"/>
    <s v="LR-16915"/>
    <s v="Lena Radford"/>
    <x v="0"/>
    <s v="United States"/>
    <s v="San Diego"/>
    <x v="1"/>
    <n v="92024"/>
    <x v="1"/>
    <s v="FUR-FU-10001979"/>
    <x v="0"/>
    <x v="5"/>
    <x v="509"/>
    <n v="327.76"/>
    <n v="8"/>
    <n v="0"/>
    <n v="91.772800000000018"/>
  </r>
  <r>
    <n v="599"/>
    <x v="278"/>
    <x v="0"/>
    <x v="216"/>
    <d v="2013-07-17T00:00:00"/>
    <s v="First Class"/>
    <s v="TP-21130"/>
    <s v="Theone Pippenger"/>
    <x v="0"/>
    <s v="United States"/>
    <s v="Philadelphia"/>
    <x v="9"/>
    <n v="19134"/>
    <x v="3"/>
    <s v="OFF-SU-10004115"/>
    <x v="1"/>
    <x v="14"/>
    <x v="510"/>
    <n v="11.632"/>
    <n v="2"/>
    <n v="0.2"/>
    <n v="1.0178000000000007"/>
  </r>
  <r>
    <n v="600"/>
    <x v="279"/>
    <x v="0"/>
    <x v="87"/>
    <d v="2013-07-22T00:00:00"/>
    <s v="Standard Class"/>
    <s v="CK-12205"/>
    <s v="Chloris Kastensmidt"/>
    <x v="0"/>
    <s v="United States"/>
    <s v="Philadelphia"/>
    <x v="9"/>
    <n v="19120"/>
    <x v="3"/>
    <s v="TEC-PH-10001425"/>
    <x v="2"/>
    <x v="7"/>
    <x v="511"/>
    <n v="143.98199999999997"/>
    <n v="3"/>
    <n v="0.4"/>
    <n v="-28.796400000000006"/>
  </r>
  <r>
    <n v="601"/>
    <x v="279"/>
    <x v="0"/>
    <x v="87"/>
    <d v="2013-07-22T00:00:00"/>
    <s v="Standard Class"/>
    <s v="CK-12205"/>
    <s v="Chloris Kastensmidt"/>
    <x v="0"/>
    <s v="United States"/>
    <s v="Philadelphia"/>
    <x v="9"/>
    <n v="19120"/>
    <x v="3"/>
    <s v="TEC-PH-10003963"/>
    <x v="2"/>
    <x v="7"/>
    <x v="512"/>
    <n v="494.37599999999998"/>
    <n v="4"/>
    <n v="0.4"/>
    <n v="-115.35440000000006"/>
  </r>
  <r>
    <n v="602"/>
    <x v="279"/>
    <x v="0"/>
    <x v="87"/>
    <d v="2013-07-22T00:00:00"/>
    <s v="Standard Class"/>
    <s v="CK-12205"/>
    <s v="Chloris Kastensmidt"/>
    <x v="0"/>
    <s v="United States"/>
    <s v="Philadelphia"/>
    <x v="9"/>
    <n v="19120"/>
    <x v="3"/>
    <s v="OFF-SU-10001574"/>
    <x v="1"/>
    <x v="14"/>
    <x v="498"/>
    <n v="5.84"/>
    <n v="2"/>
    <n v="0.2"/>
    <n v="0.72999999999999954"/>
  </r>
  <r>
    <n v="603"/>
    <x v="280"/>
    <x v="2"/>
    <x v="234"/>
    <d v="2011-03-19T00:00:00"/>
    <s v="Standard Class"/>
    <s v="AS-10240"/>
    <s v="Alan Shonely"/>
    <x v="0"/>
    <s v="United States"/>
    <s v="Tampa"/>
    <x v="2"/>
    <n v="33614"/>
    <x v="0"/>
    <s v="OFF-ST-10001490"/>
    <x v="1"/>
    <x v="4"/>
    <x v="513"/>
    <n v="142.77600000000001"/>
    <n v="1"/>
    <n v="0.2"/>
    <n v="17.84699999999998"/>
  </r>
  <r>
    <n v="604"/>
    <x v="280"/>
    <x v="2"/>
    <x v="234"/>
    <d v="2011-03-19T00:00:00"/>
    <s v="Standard Class"/>
    <s v="AS-10240"/>
    <s v="Alan Shonely"/>
    <x v="0"/>
    <s v="United States"/>
    <s v="Tampa"/>
    <x v="2"/>
    <n v="33614"/>
    <x v="0"/>
    <s v="FUR-FU-10001756"/>
    <x v="0"/>
    <x v="5"/>
    <x v="282"/>
    <n v="45.695999999999998"/>
    <n v="3"/>
    <n v="0.2"/>
    <n v="5.1407999999999916"/>
  </r>
  <r>
    <n v="605"/>
    <x v="280"/>
    <x v="2"/>
    <x v="234"/>
    <d v="2011-03-19T00:00:00"/>
    <s v="Standard Class"/>
    <s v="AS-10240"/>
    <s v="Alan Shonely"/>
    <x v="0"/>
    <s v="United States"/>
    <s v="Tampa"/>
    <x v="2"/>
    <n v="33614"/>
    <x v="0"/>
    <s v="OFF-BI-10000773"/>
    <x v="1"/>
    <x v="8"/>
    <x v="381"/>
    <n v="7.218"/>
    <n v="3"/>
    <n v="0.7"/>
    <n v="-5.5338000000000012"/>
  </r>
  <r>
    <n v="606"/>
    <x v="280"/>
    <x v="2"/>
    <x v="234"/>
    <d v="2011-03-19T00:00:00"/>
    <s v="Standard Class"/>
    <s v="AS-10240"/>
    <s v="Alan Shonely"/>
    <x v="0"/>
    <s v="United States"/>
    <s v="Tampa"/>
    <x v="2"/>
    <n v="33614"/>
    <x v="0"/>
    <s v="OFF-BI-10001543"/>
    <x v="1"/>
    <x v="8"/>
    <x v="375"/>
    <n v="43.188000000000009"/>
    <n v="4"/>
    <n v="0.7"/>
    <n v="-31.671199999999999"/>
  </r>
  <r>
    <n v="607"/>
    <x v="280"/>
    <x v="2"/>
    <x v="234"/>
    <d v="2011-03-19T00:00:00"/>
    <s v="Standard Class"/>
    <s v="AS-10240"/>
    <s v="Alan Shonely"/>
    <x v="0"/>
    <s v="United States"/>
    <s v="Tampa"/>
    <x v="2"/>
    <n v="33614"/>
    <x v="0"/>
    <s v="OFF-PA-10002120"/>
    <x v="1"/>
    <x v="10"/>
    <x v="514"/>
    <n v="131.904"/>
    <n v="3"/>
    <n v="0.2"/>
    <n v="47.815200000000004"/>
  </r>
  <r>
    <n v="608"/>
    <x v="281"/>
    <x v="2"/>
    <x v="235"/>
    <d v="2011-05-27T00:00:00"/>
    <s v="Standard Class"/>
    <s v="AR-10510"/>
    <s v="Andrew Roberts"/>
    <x v="0"/>
    <s v="United States"/>
    <s v="Philadelphia"/>
    <x v="9"/>
    <n v="19134"/>
    <x v="3"/>
    <s v="OFF-BI-10000848"/>
    <x v="1"/>
    <x v="8"/>
    <x v="515"/>
    <n v="3.2820000000000005"/>
    <n v="2"/>
    <n v="0.7"/>
    <n v="-2.6256000000000004"/>
  </r>
  <r>
    <n v="609"/>
    <x v="281"/>
    <x v="2"/>
    <x v="235"/>
    <d v="2011-05-27T00:00:00"/>
    <s v="Standard Class"/>
    <s v="AR-10510"/>
    <s v="Andrew Roberts"/>
    <x v="0"/>
    <s v="United States"/>
    <s v="Philadelphia"/>
    <x v="9"/>
    <n v="19134"/>
    <x v="3"/>
    <s v="OFF-AR-10001246"/>
    <x v="1"/>
    <x v="6"/>
    <x v="450"/>
    <n v="21.167999999999999"/>
    <n v="9"/>
    <n v="0.2"/>
    <n v="2.3813999999999984"/>
  </r>
  <r>
    <n v="610"/>
    <x v="281"/>
    <x v="2"/>
    <x v="235"/>
    <d v="2011-05-27T00:00:00"/>
    <s v="Standard Class"/>
    <s v="AR-10510"/>
    <s v="Andrew Roberts"/>
    <x v="0"/>
    <s v="United States"/>
    <s v="Philadelphia"/>
    <x v="9"/>
    <n v="19134"/>
    <x v="3"/>
    <s v="TEC-PH-10003092"/>
    <x v="2"/>
    <x v="7"/>
    <x v="516"/>
    <n v="55.188000000000002"/>
    <n v="2"/>
    <n v="0.4"/>
    <n v="-10.117800000000003"/>
  </r>
  <r>
    <n v="611"/>
    <x v="282"/>
    <x v="0"/>
    <x v="236"/>
    <d v="2013-05-02T00:00:00"/>
    <s v="First Class"/>
    <s v="NB-18655"/>
    <s v="Nona Balk"/>
    <x v="1"/>
    <s v="United States"/>
    <s v="Dallas"/>
    <x v="5"/>
    <n v="75217"/>
    <x v="2"/>
    <s v="TEC-PH-10003012"/>
    <x v="2"/>
    <x v="7"/>
    <x v="344"/>
    <n v="369.57600000000002"/>
    <n v="3"/>
    <n v="0.2"/>
    <n v="41.577299999999951"/>
  </r>
  <r>
    <n v="612"/>
    <x v="282"/>
    <x v="0"/>
    <x v="236"/>
    <d v="2013-05-02T00:00:00"/>
    <s v="First Class"/>
    <s v="NB-18655"/>
    <s v="Nona Balk"/>
    <x v="1"/>
    <s v="United States"/>
    <s v="Dallas"/>
    <x v="5"/>
    <n v="75217"/>
    <x v="2"/>
    <s v="OFF-LA-10004345"/>
    <x v="1"/>
    <x v="2"/>
    <x v="517"/>
    <n v="15.712000000000002"/>
    <n v="4"/>
    <n v="0.2"/>
    <n v="5.6955999999999989"/>
  </r>
  <r>
    <n v="613"/>
    <x v="283"/>
    <x v="0"/>
    <x v="108"/>
    <d v="2013-09-14T00:00:00"/>
    <s v="Second Class"/>
    <s v="GD-14590"/>
    <s v="Giulietta Dortch"/>
    <x v="1"/>
    <s v="United States"/>
    <s v="Philadelphia"/>
    <x v="9"/>
    <n v="19143"/>
    <x v="3"/>
    <s v="OFF-PA-10001204"/>
    <x v="1"/>
    <x v="10"/>
    <x v="518"/>
    <n v="8.4480000000000004"/>
    <n v="2"/>
    <n v="0.2"/>
    <n v="2.6399999999999997"/>
  </r>
  <r>
    <n v="614"/>
    <x v="283"/>
    <x v="0"/>
    <x v="108"/>
    <d v="2013-09-14T00:00:00"/>
    <s v="Second Class"/>
    <s v="GD-14590"/>
    <s v="Giulietta Dortch"/>
    <x v="1"/>
    <s v="United States"/>
    <s v="Philadelphia"/>
    <x v="9"/>
    <n v="19143"/>
    <x v="3"/>
    <s v="TEC-PH-10004667"/>
    <x v="2"/>
    <x v="7"/>
    <x v="519"/>
    <n v="728.94600000000003"/>
    <n v="9"/>
    <n v="0.4"/>
    <n v="-157.93830000000008"/>
  </r>
  <r>
    <n v="615"/>
    <x v="284"/>
    <x v="3"/>
    <x v="237"/>
    <d v="2014-11-18T00:00:00"/>
    <s v="Second Class"/>
    <s v="CK-12595"/>
    <s v="Clytie Kelty"/>
    <x v="0"/>
    <s v="United States"/>
    <s v="Grove City"/>
    <x v="24"/>
    <n v="43123"/>
    <x v="3"/>
    <s v="TEC-PH-10000011"/>
    <x v="2"/>
    <x v="7"/>
    <x v="220"/>
    <n v="119.93999999999998"/>
    <n v="10"/>
    <n v="0.4"/>
    <n v="15.99199999999999"/>
  </r>
  <r>
    <n v="616"/>
    <x v="284"/>
    <x v="3"/>
    <x v="237"/>
    <d v="2014-11-18T00:00:00"/>
    <s v="Second Class"/>
    <s v="CK-12595"/>
    <s v="Clytie Kelty"/>
    <x v="0"/>
    <s v="United States"/>
    <s v="Grove City"/>
    <x v="24"/>
    <n v="43123"/>
    <x v="3"/>
    <s v="OFF-BI-10002949"/>
    <x v="1"/>
    <x v="8"/>
    <x v="520"/>
    <n v="3.6480000000000006"/>
    <n v="2"/>
    <n v="0.7"/>
    <n v="-2.7967999999999993"/>
  </r>
  <r>
    <n v="617"/>
    <x v="285"/>
    <x v="3"/>
    <x v="238"/>
    <d v="2014-08-24T00:00:00"/>
    <s v="Second Class"/>
    <s v="NG-18355"/>
    <s v="Nat Gilpin"/>
    <x v="1"/>
    <s v="United States"/>
    <s v="New York City"/>
    <x v="15"/>
    <n v="10011"/>
    <x v="3"/>
    <s v="FUR-FU-10003849"/>
    <x v="0"/>
    <x v="5"/>
    <x v="521"/>
    <n v="40.479999999999997"/>
    <n v="2"/>
    <n v="0"/>
    <n v="15.787199999999999"/>
  </r>
  <r>
    <n v="618"/>
    <x v="285"/>
    <x v="3"/>
    <x v="238"/>
    <d v="2014-08-24T00:00:00"/>
    <s v="Second Class"/>
    <s v="NG-18355"/>
    <s v="Nat Gilpin"/>
    <x v="1"/>
    <s v="United States"/>
    <s v="New York City"/>
    <x v="15"/>
    <n v="10011"/>
    <x v="3"/>
    <s v="FUR-FU-10000010"/>
    <x v="0"/>
    <x v="5"/>
    <x v="522"/>
    <n v="9.94"/>
    <n v="2"/>
    <n v="0"/>
    <n v="3.0813999999999995"/>
  </r>
  <r>
    <n v="619"/>
    <x v="285"/>
    <x v="3"/>
    <x v="238"/>
    <d v="2014-08-24T00:00:00"/>
    <s v="Second Class"/>
    <s v="NG-18355"/>
    <s v="Nat Gilpin"/>
    <x v="1"/>
    <s v="United States"/>
    <s v="New York City"/>
    <x v="15"/>
    <n v="10011"/>
    <x v="3"/>
    <s v="OFF-BI-10002824"/>
    <x v="1"/>
    <x v="8"/>
    <x v="523"/>
    <n v="107.42400000000001"/>
    <n v="9"/>
    <n v="0.2"/>
    <n v="33.569999999999986"/>
  </r>
  <r>
    <n v="620"/>
    <x v="285"/>
    <x v="3"/>
    <x v="238"/>
    <d v="2014-08-24T00:00:00"/>
    <s v="Second Class"/>
    <s v="NG-18355"/>
    <s v="Nat Gilpin"/>
    <x v="1"/>
    <s v="United States"/>
    <s v="New York City"/>
    <x v="15"/>
    <n v="10011"/>
    <x v="3"/>
    <s v="TEC-PH-10002538"/>
    <x v="2"/>
    <x v="7"/>
    <x v="524"/>
    <n v="37.909999999999997"/>
    <n v="1"/>
    <n v="0"/>
    <n v="10.993899999999996"/>
  </r>
  <r>
    <n v="621"/>
    <x v="285"/>
    <x v="3"/>
    <x v="238"/>
    <d v="2014-08-24T00:00:00"/>
    <s v="Second Class"/>
    <s v="NG-18355"/>
    <s v="Nat Gilpin"/>
    <x v="1"/>
    <s v="United States"/>
    <s v="New York City"/>
    <x v="15"/>
    <n v="10011"/>
    <x v="3"/>
    <s v="FUR-FU-10000521"/>
    <x v="0"/>
    <x v="5"/>
    <x v="138"/>
    <n v="88.02"/>
    <n v="3"/>
    <n v="0"/>
    <n v="27.286199999999994"/>
  </r>
  <r>
    <n v="622"/>
    <x v="286"/>
    <x v="2"/>
    <x v="58"/>
    <d v="2011-12-31T00:00:00"/>
    <s v="Standard Class"/>
    <s v="CA-12265"/>
    <s v="Christina Anderson"/>
    <x v="0"/>
    <s v="United States"/>
    <s v="Chicago"/>
    <x v="10"/>
    <n v="60610"/>
    <x v="2"/>
    <s v="OFF-BI-10002103"/>
    <x v="1"/>
    <x v="8"/>
    <x v="525"/>
    <n v="8.6899999999999977"/>
    <n v="5"/>
    <n v="0.8"/>
    <n v="-14.773"/>
  </r>
  <r>
    <n v="623"/>
    <x v="287"/>
    <x v="1"/>
    <x v="239"/>
    <d v="2012-12-03T00:00:00"/>
    <s v="Standard Class"/>
    <s v="SF-20965"/>
    <s v="Sylvia Foulston"/>
    <x v="1"/>
    <s v="United States"/>
    <s v="Dearborn"/>
    <x v="12"/>
    <n v="48126"/>
    <x v="2"/>
    <s v="FUR-CH-10004853"/>
    <x v="0"/>
    <x v="1"/>
    <x v="526"/>
    <n v="301.95999999999998"/>
    <n v="2"/>
    <n v="0"/>
    <n v="87.568399999999968"/>
  </r>
  <r>
    <n v="624"/>
    <x v="287"/>
    <x v="1"/>
    <x v="239"/>
    <d v="2012-12-03T00:00:00"/>
    <s v="Standard Class"/>
    <s v="SF-20965"/>
    <s v="Sylvia Foulston"/>
    <x v="1"/>
    <s v="United States"/>
    <s v="Dearborn"/>
    <x v="12"/>
    <n v="48126"/>
    <x v="2"/>
    <s v="OFF-AP-10000179"/>
    <x v="1"/>
    <x v="9"/>
    <x v="527"/>
    <n v="555.21"/>
    <n v="5"/>
    <n v="0.1"/>
    <n v="178.90100000000001"/>
  </r>
  <r>
    <n v="625"/>
    <x v="287"/>
    <x v="1"/>
    <x v="239"/>
    <d v="2012-12-03T00:00:00"/>
    <s v="Standard Class"/>
    <s v="SF-20965"/>
    <s v="Sylvia Foulston"/>
    <x v="1"/>
    <s v="United States"/>
    <s v="Dearborn"/>
    <x v="12"/>
    <n v="48126"/>
    <x v="2"/>
    <s v="OFF-ST-10001272"/>
    <x v="1"/>
    <x v="4"/>
    <x v="528"/>
    <n v="523.48"/>
    <n v="4"/>
    <n v="0"/>
    <n v="130.87"/>
  </r>
  <r>
    <n v="626"/>
    <x v="287"/>
    <x v="1"/>
    <x v="239"/>
    <d v="2012-12-03T00:00:00"/>
    <s v="Standard Class"/>
    <s v="SF-20965"/>
    <s v="Sylvia Foulston"/>
    <x v="1"/>
    <s v="United States"/>
    <s v="Dearborn"/>
    <x v="12"/>
    <n v="48126"/>
    <x v="2"/>
    <s v="OFF-AR-10004042"/>
    <x v="1"/>
    <x v="6"/>
    <x v="30"/>
    <n v="161.82"/>
    <n v="9"/>
    <n v="0"/>
    <n v="46.927799999999984"/>
  </r>
  <r>
    <n v="627"/>
    <x v="288"/>
    <x v="3"/>
    <x v="175"/>
    <d v="2014-09-20T00:00:00"/>
    <s v="Standard Class"/>
    <s v="MO-17800"/>
    <s v="Meg O'Connel"/>
    <x v="2"/>
    <s v="United States"/>
    <s v="New York City"/>
    <x v="15"/>
    <n v="10009"/>
    <x v="3"/>
    <s v="FUR-FU-10000221"/>
    <x v="0"/>
    <x v="5"/>
    <x v="529"/>
    <n v="35.56"/>
    <n v="7"/>
    <n v="0"/>
    <n v="12.090399999999999"/>
  </r>
  <r>
    <n v="628"/>
    <x v="289"/>
    <x v="3"/>
    <x v="240"/>
    <d v="2014-05-24T00:00:00"/>
    <s v="Standard Class"/>
    <s v="AT-10735"/>
    <s v="Annie Thurman"/>
    <x v="0"/>
    <s v="United States"/>
    <s v="Seattle"/>
    <x v="4"/>
    <n v="98115"/>
    <x v="1"/>
    <s v="OFF-AP-10001563"/>
    <x v="1"/>
    <x v="9"/>
    <x v="530"/>
    <n v="97.16"/>
    <n v="2"/>
    <n v="0"/>
    <n v="28.176399999999987"/>
  </r>
  <r>
    <n v="629"/>
    <x v="290"/>
    <x v="3"/>
    <x v="94"/>
    <d v="2014-12-22T00:00:00"/>
    <s v="Standard Class"/>
    <s v="LC-17140"/>
    <s v="Logan Currie"/>
    <x v="0"/>
    <s v="United States"/>
    <s v="San Francisco"/>
    <x v="1"/>
    <n v="94122"/>
    <x v="1"/>
    <s v="OFF-BI-10000605"/>
    <x v="1"/>
    <x v="8"/>
    <x v="531"/>
    <n v="15.24"/>
    <n v="5"/>
    <n v="0.2"/>
    <n v="5.1434999999999977"/>
  </r>
  <r>
    <n v="630"/>
    <x v="290"/>
    <x v="3"/>
    <x v="94"/>
    <d v="2014-12-22T00:00:00"/>
    <s v="Standard Class"/>
    <s v="LC-17140"/>
    <s v="Logan Currie"/>
    <x v="0"/>
    <s v="United States"/>
    <s v="San Francisco"/>
    <x v="1"/>
    <n v="94122"/>
    <x v="1"/>
    <s v="OFF-PA-10002615"/>
    <x v="1"/>
    <x v="10"/>
    <x v="247"/>
    <n v="13.23"/>
    <n v="3"/>
    <n v="0"/>
    <n v="6.0857999999999999"/>
  </r>
  <r>
    <n v="631"/>
    <x v="291"/>
    <x v="0"/>
    <x v="25"/>
    <d v="2013-12-14T00:00:00"/>
    <s v="Second Class"/>
    <s v="FM-14380"/>
    <s v="Fred McMath"/>
    <x v="0"/>
    <s v="United States"/>
    <s v="Aurora"/>
    <x v="22"/>
    <n v="80013"/>
    <x v="1"/>
    <s v="OFF-ST-10001963"/>
    <x v="1"/>
    <x v="4"/>
    <x v="532"/>
    <n v="243.38400000000001"/>
    <n v="3"/>
    <n v="0.2"/>
    <n v="-51.719100000000012"/>
  </r>
  <r>
    <n v="632"/>
    <x v="291"/>
    <x v="0"/>
    <x v="25"/>
    <d v="2013-12-14T00:00:00"/>
    <s v="Second Class"/>
    <s v="FM-14380"/>
    <s v="Fred McMath"/>
    <x v="0"/>
    <s v="United States"/>
    <s v="Aurora"/>
    <x v="22"/>
    <n v="80013"/>
    <x v="1"/>
    <s v="TEC-AC-10001267"/>
    <x v="2"/>
    <x v="11"/>
    <x v="533"/>
    <n v="119.80000000000001"/>
    <n v="5"/>
    <n v="0.2"/>
    <n v="29.950000000000003"/>
  </r>
  <r>
    <n v="633"/>
    <x v="291"/>
    <x v="0"/>
    <x v="25"/>
    <d v="2013-12-14T00:00:00"/>
    <s v="Second Class"/>
    <s v="FM-14380"/>
    <s v="Fred McMath"/>
    <x v="0"/>
    <s v="United States"/>
    <s v="Aurora"/>
    <x v="22"/>
    <n v="80013"/>
    <x v="1"/>
    <s v="TEC-PH-10002103"/>
    <x v="2"/>
    <x v="7"/>
    <x v="534"/>
    <n v="300.76799999999997"/>
    <n v="4"/>
    <n v="0.2"/>
    <n v="30.076800000000006"/>
  </r>
  <r>
    <n v="634"/>
    <x v="292"/>
    <x v="3"/>
    <x v="241"/>
    <d v="2014-09-27T00:00:00"/>
    <s v="Second Class"/>
    <s v="BD-11605"/>
    <s v="Brian Dahlen"/>
    <x v="0"/>
    <s v="United States"/>
    <s v="Miami"/>
    <x v="2"/>
    <n v="33180"/>
    <x v="0"/>
    <s v="TEC-AC-10002857"/>
    <x v="2"/>
    <x v="11"/>
    <x v="535"/>
    <n v="17.880000000000003"/>
    <n v="3"/>
    <n v="0.2"/>
    <n v="2.458499999999999"/>
  </r>
  <r>
    <n v="635"/>
    <x v="292"/>
    <x v="3"/>
    <x v="241"/>
    <d v="2014-09-27T00:00:00"/>
    <s v="Second Class"/>
    <s v="BD-11605"/>
    <s v="Brian Dahlen"/>
    <x v="0"/>
    <s v="United States"/>
    <s v="Miami"/>
    <x v="2"/>
    <n v="33180"/>
    <x v="0"/>
    <s v="OFF-LA-10003930"/>
    <x v="1"/>
    <x v="2"/>
    <x v="503"/>
    <n v="235.94400000000002"/>
    <n v="3"/>
    <n v="0.2"/>
    <n v="85.529700000000005"/>
  </r>
  <r>
    <n v="636"/>
    <x v="293"/>
    <x v="1"/>
    <x v="242"/>
    <d v="2012-10-09T00:00:00"/>
    <s v="Second Class"/>
    <s v="DJ-13420"/>
    <s v="Denny Joy"/>
    <x v="1"/>
    <s v="United States"/>
    <s v="Warner Robins"/>
    <x v="32"/>
    <n v="31088"/>
    <x v="0"/>
    <s v="FUR-CH-10001482"/>
    <x v="0"/>
    <x v="1"/>
    <x v="536"/>
    <n v="392.93999999999994"/>
    <n v="3"/>
    <n v="0"/>
    <n v="43.223399999999984"/>
  </r>
  <r>
    <n v="637"/>
    <x v="294"/>
    <x v="0"/>
    <x v="243"/>
    <d v="2013-08-22T00:00:00"/>
    <s v="Standard Class"/>
    <s v="ME-17725"/>
    <s v="Max Engle"/>
    <x v="0"/>
    <s v="United States"/>
    <s v="Aurora"/>
    <x v="22"/>
    <n v="80013"/>
    <x v="1"/>
    <s v="OFF-BI-10001989"/>
    <x v="1"/>
    <x v="8"/>
    <x v="537"/>
    <n v="18.882000000000005"/>
    <n v="3"/>
    <n v="0.7"/>
    <n v="-13.846800000000002"/>
  </r>
  <r>
    <n v="638"/>
    <x v="294"/>
    <x v="0"/>
    <x v="243"/>
    <d v="2013-08-22T00:00:00"/>
    <s v="Standard Class"/>
    <s v="ME-17725"/>
    <s v="Max Engle"/>
    <x v="0"/>
    <s v="United States"/>
    <s v="Aurora"/>
    <x v="22"/>
    <n v="80013"/>
    <x v="1"/>
    <s v="OFF-AP-10003287"/>
    <x v="1"/>
    <x v="9"/>
    <x v="538"/>
    <n v="122.328"/>
    <n v="3"/>
    <n v="0.2"/>
    <n v="12.232799999999997"/>
  </r>
  <r>
    <n v="639"/>
    <x v="295"/>
    <x v="0"/>
    <x v="244"/>
    <d v="2013-05-26T00:00:00"/>
    <s v="Standard Class"/>
    <s v="RB-19465"/>
    <s v="Rick Bensley"/>
    <x v="2"/>
    <s v="United States"/>
    <s v="Vallejo"/>
    <x v="1"/>
    <n v="94591"/>
    <x v="1"/>
    <s v="FUR-FU-10000576"/>
    <x v="0"/>
    <x v="5"/>
    <x v="219"/>
    <n v="1049.2"/>
    <n v="5"/>
    <n v="0"/>
    <n v="272.79200000000003"/>
  </r>
  <r>
    <n v="640"/>
    <x v="295"/>
    <x v="0"/>
    <x v="244"/>
    <d v="2013-05-26T00:00:00"/>
    <s v="Standard Class"/>
    <s v="RB-19465"/>
    <s v="Rick Bensley"/>
    <x v="2"/>
    <s v="United States"/>
    <s v="Vallejo"/>
    <x v="1"/>
    <n v="94591"/>
    <x v="1"/>
    <s v="OFF-BI-10004728"/>
    <x v="1"/>
    <x v="8"/>
    <x v="539"/>
    <n v="15.424000000000001"/>
    <n v="4"/>
    <n v="0.2"/>
    <n v="5.0128000000000004"/>
  </r>
  <r>
    <n v="641"/>
    <x v="296"/>
    <x v="0"/>
    <x v="122"/>
    <d v="2013-12-23T00:00:00"/>
    <s v="Standard Class"/>
    <s v="JD-16150"/>
    <s v="Justin Deggeller"/>
    <x v="1"/>
    <s v="United States"/>
    <s v="Minneapolis"/>
    <x v="11"/>
    <n v="55407"/>
    <x v="2"/>
    <s v="FUR-FU-10000732"/>
    <x v="0"/>
    <x v="5"/>
    <x v="540"/>
    <n v="18.84"/>
    <n v="3"/>
    <n v="0"/>
    <n v="6.0287999999999995"/>
  </r>
  <r>
    <n v="642"/>
    <x v="297"/>
    <x v="3"/>
    <x v="245"/>
    <d v="2014-08-04T00:00:00"/>
    <s v="Second Class"/>
    <s v="JL-15835"/>
    <s v="John Lee"/>
    <x v="0"/>
    <s v="United States"/>
    <s v="Mission Viejo"/>
    <x v="1"/>
    <n v="92691"/>
    <x v="1"/>
    <s v="OFF-ST-10000585"/>
    <x v="1"/>
    <x v="4"/>
    <x v="541"/>
    <n v="330.4"/>
    <n v="2"/>
    <n v="0"/>
    <n v="85.903999999999996"/>
  </r>
  <r>
    <n v="643"/>
    <x v="297"/>
    <x v="3"/>
    <x v="245"/>
    <d v="2014-08-04T00:00:00"/>
    <s v="Second Class"/>
    <s v="JL-15835"/>
    <s v="John Lee"/>
    <x v="0"/>
    <s v="United States"/>
    <s v="Mission Viejo"/>
    <x v="1"/>
    <n v="92691"/>
    <x v="1"/>
    <s v="OFF-LA-10002787"/>
    <x v="1"/>
    <x v="2"/>
    <x v="542"/>
    <n v="26.25"/>
    <n v="7"/>
    <n v="0"/>
    <n v="12.599999999999998"/>
  </r>
  <r>
    <n v="644"/>
    <x v="298"/>
    <x v="3"/>
    <x v="193"/>
    <d v="2014-06-16T00:00:00"/>
    <s v="Standard Class"/>
    <s v="SC-20305"/>
    <s v="Sean Christensen"/>
    <x v="0"/>
    <s v="United States"/>
    <s v="Rochester Hills"/>
    <x v="12"/>
    <n v="48307"/>
    <x v="2"/>
    <s v="TEC-AC-10003832"/>
    <x v="2"/>
    <x v="11"/>
    <x v="458"/>
    <n v="132.52000000000001"/>
    <n v="4"/>
    <n v="0"/>
    <n v="54.333200000000005"/>
  </r>
  <r>
    <n v="645"/>
    <x v="299"/>
    <x v="3"/>
    <x v="246"/>
    <d v="2014-07-26T00:00:00"/>
    <s v="Standard Class"/>
    <s v="TW-21025"/>
    <s v="Tamara Willingham"/>
    <x v="2"/>
    <s v="United States"/>
    <s v="Plainfield"/>
    <x v="30"/>
    <n v="7060"/>
    <x v="3"/>
    <s v="OFF-PA-10001934"/>
    <x v="1"/>
    <x v="10"/>
    <x v="543"/>
    <n v="6.48"/>
    <n v="1"/>
    <n v="0"/>
    <n v="3.1752000000000002"/>
  </r>
  <r>
    <n v="646"/>
    <x v="300"/>
    <x v="3"/>
    <x v="247"/>
    <d v="2015-01-06T00:00:00"/>
    <s v="Standard Class"/>
    <s v="CC-12430"/>
    <s v="Chuck Clark"/>
    <x v="2"/>
    <s v="United States"/>
    <s v="Columbus"/>
    <x v="14"/>
    <n v="47201"/>
    <x v="2"/>
    <s v="OFF-AP-10002457"/>
    <x v="1"/>
    <x v="9"/>
    <x v="544"/>
    <n v="209.3"/>
    <n v="2"/>
    <n v="0"/>
    <n v="56.510999999999996"/>
  </r>
  <r>
    <n v="647"/>
    <x v="301"/>
    <x v="0"/>
    <x v="178"/>
    <d v="2013-04-09T00:00:00"/>
    <s v="Standard Class"/>
    <s v="BB-10990"/>
    <s v="Barry Blumstein"/>
    <x v="1"/>
    <s v="United States"/>
    <s v="Sierra Vista"/>
    <x v="16"/>
    <n v="85635"/>
    <x v="1"/>
    <s v="OFF-FA-10003112"/>
    <x v="1"/>
    <x v="13"/>
    <x v="33"/>
    <n v="31.560000000000002"/>
    <n v="5"/>
    <n v="0.2"/>
    <n v="9.8624999999999972"/>
  </r>
  <r>
    <n v="648"/>
    <x v="301"/>
    <x v="0"/>
    <x v="178"/>
    <d v="2013-04-09T00:00:00"/>
    <s v="Standard Class"/>
    <s v="BB-10990"/>
    <s v="Barry Blumstein"/>
    <x v="1"/>
    <s v="United States"/>
    <s v="Sierra Vista"/>
    <x v="16"/>
    <n v="85635"/>
    <x v="1"/>
    <s v="OFF-AP-10002350"/>
    <x v="1"/>
    <x v="9"/>
    <x v="545"/>
    <n v="30.144000000000002"/>
    <n v="2"/>
    <n v="0.2"/>
    <n v="3.0143999999999993"/>
  </r>
  <r>
    <n v="649"/>
    <x v="302"/>
    <x v="0"/>
    <x v="25"/>
    <d v="2013-12-17T00:00:00"/>
    <s v="Second Class"/>
    <s v="AR-10825"/>
    <s v="Anthony Rawles"/>
    <x v="1"/>
    <s v="United States"/>
    <s v="Vancouver"/>
    <x v="4"/>
    <n v="98661"/>
    <x v="1"/>
    <s v="FUR-FU-10001935"/>
    <x v="0"/>
    <x v="5"/>
    <x v="341"/>
    <n v="14.8"/>
    <n v="4"/>
    <n v="0"/>
    <n v="6.0680000000000014"/>
  </r>
  <r>
    <n v="650"/>
    <x v="302"/>
    <x v="0"/>
    <x v="25"/>
    <d v="2013-12-17T00:00:00"/>
    <s v="Second Class"/>
    <s v="AR-10825"/>
    <s v="Anthony Rawles"/>
    <x v="1"/>
    <s v="United States"/>
    <s v="Vancouver"/>
    <x v="4"/>
    <n v="98661"/>
    <x v="1"/>
    <s v="TEC-PH-10003273"/>
    <x v="2"/>
    <x v="7"/>
    <x v="171"/>
    <n v="302.37599999999998"/>
    <n v="3"/>
    <n v="0.2"/>
    <n v="22.678200000000018"/>
  </r>
  <r>
    <n v="651"/>
    <x v="302"/>
    <x v="0"/>
    <x v="25"/>
    <d v="2013-12-17T00:00:00"/>
    <s v="Second Class"/>
    <s v="AR-10825"/>
    <s v="Anthony Rawles"/>
    <x v="1"/>
    <s v="United States"/>
    <s v="Vancouver"/>
    <x v="4"/>
    <n v="98661"/>
    <x v="1"/>
    <s v="TEC-AC-10001142"/>
    <x v="2"/>
    <x v="11"/>
    <x v="546"/>
    <n v="316"/>
    <n v="4"/>
    <n v="0"/>
    <n v="31.599999999999966"/>
  </r>
  <r>
    <n v="652"/>
    <x v="303"/>
    <x v="0"/>
    <x v="248"/>
    <d v="2013-10-30T00:00:00"/>
    <s v="Standard Class"/>
    <s v="SR-20740"/>
    <s v="Steven Roelle"/>
    <x v="2"/>
    <s v="United States"/>
    <s v="New York City"/>
    <x v="15"/>
    <n v="10024"/>
    <x v="3"/>
    <s v="OFF-PA-10000482"/>
    <x v="1"/>
    <x v="10"/>
    <x v="67"/>
    <n v="379.4"/>
    <n v="10"/>
    <n v="0"/>
    <n v="178.31799999999998"/>
  </r>
  <r>
    <n v="653"/>
    <x v="304"/>
    <x v="3"/>
    <x v="249"/>
    <d v="2014-06-24T00:00:00"/>
    <s v="Standard Class"/>
    <s v="AR-10405"/>
    <s v="Allen Rosenblatt"/>
    <x v="1"/>
    <s v="United States"/>
    <s v="New York City"/>
    <x v="15"/>
    <n v="10035"/>
    <x v="3"/>
    <s v="OFF-PA-10003892"/>
    <x v="1"/>
    <x v="10"/>
    <x v="62"/>
    <n v="97.82"/>
    <n v="2"/>
    <n v="0"/>
    <n v="45.975399999999993"/>
  </r>
  <r>
    <n v="654"/>
    <x v="304"/>
    <x v="3"/>
    <x v="249"/>
    <d v="2014-06-24T00:00:00"/>
    <s v="Standard Class"/>
    <s v="AR-10405"/>
    <s v="Allen Rosenblatt"/>
    <x v="1"/>
    <s v="United States"/>
    <s v="New York City"/>
    <x v="15"/>
    <n v="10035"/>
    <x v="3"/>
    <s v="TEC-AC-10001101"/>
    <x v="2"/>
    <x v="11"/>
    <x v="547"/>
    <n v="103.12"/>
    <n v="8"/>
    <n v="0"/>
    <n v="10.311999999999998"/>
  </r>
  <r>
    <n v="655"/>
    <x v="305"/>
    <x v="0"/>
    <x v="250"/>
    <d v="2013-08-29T00:00:00"/>
    <s v="Standard Class"/>
    <s v="CR-12730"/>
    <s v="Craig Reiter"/>
    <x v="0"/>
    <s v="United States"/>
    <s v="Columbus"/>
    <x v="24"/>
    <n v="43229"/>
    <x v="3"/>
    <s v="OFF-AP-10002439"/>
    <x v="1"/>
    <x v="9"/>
    <x v="548"/>
    <n v="113.55200000000001"/>
    <n v="2"/>
    <n v="0.2"/>
    <n v="8.5163999999999938"/>
  </r>
  <r>
    <n v="656"/>
    <x v="305"/>
    <x v="0"/>
    <x v="250"/>
    <d v="2013-08-29T00:00:00"/>
    <s v="Standard Class"/>
    <s v="CR-12730"/>
    <s v="Craig Reiter"/>
    <x v="0"/>
    <s v="United States"/>
    <s v="Columbus"/>
    <x v="24"/>
    <n v="43229"/>
    <x v="3"/>
    <s v="OFF-BI-10002827"/>
    <x v="1"/>
    <x v="8"/>
    <x v="549"/>
    <n v="3.3180000000000005"/>
    <n v="2"/>
    <n v="0.7"/>
    <n v="-2.6543999999999999"/>
  </r>
  <r>
    <n v="657"/>
    <x v="305"/>
    <x v="0"/>
    <x v="250"/>
    <d v="2013-08-29T00:00:00"/>
    <s v="Standard Class"/>
    <s v="CR-12730"/>
    <s v="Craig Reiter"/>
    <x v="0"/>
    <s v="United States"/>
    <s v="Columbus"/>
    <x v="24"/>
    <n v="43229"/>
    <x v="3"/>
    <s v="OFF-EN-10002230"/>
    <x v="1"/>
    <x v="12"/>
    <x v="550"/>
    <n v="134.28800000000001"/>
    <n v="2"/>
    <n v="0.2"/>
    <n v="45.322199999999995"/>
  </r>
  <r>
    <n v="658"/>
    <x v="306"/>
    <x v="0"/>
    <x v="251"/>
    <d v="2013-09-20T00:00:00"/>
    <s v="Same Day"/>
    <s v="EH-14125"/>
    <s v="Eugene Hildebrand"/>
    <x v="2"/>
    <s v="United States"/>
    <s v="Aurora"/>
    <x v="10"/>
    <n v="60505"/>
    <x v="2"/>
    <s v="FUR-CH-10001215"/>
    <x v="0"/>
    <x v="1"/>
    <x v="440"/>
    <n v="701.37199999999996"/>
    <n v="2"/>
    <n v="0.3"/>
    <n v="-50.098000000000013"/>
  </r>
  <r>
    <n v="659"/>
    <x v="306"/>
    <x v="0"/>
    <x v="251"/>
    <d v="2013-09-20T00:00:00"/>
    <s v="Same Day"/>
    <s v="EH-14125"/>
    <s v="Eugene Hildebrand"/>
    <x v="2"/>
    <s v="United States"/>
    <s v="Aurora"/>
    <x v="10"/>
    <n v="60505"/>
    <x v="2"/>
    <s v="OFF-BI-10004654"/>
    <x v="1"/>
    <x v="8"/>
    <x v="68"/>
    <n v="2.3079999999999994"/>
    <n v="2"/>
    <n v="0.8"/>
    <n v="-3.4619999999999997"/>
  </r>
  <r>
    <n v="660"/>
    <x v="307"/>
    <x v="1"/>
    <x v="252"/>
    <d v="2012-08-28T00:00:00"/>
    <s v="Standard Class"/>
    <s v="CB-12025"/>
    <s v="Cassandra Brandow"/>
    <x v="0"/>
    <s v="United States"/>
    <s v="Arlington"/>
    <x v="5"/>
    <n v="76017"/>
    <x v="2"/>
    <s v="OFF-ST-10001490"/>
    <x v="1"/>
    <x v="4"/>
    <x v="513"/>
    <n v="999.43200000000002"/>
    <n v="7"/>
    <n v="0.2"/>
    <n v="124.92899999999986"/>
  </r>
  <r>
    <n v="661"/>
    <x v="307"/>
    <x v="1"/>
    <x v="252"/>
    <d v="2012-08-28T00:00:00"/>
    <s v="Standard Class"/>
    <s v="CB-12025"/>
    <s v="Cassandra Brandow"/>
    <x v="0"/>
    <s v="United States"/>
    <s v="Arlington"/>
    <x v="5"/>
    <n v="76017"/>
    <x v="2"/>
    <s v="OFF-ST-10001511"/>
    <x v="1"/>
    <x v="4"/>
    <x v="551"/>
    <n v="724.08"/>
    <n v="14"/>
    <n v="0.2"/>
    <n v="-135.7650000000001"/>
  </r>
  <r>
    <n v="662"/>
    <x v="307"/>
    <x v="1"/>
    <x v="252"/>
    <d v="2012-08-28T00:00:00"/>
    <s v="Standard Class"/>
    <s v="CB-12025"/>
    <s v="Cassandra Brandow"/>
    <x v="0"/>
    <s v="United States"/>
    <s v="Arlington"/>
    <x v="5"/>
    <n v="76017"/>
    <x v="2"/>
    <s v="FUR-TA-10001768"/>
    <x v="0"/>
    <x v="3"/>
    <x v="114"/>
    <n v="918.78499999999985"/>
    <n v="5"/>
    <n v="0.3"/>
    <n v="-118.12950000000006"/>
  </r>
  <r>
    <n v="663"/>
    <x v="307"/>
    <x v="1"/>
    <x v="252"/>
    <d v="2012-08-28T00:00:00"/>
    <s v="Standard Class"/>
    <s v="CB-12025"/>
    <s v="Cassandra Brandow"/>
    <x v="0"/>
    <s v="United States"/>
    <s v="Arlington"/>
    <x v="5"/>
    <n v="76017"/>
    <x v="2"/>
    <s v="OFF-BI-10003981"/>
    <x v="1"/>
    <x v="8"/>
    <x v="109"/>
    <n v="2.7239999999999993"/>
    <n v="3"/>
    <n v="0.8"/>
    <n v="-4.2222000000000008"/>
  </r>
  <r>
    <n v="664"/>
    <x v="308"/>
    <x v="0"/>
    <x v="253"/>
    <d v="2013-03-31T00:00:00"/>
    <s v="Standard Class"/>
    <s v="SP-20545"/>
    <s v="Sibella Parks"/>
    <x v="1"/>
    <s v="United States"/>
    <s v="New York City"/>
    <x v="15"/>
    <n v="10011"/>
    <x v="3"/>
    <s v="OFF-ST-10001522"/>
    <x v="1"/>
    <x v="4"/>
    <x v="195"/>
    <n v="459.95"/>
    <n v="5"/>
    <n v="0"/>
    <n v="18.397999999999968"/>
  </r>
  <r>
    <n v="665"/>
    <x v="309"/>
    <x v="0"/>
    <x v="254"/>
    <d v="2013-11-05T00:00:00"/>
    <s v="Same Day"/>
    <s v="RC-19825"/>
    <s v="Roy Collins"/>
    <x v="0"/>
    <s v="United States"/>
    <s v="Louisville"/>
    <x v="0"/>
    <n v="40214"/>
    <x v="0"/>
    <s v="OFF-FA-10000621"/>
    <x v="1"/>
    <x v="13"/>
    <x v="110"/>
    <n v="10.74"/>
    <n v="3"/>
    <n v="0"/>
    <n v="5.2625999999999999"/>
  </r>
  <r>
    <n v="666"/>
    <x v="310"/>
    <x v="3"/>
    <x v="110"/>
    <d v="2014-06-11T00:00:00"/>
    <s v="Second Class"/>
    <s v="TH-21235"/>
    <s v="Tiffany House"/>
    <x v="1"/>
    <s v="United States"/>
    <s v="Dallas"/>
    <x v="5"/>
    <n v="75081"/>
    <x v="2"/>
    <s v="OFF-SU-10004231"/>
    <x v="1"/>
    <x v="14"/>
    <x v="552"/>
    <n v="23.76"/>
    <n v="3"/>
    <n v="0.2"/>
    <n v="2.0789999999999997"/>
  </r>
  <r>
    <n v="667"/>
    <x v="310"/>
    <x v="3"/>
    <x v="110"/>
    <d v="2014-06-11T00:00:00"/>
    <s v="Second Class"/>
    <s v="TH-21235"/>
    <s v="Tiffany House"/>
    <x v="1"/>
    <s v="United States"/>
    <s v="Dallas"/>
    <x v="5"/>
    <n v="75081"/>
    <x v="2"/>
    <s v="OFF-PA-10000474"/>
    <x v="1"/>
    <x v="10"/>
    <x v="33"/>
    <n v="85.055999999999997"/>
    <n v="3"/>
    <n v="0.2"/>
    <n v="28.706399999999991"/>
  </r>
  <r>
    <n v="668"/>
    <x v="310"/>
    <x v="3"/>
    <x v="110"/>
    <d v="2014-06-11T00:00:00"/>
    <s v="Second Class"/>
    <s v="TH-21235"/>
    <s v="Tiffany House"/>
    <x v="1"/>
    <s v="United States"/>
    <s v="Dallas"/>
    <x v="5"/>
    <n v="75081"/>
    <x v="2"/>
    <s v="TEC-PH-10004042"/>
    <x v="2"/>
    <x v="7"/>
    <x v="553"/>
    <n v="381.57600000000002"/>
    <n v="3"/>
    <n v="0.2"/>
    <n v="28.618200000000002"/>
  </r>
  <r>
    <n v="669"/>
    <x v="311"/>
    <x v="2"/>
    <x v="163"/>
    <d v="2011-12-26T00:00:00"/>
    <s v="First Class"/>
    <s v="RP-19390"/>
    <s v="Resi Pölking"/>
    <x v="0"/>
    <s v="United States"/>
    <s v="Cleveland"/>
    <x v="24"/>
    <n v="44105"/>
    <x v="3"/>
    <s v="FUR-FU-10003096"/>
    <x v="0"/>
    <x v="5"/>
    <x v="554"/>
    <n v="30.36"/>
    <n v="5"/>
    <n v="0.2"/>
    <n v="8.7285000000000004"/>
  </r>
  <r>
    <n v="670"/>
    <x v="312"/>
    <x v="3"/>
    <x v="255"/>
    <d v="2014-06-14T00:00:00"/>
    <s v="Standard Class"/>
    <s v="MO-17800"/>
    <s v="Meg O'Connel"/>
    <x v="2"/>
    <s v="United States"/>
    <s v="Chicago"/>
    <x v="10"/>
    <n v="60653"/>
    <x v="2"/>
    <s v="FUR-FU-10002759"/>
    <x v="0"/>
    <x v="5"/>
    <x v="555"/>
    <n v="23.976000000000003"/>
    <n v="3"/>
    <n v="0.6"/>
    <n v="-14.385599999999997"/>
  </r>
  <r>
    <n v="671"/>
    <x v="312"/>
    <x v="3"/>
    <x v="255"/>
    <d v="2014-06-14T00:00:00"/>
    <s v="Standard Class"/>
    <s v="MO-17800"/>
    <s v="Meg O'Connel"/>
    <x v="2"/>
    <s v="United States"/>
    <s v="Chicago"/>
    <x v="10"/>
    <n v="60653"/>
    <x v="2"/>
    <s v="FUR-TA-10000688"/>
    <x v="0"/>
    <x v="3"/>
    <x v="556"/>
    <n v="108.925"/>
    <n v="1"/>
    <n v="0.5"/>
    <n v="-71.890500000000017"/>
  </r>
  <r>
    <n v="672"/>
    <x v="312"/>
    <x v="3"/>
    <x v="255"/>
    <d v="2014-06-14T00:00:00"/>
    <s v="Standard Class"/>
    <s v="MO-17800"/>
    <s v="Meg O'Connel"/>
    <x v="2"/>
    <s v="United States"/>
    <s v="Chicago"/>
    <x v="10"/>
    <n v="60653"/>
    <x v="2"/>
    <s v="OFF-PA-10002377"/>
    <x v="1"/>
    <x v="10"/>
    <x v="557"/>
    <n v="36.351999999999997"/>
    <n v="8"/>
    <n v="0.2"/>
    <n v="11.359999999999998"/>
  </r>
  <r>
    <n v="673"/>
    <x v="313"/>
    <x v="3"/>
    <x v="140"/>
    <d v="2014-06-23T00:00:00"/>
    <s v="Standard Class"/>
    <s v="TD-20995"/>
    <s v="Tamara Dahlen"/>
    <x v="0"/>
    <s v="United States"/>
    <s v="Quincy"/>
    <x v="10"/>
    <n v="62301"/>
    <x v="2"/>
    <s v="OFF-AR-10001954"/>
    <x v="1"/>
    <x v="6"/>
    <x v="558"/>
    <n v="19.559999999999999"/>
    <n v="5"/>
    <n v="0.2"/>
    <n v="1.7115"/>
  </r>
  <r>
    <n v="674"/>
    <x v="314"/>
    <x v="3"/>
    <x v="256"/>
    <d v="2014-12-09T00:00:00"/>
    <s v="First Class"/>
    <s v="RB-19570"/>
    <s v="Rob Beeghly"/>
    <x v="0"/>
    <s v="United States"/>
    <s v="Columbus"/>
    <x v="14"/>
    <n v="47201"/>
    <x v="2"/>
    <s v="OFF-AP-10004532"/>
    <x v="1"/>
    <x v="9"/>
    <x v="559"/>
    <n v="61.44"/>
    <n v="3"/>
    <n v="0"/>
    <n v="16.588799999999999"/>
  </r>
  <r>
    <n v="675"/>
    <x v="314"/>
    <x v="3"/>
    <x v="256"/>
    <d v="2014-12-09T00:00:00"/>
    <s v="First Class"/>
    <s v="RB-19570"/>
    <s v="Rob Beeghly"/>
    <x v="0"/>
    <s v="United States"/>
    <s v="Columbus"/>
    <x v="14"/>
    <n v="47201"/>
    <x v="2"/>
    <s v="OFF-PA-10002137"/>
    <x v="1"/>
    <x v="10"/>
    <x v="560"/>
    <n v="38.9"/>
    <n v="5"/>
    <n v="0"/>
    <n v="17.504999999999995"/>
  </r>
  <r>
    <n v="676"/>
    <x v="314"/>
    <x v="3"/>
    <x v="256"/>
    <d v="2014-12-09T00:00:00"/>
    <s v="First Class"/>
    <s v="RB-19570"/>
    <s v="Rob Beeghly"/>
    <x v="0"/>
    <s v="United States"/>
    <s v="Columbus"/>
    <x v="14"/>
    <n v="47201"/>
    <x v="2"/>
    <s v="TEC-AC-10003832"/>
    <x v="2"/>
    <x v="11"/>
    <x v="458"/>
    <n v="99.390000000000015"/>
    <n v="3"/>
    <n v="0"/>
    <n v="40.749900000000004"/>
  </r>
  <r>
    <n v="677"/>
    <x v="315"/>
    <x v="3"/>
    <x v="257"/>
    <d v="2014-03-24T00:00:00"/>
    <s v="Standard Class"/>
    <s v="CD-11980"/>
    <s v="Carol Darley"/>
    <x v="0"/>
    <s v="United States"/>
    <s v="Tyler"/>
    <x v="5"/>
    <n v="75701"/>
    <x v="2"/>
    <s v="OFF-AP-10000804"/>
    <x v="1"/>
    <x v="9"/>
    <x v="561"/>
    <n v="2.6879999999999997"/>
    <n v="3"/>
    <n v="0.8"/>
    <n v="-7.3920000000000021"/>
  </r>
  <r>
    <n v="678"/>
    <x v="315"/>
    <x v="3"/>
    <x v="257"/>
    <d v="2014-03-24T00:00:00"/>
    <s v="Standard Class"/>
    <s v="CD-11980"/>
    <s v="Carol Darley"/>
    <x v="0"/>
    <s v="United States"/>
    <s v="Tyler"/>
    <x v="5"/>
    <n v="75701"/>
    <x v="2"/>
    <s v="TEC-AC-10003614"/>
    <x v="2"/>
    <x v="11"/>
    <x v="562"/>
    <n v="27.816000000000003"/>
    <n v="3"/>
    <n v="0.2"/>
    <n v="4.5200999999999958"/>
  </r>
  <r>
    <n v="679"/>
    <x v="315"/>
    <x v="3"/>
    <x v="257"/>
    <d v="2014-03-24T00:00:00"/>
    <s v="Standard Class"/>
    <s v="CD-11980"/>
    <s v="Carol Darley"/>
    <x v="0"/>
    <s v="United States"/>
    <s v="Tyler"/>
    <x v="5"/>
    <n v="75701"/>
    <x v="2"/>
    <s v="FUR-FU-10003553"/>
    <x v="0"/>
    <x v="5"/>
    <x v="563"/>
    <n v="82.524000000000001"/>
    <n v="3"/>
    <n v="0.6"/>
    <n v="-41.261999999999972"/>
  </r>
  <r>
    <n v="680"/>
    <x v="315"/>
    <x v="3"/>
    <x v="257"/>
    <d v="2014-03-24T00:00:00"/>
    <s v="Standard Class"/>
    <s v="CD-11980"/>
    <s v="Carol Darley"/>
    <x v="0"/>
    <s v="United States"/>
    <s v="Tyler"/>
    <x v="5"/>
    <n v="75701"/>
    <x v="2"/>
    <s v="OFF-BI-10004632"/>
    <x v="1"/>
    <x v="8"/>
    <x v="564"/>
    <n v="182.99399999999997"/>
    <n v="3"/>
    <n v="0.8"/>
    <n v="-320.23950000000013"/>
  </r>
  <r>
    <n v="681"/>
    <x v="316"/>
    <x v="0"/>
    <x v="258"/>
    <d v="2013-11-25T00:00:00"/>
    <s v="Standard Class"/>
    <s v="DJ-13630"/>
    <s v="Doug Jacobs"/>
    <x v="0"/>
    <s v="United States"/>
    <s v="New York City"/>
    <x v="15"/>
    <n v="10024"/>
    <x v="3"/>
    <s v="OFF-BI-10003305"/>
    <x v="1"/>
    <x v="8"/>
    <x v="565"/>
    <n v="14.352000000000002"/>
    <n v="3"/>
    <n v="0.2"/>
    <n v="4.6643999999999988"/>
  </r>
  <r>
    <n v="682"/>
    <x v="316"/>
    <x v="0"/>
    <x v="258"/>
    <d v="2013-11-25T00:00:00"/>
    <s v="Standard Class"/>
    <s v="DJ-13630"/>
    <s v="Doug Jacobs"/>
    <x v="0"/>
    <s v="United States"/>
    <s v="New York City"/>
    <x v="15"/>
    <n v="10024"/>
    <x v="3"/>
    <s v="OFF-ST-10002583"/>
    <x v="1"/>
    <x v="4"/>
    <x v="566"/>
    <n v="64.959999999999994"/>
    <n v="2"/>
    <n v="0"/>
    <n v="2.598399999999998"/>
  </r>
  <r>
    <n v="683"/>
    <x v="316"/>
    <x v="0"/>
    <x v="258"/>
    <d v="2013-11-25T00:00:00"/>
    <s v="Standard Class"/>
    <s v="DJ-13630"/>
    <s v="Doug Jacobs"/>
    <x v="0"/>
    <s v="United States"/>
    <s v="New York City"/>
    <x v="15"/>
    <n v="10024"/>
    <x v="3"/>
    <s v="OFF-ST-10004507"/>
    <x v="1"/>
    <x v="4"/>
    <x v="452"/>
    <n v="68.599999999999994"/>
    <n v="4"/>
    <n v="0"/>
    <n v="18.521999999999998"/>
  </r>
  <r>
    <n v="684"/>
    <x v="317"/>
    <x v="3"/>
    <x v="259"/>
    <d v="2014-11-05T00:00:00"/>
    <s v="Same Day"/>
    <s v="GT-14635"/>
    <s v="Grant Thornton"/>
    <x v="1"/>
    <s v="United States"/>
    <s v="Burlington"/>
    <x v="3"/>
    <n v="27217"/>
    <x v="0"/>
    <s v="TEC-MA-10004125"/>
    <x v="2"/>
    <x v="15"/>
    <x v="567"/>
    <n v="7999.98"/>
    <n v="4"/>
    <n v="0.5"/>
    <n v="-3839.9903999999988"/>
  </r>
  <r>
    <n v="685"/>
    <x v="317"/>
    <x v="3"/>
    <x v="259"/>
    <d v="2014-11-05T00:00:00"/>
    <s v="Same Day"/>
    <s v="GT-14635"/>
    <s v="Grant Thornton"/>
    <x v="1"/>
    <s v="United States"/>
    <s v="Burlington"/>
    <x v="3"/>
    <n v="27217"/>
    <x v="0"/>
    <s v="OFF-AP-10002457"/>
    <x v="1"/>
    <x v="9"/>
    <x v="544"/>
    <n v="167.44000000000003"/>
    <n v="2"/>
    <n v="0.2"/>
    <n v="14.650999999999989"/>
  </r>
  <r>
    <n v="686"/>
    <x v="318"/>
    <x v="2"/>
    <x v="260"/>
    <d v="2011-07-08T00:00:00"/>
    <s v="First Class"/>
    <s v="MC-17845"/>
    <s v="Michael Chen"/>
    <x v="0"/>
    <s v="United States"/>
    <s v="Jackson"/>
    <x v="35"/>
    <n v="39212"/>
    <x v="0"/>
    <s v="TEC-AC-10003911"/>
    <x v="2"/>
    <x v="11"/>
    <x v="327"/>
    <n v="479.97"/>
    <n v="3"/>
    <n v="0"/>
    <n v="163.18979999999999"/>
  </r>
  <r>
    <n v="687"/>
    <x v="318"/>
    <x v="2"/>
    <x v="260"/>
    <d v="2011-07-08T00:00:00"/>
    <s v="First Class"/>
    <s v="MC-17845"/>
    <s v="Michael Chen"/>
    <x v="0"/>
    <s v="United States"/>
    <s v="Jackson"/>
    <x v="35"/>
    <n v="39212"/>
    <x v="0"/>
    <s v="OFF-LA-10001934"/>
    <x v="1"/>
    <x v="2"/>
    <x v="568"/>
    <n v="14.62"/>
    <n v="2"/>
    <n v="0"/>
    <n v="6.8713999999999995"/>
  </r>
  <r>
    <n v="688"/>
    <x v="318"/>
    <x v="2"/>
    <x v="260"/>
    <d v="2011-07-08T00:00:00"/>
    <s v="First Class"/>
    <s v="MC-17845"/>
    <s v="Michael Chen"/>
    <x v="0"/>
    <s v="United States"/>
    <s v="Jackson"/>
    <x v="35"/>
    <n v="39212"/>
    <x v="0"/>
    <s v="OFF-PA-10000304"/>
    <x v="1"/>
    <x v="10"/>
    <x v="88"/>
    <n v="19.440000000000001"/>
    <n v="3"/>
    <n v="0"/>
    <n v="9.3312000000000008"/>
  </r>
  <r>
    <n v="689"/>
    <x v="319"/>
    <x v="3"/>
    <x v="53"/>
    <d v="2014-12-30T00:00:00"/>
    <s v="Standard Class"/>
    <s v="RA-19285"/>
    <s v="Ralph Arnett"/>
    <x v="0"/>
    <s v="United States"/>
    <s v="New York City"/>
    <x v="15"/>
    <n v="10035"/>
    <x v="3"/>
    <s v="FUR-BO-10004015"/>
    <x v="0"/>
    <x v="0"/>
    <x v="569"/>
    <n v="191.98400000000001"/>
    <n v="2"/>
    <n v="0.2"/>
    <n v="4.7995999999999768"/>
  </r>
  <r>
    <n v="690"/>
    <x v="320"/>
    <x v="2"/>
    <x v="261"/>
    <d v="2011-06-23T00:00:00"/>
    <s v="Second Class"/>
    <s v="NP-18325"/>
    <s v="Naresj Patel"/>
    <x v="0"/>
    <s v="United States"/>
    <s v="Waynesboro"/>
    <x v="17"/>
    <n v="22980"/>
    <x v="0"/>
    <s v="FUR-FU-10004071"/>
    <x v="0"/>
    <x v="5"/>
    <x v="570"/>
    <n v="104.01"/>
    <n v="1"/>
    <n v="0"/>
    <n v="14.561400000000006"/>
  </r>
  <r>
    <n v="691"/>
    <x v="320"/>
    <x v="2"/>
    <x v="261"/>
    <d v="2011-06-23T00:00:00"/>
    <s v="Second Class"/>
    <s v="NP-18325"/>
    <s v="Naresj Patel"/>
    <x v="0"/>
    <s v="United States"/>
    <s v="Waynesboro"/>
    <x v="17"/>
    <n v="22980"/>
    <x v="0"/>
    <s v="TEC-PH-10002033"/>
    <x v="2"/>
    <x v="7"/>
    <x v="11"/>
    <n v="284.82"/>
    <n v="1"/>
    <n v="0"/>
    <n v="74.053200000000004"/>
  </r>
  <r>
    <n v="692"/>
    <x v="320"/>
    <x v="2"/>
    <x v="261"/>
    <d v="2011-06-23T00:00:00"/>
    <s v="Second Class"/>
    <s v="NP-18325"/>
    <s v="Naresj Patel"/>
    <x v="0"/>
    <s v="United States"/>
    <s v="Waynesboro"/>
    <x v="17"/>
    <n v="22980"/>
    <x v="0"/>
    <s v="OFF-ST-10002444"/>
    <x v="1"/>
    <x v="4"/>
    <x v="571"/>
    <n v="36.839999999999996"/>
    <n v="3"/>
    <n v="0"/>
    <n v="10.315199999999999"/>
  </r>
  <r>
    <n v="693"/>
    <x v="321"/>
    <x v="1"/>
    <x v="262"/>
    <d v="2012-04-02T00:00:00"/>
    <s v="Standard Class"/>
    <s v="AB-10165"/>
    <s v="Alan Barnes"/>
    <x v="0"/>
    <s v="United States"/>
    <s v="Los Angeles"/>
    <x v="1"/>
    <n v="90036"/>
    <x v="1"/>
    <s v="TEC-AC-10002253"/>
    <x v="2"/>
    <x v="11"/>
    <x v="572"/>
    <n v="166.24"/>
    <n v="1"/>
    <n v="0"/>
    <n v="24.936000000000007"/>
  </r>
  <r>
    <n v="694"/>
    <x v="321"/>
    <x v="1"/>
    <x v="262"/>
    <d v="2012-04-02T00:00:00"/>
    <s v="Standard Class"/>
    <s v="AB-10165"/>
    <s v="Alan Barnes"/>
    <x v="0"/>
    <s v="United States"/>
    <s v="Los Angeles"/>
    <x v="1"/>
    <n v="90036"/>
    <x v="1"/>
    <s v="OFF-PA-10000743"/>
    <x v="1"/>
    <x v="10"/>
    <x v="573"/>
    <n v="33.4"/>
    <n v="5"/>
    <n v="0"/>
    <n v="16.032"/>
  </r>
  <r>
    <n v="695"/>
    <x v="322"/>
    <x v="1"/>
    <x v="263"/>
    <d v="2012-05-17T00:00:00"/>
    <s v="First Class"/>
    <s v="JO-15550"/>
    <s v="Jesus Ocampo"/>
    <x v="2"/>
    <s v="United States"/>
    <s v="Chester"/>
    <x v="9"/>
    <n v="19013"/>
    <x v="3"/>
    <s v="OFF-AR-10003373"/>
    <x v="1"/>
    <x v="6"/>
    <x v="287"/>
    <n v="198.27200000000002"/>
    <n v="8"/>
    <n v="0.2"/>
    <n v="17.34879999999999"/>
  </r>
  <r>
    <n v="696"/>
    <x v="322"/>
    <x v="1"/>
    <x v="263"/>
    <d v="2012-05-17T00:00:00"/>
    <s v="First Class"/>
    <s v="JO-15550"/>
    <s v="Jesus Ocampo"/>
    <x v="2"/>
    <s v="United States"/>
    <s v="Chester"/>
    <x v="9"/>
    <n v="19013"/>
    <x v="3"/>
    <s v="OFF-LA-10002312"/>
    <x v="1"/>
    <x v="2"/>
    <x v="574"/>
    <n v="47.360000000000007"/>
    <n v="4"/>
    <n v="0.2"/>
    <n v="17.759999999999998"/>
  </r>
  <r>
    <n v="697"/>
    <x v="322"/>
    <x v="1"/>
    <x v="263"/>
    <d v="2012-05-17T00:00:00"/>
    <s v="First Class"/>
    <s v="JO-15550"/>
    <s v="Jesus Ocampo"/>
    <x v="2"/>
    <s v="United States"/>
    <s v="Chester"/>
    <x v="9"/>
    <n v="19013"/>
    <x v="3"/>
    <s v="OFF-EN-10000927"/>
    <x v="1"/>
    <x v="12"/>
    <x v="81"/>
    <n v="200.98400000000004"/>
    <n v="7"/>
    <n v="0.2"/>
    <n v="62.807499999999976"/>
  </r>
  <r>
    <n v="698"/>
    <x v="322"/>
    <x v="1"/>
    <x v="263"/>
    <d v="2012-05-17T00:00:00"/>
    <s v="First Class"/>
    <s v="JO-15550"/>
    <s v="Jesus Ocampo"/>
    <x v="2"/>
    <s v="United States"/>
    <s v="Chester"/>
    <x v="9"/>
    <n v="19013"/>
    <x v="3"/>
    <s v="OFF-LA-10003510"/>
    <x v="1"/>
    <x v="2"/>
    <x v="575"/>
    <n v="97.696000000000012"/>
    <n v="4"/>
    <n v="0.2"/>
    <n v="31.751200000000001"/>
  </r>
  <r>
    <n v="699"/>
    <x v="322"/>
    <x v="1"/>
    <x v="263"/>
    <d v="2012-05-17T00:00:00"/>
    <s v="First Class"/>
    <s v="JO-15550"/>
    <s v="Jesus Ocampo"/>
    <x v="2"/>
    <s v="United States"/>
    <s v="Chester"/>
    <x v="9"/>
    <n v="19013"/>
    <x v="3"/>
    <s v="OFF-AR-10001118"/>
    <x v="1"/>
    <x v="6"/>
    <x v="576"/>
    <n v="2.6960000000000002"/>
    <n v="1"/>
    <n v="0.2"/>
    <n v="0.8088000000000003"/>
  </r>
  <r>
    <n v="700"/>
    <x v="322"/>
    <x v="1"/>
    <x v="263"/>
    <d v="2012-05-17T00:00:00"/>
    <s v="First Class"/>
    <s v="JO-15550"/>
    <s v="Jesus Ocampo"/>
    <x v="2"/>
    <s v="United States"/>
    <s v="Chester"/>
    <x v="9"/>
    <n v="19013"/>
    <x v="3"/>
    <s v="OFF-BI-10001575"/>
    <x v="1"/>
    <x v="8"/>
    <x v="577"/>
    <n v="18.588000000000005"/>
    <n v="2"/>
    <n v="0.7"/>
    <n v="-13.6312"/>
  </r>
  <r>
    <n v="701"/>
    <x v="322"/>
    <x v="1"/>
    <x v="263"/>
    <d v="2012-05-17T00:00:00"/>
    <s v="First Class"/>
    <s v="JO-15550"/>
    <s v="Jesus Ocampo"/>
    <x v="2"/>
    <s v="United States"/>
    <s v="Chester"/>
    <x v="9"/>
    <n v="19013"/>
    <x v="3"/>
    <s v="OFF-BI-10001982"/>
    <x v="1"/>
    <x v="8"/>
    <x v="301"/>
    <n v="4.8960000000000008"/>
    <n v="3"/>
    <n v="0.7"/>
    <n v="-3.4271999999999991"/>
  </r>
  <r>
    <n v="702"/>
    <x v="323"/>
    <x v="3"/>
    <x v="264"/>
    <d v="2014-09-09T00:00:00"/>
    <s v="Standard Class"/>
    <s v="Dl-13600"/>
    <s v="Dorris liebe"/>
    <x v="1"/>
    <s v="United States"/>
    <s v="Cleveland"/>
    <x v="24"/>
    <n v="44105"/>
    <x v="3"/>
    <s v="FUR-FU-10002960"/>
    <x v="0"/>
    <x v="5"/>
    <x v="190"/>
    <n v="15.072000000000003"/>
    <n v="3"/>
    <n v="0.2"/>
    <n v="4.1448"/>
  </r>
  <r>
    <n v="703"/>
    <x v="324"/>
    <x v="0"/>
    <x v="254"/>
    <d v="2013-11-09T00:00:00"/>
    <s v="Second Class"/>
    <s v="AS-10285"/>
    <s v="Alejandro Savely"/>
    <x v="1"/>
    <s v="United States"/>
    <s v="Seattle"/>
    <x v="4"/>
    <n v="98103"/>
    <x v="1"/>
    <s v="FUR-FU-10003394"/>
    <x v="0"/>
    <x v="5"/>
    <x v="578"/>
    <n v="209.88"/>
    <n v="3"/>
    <n v="0"/>
    <n v="35.679599999999979"/>
  </r>
  <r>
    <n v="704"/>
    <x v="325"/>
    <x v="1"/>
    <x v="265"/>
    <d v="2012-04-14T00:00:00"/>
    <s v="Standard Class"/>
    <s v="JK-15370"/>
    <s v="Jay Kimmel"/>
    <x v="0"/>
    <s v="United States"/>
    <s v="Long Beach"/>
    <x v="1"/>
    <n v="90805"/>
    <x v="1"/>
    <s v="FUR-TA-10002774"/>
    <x v="0"/>
    <x v="3"/>
    <x v="579"/>
    <n v="369.91200000000003"/>
    <n v="3"/>
    <n v="0.2"/>
    <n v="-13.871700000000047"/>
  </r>
  <r>
    <n v="705"/>
    <x v="326"/>
    <x v="2"/>
    <x v="171"/>
    <d v="2011-09-17T00:00:00"/>
    <s v="Standard Class"/>
    <s v="BN-11470"/>
    <s v="Brad Norvell"/>
    <x v="1"/>
    <s v="United States"/>
    <s v="Cary"/>
    <x v="3"/>
    <n v="27511"/>
    <x v="0"/>
    <s v="OFF-PA-10001800"/>
    <x v="1"/>
    <x v="10"/>
    <x v="580"/>
    <n v="10.368000000000002"/>
    <n v="2"/>
    <n v="0.2"/>
    <n v="3.6288"/>
  </r>
  <r>
    <n v="706"/>
    <x v="326"/>
    <x v="2"/>
    <x v="171"/>
    <d v="2011-09-17T00:00:00"/>
    <s v="Standard Class"/>
    <s v="BN-11470"/>
    <s v="Brad Norvell"/>
    <x v="1"/>
    <s v="United States"/>
    <s v="Cary"/>
    <x v="3"/>
    <n v="27511"/>
    <x v="0"/>
    <s v="OFF-AP-10001469"/>
    <x v="1"/>
    <x v="9"/>
    <x v="581"/>
    <n v="166.84"/>
    <n v="5"/>
    <n v="0.2"/>
    <n v="18.769499999999987"/>
  </r>
  <r>
    <n v="707"/>
    <x v="326"/>
    <x v="2"/>
    <x v="171"/>
    <d v="2011-09-17T00:00:00"/>
    <s v="Standard Class"/>
    <s v="BN-11470"/>
    <s v="Brad Norvell"/>
    <x v="1"/>
    <s v="United States"/>
    <s v="Cary"/>
    <x v="3"/>
    <n v="27511"/>
    <x v="0"/>
    <s v="TEC-AC-10002399"/>
    <x v="2"/>
    <x v="11"/>
    <x v="448"/>
    <n v="15.216000000000001"/>
    <n v="1"/>
    <n v="0.2"/>
    <n v="2.2823999999999991"/>
  </r>
  <r>
    <n v="708"/>
    <x v="327"/>
    <x v="2"/>
    <x v="266"/>
    <d v="2011-12-04T00:00:00"/>
    <s v="First Class"/>
    <s v="DP-13165"/>
    <s v="David Philippe"/>
    <x v="0"/>
    <s v="United States"/>
    <s v="New York City"/>
    <x v="15"/>
    <n v="10035"/>
    <x v="3"/>
    <s v="TEC-AC-10003628"/>
    <x v="2"/>
    <x v="11"/>
    <x v="244"/>
    <n v="119.96"/>
    <n v="4"/>
    <n v="0"/>
    <n v="52.78240000000001"/>
  </r>
  <r>
    <n v="709"/>
    <x v="327"/>
    <x v="2"/>
    <x v="266"/>
    <d v="2011-12-04T00:00:00"/>
    <s v="First Class"/>
    <s v="DP-13165"/>
    <s v="David Philippe"/>
    <x v="0"/>
    <s v="United States"/>
    <s v="New York City"/>
    <x v="15"/>
    <n v="10035"/>
    <x v="3"/>
    <s v="FUR-BO-10003272"/>
    <x v="0"/>
    <x v="0"/>
    <x v="582"/>
    <n v="883.92"/>
    <n v="5"/>
    <n v="0.2"/>
    <n v="-110.49000000000007"/>
  </r>
  <r>
    <n v="710"/>
    <x v="327"/>
    <x v="2"/>
    <x v="266"/>
    <d v="2011-12-04T00:00:00"/>
    <s v="First Class"/>
    <s v="DP-13165"/>
    <s v="David Philippe"/>
    <x v="0"/>
    <s v="United States"/>
    <s v="New York City"/>
    <x v="15"/>
    <n v="10035"/>
    <x v="3"/>
    <s v="OFF-BI-10000050"/>
    <x v="1"/>
    <x v="8"/>
    <x v="343"/>
    <n v="46.72"/>
    <n v="8"/>
    <n v="0.2"/>
    <n v="15.767999999999997"/>
  </r>
  <r>
    <n v="711"/>
    <x v="328"/>
    <x v="2"/>
    <x v="267"/>
    <d v="2011-04-07T00:00:00"/>
    <s v="First Class"/>
    <s v="TH-21550"/>
    <s v="Tracy Hopkins"/>
    <x v="2"/>
    <s v="United States"/>
    <s v="New York City"/>
    <x v="15"/>
    <n v="10035"/>
    <x v="3"/>
    <s v="OFF-PA-10004071"/>
    <x v="1"/>
    <x v="10"/>
    <x v="412"/>
    <n v="55.48"/>
    <n v="1"/>
    <n v="0"/>
    <n v="26.630399999999998"/>
  </r>
  <r>
    <n v="712"/>
    <x v="329"/>
    <x v="3"/>
    <x v="213"/>
    <d v="2014-09-08T00:00:00"/>
    <s v="Standard Class"/>
    <s v="AP-10915"/>
    <s v="Arthur Prichep"/>
    <x v="0"/>
    <s v="United States"/>
    <s v="Palm Coast"/>
    <x v="2"/>
    <n v="32137"/>
    <x v="0"/>
    <s v="OFF-EN-10001219"/>
    <x v="1"/>
    <x v="12"/>
    <x v="583"/>
    <n v="24.448"/>
    <n v="4"/>
    <n v="0.2"/>
    <n v="8.8623999999999992"/>
  </r>
  <r>
    <n v="713"/>
    <x v="330"/>
    <x v="3"/>
    <x v="240"/>
    <d v="2014-05-25T00:00:00"/>
    <s v="Standard Class"/>
    <s v="RS-19765"/>
    <s v="Roland Schwarz"/>
    <x v="1"/>
    <s v="United States"/>
    <s v="Mount Vernon"/>
    <x v="15"/>
    <n v="10550"/>
    <x v="3"/>
    <s v="OFF-AP-10001154"/>
    <x v="1"/>
    <x v="9"/>
    <x v="584"/>
    <n v="281.34000000000003"/>
    <n v="6"/>
    <n v="0"/>
    <n v="109.72260000000001"/>
  </r>
  <r>
    <n v="714"/>
    <x v="330"/>
    <x v="3"/>
    <x v="240"/>
    <d v="2014-05-25T00:00:00"/>
    <s v="Standard Class"/>
    <s v="RS-19765"/>
    <s v="Roland Schwarz"/>
    <x v="1"/>
    <s v="United States"/>
    <s v="Mount Vernon"/>
    <x v="15"/>
    <n v="10550"/>
    <x v="3"/>
    <s v="TEC-PH-10003012"/>
    <x v="2"/>
    <x v="7"/>
    <x v="344"/>
    <n v="307.98"/>
    <n v="2"/>
    <n v="0"/>
    <n v="89.314199999999971"/>
  </r>
  <r>
    <n v="715"/>
    <x v="330"/>
    <x v="3"/>
    <x v="240"/>
    <d v="2014-05-25T00:00:00"/>
    <s v="Standard Class"/>
    <s v="RS-19765"/>
    <s v="Roland Schwarz"/>
    <x v="1"/>
    <s v="United States"/>
    <s v="Mount Vernon"/>
    <x v="15"/>
    <n v="10550"/>
    <x v="3"/>
    <s v="TEC-AC-10001606"/>
    <x v="2"/>
    <x v="11"/>
    <x v="585"/>
    <n v="299.96999999999997"/>
    <n v="3"/>
    <n v="0"/>
    <n v="113.98860000000001"/>
  </r>
  <r>
    <n v="716"/>
    <x v="331"/>
    <x v="2"/>
    <x v="268"/>
    <d v="2011-07-06T00:00:00"/>
    <s v="Second Class"/>
    <s v="Dl-13600"/>
    <s v="Dorris liebe"/>
    <x v="1"/>
    <s v="United States"/>
    <s v="Seattle"/>
    <x v="4"/>
    <n v="98105"/>
    <x v="1"/>
    <s v="OFF-BI-10003355"/>
    <x v="1"/>
    <x v="8"/>
    <x v="586"/>
    <n v="19.920000000000002"/>
    <n v="5"/>
    <n v="0.2"/>
    <n v="6.9719999999999995"/>
  </r>
  <r>
    <n v="717"/>
    <x v="332"/>
    <x v="2"/>
    <x v="269"/>
    <d v="2011-01-15T00:00:00"/>
    <s v="First Class"/>
    <s v="SV-20365"/>
    <s v="Seth Vernon"/>
    <x v="0"/>
    <s v="United States"/>
    <s v="Dover"/>
    <x v="13"/>
    <n v="19901"/>
    <x v="3"/>
    <s v="FUR-FU-10000010"/>
    <x v="0"/>
    <x v="5"/>
    <x v="522"/>
    <n v="9.94"/>
    <n v="2"/>
    <n v="0"/>
    <n v="3.0813999999999995"/>
  </r>
  <r>
    <n v="718"/>
    <x v="333"/>
    <x v="3"/>
    <x v="241"/>
    <d v="2014-09-30T00:00:00"/>
    <s v="Standard Class"/>
    <s v="KC-16540"/>
    <s v="Kelly Collister"/>
    <x v="0"/>
    <s v="United States"/>
    <s v="Newark"/>
    <x v="24"/>
    <n v="43055"/>
    <x v="3"/>
    <s v="FUR-FU-10002253"/>
    <x v="0"/>
    <x v="5"/>
    <x v="587"/>
    <n v="103.05599999999998"/>
    <n v="3"/>
    <n v="0.2"/>
    <n v="24.475800000000007"/>
  </r>
  <r>
    <n v="719"/>
    <x v="334"/>
    <x v="2"/>
    <x v="270"/>
    <d v="2011-06-07T00:00:00"/>
    <s v="Standard Class"/>
    <s v="CK-12325"/>
    <s v="Christine Kargatis"/>
    <x v="2"/>
    <s v="United States"/>
    <s v="Orem"/>
    <x v="7"/>
    <n v="84057"/>
    <x v="1"/>
    <s v="OFF-BI-10001658"/>
    <x v="1"/>
    <x v="8"/>
    <x v="439"/>
    <n v="59.808000000000007"/>
    <n v="3"/>
    <n v="0.2"/>
    <n v="19.4376"/>
  </r>
  <r>
    <n v="720"/>
    <x v="334"/>
    <x v="2"/>
    <x v="270"/>
    <d v="2011-06-07T00:00:00"/>
    <s v="Standard Class"/>
    <s v="CK-12325"/>
    <s v="Christine Kargatis"/>
    <x v="2"/>
    <s v="United States"/>
    <s v="Orem"/>
    <x v="7"/>
    <n v="84057"/>
    <x v="1"/>
    <s v="FUR-FU-10000246"/>
    <x v="0"/>
    <x v="5"/>
    <x v="386"/>
    <n v="73.320000000000007"/>
    <n v="6"/>
    <n v="0"/>
    <n v="21.995999999999992"/>
  </r>
  <r>
    <n v="721"/>
    <x v="335"/>
    <x v="0"/>
    <x v="271"/>
    <d v="2013-02-18T00:00:00"/>
    <s v="Standard Class"/>
    <s v="RD-19810"/>
    <s v="Ross DeVincentis"/>
    <x v="2"/>
    <s v="United States"/>
    <s v="Los Angeles"/>
    <x v="1"/>
    <n v="90045"/>
    <x v="1"/>
    <s v="OFF-PA-10004092"/>
    <x v="1"/>
    <x v="10"/>
    <x v="588"/>
    <n v="146.82"/>
    <n v="3"/>
    <n v="0"/>
    <n v="73.41"/>
  </r>
  <r>
    <n v="722"/>
    <x v="336"/>
    <x v="0"/>
    <x v="272"/>
    <d v="2013-12-20T00:00:00"/>
    <s v="Standard Class"/>
    <s v="MP-17965"/>
    <s v="Michael Paige"/>
    <x v="1"/>
    <s v="United States"/>
    <s v="Detroit"/>
    <x v="12"/>
    <n v="48205"/>
    <x v="2"/>
    <s v="FUR-TA-10000198"/>
    <x v="0"/>
    <x v="3"/>
    <x v="589"/>
    <n v="1652.94"/>
    <n v="3"/>
    <n v="0"/>
    <n v="231.41160000000002"/>
  </r>
  <r>
    <n v="723"/>
    <x v="336"/>
    <x v="0"/>
    <x v="272"/>
    <d v="2013-12-20T00:00:00"/>
    <s v="Standard Class"/>
    <s v="MP-17965"/>
    <s v="Michael Paige"/>
    <x v="1"/>
    <s v="United States"/>
    <s v="Detroit"/>
    <x v="12"/>
    <n v="48205"/>
    <x v="2"/>
    <s v="OFF-ST-10000036"/>
    <x v="1"/>
    <x v="4"/>
    <x v="590"/>
    <n v="296.37"/>
    <n v="3"/>
    <n v="0"/>
    <n v="80.019899999999993"/>
  </r>
  <r>
    <n v="724"/>
    <x v="337"/>
    <x v="2"/>
    <x v="273"/>
    <d v="2011-10-13T00:00:00"/>
    <s v="Standard Class"/>
    <s v="MR-17545"/>
    <s v="Mathew Reese"/>
    <x v="2"/>
    <s v="United States"/>
    <s v="Philadelphia"/>
    <x v="9"/>
    <n v="19140"/>
    <x v="3"/>
    <s v="FUR-FU-10000222"/>
    <x v="0"/>
    <x v="5"/>
    <x v="591"/>
    <n v="129.91999999999999"/>
    <n v="5"/>
    <n v="0.2"/>
    <n v="21.112000000000002"/>
  </r>
  <r>
    <n v="725"/>
    <x v="338"/>
    <x v="0"/>
    <x v="274"/>
    <d v="2013-07-13T00:00:00"/>
    <s v="Standard Class"/>
    <s v="SC-20695"/>
    <s v="Steve Chapman"/>
    <x v="1"/>
    <s v="United States"/>
    <s v="Hialeah"/>
    <x v="2"/>
    <n v="33012"/>
    <x v="0"/>
    <s v="OFF-SU-10004664"/>
    <x v="1"/>
    <x v="14"/>
    <x v="592"/>
    <n v="45.584000000000003"/>
    <n v="7"/>
    <n v="0.2"/>
    <n v="5.1281999999999996"/>
  </r>
  <r>
    <n v="726"/>
    <x v="339"/>
    <x v="3"/>
    <x v="118"/>
    <d v="2014-09-21T00:00:00"/>
    <s v="Standard Class"/>
    <s v="JF-15355"/>
    <s v="Jay Fein"/>
    <x v="0"/>
    <s v="United States"/>
    <s v="Austin"/>
    <x v="5"/>
    <n v="78745"/>
    <x v="2"/>
    <s v="OFF-EN-10001141"/>
    <x v="1"/>
    <x v="12"/>
    <x v="593"/>
    <n v="17.568000000000001"/>
    <n v="2"/>
    <n v="0.2"/>
    <n v="6.3684000000000003"/>
  </r>
  <r>
    <n v="727"/>
    <x v="339"/>
    <x v="3"/>
    <x v="118"/>
    <d v="2014-09-21T00:00:00"/>
    <s v="Standard Class"/>
    <s v="JF-15355"/>
    <s v="Jay Fein"/>
    <x v="0"/>
    <s v="United States"/>
    <s v="Austin"/>
    <x v="5"/>
    <n v="78745"/>
    <x v="2"/>
    <s v="TEC-PH-10002170"/>
    <x v="2"/>
    <x v="7"/>
    <x v="594"/>
    <n v="55.991999999999997"/>
    <n v="1"/>
    <n v="0.2"/>
    <n v="5.5992000000000015"/>
  </r>
  <r>
    <n v="728"/>
    <x v="340"/>
    <x v="0"/>
    <x v="275"/>
    <d v="2013-12-07T00:00:00"/>
    <s v="First Class"/>
    <s v="EG-13900"/>
    <s v="Emily Grady"/>
    <x v="0"/>
    <s v="United States"/>
    <s v="Oceanside"/>
    <x v="15"/>
    <n v="11572"/>
    <x v="3"/>
    <s v="OFF-PA-10001954"/>
    <x v="1"/>
    <x v="10"/>
    <x v="595"/>
    <n v="182.72"/>
    <n v="8"/>
    <n v="0"/>
    <n v="84.051199999999994"/>
  </r>
  <r>
    <n v="729"/>
    <x v="340"/>
    <x v="0"/>
    <x v="275"/>
    <d v="2013-12-07T00:00:00"/>
    <s v="First Class"/>
    <s v="EG-13900"/>
    <s v="Emily Grady"/>
    <x v="0"/>
    <s v="United States"/>
    <s v="Oceanside"/>
    <x v="15"/>
    <n v="11572"/>
    <x v="3"/>
    <s v="FUR-TA-10002228"/>
    <x v="0"/>
    <x v="3"/>
    <x v="596"/>
    <n v="400.03199999999998"/>
    <n v="2"/>
    <n v="0.4"/>
    <n v="-153.34560000000005"/>
  </r>
  <r>
    <n v="730"/>
    <x v="340"/>
    <x v="0"/>
    <x v="275"/>
    <d v="2013-12-07T00:00:00"/>
    <s v="First Class"/>
    <s v="EG-13900"/>
    <s v="Emily Grady"/>
    <x v="0"/>
    <s v="United States"/>
    <s v="Oceanside"/>
    <x v="15"/>
    <n v="11572"/>
    <x v="3"/>
    <s v="OFF-ST-10004634"/>
    <x v="1"/>
    <x v="4"/>
    <x v="597"/>
    <n v="33.630000000000003"/>
    <n v="3"/>
    <n v="0"/>
    <n v="10.088999999999999"/>
  </r>
  <r>
    <n v="731"/>
    <x v="340"/>
    <x v="0"/>
    <x v="275"/>
    <d v="2013-12-07T00:00:00"/>
    <s v="First Class"/>
    <s v="EG-13900"/>
    <s v="Emily Grady"/>
    <x v="0"/>
    <s v="United States"/>
    <s v="Oceanside"/>
    <x v="15"/>
    <n v="11572"/>
    <x v="3"/>
    <s v="FUR-CH-10002965"/>
    <x v="0"/>
    <x v="1"/>
    <x v="226"/>
    <n v="542.64599999999996"/>
    <n v="3"/>
    <n v="0.1"/>
    <n v="102.49980000000001"/>
  </r>
  <r>
    <n v="732"/>
    <x v="340"/>
    <x v="0"/>
    <x v="275"/>
    <d v="2013-12-07T00:00:00"/>
    <s v="First Class"/>
    <s v="EG-13900"/>
    <s v="Emily Grady"/>
    <x v="0"/>
    <s v="United States"/>
    <s v="Oceanside"/>
    <x v="15"/>
    <n v="11572"/>
    <x v="3"/>
    <s v="OFF-LA-10001317"/>
    <x v="1"/>
    <x v="2"/>
    <x v="391"/>
    <n v="6.3"/>
    <n v="2"/>
    <n v="0"/>
    <n v="3.024"/>
  </r>
  <r>
    <n v="733"/>
    <x v="341"/>
    <x v="3"/>
    <x v="276"/>
    <d v="2014-01-26T00:00:00"/>
    <s v="Standard Class"/>
    <s v="DS-13030"/>
    <s v="Darrin Sayre"/>
    <x v="2"/>
    <s v="United States"/>
    <s v="Seattle"/>
    <x v="4"/>
    <n v="98115"/>
    <x v="1"/>
    <s v="OFF-ST-10000736"/>
    <x v="1"/>
    <x v="4"/>
    <x v="455"/>
    <n v="242.94"/>
    <n v="3"/>
    <n v="0"/>
    <n v="9.7175999999999902"/>
  </r>
  <r>
    <n v="734"/>
    <x v="341"/>
    <x v="3"/>
    <x v="276"/>
    <d v="2014-01-26T00:00:00"/>
    <s v="Standard Class"/>
    <s v="DS-13030"/>
    <s v="Darrin Sayre"/>
    <x v="2"/>
    <s v="United States"/>
    <s v="Seattle"/>
    <x v="4"/>
    <n v="98115"/>
    <x v="1"/>
    <s v="TEC-AC-10003610"/>
    <x v="2"/>
    <x v="11"/>
    <x v="598"/>
    <n v="179.97"/>
    <n v="3"/>
    <n v="0"/>
    <n v="86.385600000000011"/>
  </r>
  <r>
    <n v="735"/>
    <x v="341"/>
    <x v="3"/>
    <x v="276"/>
    <d v="2014-01-26T00:00:00"/>
    <s v="Standard Class"/>
    <s v="DS-13030"/>
    <s v="Darrin Sayre"/>
    <x v="2"/>
    <s v="United States"/>
    <s v="Seattle"/>
    <x v="4"/>
    <n v="98115"/>
    <x v="1"/>
    <s v="OFF-BI-10003982"/>
    <x v="1"/>
    <x v="8"/>
    <x v="346"/>
    <n v="99.695999999999998"/>
    <n v="6"/>
    <n v="0.2"/>
    <n v="33.647399999999998"/>
  </r>
  <r>
    <n v="736"/>
    <x v="341"/>
    <x v="3"/>
    <x v="276"/>
    <d v="2014-01-26T00:00:00"/>
    <s v="Standard Class"/>
    <s v="DS-13030"/>
    <s v="Darrin Sayre"/>
    <x v="2"/>
    <s v="United States"/>
    <s v="Seattle"/>
    <x v="4"/>
    <n v="98115"/>
    <x v="1"/>
    <s v="OFF-BI-10003291"/>
    <x v="1"/>
    <x v="8"/>
    <x v="44"/>
    <n v="27.936000000000003"/>
    <n v="4"/>
    <n v="0.2"/>
    <n v="9.4283999999999963"/>
  </r>
  <r>
    <n v="737"/>
    <x v="341"/>
    <x v="3"/>
    <x v="276"/>
    <d v="2014-01-26T00:00:00"/>
    <s v="Standard Class"/>
    <s v="DS-13030"/>
    <s v="Darrin Sayre"/>
    <x v="2"/>
    <s v="United States"/>
    <s v="Seattle"/>
    <x v="4"/>
    <n v="98115"/>
    <x v="1"/>
    <s v="FUR-BO-10001619"/>
    <x v="0"/>
    <x v="0"/>
    <x v="599"/>
    <n v="84.98"/>
    <n v="1"/>
    <n v="0"/>
    <n v="18.695599999999999"/>
  </r>
  <r>
    <n v="738"/>
    <x v="341"/>
    <x v="3"/>
    <x v="276"/>
    <d v="2014-01-26T00:00:00"/>
    <s v="Standard Class"/>
    <s v="DS-13030"/>
    <s v="Darrin Sayre"/>
    <x v="2"/>
    <s v="United States"/>
    <s v="Seattle"/>
    <x v="4"/>
    <n v="98115"/>
    <x v="1"/>
    <s v="OFF-BI-10000138"/>
    <x v="1"/>
    <x v="8"/>
    <x v="600"/>
    <n v="18.72"/>
    <n v="5"/>
    <n v="0.2"/>
    <n v="6.5519999999999996"/>
  </r>
  <r>
    <n v="739"/>
    <x v="342"/>
    <x v="2"/>
    <x v="78"/>
    <d v="2011-09-12T00:00:00"/>
    <s v="Standard Class"/>
    <s v="GZ-14470"/>
    <s v="Gary Zandusky"/>
    <x v="0"/>
    <s v="United States"/>
    <s v="San Francisco"/>
    <x v="1"/>
    <n v="94110"/>
    <x v="1"/>
    <s v="TEC-AC-10001383"/>
    <x v="2"/>
    <x v="11"/>
    <x v="601"/>
    <n v="49.98"/>
    <n v="2"/>
    <n v="0"/>
    <n v="8.4965999999999937"/>
  </r>
  <r>
    <n v="740"/>
    <x v="343"/>
    <x v="2"/>
    <x v="277"/>
    <d v="2011-01-09T00:00:00"/>
    <s v="Standard Class"/>
    <s v="PO-19195"/>
    <s v="Phillina Ober"/>
    <x v="2"/>
    <s v="United States"/>
    <s v="Naperville"/>
    <x v="10"/>
    <n v="60540"/>
    <x v="2"/>
    <s v="OFF-LA-10003223"/>
    <x v="1"/>
    <x v="2"/>
    <x v="602"/>
    <n v="11.784000000000001"/>
    <n v="3"/>
    <n v="0.2"/>
    <n v="4.2716999999999992"/>
  </r>
  <r>
    <n v="741"/>
    <x v="343"/>
    <x v="2"/>
    <x v="277"/>
    <d v="2011-01-09T00:00:00"/>
    <s v="Standard Class"/>
    <s v="PO-19195"/>
    <s v="Phillina Ober"/>
    <x v="2"/>
    <s v="United States"/>
    <s v="Naperville"/>
    <x v="10"/>
    <n v="60540"/>
    <x v="2"/>
    <s v="OFF-ST-10002743"/>
    <x v="1"/>
    <x v="4"/>
    <x v="413"/>
    <n v="272.73599999999999"/>
    <n v="3"/>
    <n v="0.2"/>
    <n v="-64.774800000000013"/>
  </r>
  <r>
    <n v="742"/>
    <x v="343"/>
    <x v="2"/>
    <x v="277"/>
    <d v="2011-01-09T00:00:00"/>
    <s v="Standard Class"/>
    <s v="PO-19195"/>
    <s v="Phillina Ober"/>
    <x v="2"/>
    <s v="United States"/>
    <s v="Naperville"/>
    <x v="10"/>
    <n v="60540"/>
    <x v="2"/>
    <s v="OFF-BI-10004094"/>
    <x v="1"/>
    <x v="8"/>
    <x v="603"/>
    <n v="3.5399999999999991"/>
    <n v="2"/>
    <n v="0.8"/>
    <n v="-5.4870000000000001"/>
  </r>
  <r>
    <n v="743"/>
    <x v="344"/>
    <x v="0"/>
    <x v="278"/>
    <d v="2013-09-02T00:00:00"/>
    <s v="Standard Class"/>
    <s v="SS-20875"/>
    <s v="Sung Shariari"/>
    <x v="0"/>
    <s v="United States"/>
    <s v="Dallas"/>
    <x v="5"/>
    <n v="75220"/>
    <x v="2"/>
    <s v="OFF-SU-10004498"/>
    <x v="1"/>
    <x v="14"/>
    <x v="500"/>
    <n v="51.52000000000001"/>
    <n v="5"/>
    <n v="0.2"/>
    <n v="-10.948000000000002"/>
  </r>
  <r>
    <n v="744"/>
    <x v="344"/>
    <x v="0"/>
    <x v="278"/>
    <d v="2013-09-02T00:00:00"/>
    <s v="Standard Class"/>
    <s v="SS-20875"/>
    <s v="Sung Shariari"/>
    <x v="0"/>
    <s v="United States"/>
    <s v="Dallas"/>
    <x v="5"/>
    <n v="75220"/>
    <x v="2"/>
    <s v="OFF-PA-10002615"/>
    <x v="1"/>
    <x v="10"/>
    <x v="247"/>
    <n v="3.5280000000000005"/>
    <n v="1"/>
    <n v="0.2"/>
    <n v="1.1465999999999998"/>
  </r>
  <r>
    <n v="745"/>
    <x v="344"/>
    <x v="0"/>
    <x v="278"/>
    <d v="2013-09-02T00:00:00"/>
    <s v="Standard Class"/>
    <s v="SS-20875"/>
    <s v="Sung Shariari"/>
    <x v="0"/>
    <s v="United States"/>
    <s v="Dallas"/>
    <x v="5"/>
    <n v="75220"/>
    <x v="2"/>
    <s v="OFF-PA-10004971"/>
    <x v="1"/>
    <x v="10"/>
    <x v="604"/>
    <n v="4.6240000000000006"/>
    <n v="1"/>
    <n v="0.2"/>
    <n v="1.6762000000000001"/>
  </r>
  <r>
    <n v="746"/>
    <x v="344"/>
    <x v="0"/>
    <x v="278"/>
    <d v="2013-09-02T00:00:00"/>
    <s v="Standard Class"/>
    <s v="SS-20875"/>
    <s v="Sung Shariari"/>
    <x v="0"/>
    <s v="United States"/>
    <s v="Dallas"/>
    <x v="5"/>
    <n v="75220"/>
    <x v="2"/>
    <s v="OFF-SU-10004261"/>
    <x v="1"/>
    <x v="14"/>
    <x v="605"/>
    <n v="55.167999999999999"/>
    <n v="4"/>
    <n v="0.2"/>
    <n v="6.2063999999999897"/>
  </r>
  <r>
    <n v="747"/>
    <x v="345"/>
    <x v="2"/>
    <x v="279"/>
    <d v="2011-05-27T00:00:00"/>
    <s v="Same Day"/>
    <s v="MH-17785"/>
    <s v="Maya Herman"/>
    <x v="1"/>
    <s v="United States"/>
    <s v="San Diego"/>
    <x v="1"/>
    <n v="92105"/>
    <x v="1"/>
    <s v="FUR-TA-10002607"/>
    <x v="0"/>
    <x v="3"/>
    <x v="221"/>
    <n v="567.12"/>
    <n v="10"/>
    <n v="0.2"/>
    <n v="-28.355999999999952"/>
  </r>
  <r>
    <n v="748"/>
    <x v="345"/>
    <x v="2"/>
    <x v="279"/>
    <d v="2011-05-27T00:00:00"/>
    <s v="Same Day"/>
    <s v="MH-17785"/>
    <s v="Maya Herman"/>
    <x v="1"/>
    <s v="United States"/>
    <s v="San Diego"/>
    <x v="1"/>
    <n v="92105"/>
    <x v="1"/>
    <s v="OFF-ST-10001809"/>
    <x v="1"/>
    <x v="4"/>
    <x v="430"/>
    <n v="359.32"/>
    <n v="4"/>
    <n v="0"/>
    <n v="7.1863999999999919"/>
  </r>
  <r>
    <n v="749"/>
    <x v="346"/>
    <x v="0"/>
    <x v="231"/>
    <d v="2013-03-23T00:00:00"/>
    <s v="Second Class"/>
    <s v="PB-19105"/>
    <s v="Peter Bühler"/>
    <x v="0"/>
    <s v="United States"/>
    <s v="Evanston"/>
    <x v="10"/>
    <n v="60201"/>
    <x v="2"/>
    <s v="TEC-PH-10000004"/>
    <x v="2"/>
    <x v="7"/>
    <x v="606"/>
    <n v="11.992000000000001"/>
    <n v="1"/>
    <n v="0.2"/>
    <n v="0.89939999999999909"/>
  </r>
  <r>
    <n v="750"/>
    <x v="347"/>
    <x v="3"/>
    <x v="280"/>
    <d v="2014-10-07T00:00:00"/>
    <s v="Standard Class"/>
    <s v="RF-19735"/>
    <s v="Roland Fjeld"/>
    <x v="0"/>
    <s v="United States"/>
    <s v="Trenton"/>
    <x v="12"/>
    <n v="48183"/>
    <x v="2"/>
    <s v="OFF-BI-10003638"/>
    <x v="1"/>
    <x v="8"/>
    <x v="607"/>
    <n v="58.050000000000004"/>
    <n v="3"/>
    <n v="0"/>
    <n v="26.702999999999999"/>
  </r>
  <r>
    <n v="751"/>
    <x v="347"/>
    <x v="3"/>
    <x v="280"/>
    <d v="2014-10-07T00:00:00"/>
    <s v="Standard Class"/>
    <s v="RF-19735"/>
    <s v="Roland Fjeld"/>
    <x v="0"/>
    <s v="United States"/>
    <s v="Trenton"/>
    <x v="12"/>
    <n v="48183"/>
    <x v="2"/>
    <s v="FUR-FU-10003577"/>
    <x v="0"/>
    <x v="5"/>
    <x v="608"/>
    <n v="157.74"/>
    <n v="11"/>
    <n v="0"/>
    <n v="56.7864"/>
  </r>
  <r>
    <n v="752"/>
    <x v="347"/>
    <x v="3"/>
    <x v="280"/>
    <d v="2014-10-07T00:00:00"/>
    <s v="Standard Class"/>
    <s v="RF-19735"/>
    <s v="Roland Fjeld"/>
    <x v="0"/>
    <s v="United States"/>
    <s v="Trenton"/>
    <x v="12"/>
    <n v="48183"/>
    <x v="2"/>
    <s v="OFF-AR-10003478"/>
    <x v="1"/>
    <x v="6"/>
    <x v="355"/>
    <n v="56.980000000000004"/>
    <n v="7"/>
    <n v="0"/>
    <n v="22.792000000000002"/>
  </r>
  <r>
    <n v="753"/>
    <x v="347"/>
    <x v="3"/>
    <x v="280"/>
    <d v="2014-10-07T00:00:00"/>
    <s v="Standard Class"/>
    <s v="RF-19735"/>
    <s v="Roland Fjeld"/>
    <x v="0"/>
    <s v="United States"/>
    <s v="Trenton"/>
    <x v="12"/>
    <n v="48183"/>
    <x v="2"/>
    <s v="OFF-BI-10000546"/>
    <x v="1"/>
    <x v="8"/>
    <x v="609"/>
    <n v="2.88"/>
    <n v="1"/>
    <n v="0"/>
    <n v="1.4112"/>
  </r>
  <r>
    <n v="754"/>
    <x v="348"/>
    <x v="0"/>
    <x v="281"/>
    <d v="2013-04-10T00:00:00"/>
    <s v="First Class"/>
    <s v="YC-21895"/>
    <s v="Yoseph Carroll"/>
    <x v="1"/>
    <s v="United States"/>
    <s v="San Francisco"/>
    <x v="1"/>
    <n v="94110"/>
    <x v="1"/>
    <s v="TEC-CO-10002095"/>
    <x v="2"/>
    <x v="16"/>
    <x v="610"/>
    <n v="1199.9760000000001"/>
    <n v="3"/>
    <n v="0.2"/>
    <n v="374.99249999999995"/>
  </r>
  <r>
    <n v="755"/>
    <x v="349"/>
    <x v="1"/>
    <x v="214"/>
    <d v="2012-12-12T00:00:00"/>
    <s v="Standard Class"/>
    <s v="MS-17830"/>
    <s v="Melanie Seite"/>
    <x v="0"/>
    <s v="United States"/>
    <s v="Los Angeles"/>
    <x v="1"/>
    <n v="90036"/>
    <x v="1"/>
    <s v="FUR-FU-10002759"/>
    <x v="0"/>
    <x v="5"/>
    <x v="555"/>
    <n v="79.92"/>
    <n v="4"/>
    <n v="0"/>
    <n v="28.7712"/>
  </r>
  <r>
    <n v="756"/>
    <x v="350"/>
    <x v="0"/>
    <x v="31"/>
    <d v="2013-09-23T00:00:00"/>
    <s v="Standard Class"/>
    <s v="NB-18655"/>
    <s v="Nona Balk"/>
    <x v="1"/>
    <s v="United States"/>
    <s v="Jacksonville"/>
    <x v="2"/>
    <n v="32216"/>
    <x v="0"/>
    <s v="FUR-TA-10001095"/>
    <x v="0"/>
    <x v="3"/>
    <x v="611"/>
    <n v="383.43799999999999"/>
    <n v="4"/>
    <n v="0.45"/>
    <n v="-167.3184"/>
  </r>
  <r>
    <n v="757"/>
    <x v="351"/>
    <x v="2"/>
    <x v="282"/>
    <d v="2012-01-02T00:00:00"/>
    <s v="Standard Class"/>
    <s v="DC-13285"/>
    <s v="Debra Catini"/>
    <x v="0"/>
    <s v="United States"/>
    <s v="Cottage Grove"/>
    <x v="11"/>
    <n v="55016"/>
    <x v="2"/>
    <s v="OFF-ST-10002444"/>
    <x v="1"/>
    <x v="4"/>
    <x v="571"/>
    <n v="24.56"/>
    <n v="2"/>
    <n v="0"/>
    <n v="6.8767999999999994"/>
  </r>
  <r>
    <n v="758"/>
    <x v="351"/>
    <x v="2"/>
    <x v="282"/>
    <d v="2012-01-02T00:00:00"/>
    <s v="Standard Class"/>
    <s v="DC-13285"/>
    <s v="Debra Catini"/>
    <x v="0"/>
    <s v="United States"/>
    <s v="Cottage Grove"/>
    <x v="11"/>
    <n v="55016"/>
    <x v="2"/>
    <s v="TEC-AC-10001267"/>
    <x v="2"/>
    <x v="11"/>
    <x v="533"/>
    <n v="119.8"/>
    <n v="4"/>
    <n v="0"/>
    <n v="47.92"/>
  </r>
  <r>
    <n v="759"/>
    <x v="352"/>
    <x v="3"/>
    <x v="283"/>
    <d v="2014-07-29T00:00:00"/>
    <s v="Standard Class"/>
    <s v="CP-12340"/>
    <s v="Christine Phan"/>
    <x v="1"/>
    <s v="United States"/>
    <s v="New York City"/>
    <x v="15"/>
    <n v="10009"/>
    <x v="3"/>
    <s v="OFF-BI-10000848"/>
    <x v="1"/>
    <x v="8"/>
    <x v="515"/>
    <n v="13.128"/>
    <n v="3"/>
    <n v="0.2"/>
    <n v="4.2665999999999986"/>
  </r>
  <r>
    <n v="760"/>
    <x v="353"/>
    <x v="3"/>
    <x v="65"/>
    <d v="2014-09-23T00:00:00"/>
    <s v="Standard Class"/>
    <s v="BF-11020"/>
    <s v="Barry Französisch"/>
    <x v="1"/>
    <s v="United States"/>
    <s v="Green Bay"/>
    <x v="6"/>
    <n v="54302"/>
    <x v="2"/>
    <s v="OFF-PA-10002377"/>
    <x v="1"/>
    <x v="10"/>
    <x v="557"/>
    <n v="22.72"/>
    <n v="4"/>
    <n v="0"/>
    <n v="10.223999999999998"/>
  </r>
  <r>
    <n v="761"/>
    <x v="354"/>
    <x v="1"/>
    <x v="284"/>
    <d v="2012-09-05T00:00:00"/>
    <s v="Standard Class"/>
    <s v="AR-10510"/>
    <s v="Andrew Roberts"/>
    <x v="0"/>
    <s v="United States"/>
    <s v="Los Angeles"/>
    <x v="1"/>
    <n v="90004"/>
    <x v="1"/>
    <s v="OFF-PA-10003441"/>
    <x v="1"/>
    <x v="10"/>
    <x v="485"/>
    <n v="58.320000000000007"/>
    <n v="9"/>
    <n v="0"/>
    <n v="27.993600000000001"/>
  </r>
  <r>
    <n v="762"/>
    <x v="355"/>
    <x v="3"/>
    <x v="132"/>
    <d v="2014-11-08T00:00:00"/>
    <s v="Standard Class"/>
    <s v="JC-16105"/>
    <s v="Julie Creighton"/>
    <x v="1"/>
    <s v="United States"/>
    <s v="Atlanta"/>
    <x v="32"/>
    <n v="30318"/>
    <x v="0"/>
    <s v="OFF-LA-10004484"/>
    <x v="1"/>
    <x v="2"/>
    <x v="612"/>
    <n v="12.39"/>
    <n v="3"/>
    <n v="0"/>
    <n v="5.6993999999999998"/>
  </r>
  <r>
    <n v="763"/>
    <x v="356"/>
    <x v="1"/>
    <x v="285"/>
    <d v="2012-02-13T00:00:00"/>
    <s v="Standard Class"/>
    <s v="LH-17020"/>
    <s v="Lisa Hazard"/>
    <x v="0"/>
    <s v="United States"/>
    <s v="Columbus"/>
    <x v="24"/>
    <n v="43229"/>
    <x v="3"/>
    <s v="TEC-PH-10003931"/>
    <x v="2"/>
    <x v="7"/>
    <x v="159"/>
    <n v="107.982"/>
    <n v="3"/>
    <n v="0.4"/>
    <n v="-26.995499999999993"/>
  </r>
  <r>
    <n v="764"/>
    <x v="357"/>
    <x v="2"/>
    <x v="286"/>
    <d v="2011-01-16T00:00:00"/>
    <s v="Second Class"/>
    <s v="CS-12250"/>
    <s v="Chris Selesnick"/>
    <x v="1"/>
    <s v="United States"/>
    <s v="Bossier City"/>
    <x v="28"/>
    <n v="71111"/>
    <x v="0"/>
    <s v="OFF-EN-10001990"/>
    <x v="1"/>
    <x v="12"/>
    <x v="33"/>
    <n v="11.36"/>
    <n v="2"/>
    <n v="0"/>
    <n v="5.3391999999999991"/>
  </r>
  <r>
    <n v="765"/>
    <x v="357"/>
    <x v="2"/>
    <x v="286"/>
    <d v="2011-01-16T00:00:00"/>
    <s v="Second Class"/>
    <s v="CS-12250"/>
    <s v="Chris Selesnick"/>
    <x v="1"/>
    <s v="United States"/>
    <s v="Bossier City"/>
    <x v="28"/>
    <n v="71111"/>
    <x v="0"/>
    <s v="OFF-EN-10001532"/>
    <x v="1"/>
    <x v="12"/>
    <x v="613"/>
    <n v="50.94"/>
    <n v="3"/>
    <n v="0"/>
    <n v="25.47"/>
  </r>
  <r>
    <n v="766"/>
    <x v="357"/>
    <x v="2"/>
    <x v="286"/>
    <d v="2011-01-16T00:00:00"/>
    <s v="Second Class"/>
    <s v="CS-12250"/>
    <s v="Chris Selesnick"/>
    <x v="1"/>
    <s v="United States"/>
    <s v="Bossier City"/>
    <x v="28"/>
    <n v="71111"/>
    <x v="0"/>
    <s v="TEC-AC-10003174"/>
    <x v="2"/>
    <x v="11"/>
    <x v="614"/>
    <n v="646.74"/>
    <n v="6"/>
    <n v="0"/>
    <n v="258.69600000000003"/>
  </r>
  <r>
    <n v="767"/>
    <x v="357"/>
    <x v="2"/>
    <x v="286"/>
    <d v="2011-01-16T00:00:00"/>
    <s v="Second Class"/>
    <s v="CS-12250"/>
    <s v="Chris Selesnick"/>
    <x v="1"/>
    <s v="United States"/>
    <s v="Bossier City"/>
    <x v="28"/>
    <n v="71111"/>
    <x v="0"/>
    <s v="OFF-BI-10004187"/>
    <x v="1"/>
    <x v="8"/>
    <x v="33"/>
    <n v="5.64"/>
    <n v="3"/>
    <n v="0"/>
    <n v="2.7071999999999994"/>
  </r>
  <r>
    <n v="768"/>
    <x v="357"/>
    <x v="2"/>
    <x v="286"/>
    <d v="2011-01-16T00:00:00"/>
    <s v="Second Class"/>
    <s v="CS-12250"/>
    <s v="Chris Selesnick"/>
    <x v="1"/>
    <s v="United States"/>
    <s v="Bossier City"/>
    <x v="28"/>
    <n v="71111"/>
    <x v="0"/>
    <s v="OFF-ST-10000025"/>
    <x v="1"/>
    <x v="4"/>
    <x v="615"/>
    <n v="572.58000000000004"/>
    <n v="6"/>
    <n v="0"/>
    <n v="34.354799999999955"/>
  </r>
  <r>
    <n v="769"/>
    <x v="358"/>
    <x v="2"/>
    <x v="287"/>
    <d v="2011-05-20T00:00:00"/>
    <s v="Standard Class"/>
    <s v="AJ-10795"/>
    <s v="Anthony Johnson"/>
    <x v="1"/>
    <s v="United States"/>
    <s v="Saint Petersburg"/>
    <x v="2"/>
    <n v="33710"/>
    <x v="0"/>
    <s v="FUR-FU-10004306"/>
    <x v="0"/>
    <x v="5"/>
    <x v="616"/>
    <n v="310.88000000000005"/>
    <n v="2"/>
    <n v="0.2"/>
    <n v="23.315999999999988"/>
  </r>
  <r>
    <n v="770"/>
    <x v="359"/>
    <x v="0"/>
    <x v="288"/>
    <d v="2013-05-25T00:00:00"/>
    <s v="Standard Class"/>
    <s v="LE-16810"/>
    <s v="Laurel Elliston"/>
    <x v="0"/>
    <s v="United States"/>
    <s v="Arlington"/>
    <x v="17"/>
    <n v="22204"/>
    <x v="0"/>
    <s v="FUR-CH-10003746"/>
    <x v="0"/>
    <x v="1"/>
    <x v="617"/>
    <n v="641.96"/>
    <n v="2"/>
    <n v="0"/>
    <n v="179.74880000000002"/>
  </r>
  <r>
    <n v="771"/>
    <x v="360"/>
    <x v="3"/>
    <x v="289"/>
    <d v="2014-02-06T00:00:00"/>
    <s v="Standard Class"/>
    <s v="BV-11245"/>
    <s v="Benjamin Venier"/>
    <x v="1"/>
    <s v="United States"/>
    <s v="Des Moines"/>
    <x v="23"/>
    <n v="50315"/>
    <x v="2"/>
    <s v="OFF-BI-10001036"/>
    <x v="1"/>
    <x v="8"/>
    <x v="618"/>
    <n v="18.28"/>
    <n v="2"/>
    <n v="0"/>
    <n v="9.14"/>
  </r>
  <r>
    <n v="772"/>
    <x v="360"/>
    <x v="3"/>
    <x v="289"/>
    <d v="2014-02-06T00:00:00"/>
    <s v="Standard Class"/>
    <s v="BV-11245"/>
    <s v="Benjamin Venier"/>
    <x v="1"/>
    <s v="United States"/>
    <s v="Des Moines"/>
    <x v="23"/>
    <n v="50315"/>
    <x v="2"/>
    <s v="TEC-PH-10004614"/>
    <x v="2"/>
    <x v="7"/>
    <x v="299"/>
    <n v="207"/>
    <n v="3"/>
    <n v="0"/>
    <n v="51.75"/>
  </r>
  <r>
    <n v="773"/>
    <x v="360"/>
    <x v="3"/>
    <x v="289"/>
    <d v="2014-02-06T00:00:00"/>
    <s v="Standard Class"/>
    <s v="BV-11245"/>
    <s v="Benjamin Venier"/>
    <x v="1"/>
    <s v="United States"/>
    <s v="Des Moines"/>
    <x v="23"/>
    <n v="50315"/>
    <x v="2"/>
    <s v="OFF-BI-10000301"/>
    <x v="1"/>
    <x v="8"/>
    <x v="619"/>
    <n v="32.35"/>
    <n v="5"/>
    <n v="0"/>
    <n v="16.175000000000001"/>
  </r>
  <r>
    <n v="774"/>
    <x v="360"/>
    <x v="3"/>
    <x v="289"/>
    <d v="2014-02-06T00:00:00"/>
    <s v="Standard Class"/>
    <s v="BV-11245"/>
    <s v="Benjamin Venier"/>
    <x v="1"/>
    <s v="United States"/>
    <s v="Des Moines"/>
    <x v="23"/>
    <n v="50315"/>
    <x v="2"/>
    <s v="OFF-BI-10003910"/>
    <x v="1"/>
    <x v="8"/>
    <x v="8"/>
    <n v="7.71"/>
    <n v="1"/>
    <n v="0"/>
    <n v="3.4695"/>
  </r>
  <r>
    <n v="775"/>
    <x v="360"/>
    <x v="3"/>
    <x v="289"/>
    <d v="2014-02-06T00:00:00"/>
    <s v="Standard Class"/>
    <s v="BV-11245"/>
    <s v="Benjamin Venier"/>
    <x v="1"/>
    <s v="United States"/>
    <s v="Des Moines"/>
    <x v="23"/>
    <n v="50315"/>
    <x v="2"/>
    <s v="OFF-AR-10004648"/>
    <x v="1"/>
    <x v="6"/>
    <x v="620"/>
    <n v="40.299999999999997"/>
    <n v="2"/>
    <n v="0"/>
    <n v="10.881"/>
  </r>
  <r>
    <n v="776"/>
    <x v="360"/>
    <x v="3"/>
    <x v="289"/>
    <d v="2014-02-06T00:00:00"/>
    <s v="Standard Class"/>
    <s v="BV-11245"/>
    <s v="Benjamin Venier"/>
    <x v="1"/>
    <s v="United States"/>
    <s v="Des Moines"/>
    <x v="23"/>
    <n v="50315"/>
    <x v="2"/>
    <s v="FUR-FU-10002597"/>
    <x v="0"/>
    <x v="5"/>
    <x v="621"/>
    <n v="34.580000000000005"/>
    <n v="7"/>
    <n v="0"/>
    <n v="14.523600000000002"/>
  </r>
  <r>
    <n v="777"/>
    <x v="361"/>
    <x v="2"/>
    <x v="290"/>
    <d v="2011-07-06T00:00:00"/>
    <s v="Standard Class"/>
    <s v="DL-12865"/>
    <s v="Dan Lawera"/>
    <x v="0"/>
    <s v="United States"/>
    <s v="Cincinnati"/>
    <x v="24"/>
    <n v="45231"/>
    <x v="3"/>
    <s v="OFF-AR-10003405"/>
    <x v="1"/>
    <x v="6"/>
    <x v="622"/>
    <n v="32.76"/>
    <n v="7"/>
    <n v="0.2"/>
    <n v="3.6854999999999958"/>
  </r>
  <r>
    <n v="778"/>
    <x v="362"/>
    <x v="1"/>
    <x v="291"/>
    <d v="2012-08-23T00:00:00"/>
    <s v="First Class"/>
    <s v="NZ-18565"/>
    <s v="Nick Zandusky"/>
    <x v="2"/>
    <s v="United States"/>
    <s v="San Francisco"/>
    <x v="1"/>
    <n v="94110"/>
    <x v="1"/>
    <s v="FUR-CH-10002335"/>
    <x v="0"/>
    <x v="1"/>
    <x v="623"/>
    <n v="544.00800000000004"/>
    <n v="3"/>
    <n v="0.2"/>
    <n v="40.800600000000003"/>
  </r>
  <r>
    <n v="779"/>
    <x v="362"/>
    <x v="1"/>
    <x v="291"/>
    <d v="2012-08-23T00:00:00"/>
    <s v="First Class"/>
    <s v="NZ-18565"/>
    <s v="Nick Zandusky"/>
    <x v="2"/>
    <s v="United States"/>
    <s v="San Francisco"/>
    <x v="1"/>
    <n v="94110"/>
    <x v="1"/>
    <s v="OFF-PA-10000157"/>
    <x v="1"/>
    <x v="10"/>
    <x v="364"/>
    <n v="59.94"/>
    <n v="3"/>
    <n v="0"/>
    <n v="28.171799999999998"/>
  </r>
  <r>
    <n v="780"/>
    <x v="362"/>
    <x v="1"/>
    <x v="291"/>
    <d v="2012-08-23T00:00:00"/>
    <s v="First Class"/>
    <s v="NZ-18565"/>
    <s v="Nick Zandusky"/>
    <x v="2"/>
    <s v="United States"/>
    <s v="San Francisco"/>
    <x v="1"/>
    <n v="94110"/>
    <x v="1"/>
    <s v="OFF-PA-10001947"/>
    <x v="1"/>
    <x v="10"/>
    <x v="354"/>
    <n v="23.92"/>
    <n v="4"/>
    <n v="0"/>
    <n v="11.720800000000001"/>
  </r>
  <r>
    <n v="781"/>
    <x v="362"/>
    <x v="1"/>
    <x v="291"/>
    <d v="2012-08-23T00:00:00"/>
    <s v="First Class"/>
    <s v="NZ-18565"/>
    <s v="Nick Zandusky"/>
    <x v="2"/>
    <s v="United States"/>
    <s v="San Francisco"/>
    <x v="1"/>
    <n v="94110"/>
    <x v="1"/>
    <s v="OFF-PA-10003657"/>
    <x v="1"/>
    <x v="10"/>
    <x v="624"/>
    <n v="4.28"/>
    <n v="1"/>
    <n v="0"/>
    <n v="1.9259999999999997"/>
  </r>
  <r>
    <n v="782"/>
    <x v="363"/>
    <x v="1"/>
    <x v="292"/>
    <d v="2012-10-06T00:00:00"/>
    <s v="Second Class"/>
    <s v="BM-11785"/>
    <s v="Bryan Mills"/>
    <x v="0"/>
    <s v="United States"/>
    <s v="Columbus"/>
    <x v="24"/>
    <n v="43229"/>
    <x v="3"/>
    <s v="OFF-BI-10001098"/>
    <x v="1"/>
    <x v="8"/>
    <x v="405"/>
    <n v="32.07"/>
    <n v="5"/>
    <n v="0.7"/>
    <n v="-22.448999999999991"/>
  </r>
  <r>
    <n v="783"/>
    <x v="363"/>
    <x v="1"/>
    <x v="292"/>
    <d v="2012-10-06T00:00:00"/>
    <s v="Second Class"/>
    <s v="BM-11785"/>
    <s v="Bryan Mills"/>
    <x v="0"/>
    <s v="United States"/>
    <s v="Columbus"/>
    <x v="24"/>
    <n v="43229"/>
    <x v="3"/>
    <s v="TEC-AC-10002167"/>
    <x v="2"/>
    <x v="11"/>
    <x v="46"/>
    <n v="24"/>
    <n v="2"/>
    <n v="0.2"/>
    <n v="-2.6999999999999993"/>
  </r>
  <r>
    <n v="784"/>
    <x v="363"/>
    <x v="1"/>
    <x v="292"/>
    <d v="2012-10-06T00:00:00"/>
    <s v="Second Class"/>
    <s v="BM-11785"/>
    <s v="Bryan Mills"/>
    <x v="0"/>
    <s v="United States"/>
    <s v="Columbus"/>
    <x v="24"/>
    <n v="43229"/>
    <x v="3"/>
    <s v="FUR-BO-10004409"/>
    <x v="0"/>
    <x v="0"/>
    <x v="625"/>
    <n v="35.49"/>
    <n v="1"/>
    <n v="0.5"/>
    <n v="-15.615600000000001"/>
  </r>
  <r>
    <n v="785"/>
    <x v="363"/>
    <x v="1"/>
    <x v="292"/>
    <d v="2012-10-06T00:00:00"/>
    <s v="Second Class"/>
    <s v="BM-11785"/>
    <s v="Bryan Mills"/>
    <x v="0"/>
    <s v="United States"/>
    <s v="Columbus"/>
    <x v="24"/>
    <n v="43229"/>
    <x v="3"/>
    <s v="TEC-AC-10000057"/>
    <x v="2"/>
    <x v="11"/>
    <x v="626"/>
    <n v="47.984000000000002"/>
    <n v="2"/>
    <n v="0.2"/>
    <n v="0.59979999999999656"/>
  </r>
  <r>
    <n v="786"/>
    <x v="364"/>
    <x v="1"/>
    <x v="293"/>
    <d v="2012-05-28T00:00:00"/>
    <s v="Standard Class"/>
    <s v="EA-14035"/>
    <s v="Erin Ashbrook"/>
    <x v="1"/>
    <s v="United States"/>
    <s v="Columbia"/>
    <x v="20"/>
    <n v="29203"/>
    <x v="0"/>
    <s v="OFF-EN-10000056"/>
    <x v="1"/>
    <x v="12"/>
    <x v="627"/>
    <n v="186.69"/>
    <n v="3"/>
    <n v="0"/>
    <n v="87.744299999999981"/>
  </r>
  <r>
    <n v="787"/>
    <x v="365"/>
    <x v="3"/>
    <x v="294"/>
    <d v="2014-03-22T00:00:00"/>
    <s v="Second Class"/>
    <s v="CL-12565"/>
    <s v="Clay Ludtke"/>
    <x v="0"/>
    <s v="United States"/>
    <s v="Lancaster"/>
    <x v="1"/>
    <n v="93534"/>
    <x v="1"/>
    <s v="OFF-BI-10000014"/>
    <x v="1"/>
    <x v="8"/>
    <x v="628"/>
    <n v="17.456"/>
    <n v="2"/>
    <n v="0.2"/>
    <n v="5.8914"/>
  </r>
  <r>
    <n v="788"/>
    <x v="366"/>
    <x v="1"/>
    <x v="295"/>
    <d v="2012-12-16T00:00:00"/>
    <s v="Standard Class"/>
    <s v="LT-17110"/>
    <s v="Liz Thompson"/>
    <x v="0"/>
    <s v="United States"/>
    <s v="Lancaster"/>
    <x v="1"/>
    <n v="93534"/>
    <x v="1"/>
    <s v="FUR-CH-10004675"/>
    <x v="0"/>
    <x v="1"/>
    <x v="629"/>
    <n v="348.92800000000005"/>
    <n v="2"/>
    <n v="0.2"/>
    <n v="34.89279999999998"/>
  </r>
  <r>
    <n v="789"/>
    <x v="367"/>
    <x v="1"/>
    <x v="153"/>
    <d v="2012-06-30T00:00:00"/>
    <s v="Standard Class"/>
    <s v="SA-20830"/>
    <s v="Sue Ann Reed"/>
    <x v="0"/>
    <s v="United States"/>
    <s v="Richmond"/>
    <x v="17"/>
    <n v="23223"/>
    <x v="0"/>
    <s v="OFF-BI-10001543"/>
    <x v="1"/>
    <x v="8"/>
    <x v="375"/>
    <n v="143.96"/>
    <n v="4"/>
    <n v="0"/>
    <n v="69.100800000000007"/>
  </r>
  <r>
    <n v="790"/>
    <x v="367"/>
    <x v="1"/>
    <x v="153"/>
    <d v="2012-06-30T00:00:00"/>
    <s v="Standard Class"/>
    <s v="SA-20830"/>
    <s v="Sue Ann Reed"/>
    <x v="0"/>
    <s v="United States"/>
    <s v="Richmond"/>
    <x v="17"/>
    <n v="23223"/>
    <x v="0"/>
    <s v="OFF-ST-10001321"/>
    <x v="1"/>
    <x v="4"/>
    <x v="416"/>
    <n v="15.42"/>
    <n v="1"/>
    <n v="0"/>
    <n v="4.1634000000000011"/>
  </r>
  <r>
    <n v="791"/>
    <x v="367"/>
    <x v="1"/>
    <x v="153"/>
    <d v="2012-06-30T00:00:00"/>
    <s v="Standard Class"/>
    <s v="SA-20830"/>
    <s v="Sue Ann Reed"/>
    <x v="0"/>
    <s v="United States"/>
    <s v="Richmond"/>
    <x v="17"/>
    <n v="23223"/>
    <x v="0"/>
    <s v="OFF-BI-10001132"/>
    <x v="1"/>
    <x v="8"/>
    <x v="630"/>
    <n v="43.04"/>
    <n v="8"/>
    <n v="0"/>
    <n v="21.089600000000001"/>
  </r>
  <r>
    <n v="792"/>
    <x v="367"/>
    <x v="1"/>
    <x v="153"/>
    <d v="2012-06-30T00:00:00"/>
    <s v="Standard Class"/>
    <s v="SA-20830"/>
    <s v="Sue Ann Reed"/>
    <x v="0"/>
    <s v="United States"/>
    <s v="Richmond"/>
    <x v="17"/>
    <n v="23223"/>
    <x v="0"/>
    <s v="FUR-CH-10003199"/>
    <x v="0"/>
    <x v="1"/>
    <x v="631"/>
    <n v="332.94"/>
    <n v="3"/>
    <n v="0"/>
    <n v="79.905599999999993"/>
  </r>
  <r>
    <n v="793"/>
    <x v="368"/>
    <x v="0"/>
    <x v="244"/>
    <d v="2013-05-21T00:00:00"/>
    <s v="Same Day"/>
    <s v="JK-15730"/>
    <s v="Joe Kamberova"/>
    <x v="0"/>
    <s v="United States"/>
    <s v="Asheville"/>
    <x v="3"/>
    <n v="28806"/>
    <x v="0"/>
    <s v="TEC-PH-10001530"/>
    <x v="2"/>
    <x v="7"/>
    <x v="632"/>
    <n v="1363.96"/>
    <n v="5"/>
    <n v="0.2"/>
    <n v="85.247500000000002"/>
  </r>
  <r>
    <n v="794"/>
    <x v="369"/>
    <x v="2"/>
    <x v="59"/>
    <d v="2011-09-26T00:00:00"/>
    <s v="Standard Class"/>
    <s v="ES-14020"/>
    <s v="Erica Smith"/>
    <x v="0"/>
    <s v="United States"/>
    <s v="San Francisco"/>
    <x v="1"/>
    <n v="94110"/>
    <x v="1"/>
    <s v="OFF-LA-10001569"/>
    <x v="1"/>
    <x v="2"/>
    <x v="633"/>
    <n v="9.9600000000000009"/>
    <n v="2"/>
    <n v="0"/>
    <n v="4.5815999999999999"/>
  </r>
  <r>
    <n v="795"/>
    <x v="369"/>
    <x v="2"/>
    <x v="59"/>
    <d v="2011-09-26T00:00:00"/>
    <s v="Standard Class"/>
    <s v="ES-14020"/>
    <s v="Erica Smith"/>
    <x v="0"/>
    <s v="United States"/>
    <s v="San Francisco"/>
    <x v="1"/>
    <n v="94110"/>
    <x v="1"/>
    <s v="OFF-PA-10003724"/>
    <x v="1"/>
    <x v="10"/>
    <x v="357"/>
    <n v="21.72"/>
    <n v="4"/>
    <n v="0"/>
    <n v="10.642799999999999"/>
  </r>
  <r>
    <n v="796"/>
    <x v="370"/>
    <x v="3"/>
    <x v="296"/>
    <d v="2014-09-27T00:00:00"/>
    <s v="Standard Class"/>
    <s v="RH-19495"/>
    <s v="Rick Hansen"/>
    <x v="0"/>
    <s v="United States"/>
    <s v="Rochester"/>
    <x v="11"/>
    <n v="55901"/>
    <x v="2"/>
    <s v="OFF-BI-10000546"/>
    <x v="1"/>
    <x v="8"/>
    <x v="609"/>
    <n v="20.16"/>
    <n v="7"/>
    <n v="0"/>
    <n v="9.8783999999999992"/>
  </r>
  <r>
    <n v="797"/>
    <x v="371"/>
    <x v="1"/>
    <x v="100"/>
    <d v="2012-12-26T00:00:00"/>
    <s v="First Class"/>
    <s v="DB-13120"/>
    <s v="David Bremer"/>
    <x v="1"/>
    <s v="United States"/>
    <s v="Rochester"/>
    <x v="15"/>
    <n v="14609"/>
    <x v="3"/>
    <s v="OFF-PA-10000176"/>
    <x v="1"/>
    <x v="10"/>
    <x v="634"/>
    <n v="132.79"/>
    <n v="7"/>
    <n v="0"/>
    <n v="63.739199999999997"/>
  </r>
  <r>
    <n v="798"/>
    <x v="371"/>
    <x v="1"/>
    <x v="100"/>
    <d v="2012-12-26T00:00:00"/>
    <s v="First Class"/>
    <s v="DB-13120"/>
    <s v="David Bremer"/>
    <x v="1"/>
    <s v="United States"/>
    <s v="Rochester"/>
    <x v="15"/>
    <n v="14609"/>
    <x v="3"/>
    <s v="OFF-PA-10002365"/>
    <x v="1"/>
    <x v="10"/>
    <x v="12"/>
    <n v="12.96"/>
    <n v="2"/>
    <n v="0"/>
    <n v="6.2208000000000006"/>
  </r>
  <r>
    <n v="799"/>
    <x v="371"/>
    <x v="1"/>
    <x v="100"/>
    <d v="2012-12-26T00:00:00"/>
    <s v="First Class"/>
    <s v="DB-13120"/>
    <s v="David Bremer"/>
    <x v="1"/>
    <s v="United States"/>
    <s v="Rochester"/>
    <x v="15"/>
    <n v="14609"/>
    <x v="3"/>
    <s v="OFF-LA-10002271"/>
    <x v="1"/>
    <x v="2"/>
    <x v="635"/>
    <n v="21.560000000000002"/>
    <n v="7"/>
    <n v="0"/>
    <n v="10.348799999999999"/>
  </r>
  <r>
    <n v="800"/>
    <x v="372"/>
    <x v="1"/>
    <x v="154"/>
    <d v="2012-12-03T00:00:00"/>
    <s v="Standard Class"/>
    <s v="CD-11920"/>
    <s v="Carlos Daly"/>
    <x v="0"/>
    <s v="United States"/>
    <s v="Lake Elsinore"/>
    <x v="1"/>
    <n v="92530"/>
    <x v="1"/>
    <s v="FUR-CH-10002647"/>
    <x v="0"/>
    <x v="1"/>
    <x v="470"/>
    <n v="283.92"/>
    <n v="5"/>
    <n v="0.2"/>
    <n v="17.745000000000019"/>
  </r>
  <r>
    <n v="801"/>
    <x v="373"/>
    <x v="3"/>
    <x v="297"/>
    <d v="2014-02-24T00:00:00"/>
    <s v="First Class"/>
    <s v="HW-14935"/>
    <s v="Helen Wasserman"/>
    <x v="1"/>
    <s v="United States"/>
    <s v="San Diego"/>
    <x v="1"/>
    <n v="92105"/>
    <x v="1"/>
    <s v="FUR-FU-10004090"/>
    <x v="0"/>
    <x v="5"/>
    <x v="636"/>
    <n v="22.23"/>
    <n v="1"/>
    <n v="0"/>
    <n v="7.3358999999999988"/>
  </r>
  <r>
    <n v="802"/>
    <x v="373"/>
    <x v="3"/>
    <x v="297"/>
    <d v="2014-02-24T00:00:00"/>
    <s v="First Class"/>
    <s v="HW-14935"/>
    <s v="Helen Wasserman"/>
    <x v="1"/>
    <s v="United States"/>
    <s v="San Diego"/>
    <x v="1"/>
    <n v="92105"/>
    <x v="1"/>
    <s v="TEC-PH-10001580"/>
    <x v="2"/>
    <x v="7"/>
    <x v="231"/>
    <n v="215.96799999999999"/>
    <n v="2"/>
    <n v="0.2"/>
    <n v="18.897199999999991"/>
  </r>
  <r>
    <n v="803"/>
    <x v="374"/>
    <x v="0"/>
    <x v="298"/>
    <d v="2013-08-24T00:00:00"/>
    <s v="Second Class"/>
    <s v="HW-14935"/>
    <s v="Helen Wasserman"/>
    <x v="1"/>
    <s v="United States"/>
    <s v="New York City"/>
    <x v="15"/>
    <n v="10024"/>
    <x v="3"/>
    <s v="OFF-AP-10000576"/>
    <x v="1"/>
    <x v="9"/>
    <x v="637"/>
    <n v="355.32"/>
    <n v="9"/>
    <n v="0"/>
    <n v="99.48960000000001"/>
  </r>
  <r>
    <n v="804"/>
    <x v="375"/>
    <x v="0"/>
    <x v="299"/>
    <d v="2013-03-18T00:00:00"/>
    <s v="Standard Class"/>
    <s v="MC-18130"/>
    <s v="Mike Caudle"/>
    <x v="1"/>
    <s v="United States"/>
    <s v="Monroe"/>
    <x v="28"/>
    <n v="71203"/>
    <x v="0"/>
    <s v="OFF-PA-10003953"/>
    <x v="1"/>
    <x v="10"/>
    <x v="638"/>
    <n v="12.96"/>
    <n v="2"/>
    <n v="0"/>
    <n v="6.2208000000000006"/>
  </r>
  <r>
    <n v="805"/>
    <x v="376"/>
    <x v="3"/>
    <x v="300"/>
    <d v="2014-04-25T00:00:00"/>
    <s v="First Class"/>
    <s v="GM-14440"/>
    <s v="Gary McGarr"/>
    <x v="0"/>
    <s v="United States"/>
    <s v="San Francisco"/>
    <x v="1"/>
    <n v="94122"/>
    <x v="1"/>
    <s v="FUR-FU-10000794"/>
    <x v="0"/>
    <x v="5"/>
    <x v="639"/>
    <n v="18.28"/>
    <n v="2"/>
    <n v="0"/>
    <n v="6.2151999999999994"/>
  </r>
  <r>
    <n v="806"/>
    <x v="377"/>
    <x v="2"/>
    <x v="301"/>
    <d v="2011-11-07T00:00:00"/>
    <s v="Standard Class"/>
    <s v="RA-19915"/>
    <s v="Russell Applegate"/>
    <x v="0"/>
    <s v="United States"/>
    <s v="Denver"/>
    <x v="22"/>
    <n v="80219"/>
    <x v="1"/>
    <s v="OFF-AR-10001897"/>
    <x v="1"/>
    <x v="6"/>
    <x v="640"/>
    <n v="43.176000000000002"/>
    <n v="3"/>
    <n v="0.2"/>
    <n v="4.3176000000000005"/>
  </r>
  <r>
    <n v="807"/>
    <x v="377"/>
    <x v="2"/>
    <x v="301"/>
    <d v="2011-11-07T00:00:00"/>
    <s v="Standard Class"/>
    <s v="RA-19915"/>
    <s v="Russell Applegate"/>
    <x v="0"/>
    <s v="United States"/>
    <s v="Denver"/>
    <x v="22"/>
    <n v="80219"/>
    <x v="1"/>
    <s v="TEC-PH-10001795"/>
    <x v="2"/>
    <x v="7"/>
    <x v="641"/>
    <n v="1983.9680000000001"/>
    <n v="4"/>
    <n v="0.2"/>
    <n v="247.99599999999981"/>
  </r>
  <r>
    <n v="808"/>
    <x v="378"/>
    <x v="1"/>
    <x v="302"/>
    <d v="2012-02-05T00:00:00"/>
    <s v="First Class"/>
    <s v="AA-10375"/>
    <s v="Allen Armold"/>
    <x v="0"/>
    <s v="United States"/>
    <s v="Omaha"/>
    <x v="8"/>
    <n v="68104"/>
    <x v="2"/>
    <s v="FUR-FU-10003347"/>
    <x v="0"/>
    <x v="5"/>
    <x v="374"/>
    <n v="28.4"/>
    <n v="2"/>
    <n v="0"/>
    <n v="11.076000000000001"/>
  </r>
  <r>
    <n v="809"/>
    <x v="378"/>
    <x v="1"/>
    <x v="302"/>
    <d v="2012-02-05T00:00:00"/>
    <s v="First Class"/>
    <s v="AA-10375"/>
    <s v="Allen Armold"/>
    <x v="0"/>
    <s v="United States"/>
    <s v="Omaha"/>
    <x v="8"/>
    <n v="68104"/>
    <x v="2"/>
    <s v="TEC-AC-10004901"/>
    <x v="2"/>
    <x v="11"/>
    <x v="642"/>
    <n v="149.97"/>
    <n v="3"/>
    <n v="0"/>
    <n v="50.989800000000002"/>
  </r>
  <r>
    <n v="810"/>
    <x v="379"/>
    <x v="2"/>
    <x v="303"/>
    <d v="2011-10-15T00:00:00"/>
    <s v="First Class"/>
    <s v="ZC-21910"/>
    <s v="Zuschuss Carroll"/>
    <x v="0"/>
    <s v="United States"/>
    <s v="Edmonds"/>
    <x v="4"/>
    <n v="98026"/>
    <x v="1"/>
    <s v="OFF-AR-10003190"/>
    <x v="1"/>
    <x v="6"/>
    <x v="643"/>
    <n v="11.52"/>
    <n v="4"/>
    <n v="0"/>
    <n v="3.2256"/>
  </r>
  <r>
    <n v="811"/>
    <x v="379"/>
    <x v="2"/>
    <x v="303"/>
    <d v="2011-10-15T00:00:00"/>
    <s v="First Class"/>
    <s v="ZC-21910"/>
    <s v="Zuschuss Carroll"/>
    <x v="0"/>
    <s v="United States"/>
    <s v="Edmonds"/>
    <x v="4"/>
    <n v="98026"/>
    <x v="1"/>
    <s v="FUR-TA-10002903"/>
    <x v="0"/>
    <x v="3"/>
    <x v="255"/>
    <n v="1298.55"/>
    <n v="5"/>
    <n v="0"/>
    <n v="311.65199999999999"/>
  </r>
  <r>
    <n v="812"/>
    <x v="379"/>
    <x v="2"/>
    <x v="303"/>
    <d v="2011-10-15T00:00:00"/>
    <s v="First Class"/>
    <s v="ZC-21910"/>
    <s v="Zuschuss Carroll"/>
    <x v="0"/>
    <s v="United States"/>
    <s v="Edmonds"/>
    <x v="4"/>
    <n v="98026"/>
    <x v="1"/>
    <s v="OFF-AP-10000240"/>
    <x v="1"/>
    <x v="9"/>
    <x v="644"/>
    <n v="213.92"/>
    <n v="4"/>
    <n v="0"/>
    <n v="62.036799999999971"/>
  </r>
  <r>
    <n v="813"/>
    <x v="379"/>
    <x v="2"/>
    <x v="303"/>
    <d v="2011-10-15T00:00:00"/>
    <s v="First Class"/>
    <s v="ZC-21910"/>
    <s v="Zuschuss Carroll"/>
    <x v="0"/>
    <s v="United States"/>
    <s v="Edmonds"/>
    <x v="4"/>
    <n v="98026"/>
    <x v="1"/>
    <s v="TEC-AC-10001101"/>
    <x v="2"/>
    <x v="11"/>
    <x v="547"/>
    <n v="25.78"/>
    <n v="2"/>
    <n v="0"/>
    <n v="2.5779999999999994"/>
  </r>
  <r>
    <n v="814"/>
    <x v="380"/>
    <x v="3"/>
    <x v="304"/>
    <d v="2014-05-15T00:00:00"/>
    <s v="Same Day"/>
    <s v="PJ-19015"/>
    <s v="Pauline Johnson"/>
    <x v="0"/>
    <s v="United States"/>
    <s v="Santa Ana"/>
    <x v="1"/>
    <n v="92704"/>
    <x v="1"/>
    <s v="FUR-FU-10000794"/>
    <x v="0"/>
    <x v="5"/>
    <x v="639"/>
    <n v="18.28"/>
    <n v="2"/>
    <n v="0"/>
    <n v="6.2151999999999994"/>
  </r>
  <r>
    <n v="815"/>
    <x v="380"/>
    <x v="3"/>
    <x v="304"/>
    <d v="2014-05-15T00:00:00"/>
    <s v="Same Day"/>
    <s v="PJ-19015"/>
    <s v="Pauline Johnson"/>
    <x v="0"/>
    <s v="United States"/>
    <s v="Santa Ana"/>
    <x v="1"/>
    <n v="92704"/>
    <x v="1"/>
    <s v="TEC-AC-10001838"/>
    <x v="2"/>
    <x v="11"/>
    <x v="645"/>
    <n v="1399.93"/>
    <n v="7"/>
    <n v="0"/>
    <n v="601.96990000000005"/>
  </r>
  <r>
    <n v="816"/>
    <x v="381"/>
    <x v="1"/>
    <x v="305"/>
    <d v="2012-03-23T00:00:00"/>
    <s v="First Class"/>
    <s v="BW-11110"/>
    <s v="Bart Watters"/>
    <x v="1"/>
    <s v="United States"/>
    <s v="Milwaukee"/>
    <x v="6"/>
    <n v="53209"/>
    <x v="2"/>
    <s v="OFF-PA-10000061"/>
    <x v="1"/>
    <x v="10"/>
    <x v="179"/>
    <n v="51.84"/>
    <n v="8"/>
    <n v="0"/>
    <n v="24.883200000000002"/>
  </r>
  <r>
    <n v="817"/>
    <x v="382"/>
    <x v="0"/>
    <x v="306"/>
    <d v="2013-09-20T00:00:00"/>
    <s v="Standard Class"/>
    <s v="DB-13210"/>
    <s v="Dean Braden"/>
    <x v="0"/>
    <s v="United States"/>
    <s v="Philadelphia"/>
    <x v="9"/>
    <n v="19140"/>
    <x v="3"/>
    <s v="OFF-PA-10003651"/>
    <x v="1"/>
    <x v="10"/>
    <x v="646"/>
    <n v="5.3440000000000003"/>
    <n v="1"/>
    <n v="0.2"/>
    <n v="1.8703999999999998"/>
  </r>
  <r>
    <n v="818"/>
    <x v="383"/>
    <x v="2"/>
    <x v="307"/>
    <d v="2011-07-02T00:00:00"/>
    <s v="Standard Class"/>
    <s v="CA-12775"/>
    <s v="Cynthia Arntzen"/>
    <x v="0"/>
    <s v="United States"/>
    <s v="Philadelphia"/>
    <x v="9"/>
    <n v="19140"/>
    <x v="3"/>
    <s v="OFF-PA-10000304"/>
    <x v="1"/>
    <x v="10"/>
    <x v="88"/>
    <n v="41.472000000000008"/>
    <n v="8"/>
    <n v="0.2"/>
    <n v="14.5152"/>
  </r>
  <r>
    <n v="819"/>
    <x v="383"/>
    <x v="2"/>
    <x v="307"/>
    <d v="2011-07-02T00:00:00"/>
    <s v="Standard Class"/>
    <s v="CA-12775"/>
    <s v="Cynthia Arntzen"/>
    <x v="0"/>
    <s v="United States"/>
    <s v="Philadelphia"/>
    <x v="9"/>
    <n v="19140"/>
    <x v="3"/>
    <s v="OFF-BI-10003094"/>
    <x v="1"/>
    <x v="8"/>
    <x v="647"/>
    <n v="3.168000000000001"/>
    <n v="3"/>
    <n v="0.7"/>
    <n v="-2.4287999999999998"/>
  </r>
  <r>
    <n v="820"/>
    <x v="383"/>
    <x v="2"/>
    <x v="307"/>
    <d v="2011-07-02T00:00:00"/>
    <s v="Standard Class"/>
    <s v="CA-12775"/>
    <s v="Cynthia Arntzen"/>
    <x v="0"/>
    <s v="United States"/>
    <s v="Philadelphia"/>
    <x v="9"/>
    <n v="19140"/>
    <x v="3"/>
    <s v="FUR-CH-10001394"/>
    <x v="0"/>
    <x v="1"/>
    <x v="648"/>
    <n v="1228.4649999999999"/>
    <n v="5"/>
    <n v="0.3"/>
    <n v="0"/>
  </r>
  <r>
    <n v="821"/>
    <x v="383"/>
    <x v="2"/>
    <x v="307"/>
    <d v="2011-07-02T00:00:00"/>
    <s v="Standard Class"/>
    <s v="CA-12775"/>
    <s v="Cynthia Arntzen"/>
    <x v="0"/>
    <s v="United States"/>
    <s v="Philadelphia"/>
    <x v="9"/>
    <n v="19140"/>
    <x v="3"/>
    <s v="OFF-BI-10004230"/>
    <x v="1"/>
    <x v="8"/>
    <x v="649"/>
    <n v="31.086000000000006"/>
    <n v="3"/>
    <n v="0.7"/>
    <n v="-22.796399999999991"/>
  </r>
  <r>
    <n v="822"/>
    <x v="383"/>
    <x v="2"/>
    <x v="307"/>
    <d v="2011-07-02T00:00:00"/>
    <s v="Standard Class"/>
    <s v="CA-12775"/>
    <s v="Cynthia Arntzen"/>
    <x v="0"/>
    <s v="United States"/>
    <s v="Philadelphia"/>
    <x v="9"/>
    <n v="19140"/>
    <x v="3"/>
    <s v="OFF-PA-10003395"/>
    <x v="1"/>
    <x v="10"/>
    <x v="650"/>
    <n v="335.52"/>
    <n v="4"/>
    <n v="0.2"/>
    <n v="117.43199999999999"/>
  </r>
  <r>
    <n v="823"/>
    <x v="384"/>
    <x v="3"/>
    <x v="308"/>
    <d v="2014-06-28T00:00:00"/>
    <s v="Standard Class"/>
    <s v="TR-21325"/>
    <s v="Toby Ritter"/>
    <x v="0"/>
    <s v="United States"/>
    <s v="Belleville"/>
    <x v="30"/>
    <n v="7109"/>
    <x v="3"/>
    <s v="TEC-AC-10002402"/>
    <x v="2"/>
    <x v="11"/>
    <x v="651"/>
    <n v="239.96999999999997"/>
    <n v="3"/>
    <n v="0"/>
    <n v="71.990999999999985"/>
  </r>
  <r>
    <n v="824"/>
    <x v="384"/>
    <x v="3"/>
    <x v="308"/>
    <d v="2014-06-28T00:00:00"/>
    <s v="Standard Class"/>
    <s v="TR-21325"/>
    <s v="Toby Ritter"/>
    <x v="0"/>
    <s v="United States"/>
    <s v="Belleville"/>
    <x v="30"/>
    <n v="7109"/>
    <x v="3"/>
    <s v="OFF-LA-10003223"/>
    <x v="1"/>
    <x v="2"/>
    <x v="602"/>
    <n v="9.82"/>
    <n v="2"/>
    <n v="0"/>
    <n v="4.8117999999999999"/>
  </r>
  <r>
    <n v="825"/>
    <x v="385"/>
    <x v="2"/>
    <x v="309"/>
    <d v="2011-05-15T00:00:00"/>
    <s v="Standard Class"/>
    <s v="PG-18820"/>
    <s v="Patrick Gardner"/>
    <x v="0"/>
    <s v="United States"/>
    <s v="San Francisco"/>
    <x v="1"/>
    <n v="94110"/>
    <x v="1"/>
    <s v="TEC-AC-10003441"/>
    <x v="2"/>
    <x v="11"/>
    <x v="652"/>
    <n v="67.8"/>
    <n v="4"/>
    <n v="0"/>
    <n v="4.0679999999999978"/>
  </r>
  <r>
    <n v="826"/>
    <x v="385"/>
    <x v="2"/>
    <x v="309"/>
    <d v="2011-05-15T00:00:00"/>
    <s v="Standard Class"/>
    <s v="PG-18820"/>
    <s v="Patrick Gardner"/>
    <x v="0"/>
    <s v="United States"/>
    <s v="San Francisco"/>
    <x v="1"/>
    <n v="94110"/>
    <x v="1"/>
    <s v="TEC-AC-10000109"/>
    <x v="2"/>
    <x v="11"/>
    <x v="200"/>
    <n v="167.97"/>
    <n v="3"/>
    <n v="0"/>
    <n v="40.31280000000001"/>
  </r>
  <r>
    <n v="827"/>
    <x v="386"/>
    <x v="3"/>
    <x v="170"/>
    <d v="2014-08-29T00:00:00"/>
    <s v="Standard Class"/>
    <s v="GT-14710"/>
    <s v="Greg Tran"/>
    <x v="0"/>
    <s v="United States"/>
    <s v="Lakeville"/>
    <x v="11"/>
    <n v="55044"/>
    <x v="2"/>
    <s v="OFF-FA-10002280"/>
    <x v="1"/>
    <x v="13"/>
    <x v="653"/>
    <n v="35"/>
    <n v="7"/>
    <n v="0"/>
    <n v="16.8"/>
  </r>
  <r>
    <n v="828"/>
    <x v="386"/>
    <x v="3"/>
    <x v="170"/>
    <d v="2014-08-29T00:00:00"/>
    <s v="Standard Class"/>
    <s v="GT-14710"/>
    <s v="Greg Tran"/>
    <x v="0"/>
    <s v="United States"/>
    <s v="Lakeville"/>
    <x v="11"/>
    <n v="55044"/>
    <x v="2"/>
    <s v="OFF-SU-10000381"/>
    <x v="1"/>
    <x v="14"/>
    <x v="654"/>
    <n v="37.24"/>
    <n v="4"/>
    <n v="0"/>
    <n v="10.799599999999998"/>
  </r>
  <r>
    <n v="829"/>
    <x v="386"/>
    <x v="3"/>
    <x v="170"/>
    <d v="2014-08-29T00:00:00"/>
    <s v="Standard Class"/>
    <s v="GT-14710"/>
    <s v="Greg Tran"/>
    <x v="0"/>
    <s v="United States"/>
    <s v="Lakeville"/>
    <x v="11"/>
    <n v="55044"/>
    <x v="2"/>
    <s v="OFF-EN-10004459"/>
    <x v="1"/>
    <x v="12"/>
    <x v="655"/>
    <n v="15.28"/>
    <n v="2"/>
    <n v="0"/>
    <n v="7.4871999999999996"/>
  </r>
  <r>
    <n v="830"/>
    <x v="387"/>
    <x v="3"/>
    <x v="114"/>
    <d v="2014-06-22T00:00:00"/>
    <s v="Second Class"/>
    <s v="JE-15745"/>
    <s v="Joel Eaton"/>
    <x v="0"/>
    <s v="United States"/>
    <s v="Florence"/>
    <x v="0"/>
    <n v="41042"/>
    <x v="0"/>
    <s v="FUR-CH-10000665"/>
    <x v="0"/>
    <x v="1"/>
    <x v="656"/>
    <n v="301.95999999999998"/>
    <n v="2"/>
    <n v="0"/>
    <n v="90.587999999999965"/>
  </r>
  <r>
    <n v="831"/>
    <x v="387"/>
    <x v="3"/>
    <x v="114"/>
    <d v="2014-06-22T00:00:00"/>
    <s v="Second Class"/>
    <s v="JE-15745"/>
    <s v="Joel Eaton"/>
    <x v="0"/>
    <s v="United States"/>
    <s v="Florence"/>
    <x v="0"/>
    <n v="41042"/>
    <x v="0"/>
    <s v="OFF-AP-10003884"/>
    <x v="1"/>
    <x v="9"/>
    <x v="657"/>
    <n v="180.66"/>
    <n v="3"/>
    <n v="0"/>
    <n v="50.584800000000008"/>
  </r>
  <r>
    <n v="832"/>
    <x v="387"/>
    <x v="3"/>
    <x v="114"/>
    <d v="2014-06-22T00:00:00"/>
    <s v="Second Class"/>
    <s v="JE-15745"/>
    <s v="Joel Eaton"/>
    <x v="0"/>
    <s v="United States"/>
    <s v="Florence"/>
    <x v="0"/>
    <n v="41042"/>
    <x v="0"/>
    <s v="TEC-PH-10001557"/>
    <x v="2"/>
    <x v="7"/>
    <x v="658"/>
    <n v="191.98"/>
    <n v="2"/>
    <n v="0"/>
    <n v="51.834599999999995"/>
  </r>
  <r>
    <n v="833"/>
    <x v="387"/>
    <x v="3"/>
    <x v="114"/>
    <d v="2014-06-22T00:00:00"/>
    <s v="Second Class"/>
    <s v="JE-15745"/>
    <s v="Joel Eaton"/>
    <x v="0"/>
    <s v="United States"/>
    <s v="Florence"/>
    <x v="0"/>
    <n v="41042"/>
    <x v="0"/>
    <s v="TEC-PH-10002085"/>
    <x v="2"/>
    <x v="7"/>
    <x v="659"/>
    <n v="65.989999999999995"/>
    <n v="1"/>
    <n v="0"/>
    <n v="17.157400000000003"/>
  </r>
  <r>
    <n v="834"/>
    <x v="388"/>
    <x v="0"/>
    <x v="310"/>
    <d v="2013-07-28T00:00:00"/>
    <s v="Standard Class"/>
    <s v="JB-15400"/>
    <s v="Jennifer Braxton"/>
    <x v="1"/>
    <s v="United States"/>
    <s v="Tampa"/>
    <x v="2"/>
    <n v="33614"/>
    <x v="0"/>
    <s v="OFF-AR-10002956"/>
    <x v="1"/>
    <x v="6"/>
    <x v="660"/>
    <n v="35.216000000000001"/>
    <n v="2"/>
    <n v="0.2"/>
    <n v="2.6411999999999995"/>
  </r>
  <r>
    <n v="835"/>
    <x v="388"/>
    <x v="0"/>
    <x v="310"/>
    <d v="2013-07-28T00:00:00"/>
    <s v="Standard Class"/>
    <s v="JB-15400"/>
    <s v="Jennifer Braxton"/>
    <x v="1"/>
    <s v="United States"/>
    <s v="Tampa"/>
    <x v="2"/>
    <n v="33614"/>
    <x v="0"/>
    <s v="OFF-AP-10003266"/>
    <x v="1"/>
    <x v="9"/>
    <x v="661"/>
    <n v="23.696000000000002"/>
    <n v="2"/>
    <n v="0.2"/>
    <n v="6.5164"/>
  </r>
  <r>
    <n v="836"/>
    <x v="388"/>
    <x v="0"/>
    <x v="310"/>
    <d v="2013-07-28T00:00:00"/>
    <s v="Standard Class"/>
    <s v="JB-15400"/>
    <s v="Jennifer Braxton"/>
    <x v="1"/>
    <s v="United States"/>
    <s v="Tampa"/>
    <x v="2"/>
    <n v="33614"/>
    <x v="0"/>
    <s v="TEC-MA-10004002"/>
    <x v="2"/>
    <x v="15"/>
    <x v="662"/>
    <n v="265.47500000000002"/>
    <n v="1"/>
    <n v="0.5"/>
    <n v="-111.49950000000007"/>
  </r>
  <r>
    <n v="837"/>
    <x v="389"/>
    <x v="2"/>
    <x v="78"/>
    <d v="2011-09-13T00:00:00"/>
    <s v="Second Class"/>
    <s v="LH-17020"/>
    <s v="Lisa Hazard"/>
    <x v="0"/>
    <s v="United States"/>
    <s v="Tyler"/>
    <x v="5"/>
    <n v="75701"/>
    <x v="2"/>
    <s v="OFF-BI-10001071"/>
    <x v="1"/>
    <x v="8"/>
    <x v="663"/>
    <n v="51.183999999999983"/>
    <n v="4"/>
    <n v="0.8"/>
    <n v="-79.335199999999986"/>
  </r>
  <r>
    <n v="838"/>
    <x v="390"/>
    <x v="3"/>
    <x v="259"/>
    <d v="2014-11-12T00:00:00"/>
    <s v="Standard Class"/>
    <s v="JL-15175"/>
    <s v="James Lanier"/>
    <x v="2"/>
    <s v="United States"/>
    <s v="Columbia"/>
    <x v="18"/>
    <n v="38401"/>
    <x v="0"/>
    <s v="OFF-PA-10001560"/>
    <x v="1"/>
    <x v="10"/>
    <x v="664"/>
    <n v="9.6640000000000015"/>
    <n v="2"/>
    <n v="0.2"/>
    <n v="3.2615999999999996"/>
  </r>
  <r>
    <n v="839"/>
    <x v="391"/>
    <x v="0"/>
    <x v="311"/>
    <d v="2013-03-13T00:00:00"/>
    <s v="Standard Class"/>
    <s v="EB-13705"/>
    <s v="Ed Braxton"/>
    <x v="1"/>
    <s v="United States"/>
    <s v="Fort Worth"/>
    <x v="5"/>
    <n v="76106"/>
    <x v="2"/>
    <s v="TEC-PH-10002365"/>
    <x v="2"/>
    <x v="7"/>
    <x v="398"/>
    <n v="21.071999999999999"/>
    <n v="3"/>
    <n v="0.2"/>
    <n v="1.5804"/>
  </r>
  <r>
    <n v="840"/>
    <x v="392"/>
    <x v="1"/>
    <x v="312"/>
    <d v="2012-11-25T00:00:00"/>
    <s v="Standard Class"/>
    <s v="BM-11650"/>
    <s v="Brian Moss"/>
    <x v="1"/>
    <s v="United States"/>
    <s v="New York City"/>
    <x v="15"/>
    <n v="10035"/>
    <x v="3"/>
    <s v="OFF-AR-10004648"/>
    <x v="1"/>
    <x v="6"/>
    <x v="620"/>
    <n v="60.449999999999996"/>
    <n v="3"/>
    <n v="0"/>
    <n v="16.3215"/>
  </r>
  <r>
    <n v="841"/>
    <x v="392"/>
    <x v="1"/>
    <x v="312"/>
    <d v="2012-11-25T00:00:00"/>
    <s v="Standard Class"/>
    <s v="BM-11650"/>
    <s v="Brian Moss"/>
    <x v="1"/>
    <s v="United States"/>
    <s v="New York City"/>
    <x v="15"/>
    <n v="10035"/>
    <x v="3"/>
    <s v="OFF-AR-10002578"/>
    <x v="1"/>
    <x v="6"/>
    <x v="665"/>
    <n v="11.52"/>
    <n v="4"/>
    <n v="0"/>
    <n v="3.3407999999999998"/>
  </r>
  <r>
    <n v="842"/>
    <x v="392"/>
    <x v="1"/>
    <x v="312"/>
    <d v="2012-11-25T00:00:00"/>
    <s v="Standard Class"/>
    <s v="BM-11650"/>
    <s v="Brian Moss"/>
    <x v="1"/>
    <s v="United States"/>
    <s v="New York City"/>
    <x v="15"/>
    <n v="10035"/>
    <x v="3"/>
    <s v="FUR-BO-10001519"/>
    <x v="0"/>
    <x v="0"/>
    <x v="666"/>
    <n v="186.048"/>
    <n v="4"/>
    <n v="0.2"/>
    <n v="9.3024000000000058"/>
  </r>
  <r>
    <n v="843"/>
    <x v="393"/>
    <x v="0"/>
    <x v="77"/>
    <d v="2013-11-10T00:00:00"/>
    <s v="First Class"/>
    <s v="EM-14095"/>
    <s v="Eudokia Martin"/>
    <x v="1"/>
    <s v="United States"/>
    <s v="Los Angeles"/>
    <x v="1"/>
    <n v="90036"/>
    <x v="1"/>
    <s v="OFF-BI-10001294"/>
    <x v="1"/>
    <x v="8"/>
    <x v="667"/>
    <n v="37.44"/>
    <n v="4"/>
    <n v="0.2"/>
    <n v="11.699999999999996"/>
  </r>
  <r>
    <n v="844"/>
    <x v="393"/>
    <x v="0"/>
    <x v="77"/>
    <d v="2013-11-10T00:00:00"/>
    <s v="First Class"/>
    <s v="EM-14095"/>
    <s v="Eudokia Martin"/>
    <x v="1"/>
    <s v="United States"/>
    <s v="Los Angeles"/>
    <x v="1"/>
    <n v="90036"/>
    <x v="1"/>
    <s v="OFF-BI-10001636"/>
    <x v="1"/>
    <x v="8"/>
    <x v="668"/>
    <n v="26.975999999999999"/>
    <n v="4"/>
    <n v="0.2"/>
    <n v="8.767199999999999"/>
  </r>
  <r>
    <n v="845"/>
    <x v="393"/>
    <x v="0"/>
    <x v="77"/>
    <d v="2013-11-10T00:00:00"/>
    <s v="First Class"/>
    <s v="EM-14095"/>
    <s v="Eudokia Martin"/>
    <x v="1"/>
    <s v="United States"/>
    <s v="Los Angeles"/>
    <x v="1"/>
    <n v="90036"/>
    <x v="1"/>
    <s v="OFF-SU-10002503"/>
    <x v="1"/>
    <x v="14"/>
    <x v="669"/>
    <n v="11.36"/>
    <n v="2"/>
    <n v="0"/>
    <n v="3.2943999999999996"/>
  </r>
  <r>
    <n v="846"/>
    <x v="393"/>
    <x v="0"/>
    <x v="77"/>
    <d v="2013-11-10T00:00:00"/>
    <s v="First Class"/>
    <s v="EM-14095"/>
    <s v="Eudokia Martin"/>
    <x v="1"/>
    <s v="United States"/>
    <s v="Los Angeles"/>
    <x v="1"/>
    <n v="90036"/>
    <x v="1"/>
    <s v="OFF-LA-10004093"/>
    <x v="1"/>
    <x v="2"/>
    <x v="670"/>
    <n v="14.62"/>
    <n v="2"/>
    <n v="0"/>
    <n v="6.8713999999999995"/>
  </r>
  <r>
    <n v="847"/>
    <x v="394"/>
    <x v="1"/>
    <x v="313"/>
    <d v="2012-10-17T00:00:00"/>
    <s v="Standard Class"/>
    <s v="AF-10885"/>
    <s v="Art Foster"/>
    <x v="0"/>
    <s v="United States"/>
    <s v="Louisville"/>
    <x v="0"/>
    <n v="40214"/>
    <x v="0"/>
    <s v="TEC-PH-10001552"/>
    <x v="2"/>
    <x v="7"/>
    <x v="178"/>
    <n v="83.72"/>
    <n v="7"/>
    <n v="0"/>
    <n v="23.441600000000005"/>
  </r>
  <r>
    <n v="848"/>
    <x v="394"/>
    <x v="1"/>
    <x v="313"/>
    <d v="2012-10-17T00:00:00"/>
    <s v="Standard Class"/>
    <s v="AF-10885"/>
    <s v="Art Foster"/>
    <x v="0"/>
    <s v="United States"/>
    <s v="Louisville"/>
    <x v="0"/>
    <n v="40214"/>
    <x v="0"/>
    <s v="FUR-CH-10001891"/>
    <x v="0"/>
    <x v="1"/>
    <x v="265"/>
    <n v="287.94"/>
    <n v="3"/>
    <n v="0"/>
    <n v="77.743800000000022"/>
  </r>
  <r>
    <n v="849"/>
    <x v="395"/>
    <x v="3"/>
    <x v="314"/>
    <d v="2014-01-07T00:00:00"/>
    <s v="Standard Class"/>
    <s v="GA-14725"/>
    <s v="Guy Armstrong"/>
    <x v="0"/>
    <s v="United States"/>
    <s v="Lorain"/>
    <x v="24"/>
    <n v="44052"/>
    <x v="3"/>
    <s v="FUR-FU-10003878"/>
    <x v="0"/>
    <x v="5"/>
    <x v="671"/>
    <n v="48.896000000000001"/>
    <n v="4"/>
    <n v="0.2"/>
    <n v="8.5567999999999991"/>
  </r>
  <r>
    <n v="850"/>
    <x v="396"/>
    <x v="2"/>
    <x v="315"/>
    <d v="2011-02-13T00:00:00"/>
    <s v="Standard Class"/>
    <s v="CK-12760"/>
    <s v="Cyma Kinney"/>
    <x v="1"/>
    <s v="United States"/>
    <s v="Linden"/>
    <x v="30"/>
    <n v="7036"/>
    <x v="3"/>
    <s v="TEC-AC-10000710"/>
    <x v="2"/>
    <x v="11"/>
    <x v="672"/>
    <n v="115.36"/>
    <n v="7"/>
    <n v="0"/>
    <n v="49.604800000000012"/>
  </r>
  <r>
    <n v="851"/>
    <x v="397"/>
    <x v="0"/>
    <x v="23"/>
    <d v="2013-06-26T00:00:00"/>
    <s v="Second Class"/>
    <s v="DP-13105"/>
    <s v="Dave Poirier"/>
    <x v="1"/>
    <s v="United States"/>
    <s v="Salinas"/>
    <x v="1"/>
    <n v="93905"/>
    <x v="1"/>
    <s v="OFF-AR-10002335"/>
    <x v="1"/>
    <x v="6"/>
    <x v="673"/>
    <n v="5.16"/>
    <n v="2"/>
    <n v="0"/>
    <n v="1.3416000000000001"/>
  </r>
  <r>
    <n v="852"/>
    <x v="397"/>
    <x v="0"/>
    <x v="23"/>
    <d v="2013-06-26T00:00:00"/>
    <s v="Second Class"/>
    <s v="DP-13105"/>
    <s v="Dave Poirier"/>
    <x v="1"/>
    <s v="United States"/>
    <s v="Salinas"/>
    <x v="1"/>
    <n v="93905"/>
    <x v="1"/>
    <s v="OFF-PA-10001870"/>
    <x v="1"/>
    <x v="10"/>
    <x v="674"/>
    <n v="38.880000000000003"/>
    <n v="6"/>
    <n v="0"/>
    <n v="18.662400000000002"/>
  </r>
  <r>
    <n v="853"/>
    <x v="398"/>
    <x v="0"/>
    <x v="316"/>
    <d v="2013-06-05T00:00:00"/>
    <s v="Standard Class"/>
    <s v="VD-21670"/>
    <s v="Valerie Dominguez"/>
    <x v="0"/>
    <s v="United States"/>
    <s v="Jackson"/>
    <x v="35"/>
    <n v="39212"/>
    <x v="0"/>
    <s v="OFF-AR-10003373"/>
    <x v="1"/>
    <x v="6"/>
    <x v="287"/>
    <n v="185.88"/>
    <n v="6"/>
    <n v="0"/>
    <n v="50.187599999999996"/>
  </r>
  <r>
    <n v="854"/>
    <x v="399"/>
    <x v="0"/>
    <x v="317"/>
    <d v="2013-02-24T00:00:00"/>
    <s v="Standard Class"/>
    <s v="GT-14710"/>
    <s v="Greg Tran"/>
    <x v="0"/>
    <s v="United States"/>
    <s v="New York City"/>
    <x v="15"/>
    <n v="10035"/>
    <x v="3"/>
    <s v="FUR-FU-10004090"/>
    <x v="0"/>
    <x v="5"/>
    <x v="636"/>
    <n v="44.46"/>
    <n v="2"/>
    <n v="0"/>
    <n v="14.671799999999998"/>
  </r>
  <r>
    <n v="855"/>
    <x v="399"/>
    <x v="0"/>
    <x v="317"/>
    <d v="2013-02-24T00:00:00"/>
    <s v="Standard Class"/>
    <s v="GT-14710"/>
    <s v="Greg Tran"/>
    <x v="0"/>
    <s v="United States"/>
    <s v="New York City"/>
    <x v="15"/>
    <n v="10035"/>
    <x v="3"/>
    <s v="OFF-ST-10000736"/>
    <x v="1"/>
    <x v="4"/>
    <x v="455"/>
    <n v="242.94"/>
    <n v="3"/>
    <n v="0"/>
    <n v="9.7175999999999902"/>
  </r>
  <r>
    <n v="856"/>
    <x v="400"/>
    <x v="2"/>
    <x v="93"/>
    <d v="2011-08-08T00:00:00"/>
    <s v="Standard Class"/>
    <s v="BK-11260"/>
    <s v="Berenike Kampe"/>
    <x v="0"/>
    <s v="United States"/>
    <s v="New York City"/>
    <x v="15"/>
    <n v="10035"/>
    <x v="3"/>
    <s v="OFF-PA-10001019"/>
    <x v="1"/>
    <x v="10"/>
    <x v="675"/>
    <n v="39.96"/>
    <n v="2"/>
    <n v="0"/>
    <n v="18.781199999999998"/>
  </r>
  <r>
    <n v="857"/>
    <x v="400"/>
    <x v="2"/>
    <x v="93"/>
    <d v="2011-08-08T00:00:00"/>
    <s v="Standard Class"/>
    <s v="BK-11260"/>
    <s v="Berenike Kampe"/>
    <x v="0"/>
    <s v="United States"/>
    <s v="New York City"/>
    <x v="15"/>
    <n v="10035"/>
    <x v="3"/>
    <s v="OFF-SU-10002537"/>
    <x v="1"/>
    <x v="14"/>
    <x v="676"/>
    <n v="102.30000000000001"/>
    <n v="10"/>
    <n v="0"/>
    <n v="26.598000000000006"/>
  </r>
  <r>
    <n v="858"/>
    <x v="400"/>
    <x v="2"/>
    <x v="93"/>
    <d v="2011-08-08T00:00:00"/>
    <s v="Standard Class"/>
    <s v="BK-11260"/>
    <s v="Berenike Kampe"/>
    <x v="0"/>
    <s v="United States"/>
    <s v="New York City"/>
    <x v="15"/>
    <n v="10035"/>
    <x v="3"/>
    <s v="OFF-ST-10003221"/>
    <x v="1"/>
    <x v="4"/>
    <x v="33"/>
    <n v="21.36"/>
    <n v="2"/>
    <n v="0"/>
    <n v="5.7672000000000008"/>
  </r>
  <r>
    <n v="859"/>
    <x v="401"/>
    <x v="3"/>
    <x v="318"/>
    <d v="2014-04-16T00:00:00"/>
    <s v="Standard Class"/>
    <s v="SJ-20125"/>
    <s v="Sanjit Jacobs"/>
    <x v="2"/>
    <s v="United States"/>
    <s v="New Brunswick"/>
    <x v="30"/>
    <n v="8901"/>
    <x v="3"/>
    <s v="OFF-PA-10004569"/>
    <x v="1"/>
    <x v="10"/>
    <x v="227"/>
    <n v="7.61"/>
    <n v="1"/>
    <n v="0"/>
    <n v="3.5766999999999998"/>
  </r>
  <r>
    <n v="860"/>
    <x v="401"/>
    <x v="3"/>
    <x v="318"/>
    <d v="2014-04-16T00:00:00"/>
    <s v="Standard Class"/>
    <s v="SJ-20125"/>
    <s v="Sanjit Jacobs"/>
    <x v="2"/>
    <s v="United States"/>
    <s v="New Brunswick"/>
    <x v="30"/>
    <n v="8901"/>
    <x v="3"/>
    <s v="OFF-FA-10000624"/>
    <x v="1"/>
    <x v="13"/>
    <x v="291"/>
    <n v="7.16"/>
    <n v="2"/>
    <n v="0"/>
    <n v="3.58"/>
  </r>
  <r>
    <n v="861"/>
    <x v="402"/>
    <x v="2"/>
    <x v="3"/>
    <d v="2011-06-16T00:00:00"/>
    <s v="Standard Class"/>
    <s v="CM-12445"/>
    <s v="Chuck Magee"/>
    <x v="0"/>
    <s v="United States"/>
    <s v="San Francisco"/>
    <x v="1"/>
    <n v="94122"/>
    <x v="1"/>
    <s v="OFF-SU-10001225"/>
    <x v="1"/>
    <x v="14"/>
    <x v="33"/>
    <n v="7.36"/>
    <n v="2"/>
    <n v="0"/>
    <n v="0.14719999999999978"/>
  </r>
  <r>
    <n v="862"/>
    <x v="402"/>
    <x v="2"/>
    <x v="3"/>
    <d v="2011-06-16T00:00:00"/>
    <s v="Standard Class"/>
    <s v="CM-12445"/>
    <s v="Chuck Magee"/>
    <x v="0"/>
    <s v="United States"/>
    <s v="San Francisco"/>
    <x v="1"/>
    <n v="94122"/>
    <x v="1"/>
    <s v="OFF-AR-10003752"/>
    <x v="1"/>
    <x v="6"/>
    <x v="677"/>
    <n v="23.1"/>
    <n v="2"/>
    <n v="0"/>
    <n v="10.625999999999999"/>
  </r>
  <r>
    <n v="863"/>
    <x v="403"/>
    <x v="0"/>
    <x v="319"/>
    <d v="2013-01-07T00:00:00"/>
    <s v="Second Class"/>
    <s v="AJ-10795"/>
    <s v="Anthony Johnson"/>
    <x v="1"/>
    <s v="United States"/>
    <s v="Jacksonville"/>
    <x v="2"/>
    <n v="32216"/>
    <x v="0"/>
    <s v="TEC-AC-10001714"/>
    <x v="2"/>
    <x v="11"/>
    <x v="678"/>
    <n v="191.47200000000001"/>
    <n v="6"/>
    <n v="0.2"/>
    <n v="40.687800000000003"/>
  </r>
  <r>
    <n v="864"/>
    <x v="403"/>
    <x v="0"/>
    <x v="319"/>
    <d v="2013-01-07T00:00:00"/>
    <s v="Second Class"/>
    <s v="AJ-10795"/>
    <s v="Anthony Johnson"/>
    <x v="1"/>
    <s v="United States"/>
    <s v="Jacksonville"/>
    <x v="2"/>
    <n v="32216"/>
    <x v="0"/>
    <s v="OFF-AR-10003958"/>
    <x v="1"/>
    <x v="6"/>
    <x v="679"/>
    <n v="5.2480000000000002"/>
    <n v="2"/>
    <n v="0.2"/>
    <n v="0.59039999999999915"/>
  </r>
  <r>
    <n v="865"/>
    <x v="403"/>
    <x v="0"/>
    <x v="319"/>
    <d v="2013-01-07T00:00:00"/>
    <s v="Second Class"/>
    <s v="AJ-10795"/>
    <s v="Anthony Johnson"/>
    <x v="1"/>
    <s v="United States"/>
    <s v="Jacksonville"/>
    <x v="2"/>
    <n v="32216"/>
    <x v="0"/>
    <s v="TEC-PH-10002923"/>
    <x v="2"/>
    <x v="7"/>
    <x v="680"/>
    <n v="59.184000000000005"/>
    <n v="2"/>
    <n v="0.2"/>
    <n v="5.1786000000000012"/>
  </r>
  <r>
    <n v="866"/>
    <x v="404"/>
    <x v="2"/>
    <x v="320"/>
    <d v="2011-01-16T00:00:00"/>
    <s v="Standard Class"/>
    <s v="AJ-10780"/>
    <s v="Anthony Jacobs"/>
    <x v="1"/>
    <s v="United States"/>
    <s v="Springfield"/>
    <x v="17"/>
    <n v="22153"/>
    <x v="0"/>
    <s v="OFF-LA-10004272"/>
    <x v="1"/>
    <x v="2"/>
    <x v="681"/>
    <n v="2.89"/>
    <n v="1"/>
    <n v="0"/>
    <n v="1.3583000000000001"/>
  </r>
  <r>
    <n v="867"/>
    <x v="404"/>
    <x v="2"/>
    <x v="320"/>
    <d v="2011-01-16T00:00:00"/>
    <s v="Standard Class"/>
    <s v="AJ-10780"/>
    <s v="Anthony Jacobs"/>
    <x v="1"/>
    <s v="United States"/>
    <s v="Springfield"/>
    <x v="17"/>
    <n v="22153"/>
    <x v="0"/>
    <s v="FUR-FU-10000965"/>
    <x v="0"/>
    <x v="5"/>
    <x v="682"/>
    <n v="51.94"/>
    <n v="1"/>
    <n v="0"/>
    <n v="21.295400000000001"/>
  </r>
  <r>
    <n v="868"/>
    <x v="405"/>
    <x v="0"/>
    <x v="321"/>
    <d v="2013-10-03T00:00:00"/>
    <s v="First Class"/>
    <s v="LS-16945"/>
    <s v="Linda Southworth"/>
    <x v="1"/>
    <s v="United States"/>
    <s v="Philadelphia"/>
    <x v="9"/>
    <n v="19140"/>
    <x v="3"/>
    <s v="OFF-LA-10004853"/>
    <x v="1"/>
    <x v="2"/>
    <x v="683"/>
    <n v="15.936000000000002"/>
    <n v="4"/>
    <n v="0.2"/>
    <n v="5.1791999999999998"/>
  </r>
  <r>
    <n v="869"/>
    <x v="406"/>
    <x v="2"/>
    <x v="322"/>
    <d v="2011-04-10T00:00:00"/>
    <s v="Standard Class"/>
    <s v="GP-14740"/>
    <s v="Guy Phonely"/>
    <x v="1"/>
    <s v="United States"/>
    <s v="Lancaster"/>
    <x v="9"/>
    <n v="17602"/>
    <x v="3"/>
    <s v="OFF-BI-10003719"/>
    <x v="1"/>
    <x v="8"/>
    <x v="684"/>
    <n v="44.910000000000011"/>
    <n v="6"/>
    <n v="0.7"/>
    <n v="-35.927999999999997"/>
  </r>
  <r>
    <n v="870"/>
    <x v="407"/>
    <x v="0"/>
    <x v="323"/>
    <d v="2013-09-06T00:00:00"/>
    <s v="First Class"/>
    <s v="PK-18910"/>
    <s v="Paul Knutson"/>
    <x v="2"/>
    <s v="United States"/>
    <s v="Philadelphia"/>
    <x v="9"/>
    <n v="19143"/>
    <x v="3"/>
    <s v="OFF-BI-10000545"/>
    <x v="1"/>
    <x v="8"/>
    <x v="685"/>
    <n v="1141.4700000000003"/>
    <n v="5"/>
    <n v="0.7"/>
    <n v="-760.98000000000025"/>
  </r>
  <r>
    <n v="871"/>
    <x v="407"/>
    <x v="0"/>
    <x v="323"/>
    <d v="2013-09-06T00:00:00"/>
    <s v="First Class"/>
    <s v="PK-18910"/>
    <s v="Paul Knutson"/>
    <x v="2"/>
    <s v="United States"/>
    <s v="Philadelphia"/>
    <x v="9"/>
    <n v="19143"/>
    <x v="3"/>
    <s v="TEC-PH-10002496"/>
    <x v="2"/>
    <x v="7"/>
    <x v="490"/>
    <n v="280.78200000000004"/>
    <n v="3"/>
    <n v="0.4"/>
    <n v="-46.797000000000025"/>
  </r>
  <r>
    <n v="872"/>
    <x v="408"/>
    <x v="1"/>
    <x v="324"/>
    <d v="2012-10-20T00:00:00"/>
    <s v="First Class"/>
    <s v="TB-21520"/>
    <s v="Tracy Blumstein"/>
    <x v="0"/>
    <s v="United States"/>
    <s v="Concord"/>
    <x v="38"/>
    <n v="3301"/>
    <x v="3"/>
    <s v="OFF-PA-10003591"/>
    <x v="1"/>
    <x v="10"/>
    <x v="686"/>
    <n v="34.44"/>
    <n v="3"/>
    <n v="0"/>
    <n v="17.22"/>
  </r>
  <r>
    <n v="873"/>
    <x v="409"/>
    <x v="2"/>
    <x v="325"/>
    <d v="2011-12-15T00:00:00"/>
    <s v="Standard Class"/>
    <s v="SM-20005"/>
    <s v="Sally Matthias"/>
    <x v="0"/>
    <s v="United States"/>
    <s v="New York City"/>
    <x v="15"/>
    <n v="10009"/>
    <x v="3"/>
    <s v="OFF-PA-10004470"/>
    <x v="1"/>
    <x v="10"/>
    <x v="250"/>
    <n v="11.36"/>
    <n v="2"/>
    <n v="0"/>
    <n v="5.2255999999999991"/>
  </r>
  <r>
    <n v="874"/>
    <x v="409"/>
    <x v="2"/>
    <x v="325"/>
    <d v="2011-12-15T00:00:00"/>
    <s v="Standard Class"/>
    <s v="SM-20005"/>
    <s v="Sally Matthias"/>
    <x v="0"/>
    <s v="United States"/>
    <s v="New York City"/>
    <x v="15"/>
    <n v="10009"/>
    <x v="3"/>
    <s v="OFF-BI-10000315"/>
    <x v="1"/>
    <x v="8"/>
    <x v="407"/>
    <n v="106.34399999999999"/>
    <n v="7"/>
    <n v="0.2"/>
    <n v="37.220399999999998"/>
  </r>
  <r>
    <n v="875"/>
    <x v="410"/>
    <x v="3"/>
    <x v="326"/>
    <d v="2014-08-30T00:00:00"/>
    <s v="Standard Class"/>
    <s v="GA-14725"/>
    <s v="Guy Armstrong"/>
    <x v="0"/>
    <s v="United States"/>
    <s v="Charlotte"/>
    <x v="3"/>
    <n v="28205"/>
    <x v="0"/>
    <s v="OFF-PA-10001790"/>
    <x v="1"/>
    <x v="10"/>
    <x v="687"/>
    <n v="192.16000000000003"/>
    <n v="5"/>
    <n v="0.2"/>
    <n v="67.255999999999986"/>
  </r>
  <r>
    <n v="876"/>
    <x v="411"/>
    <x v="0"/>
    <x v="327"/>
    <d v="2013-01-21T00:00:00"/>
    <s v="Standard Class"/>
    <s v="CC-12430"/>
    <s v="Chuck Clark"/>
    <x v="2"/>
    <s v="United States"/>
    <s v="Concord"/>
    <x v="38"/>
    <n v="3301"/>
    <x v="3"/>
    <s v="FUR-FU-10004017"/>
    <x v="0"/>
    <x v="5"/>
    <x v="215"/>
    <n v="322.59000000000003"/>
    <n v="3"/>
    <n v="0"/>
    <n v="64.518000000000001"/>
  </r>
  <r>
    <n v="877"/>
    <x v="411"/>
    <x v="0"/>
    <x v="327"/>
    <d v="2013-01-21T00:00:00"/>
    <s v="Standard Class"/>
    <s v="CC-12430"/>
    <s v="Chuck Clark"/>
    <x v="2"/>
    <s v="United States"/>
    <s v="Concord"/>
    <x v="38"/>
    <n v="3301"/>
    <x v="3"/>
    <s v="TEC-AC-10003628"/>
    <x v="2"/>
    <x v="11"/>
    <x v="244"/>
    <n v="29.99"/>
    <n v="1"/>
    <n v="0"/>
    <n v="13.195600000000002"/>
  </r>
  <r>
    <n v="878"/>
    <x v="411"/>
    <x v="0"/>
    <x v="327"/>
    <d v="2013-01-21T00:00:00"/>
    <s v="Standard Class"/>
    <s v="CC-12430"/>
    <s v="Chuck Clark"/>
    <x v="2"/>
    <s v="United States"/>
    <s v="Concord"/>
    <x v="38"/>
    <n v="3301"/>
    <x v="3"/>
    <s v="TEC-AC-10002049"/>
    <x v="2"/>
    <x v="11"/>
    <x v="688"/>
    <n v="371.96999999999997"/>
    <n v="3"/>
    <n v="0"/>
    <n v="66.954599999999971"/>
  </r>
  <r>
    <n v="879"/>
    <x v="412"/>
    <x v="2"/>
    <x v="328"/>
    <d v="2011-09-21T00:00:00"/>
    <s v="Standard Class"/>
    <s v="AG-10765"/>
    <s v="Anthony Garverick"/>
    <x v="2"/>
    <s v="United States"/>
    <s v="Philadelphia"/>
    <x v="9"/>
    <n v="19120"/>
    <x v="3"/>
    <s v="OFF-BI-10003712"/>
    <x v="1"/>
    <x v="8"/>
    <x v="689"/>
    <n v="5.8920000000000012"/>
    <n v="4"/>
    <n v="0.7"/>
    <n v="-4.1243999999999996"/>
  </r>
  <r>
    <n v="880"/>
    <x v="413"/>
    <x v="3"/>
    <x v="329"/>
    <d v="2014-12-03T00:00:00"/>
    <s v="Second Class"/>
    <s v="HP-14815"/>
    <s v="Harold Pawlan"/>
    <x v="2"/>
    <s v="United States"/>
    <s v="New York City"/>
    <x v="15"/>
    <n v="10024"/>
    <x v="3"/>
    <s v="OFF-BI-10003984"/>
    <x v="1"/>
    <x v="8"/>
    <x v="690"/>
    <n v="68.472000000000008"/>
    <n v="3"/>
    <n v="0.2"/>
    <n v="23.109299999999998"/>
  </r>
  <r>
    <n v="881"/>
    <x v="413"/>
    <x v="3"/>
    <x v="329"/>
    <d v="2014-12-03T00:00:00"/>
    <s v="Second Class"/>
    <s v="HP-14815"/>
    <s v="Harold Pawlan"/>
    <x v="2"/>
    <s v="United States"/>
    <s v="New York City"/>
    <x v="15"/>
    <n v="10024"/>
    <x v="3"/>
    <s v="FUR-CH-10004287"/>
    <x v="0"/>
    <x v="1"/>
    <x v="156"/>
    <n v="1242.8999999999999"/>
    <n v="5"/>
    <n v="0.1"/>
    <n v="262.38999999999987"/>
  </r>
  <r>
    <n v="882"/>
    <x v="414"/>
    <x v="1"/>
    <x v="330"/>
    <d v="2012-10-13T00:00:00"/>
    <s v="Standard Class"/>
    <s v="DK-13090"/>
    <s v="Dave Kipp"/>
    <x v="0"/>
    <s v="United States"/>
    <s v="Springfield"/>
    <x v="17"/>
    <n v="22153"/>
    <x v="0"/>
    <s v="OFF-ST-10001321"/>
    <x v="1"/>
    <x v="4"/>
    <x v="416"/>
    <n v="30.84"/>
    <n v="2"/>
    <n v="0"/>
    <n v="8.3268000000000022"/>
  </r>
  <r>
    <n v="883"/>
    <x v="415"/>
    <x v="3"/>
    <x v="331"/>
    <d v="2014-12-24T00:00:00"/>
    <s v="Same Day"/>
    <s v="GZ-14470"/>
    <s v="Gary Zandusky"/>
    <x v="0"/>
    <s v="United States"/>
    <s v="San Francisco"/>
    <x v="1"/>
    <n v="94109"/>
    <x v="1"/>
    <s v="OFF-AR-10001118"/>
    <x v="1"/>
    <x v="6"/>
    <x v="576"/>
    <n v="13.48"/>
    <n v="4"/>
    <n v="0"/>
    <n v="5.9312000000000014"/>
  </r>
  <r>
    <n v="884"/>
    <x v="416"/>
    <x v="0"/>
    <x v="332"/>
    <d v="2013-10-25T00:00:00"/>
    <s v="First Class"/>
    <s v="PM-19135"/>
    <s v="Peter McVee"/>
    <x v="2"/>
    <s v="United States"/>
    <s v="Detroit"/>
    <x v="12"/>
    <n v="48227"/>
    <x v="2"/>
    <s v="FUR-FU-10000732"/>
    <x v="0"/>
    <x v="5"/>
    <x v="540"/>
    <n v="31.400000000000002"/>
    <n v="5"/>
    <n v="0"/>
    <n v="10.047999999999998"/>
  </r>
  <r>
    <n v="885"/>
    <x v="417"/>
    <x v="2"/>
    <x v="333"/>
    <d v="2011-05-04T00:00:00"/>
    <s v="Standard Class"/>
    <s v="LL-16840"/>
    <s v="Lauren Leatherbury"/>
    <x v="0"/>
    <s v="United States"/>
    <s v="Rochester"/>
    <x v="15"/>
    <n v="14609"/>
    <x v="3"/>
    <s v="FUR-FU-10001424"/>
    <x v="0"/>
    <x v="5"/>
    <x v="691"/>
    <n v="17.46"/>
    <n v="2"/>
    <n v="0"/>
    <n v="5.936399999999999"/>
  </r>
  <r>
    <n v="886"/>
    <x v="418"/>
    <x v="1"/>
    <x v="334"/>
    <d v="2012-04-28T00:00:00"/>
    <s v="Second Class"/>
    <s v="JS-15595"/>
    <s v="Jill Stevenson"/>
    <x v="1"/>
    <s v="United States"/>
    <s v="Los Angeles"/>
    <x v="1"/>
    <n v="90045"/>
    <x v="1"/>
    <s v="OFF-BI-10002071"/>
    <x v="1"/>
    <x v="8"/>
    <x v="692"/>
    <n v="13.943999999999999"/>
    <n v="3"/>
    <n v="0.2"/>
    <n v="4.5317999999999996"/>
  </r>
  <r>
    <n v="887"/>
    <x v="419"/>
    <x v="3"/>
    <x v="335"/>
    <d v="2014-07-03T00:00:00"/>
    <s v="Standard Class"/>
    <s v="OT-18730"/>
    <s v="Olvera Toch"/>
    <x v="0"/>
    <s v="United States"/>
    <s v="San Diego"/>
    <x v="1"/>
    <n v="92105"/>
    <x v="1"/>
    <s v="OFF-ST-10002486"/>
    <x v="1"/>
    <x v="4"/>
    <x v="693"/>
    <n v="83.76"/>
    <n v="12"/>
    <n v="0"/>
    <n v="1.6751999999999967"/>
  </r>
  <r>
    <n v="888"/>
    <x v="420"/>
    <x v="3"/>
    <x v="336"/>
    <d v="2014-10-20T00:00:00"/>
    <s v="Standard Class"/>
    <s v="EL-13735"/>
    <s v="Ed Ludwig"/>
    <x v="2"/>
    <s v="United States"/>
    <s v="Columbia"/>
    <x v="39"/>
    <n v="21044"/>
    <x v="3"/>
    <s v="OFF-BI-10001078"/>
    <x v="1"/>
    <x v="8"/>
    <x v="61"/>
    <n v="37.659999999999997"/>
    <n v="7"/>
    <n v="0"/>
    <n v="18.453400000000002"/>
  </r>
  <r>
    <n v="889"/>
    <x v="421"/>
    <x v="2"/>
    <x v="337"/>
    <d v="2011-12-16T00:00:00"/>
    <s v="Standard Class"/>
    <s v="CK-12760"/>
    <s v="Cyma Kinney"/>
    <x v="1"/>
    <s v="United States"/>
    <s v="San Francisco"/>
    <x v="1"/>
    <n v="94122"/>
    <x v="1"/>
    <s v="OFF-PA-10003845"/>
    <x v="1"/>
    <x v="10"/>
    <x v="367"/>
    <n v="34.68"/>
    <n v="6"/>
    <n v="0"/>
    <n v="16.993200000000002"/>
  </r>
  <r>
    <n v="890"/>
    <x v="422"/>
    <x v="3"/>
    <x v="308"/>
    <d v="2014-06-27T00:00:00"/>
    <s v="Standard Class"/>
    <s v="JE-15475"/>
    <s v="Jeremy Ellison"/>
    <x v="0"/>
    <s v="United States"/>
    <s v="New Rochelle"/>
    <x v="15"/>
    <n v="10801"/>
    <x v="3"/>
    <s v="TEC-AC-10000927"/>
    <x v="2"/>
    <x v="11"/>
    <x v="694"/>
    <n v="149.94999999999999"/>
    <n v="5"/>
    <n v="0"/>
    <n v="14.994999999999994"/>
  </r>
  <r>
    <n v="891"/>
    <x v="422"/>
    <x v="3"/>
    <x v="308"/>
    <d v="2014-06-27T00:00:00"/>
    <s v="Standard Class"/>
    <s v="JE-15475"/>
    <s v="Jeremy Ellison"/>
    <x v="0"/>
    <s v="United States"/>
    <s v="New Rochelle"/>
    <x v="15"/>
    <n v="10801"/>
    <x v="3"/>
    <s v="OFF-BI-10001098"/>
    <x v="1"/>
    <x v="8"/>
    <x v="405"/>
    <n v="51.311999999999998"/>
    <n v="3"/>
    <n v="0.2"/>
    <n v="18.600599999999996"/>
  </r>
  <r>
    <n v="892"/>
    <x v="423"/>
    <x v="3"/>
    <x v="335"/>
    <d v="2014-06-28T00:00:00"/>
    <s v="First Class"/>
    <s v="TH-21550"/>
    <s v="Tracy Hopkins"/>
    <x v="2"/>
    <s v="United States"/>
    <s v="Detroit"/>
    <x v="12"/>
    <n v="48227"/>
    <x v="2"/>
    <s v="OFF-PA-10001622"/>
    <x v="1"/>
    <x v="10"/>
    <x v="695"/>
    <n v="4.54"/>
    <n v="1"/>
    <n v="0"/>
    <n v="2.0429999999999997"/>
  </r>
  <r>
    <n v="893"/>
    <x v="423"/>
    <x v="3"/>
    <x v="335"/>
    <d v="2014-06-28T00:00:00"/>
    <s v="First Class"/>
    <s v="TH-21550"/>
    <s v="Tracy Hopkins"/>
    <x v="2"/>
    <s v="United States"/>
    <s v="Detroit"/>
    <x v="12"/>
    <n v="48227"/>
    <x v="2"/>
    <s v="OFF-AR-10003158"/>
    <x v="1"/>
    <x v="6"/>
    <x v="696"/>
    <n v="15.92"/>
    <n v="4"/>
    <n v="0"/>
    <n v="5.4127999999999989"/>
  </r>
  <r>
    <n v="894"/>
    <x v="423"/>
    <x v="3"/>
    <x v="335"/>
    <d v="2014-06-28T00:00:00"/>
    <s v="First Class"/>
    <s v="TH-21550"/>
    <s v="Tracy Hopkins"/>
    <x v="2"/>
    <s v="United States"/>
    <s v="Detroit"/>
    <x v="12"/>
    <n v="48227"/>
    <x v="2"/>
    <s v="TEC-PH-10002660"/>
    <x v="2"/>
    <x v="7"/>
    <x v="697"/>
    <n v="543.91999999999996"/>
    <n v="8"/>
    <n v="0"/>
    <n v="135.98000000000002"/>
  </r>
  <r>
    <n v="895"/>
    <x v="424"/>
    <x v="0"/>
    <x v="338"/>
    <d v="2013-11-13T00:00:00"/>
    <s v="First Class"/>
    <s v="PC-18745"/>
    <s v="Pamela Coakley"/>
    <x v="1"/>
    <s v="United States"/>
    <s v="San Francisco"/>
    <x v="1"/>
    <n v="94122"/>
    <x v="1"/>
    <s v="OFF-ST-10002205"/>
    <x v="1"/>
    <x v="4"/>
    <x v="326"/>
    <n v="155.82000000000002"/>
    <n v="7"/>
    <n v="0"/>
    <n v="42.071400000000011"/>
  </r>
  <r>
    <n v="896"/>
    <x v="424"/>
    <x v="0"/>
    <x v="338"/>
    <d v="2013-11-13T00:00:00"/>
    <s v="First Class"/>
    <s v="PC-18745"/>
    <s v="Pamela Coakley"/>
    <x v="1"/>
    <s v="United States"/>
    <s v="San Francisco"/>
    <x v="1"/>
    <n v="94122"/>
    <x v="1"/>
    <s v="OFF-BI-10003364"/>
    <x v="1"/>
    <x v="8"/>
    <x v="698"/>
    <n v="70.00800000000001"/>
    <n v="3"/>
    <n v="0.2"/>
    <n v="24.502800000000001"/>
  </r>
  <r>
    <n v="897"/>
    <x v="425"/>
    <x v="0"/>
    <x v="339"/>
    <d v="2013-10-07T00:00:00"/>
    <s v="Second Class"/>
    <s v="HL-15040"/>
    <s v="Hunter Lopez"/>
    <x v="0"/>
    <s v="United States"/>
    <s v="Houston"/>
    <x v="5"/>
    <n v="77095"/>
    <x v="2"/>
    <s v="OFF-EN-10001099"/>
    <x v="1"/>
    <x v="12"/>
    <x v="33"/>
    <n v="15.648"/>
    <n v="2"/>
    <n v="0.2"/>
    <n v="5.0855999999999986"/>
  </r>
  <r>
    <n v="898"/>
    <x v="426"/>
    <x v="2"/>
    <x v="340"/>
    <d v="2011-09-15T00:00:00"/>
    <s v="Standard Class"/>
    <s v="MS-17365"/>
    <s v="Maribeth Schnelling"/>
    <x v="0"/>
    <s v="United States"/>
    <s v="Detroit"/>
    <x v="12"/>
    <n v="48227"/>
    <x v="2"/>
    <s v="OFF-LA-10003923"/>
    <x v="1"/>
    <x v="2"/>
    <x v="424"/>
    <n v="103.60000000000001"/>
    <n v="7"/>
    <n v="0"/>
    <n v="51.800000000000004"/>
  </r>
  <r>
    <n v="899"/>
    <x v="427"/>
    <x v="3"/>
    <x v="341"/>
    <d v="2014-11-01T00:00:00"/>
    <s v="Second Class"/>
    <s v="GB-14530"/>
    <s v="George Bell"/>
    <x v="1"/>
    <s v="United States"/>
    <s v="Auburn"/>
    <x v="15"/>
    <n v="13021"/>
    <x v="3"/>
    <s v="OFF-PA-10002250"/>
    <x v="1"/>
    <x v="10"/>
    <x v="699"/>
    <n v="46.96"/>
    <n v="8"/>
    <n v="0"/>
    <n v="22.540800000000001"/>
  </r>
  <r>
    <n v="900"/>
    <x v="428"/>
    <x v="0"/>
    <x v="342"/>
    <d v="2013-04-13T00:00:00"/>
    <s v="First Class"/>
    <s v="JR-16210"/>
    <s v="Justin Ritter"/>
    <x v="1"/>
    <s v="United States"/>
    <s v="Springfield"/>
    <x v="24"/>
    <n v="45503"/>
    <x v="3"/>
    <s v="OFF-BI-10004716"/>
    <x v="1"/>
    <x v="8"/>
    <x v="700"/>
    <n v="8.9040000000000017"/>
    <n v="2"/>
    <n v="0.7"/>
    <n v="-6.5296000000000003"/>
  </r>
  <r>
    <n v="901"/>
    <x v="429"/>
    <x v="3"/>
    <x v="343"/>
    <d v="2014-11-14T00:00:00"/>
    <s v="First Class"/>
    <s v="TD-20995"/>
    <s v="Tamara Dahlen"/>
    <x v="0"/>
    <s v="United States"/>
    <s v="Garland"/>
    <x v="5"/>
    <n v="75043"/>
    <x v="2"/>
    <s v="OFF-LA-10001045"/>
    <x v="1"/>
    <x v="2"/>
    <x v="701"/>
    <n v="10.440000000000001"/>
    <n v="5"/>
    <n v="0.2"/>
    <n v="3.3929999999999989"/>
  </r>
  <r>
    <n v="902"/>
    <x v="429"/>
    <x v="3"/>
    <x v="343"/>
    <d v="2014-11-14T00:00:00"/>
    <s v="First Class"/>
    <s v="TD-20995"/>
    <s v="Tamara Dahlen"/>
    <x v="0"/>
    <s v="United States"/>
    <s v="Garland"/>
    <x v="5"/>
    <n v="75043"/>
    <x v="2"/>
    <s v="OFF-BI-10001510"/>
    <x v="1"/>
    <x v="8"/>
    <x v="702"/>
    <n v="18.335999999999999"/>
    <n v="4"/>
    <n v="0.8"/>
    <n v="-32.088000000000008"/>
  </r>
  <r>
    <n v="903"/>
    <x v="430"/>
    <x v="3"/>
    <x v="175"/>
    <d v="2014-09-18T00:00:00"/>
    <s v="First Class"/>
    <s v="DB-13060"/>
    <s v="Dave Brooks"/>
    <x v="0"/>
    <s v="United States"/>
    <s v="Chicago"/>
    <x v="10"/>
    <n v="60653"/>
    <x v="2"/>
    <s v="TEC-PH-10004536"/>
    <x v="2"/>
    <x v="7"/>
    <x v="149"/>
    <n v="323.97600000000006"/>
    <n v="3"/>
    <n v="0.2"/>
    <n v="20.248499999999993"/>
  </r>
  <r>
    <n v="904"/>
    <x v="431"/>
    <x v="0"/>
    <x v="143"/>
    <d v="2013-04-13T00:00:00"/>
    <s v="Standard Class"/>
    <s v="LC-17140"/>
    <s v="Logan Currie"/>
    <x v="0"/>
    <s v="United States"/>
    <s v="Los Angeles"/>
    <x v="1"/>
    <n v="90032"/>
    <x v="1"/>
    <s v="OFF-PA-10002947"/>
    <x v="1"/>
    <x v="10"/>
    <x v="703"/>
    <n v="20.04"/>
    <n v="3"/>
    <n v="0"/>
    <n v="9.6191999999999993"/>
  </r>
  <r>
    <n v="905"/>
    <x v="431"/>
    <x v="0"/>
    <x v="143"/>
    <d v="2013-04-13T00:00:00"/>
    <s v="Standard Class"/>
    <s v="LC-17140"/>
    <s v="Logan Currie"/>
    <x v="0"/>
    <s v="United States"/>
    <s v="Los Angeles"/>
    <x v="1"/>
    <n v="90032"/>
    <x v="1"/>
    <s v="OFF-ST-10002583"/>
    <x v="1"/>
    <x v="4"/>
    <x v="566"/>
    <n v="64.959999999999994"/>
    <n v="2"/>
    <n v="0"/>
    <n v="2.598399999999998"/>
  </r>
  <r>
    <n v="906"/>
    <x v="431"/>
    <x v="0"/>
    <x v="143"/>
    <d v="2013-04-13T00:00:00"/>
    <s v="Standard Class"/>
    <s v="LC-17140"/>
    <s v="Logan Currie"/>
    <x v="0"/>
    <s v="United States"/>
    <s v="Los Angeles"/>
    <x v="1"/>
    <n v="90032"/>
    <x v="1"/>
    <s v="OFF-PA-10000019"/>
    <x v="1"/>
    <x v="10"/>
    <x v="704"/>
    <n v="12.96"/>
    <n v="2"/>
    <n v="0"/>
    <n v="6.2208000000000006"/>
  </r>
  <r>
    <n v="907"/>
    <x v="432"/>
    <x v="3"/>
    <x v="247"/>
    <d v="2015-01-04T00:00:00"/>
    <s v="Standard Class"/>
    <s v="PO-18865"/>
    <s v="Patrick O'Donnell"/>
    <x v="0"/>
    <s v="United States"/>
    <s v="New York City"/>
    <x v="15"/>
    <n v="10009"/>
    <x v="3"/>
    <s v="FUR-BO-10003441"/>
    <x v="0"/>
    <x v="0"/>
    <x v="705"/>
    <n v="323.13600000000002"/>
    <n v="4"/>
    <n v="0.2"/>
    <n v="12.117599999999968"/>
  </r>
  <r>
    <n v="908"/>
    <x v="432"/>
    <x v="3"/>
    <x v="247"/>
    <d v="2015-01-04T00:00:00"/>
    <s v="Standard Class"/>
    <s v="PO-18865"/>
    <s v="Patrick O'Donnell"/>
    <x v="0"/>
    <s v="United States"/>
    <s v="New York City"/>
    <x v="15"/>
    <n v="10009"/>
    <x v="3"/>
    <s v="TEC-PH-10004774"/>
    <x v="2"/>
    <x v="7"/>
    <x v="706"/>
    <n v="90.93"/>
    <n v="7"/>
    <n v="0"/>
    <n v="2.7278999999999964"/>
  </r>
  <r>
    <n v="909"/>
    <x v="432"/>
    <x v="3"/>
    <x v="247"/>
    <d v="2015-01-04T00:00:00"/>
    <s v="Standard Class"/>
    <s v="PO-18865"/>
    <s v="Patrick O'Donnell"/>
    <x v="0"/>
    <s v="United States"/>
    <s v="New York City"/>
    <x v="15"/>
    <n v="10009"/>
    <x v="3"/>
    <s v="OFF-BI-10003684"/>
    <x v="1"/>
    <x v="8"/>
    <x v="707"/>
    <n v="52.775999999999996"/>
    <n v="3"/>
    <n v="0.2"/>
    <n v="19.791"/>
  </r>
  <r>
    <n v="910"/>
    <x v="433"/>
    <x v="3"/>
    <x v="264"/>
    <d v="2014-09-08T00:00:00"/>
    <s v="Standard Class"/>
    <s v="BE-11335"/>
    <s v="Bill Eplett"/>
    <x v="2"/>
    <s v="United States"/>
    <s v="Jackson"/>
    <x v="12"/>
    <n v="49201"/>
    <x v="2"/>
    <s v="TEC-PH-10001494"/>
    <x v="2"/>
    <x v="7"/>
    <x v="708"/>
    <n v="1199.8"/>
    <n v="4"/>
    <n v="0"/>
    <n v="323.94600000000003"/>
  </r>
  <r>
    <n v="911"/>
    <x v="433"/>
    <x v="3"/>
    <x v="264"/>
    <d v="2014-09-08T00:00:00"/>
    <s v="Standard Class"/>
    <s v="BE-11335"/>
    <s v="Bill Eplett"/>
    <x v="2"/>
    <s v="United States"/>
    <s v="Jackson"/>
    <x v="12"/>
    <n v="49201"/>
    <x v="2"/>
    <s v="TEC-AC-10004666"/>
    <x v="2"/>
    <x v="11"/>
    <x v="709"/>
    <n v="1928.7800000000002"/>
    <n v="7"/>
    <n v="0"/>
    <n v="829.37540000000024"/>
  </r>
  <r>
    <n v="912"/>
    <x v="433"/>
    <x v="3"/>
    <x v="264"/>
    <d v="2014-09-08T00:00:00"/>
    <s v="Standard Class"/>
    <s v="BE-11335"/>
    <s v="Bill Eplett"/>
    <x v="2"/>
    <s v="United States"/>
    <s v="Jackson"/>
    <x v="12"/>
    <n v="49201"/>
    <x v="2"/>
    <s v="OFF-ST-10003816"/>
    <x v="1"/>
    <x v="4"/>
    <x v="710"/>
    <n v="352.38"/>
    <n v="2"/>
    <n v="0"/>
    <n v="81.047399999999982"/>
  </r>
  <r>
    <n v="913"/>
    <x v="434"/>
    <x v="1"/>
    <x v="70"/>
    <d v="2012-06-07T00:00:00"/>
    <s v="Standard Class"/>
    <s v="SC-20050"/>
    <s v="Sample Company A"/>
    <x v="2"/>
    <s v="United States"/>
    <s v="Norwich"/>
    <x v="29"/>
    <n v="6360"/>
    <x v="3"/>
    <s v="FUR-FU-10001935"/>
    <x v="0"/>
    <x v="5"/>
    <x v="341"/>
    <n v="22.200000000000003"/>
    <n v="6"/>
    <n v="0"/>
    <n v="9.1020000000000021"/>
  </r>
  <r>
    <n v="914"/>
    <x v="435"/>
    <x v="3"/>
    <x v="344"/>
    <d v="2014-11-30T00:00:00"/>
    <s v="First Class"/>
    <s v="BM-11650"/>
    <s v="Brian Moss"/>
    <x v="1"/>
    <s v="United States"/>
    <s v="Milwaukee"/>
    <x v="6"/>
    <n v="53209"/>
    <x v="2"/>
    <s v="FUR-FU-10004091"/>
    <x v="0"/>
    <x v="5"/>
    <x v="264"/>
    <n v="46.94"/>
    <n v="1"/>
    <n v="0"/>
    <n v="19.2454"/>
  </r>
  <r>
    <n v="915"/>
    <x v="435"/>
    <x v="3"/>
    <x v="344"/>
    <d v="2014-11-30T00:00:00"/>
    <s v="First Class"/>
    <s v="BM-11650"/>
    <s v="Brian Moss"/>
    <x v="1"/>
    <s v="United States"/>
    <s v="Milwaukee"/>
    <x v="6"/>
    <n v="53209"/>
    <x v="2"/>
    <s v="TEC-AC-10001772"/>
    <x v="2"/>
    <x v="11"/>
    <x v="400"/>
    <n v="143.73000000000002"/>
    <n v="9"/>
    <n v="0"/>
    <n v="56.054700000000011"/>
  </r>
  <r>
    <n v="916"/>
    <x v="436"/>
    <x v="2"/>
    <x v="345"/>
    <d v="2011-06-21T00:00:00"/>
    <s v="Standard Class"/>
    <s v="KL-16555"/>
    <s v="Kelly Lampkin"/>
    <x v="1"/>
    <s v="United States"/>
    <s v="San Antonio"/>
    <x v="5"/>
    <n v="78207"/>
    <x v="2"/>
    <s v="FUR-TA-10001520"/>
    <x v="0"/>
    <x v="3"/>
    <x v="711"/>
    <n v="99.918000000000006"/>
    <n v="2"/>
    <n v="0.3"/>
    <n v="-18.556200000000018"/>
  </r>
  <r>
    <n v="917"/>
    <x v="436"/>
    <x v="2"/>
    <x v="345"/>
    <d v="2011-06-21T00:00:00"/>
    <s v="Standard Class"/>
    <s v="KL-16555"/>
    <s v="Kelly Lampkin"/>
    <x v="1"/>
    <s v="United States"/>
    <s v="San Antonio"/>
    <x v="5"/>
    <n v="78207"/>
    <x v="2"/>
    <s v="FUR-CH-10003379"/>
    <x v="0"/>
    <x v="1"/>
    <x v="459"/>
    <n v="797.94399999999996"/>
    <n v="4"/>
    <n v="0.3"/>
    <n v="-56.995999999999981"/>
  </r>
  <r>
    <n v="918"/>
    <x v="436"/>
    <x v="2"/>
    <x v="345"/>
    <d v="2011-06-21T00:00:00"/>
    <s v="Standard Class"/>
    <s v="KL-16555"/>
    <s v="Kelly Lampkin"/>
    <x v="1"/>
    <s v="United States"/>
    <s v="San Antonio"/>
    <x v="5"/>
    <n v="78207"/>
    <x v="2"/>
    <s v="OFF-BI-10002706"/>
    <x v="1"/>
    <x v="8"/>
    <x v="273"/>
    <n v="8.5679999999999978"/>
    <n v="3"/>
    <n v="0.8"/>
    <n v="-14.5656"/>
  </r>
  <r>
    <n v="919"/>
    <x v="437"/>
    <x v="0"/>
    <x v="346"/>
    <d v="2013-03-12T00:00:00"/>
    <s v="Standard Class"/>
    <s v="RW-19630"/>
    <s v="Rob Williams"/>
    <x v="1"/>
    <s v="United States"/>
    <s v="Dallas"/>
    <x v="5"/>
    <n v="75220"/>
    <x v="2"/>
    <s v="OFF-EN-10000056"/>
    <x v="1"/>
    <x v="12"/>
    <x v="627"/>
    <n v="149.352"/>
    <n v="3"/>
    <n v="0.2"/>
    <n v="50.40629999999998"/>
  </r>
  <r>
    <n v="920"/>
    <x v="437"/>
    <x v="0"/>
    <x v="346"/>
    <d v="2013-03-12T00:00:00"/>
    <s v="Standard Class"/>
    <s v="RW-19630"/>
    <s v="Rob Williams"/>
    <x v="1"/>
    <s v="United States"/>
    <s v="Dallas"/>
    <x v="5"/>
    <n v="75220"/>
    <x v="2"/>
    <s v="OFF-ST-10001558"/>
    <x v="1"/>
    <x v="4"/>
    <x v="712"/>
    <n v="12.991999999999999"/>
    <n v="1"/>
    <n v="0.2"/>
    <n v="-0.81199999999999983"/>
  </r>
  <r>
    <n v="921"/>
    <x v="438"/>
    <x v="2"/>
    <x v="29"/>
    <d v="2011-12-12T00:00:00"/>
    <s v="Standard Class"/>
    <s v="RC-19825"/>
    <s v="Roy Collins"/>
    <x v="0"/>
    <s v="United States"/>
    <s v="Alexandria"/>
    <x v="17"/>
    <n v="22304"/>
    <x v="0"/>
    <s v="OFF-ST-10002444"/>
    <x v="1"/>
    <x v="4"/>
    <x v="571"/>
    <n v="24.56"/>
    <n v="2"/>
    <n v="0"/>
    <n v="6.8767999999999994"/>
  </r>
  <r>
    <n v="922"/>
    <x v="439"/>
    <x v="1"/>
    <x v="347"/>
    <d v="2012-04-15T00:00:00"/>
    <s v="Standard Class"/>
    <s v="SE-20110"/>
    <s v="Sanjit Engle"/>
    <x v="0"/>
    <s v="United States"/>
    <s v="New York City"/>
    <x v="15"/>
    <n v="10009"/>
    <x v="3"/>
    <s v="TEC-AC-10002473"/>
    <x v="2"/>
    <x v="11"/>
    <x v="713"/>
    <n v="85.14"/>
    <n v="3"/>
    <n v="0"/>
    <n v="34.907399999999996"/>
  </r>
  <r>
    <n v="923"/>
    <x v="439"/>
    <x v="1"/>
    <x v="347"/>
    <d v="2012-04-15T00:00:00"/>
    <s v="Standard Class"/>
    <s v="SE-20110"/>
    <s v="Sanjit Engle"/>
    <x v="0"/>
    <s v="United States"/>
    <s v="New York City"/>
    <x v="15"/>
    <n v="10009"/>
    <x v="3"/>
    <s v="TEC-PH-10004531"/>
    <x v="2"/>
    <x v="7"/>
    <x v="714"/>
    <n v="21.99"/>
    <n v="1"/>
    <n v="0"/>
    <n v="10.555199999999999"/>
  </r>
  <r>
    <n v="924"/>
    <x v="439"/>
    <x v="1"/>
    <x v="347"/>
    <d v="2012-04-15T00:00:00"/>
    <s v="Standard Class"/>
    <s v="SE-20110"/>
    <s v="Sanjit Engle"/>
    <x v="0"/>
    <s v="United States"/>
    <s v="New York City"/>
    <x v="15"/>
    <n v="10009"/>
    <x v="3"/>
    <s v="OFF-AP-10004487"/>
    <x v="1"/>
    <x v="9"/>
    <x v="715"/>
    <n v="406.59999999999997"/>
    <n v="5"/>
    <n v="0"/>
    <n v="113.84799999999998"/>
  </r>
  <r>
    <n v="925"/>
    <x v="440"/>
    <x v="0"/>
    <x v="306"/>
    <d v="2013-09-21T00:00:00"/>
    <s v="Standard Class"/>
    <s v="AH-10075"/>
    <s v="Adam Hart"/>
    <x v="1"/>
    <s v="United States"/>
    <s v="New York City"/>
    <x v="15"/>
    <n v="10011"/>
    <x v="3"/>
    <s v="OFF-BI-10003650"/>
    <x v="1"/>
    <x v="8"/>
    <x v="115"/>
    <n v="841.5680000000001"/>
    <n v="2"/>
    <n v="0.2"/>
    <n v="294.54879999999991"/>
  </r>
  <r>
    <n v="926"/>
    <x v="441"/>
    <x v="2"/>
    <x v="103"/>
    <d v="2011-09-16T00:00:00"/>
    <s v="First Class"/>
    <s v="JM-15535"/>
    <s v="Jessica Myrick"/>
    <x v="0"/>
    <s v="United States"/>
    <s v="Philadelphia"/>
    <x v="9"/>
    <n v="19143"/>
    <x v="3"/>
    <s v="OFF-PA-10003543"/>
    <x v="1"/>
    <x v="10"/>
    <x v="716"/>
    <n v="15.552000000000003"/>
    <n v="3"/>
    <n v="0.2"/>
    <n v="5.4432"/>
  </r>
  <r>
    <n v="927"/>
    <x v="441"/>
    <x v="2"/>
    <x v="103"/>
    <d v="2011-09-16T00:00:00"/>
    <s v="First Class"/>
    <s v="JM-15535"/>
    <s v="Jessica Myrick"/>
    <x v="0"/>
    <s v="United States"/>
    <s v="Philadelphia"/>
    <x v="9"/>
    <n v="19143"/>
    <x v="3"/>
    <s v="TEC-AC-10004353"/>
    <x v="2"/>
    <x v="11"/>
    <x v="717"/>
    <n v="252.00000000000003"/>
    <n v="5"/>
    <n v="0.2"/>
    <n v="53.550000000000004"/>
  </r>
  <r>
    <n v="928"/>
    <x v="442"/>
    <x v="1"/>
    <x v="348"/>
    <d v="2012-10-09T00:00:00"/>
    <s v="Standard Class"/>
    <s v="JJ-15760"/>
    <s v="Joel Jenkins"/>
    <x v="2"/>
    <s v="United States"/>
    <s v="Springfield"/>
    <x v="17"/>
    <n v="22153"/>
    <x v="0"/>
    <s v="OFF-AR-10000658"/>
    <x v="1"/>
    <x v="6"/>
    <x v="328"/>
    <n v="46.2"/>
    <n v="4"/>
    <n v="0"/>
    <n v="12.936"/>
  </r>
  <r>
    <n v="929"/>
    <x v="442"/>
    <x v="1"/>
    <x v="348"/>
    <d v="2012-10-09T00:00:00"/>
    <s v="Standard Class"/>
    <s v="JJ-15760"/>
    <s v="Joel Jenkins"/>
    <x v="2"/>
    <s v="United States"/>
    <s v="Springfield"/>
    <x v="17"/>
    <n v="22153"/>
    <x v="0"/>
    <s v="OFF-AP-10000696"/>
    <x v="1"/>
    <x v="9"/>
    <x v="332"/>
    <n v="28.84"/>
    <n v="2"/>
    <n v="0"/>
    <n v="9.517199999999999"/>
  </r>
  <r>
    <n v="930"/>
    <x v="443"/>
    <x v="3"/>
    <x v="349"/>
    <d v="2014-04-18T00:00:00"/>
    <s v="First Class"/>
    <s v="AB-10165"/>
    <s v="Alan Barnes"/>
    <x v="0"/>
    <s v="United States"/>
    <s v="Toledo"/>
    <x v="24"/>
    <n v="43615"/>
    <x v="3"/>
    <s v="OFF-AR-10003560"/>
    <x v="1"/>
    <x v="6"/>
    <x v="482"/>
    <n v="14.592000000000002"/>
    <n v="3"/>
    <n v="0.2"/>
    <n v="2.5535999999999985"/>
  </r>
  <r>
    <n v="931"/>
    <x v="443"/>
    <x v="3"/>
    <x v="349"/>
    <d v="2014-04-18T00:00:00"/>
    <s v="First Class"/>
    <s v="AB-10165"/>
    <s v="Alan Barnes"/>
    <x v="0"/>
    <s v="United States"/>
    <s v="Toledo"/>
    <x v="24"/>
    <n v="43615"/>
    <x v="3"/>
    <s v="OFF-AR-10001468"/>
    <x v="1"/>
    <x v="6"/>
    <x v="718"/>
    <n v="89.855999999999995"/>
    <n v="3"/>
    <n v="0.2"/>
    <n v="21.340800000000002"/>
  </r>
  <r>
    <n v="932"/>
    <x v="443"/>
    <x v="3"/>
    <x v="349"/>
    <d v="2014-04-18T00:00:00"/>
    <s v="First Class"/>
    <s v="AB-10165"/>
    <s v="Alan Barnes"/>
    <x v="0"/>
    <s v="United States"/>
    <s v="Toledo"/>
    <x v="24"/>
    <n v="43615"/>
    <x v="3"/>
    <s v="OFF-PA-10004971"/>
    <x v="1"/>
    <x v="10"/>
    <x v="604"/>
    <n v="13.872000000000002"/>
    <n v="3"/>
    <n v="0.2"/>
    <n v="5.0286000000000008"/>
  </r>
  <r>
    <n v="933"/>
    <x v="444"/>
    <x v="3"/>
    <x v="264"/>
    <d v="2014-09-07T00:00:00"/>
    <s v="Standard Class"/>
    <s v="RK-19300"/>
    <s v="Ralph Kennedy"/>
    <x v="0"/>
    <s v="United States"/>
    <s v="Philadelphia"/>
    <x v="9"/>
    <n v="19140"/>
    <x v="3"/>
    <s v="OFF-PA-10002195"/>
    <x v="1"/>
    <x v="10"/>
    <x v="719"/>
    <n v="12.192"/>
    <n v="3"/>
    <n v="0.2"/>
    <n v="4.1147999999999998"/>
  </r>
  <r>
    <n v="934"/>
    <x v="445"/>
    <x v="0"/>
    <x v="23"/>
    <d v="2013-06-25T00:00:00"/>
    <s v="Standard Class"/>
    <s v="CG-12040"/>
    <s v="Catherine Glotzbach"/>
    <x v="2"/>
    <s v="United States"/>
    <s v="Philadelphia"/>
    <x v="9"/>
    <n v="19120"/>
    <x v="3"/>
    <s v="OFF-PA-10001745"/>
    <x v="1"/>
    <x v="10"/>
    <x v="720"/>
    <n v="45.056000000000004"/>
    <n v="8"/>
    <n v="0.2"/>
    <n v="15.206399999999997"/>
  </r>
  <r>
    <n v="935"/>
    <x v="445"/>
    <x v="0"/>
    <x v="23"/>
    <d v="2013-06-25T00:00:00"/>
    <s v="Standard Class"/>
    <s v="CG-12040"/>
    <s v="Catherine Glotzbach"/>
    <x v="2"/>
    <s v="United States"/>
    <s v="Philadelphia"/>
    <x v="9"/>
    <n v="19120"/>
    <x v="3"/>
    <s v="OFF-BI-10004826"/>
    <x v="1"/>
    <x v="8"/>
    <x v="721"/>
    <n v="29.718000000000007"/>
    <n v="6"/>
    <n v="0.7"/>
    <n v="-21.793199999999992"/>
  </r>
  <r>
    <n v="936"/>
    <x v="445"/>
    <x v="0"/>
    <x v="23"/>
    <d v="2013-06-25T00:00:00"/>
    <s v="Standard Class"/>
    <s v="CG-12040"/>
    <s v="Catherine Glotzbach"/>
    <x v="2"/>
    <s v="United States"/>
    <s v="Philadelphia"/>
    <x v="9"/>
    <n v="19120"/>
    <x v="3"/>
    <s v="OFF-PA-10001870"/>
    <x v="1"/>
    <x v="10"/>
    <x v="674"/>
    <n v="15.552000000000003"/>
    <n v="3"/>
    <n v="0.2"/>
    <n v="5.4432"/>
  </r>
  <r>
    <n v="937"/>
    <x v="445"/>
    <x v="0"/>
    <x v="23"/>
    <d v="2013-06-25T00:00:00"/>
    <s v="Standard Class"/>
    <s v="CG-12040"/>
    <s v="Catherine Glotzbach"/>
    <x v="2"/>
    <s v="United States"/>
    <s v="Philadelphia"/>
    <x v="9"/>
    <n v="19120"/>
    <x v="3"/>
    <s v="OFF-AP-10001058"/>
    <x v="1"/>
    <x v="9"/>
    <x v="137"/>
    <n v="447.69600000000003"/>
    <n v="2"/>
    <n v="0.2"/>
    <n v="33.577199999999976"/>
  </r>
  <r>
    <n v="938"/>
    <x v="446"/>
    <x v="3"/>
    <x v="60"/>
    <d v="2014-11-07T00:00:00"/>
    <s v="First Class"/>
    <s v="RA-19885"/>
    <s v="Ruben Ausman"/>
    <x v="1"/>
    <s v="United States"/>
    <s v="Farmington"/>
    <x v="27"/>
    <n v="87401"/>
    <x v="1"/>
    <s v="TEC-AC-10003911"/>
    <x v="2"/>
    <x v="11"/>
    <x v="327"/>
    <n v="159.99"/>
    <n v="1"/>
    <n v="0"/>
    <n v="54.396599999999992"/>
  </r>
  <r>
    <n v="939"/>
    <x v="447"/>
    <x v="1"/>
    <x v="350"/>
    <d v="2012-12-17T00:00:00"/>
    <s v="Standard Class"/>
    <s v="RP-19270"/>
    <s v="Rachel Payne"/>
    <x v="1"/>
    <s v="United States"/>
    <s v="Riverside"/>
    <x v="1"/>
    <n v="92503"/>
    <x v="1"/>
    <s v="OFF-PA-10000289"/>
    <x v="1"/>
    <x v="10"/>
    <x v="722"/>
    <n v="12.96"/>
    <n v="2"/>
    <n v="0"/>
    <n v="6.2208000000000006"/>
  </r>
  <r>
    <n v="940"/>
    <x v="447"/>
    <x v="1"/>
    <x v="350"/>
    <d v="2012-12-17T00:00:00"/>
    <s v="Standard Class"/>
    <s v="RP-19270"/>
    <s v="Rachel Payne"/>
    <x v="1"/>
    <s v="United States"/>
    <s v="Riverside"/>
    <x v="1"/>
    <n v="92503"/>
    <x v="1"/>
    <s v="OFF-AP-10003040"/>
    <x v="1"/>
    <x v="9"/>
    <x v="723"/>
    <n v="134.47999999999999"/>
    <n v="4"/>
    <n v="0"/>
    <n v="34.964799999999997"/>
  </r>
  <r>
    <n v="941"/>
    <x v="448"/>
    <x v="0"/>
    <x v="351"/>
    <d v="2013-06-21T00:00:00"/>
    <s v="First Class"/>
    <s v="KC-16255"/>
    <s v="Karen Carlisle"/>
    <x v="1"/>
    <s v="United States"/>
    <s v="San Francisco"/>
    <x v="1"/>
    <n v="94110"/>
    <x v="1"/>
    <s v="OFF-PA-10000350"/>
    <x v="1"/>
    <x v="10"/>
    <x v="724"/>
    <n v="17.12"/>
    <n v="2"/>
    <n v="0"/>
    <n v="8.0464000000000002"/>
  </r>
  <r>
    <n v="942"/>
    <x v="449"/>
    <x v="0"/>
    <x v="180"/>
    <d v="2013-12-21T00:00:00"/>
    <s v="Standard Class"/>
    <s v="RW-19630"/>
    <s v="Rob Williams"/>
    <x v="1"/>
    <s v="United States"/>
    <s v="Torrance"/>
    <x v="1"/>
    <n v="90503"/>
    <x v="1"/>
    <s v="OFF-BI-10001759"/>
    <x v="1"/>
    <x v="8"/>
    <x v="725"/>
    <n v="6.0960000000000001"/>
    <n v="2"/>
    <n v="0.2"/>
    <n v="2.2098"/>
  </r>
  <r>
    <n v="943"/>
    <x v="449"/>
    <x v="0"/>
    <x v="180"/>
    <d v="2013-12-21T00:00:00"/>
    <s v="Standard Class"/>
    <s v="RW-19630"/>
    <s v="Rob Williams"/>
    <x v="1"/>
    <s v="United States"/>
    <s v="Torrance"/>
    <x v="1"/>
    <n v="90503"/>
    <x v="1"/>
    <s v="FUR-TA-10000577"/>
    <x v="0"/>
    <x v="3"/>
    <x v="3"/>
    <n v="1114.2719999999999"/>
    <n v="4"/>
    <n v="0.2"/>
    <n v="41.785200000000032"/>
  </r>
  <r>
    <n v="944"/>
    <x v="450"/>
    <x v="1"/>
    <x v="352"/>
    <d v="2012-06-03T00:00:00"/>
    <s v="Standard Class"/>
    <s v="JL-15850"/>
    <s v="John Lucas"/>
    <x v="0"/>
    <s v="United States"/>
    <s v="Seattle"/>
    <x v="4"/>
    <n v="98105"/>
    <x v="1"/>
    <s v="OFF-PA-10004101"/>
    <x v="1"/>
    <x v="10"/>
    <x v="506"/>
    <n v="32.400000000000006"/>
    <n v="5"/>
    <n v="0"/>
    <n v="15.552000000000001"/>
  </r>
  <r>
    <n v="945"/>
    <x v="450"/>
    <x v="1"/>
    <x v="352"/>
    <d v="2012-06-03T00:00:00"/>
    <s v="Standard Class"/>
    <s v="JL-15850"/>
    <s v="John Lucas"/>
    <x v="0"/>
    <s v="United States"/>
    <s v="Seattle"/>
    <x v="4"/>
    <n v="98105"/>
    <x v="1"/>
    <s v="OFF-ST-10001496"/>
    <x v="1"/>
    <x v="4"/>
    <x v="726"/>
    <n v="540.56999999999994"/>
    <n v="3"/>
    <n v="0"/>
    <n v="140.54820000000001"/>
  </r>
  <r>
    <n v="946"/>
    <x v="450"/>
    <x v="1"/>
    <x v="352"/>
    <d v="2012-06-03T00:00:00"/>
    <s v="Standard Class"/>
    <s v="JL-15850"/>
    <s v="John Lucas"/>
    <x v="0"/>
    <s v="United States"/>
    <s v="Seattle"/>
    <x v="4"/>
    <n v="98105"/>
    <x v="1"/>
    <s v="OFF-BI-10002931"/>
    <x v="1"/>
    <x v="8"/>
    <x v="727"/>
    <n v="167.76"/>
    <n v="5"/>
    <n v="0.2"/>
    <n v="62.91"/>
  </r>
  <r>
    <n v="947"/>
    <x v="451"/>
    <x v="1"/>
    <x v="353"/>
    <d v="2012-07-28T00:00:00"/>
    <s v="First Class"/>
    <s v="CA-12775"/>
    <s v="Cynthia Arntzen"/>
    <x v="0"/>
    <s v="United States"/>
    <s v="Mesa"/>
    <x v="16"/>
    <n v="85204"/>
    <x v="1"/>
    <s v="FUR-TA-10002356"/>
    <x v="0"/>
    <x v="3"/>
    <x v="728"/>
    <n v="393.16500000000002"/>
    <n v="3"/>
    <n v="0.5"/>
    <n v="-204.44580000000005"/>
  </r>
  <r>
    <n v="948"/>
    <x v="452"/>
    <x v="3"/>
    <x v="354"/>
    <d v="2014-12-03T00:00:00"/>
    <s v="Standard Class"/>
    <s v="RB-19795"/>
    <s v="Ross Baird"/>
    <x v="2"/>
    <s v="United States"/>
    <s v="Philadelphia"/>
    <x v="9"/>
    <n v="19120"/>
    <x v="3"/>
    <s v="FUR-FU-10003601"/>
    <x v="0"/>
    <x v="5"/>
    <x v="729"/>
    <n v="516.48800000000006"/>
    <n v="7"/>
    <n v="0.2"/>
    <n v="-12.912200000000027"/>
  </r>
  <r>
    <n v="949"/>
    <x v="452"/>
    <x v="3"/>
    <x v="354"/>
    <d v="2014-12-03T00:00:00"/>
    <s v="Standard Class"/>
    <s v="RB-19795"/>
    <s v="Ross Baird"/>
    <x v="2"/>
    <s v="United States"/>
    <s v="Philadelphia"/>
    <x v="9"/>
    <n v="19120"/>
    <x v="3"/>
    <s v="FUR-FU-10000576"/>
    <x v="0"/>
    <x v="5"/>
    <x v="219"/>
    <n v="1007.2320000000001"/>
    <n v="6"/>
    <n v="0.2"/>
    <n v="75.542400000000015"/>
  </r>
  <r>
    <n v="950"/>
    <x v="452"/>
    <x v="3"/>
    <x v="354"/>
    <d v="2014-12-03T00:00:00"/>
    <s v="Standard Class"/>
    <s v="RB-19795"/>
    <s v="Ross Baird"/>
    <x v="2"/>
    <s v="United States"/>
    <s v="Philadelphia"/>
    <x v="9"/>
    <n v="19120"/>
    <x v="3"/>
    <s v="FUR-TA-10004154"/>
    <x v="0"/>
    <x v="3"/>
    <x v="730"/>
    <n v="2065.3200000000002"/>
    <n v="12"/>
    <n v="0.4"/>
    <n v="-619.59600000000012"/>
  </r>
  <r>
    <n v="951"/>
    <x v="452"/>
    <x v="3"/>
    <x v="354"/>
    <d v="2014-12-03T00:00:00"/>
    <s v="Standard Class"/>
    <s v="RB-19795"/>
    <s v="Ross Baird"/>
    <x v="2"/>
    <s v="United States"/>
    <s v="Philadelphia"/>
    <x v="9"/>
    <n v="19120"/>
    <x v="3"/>
    <s v="OFF-PA-10000788"/>
    <x v="1"/>
    <x v="10"/>
    <x v="731"/>
    <n v="15.552000000000003"/>
    <n v="3"/>
    <n v="0.2"/>
    <n v="5.4432"/>
  </r>
  <r>
    <n v="952"/>
    <x v="452"/>
    <x v="3"/>
    <x v="354"/>
    <d v="2014-12-03T00:00:00"/>
    <s v="Standard Class"/>
    <s v="RB-19795"/>
    <s v="Ross Baird"/>
    <x v="2"/>
    <s v="United States"/>
    <s v="Philadelphia"/>
    <x v="9"/>
    <n v="19120"/>
    <x v="3"/>
    <s v="OFF-PA-10002479"/>
    <x v="1"/>
    <x v="10"/>
    <x v="217"/>
    <n v="25.344000000000001"/>
    <n v="6"/>
    <n v="0.2"/>
    <n v="7.92"/>
  </r>
  <r>
    <n v="953"/>
    <x v="453"/>
    <x v="3"/>
    <x v="355"/>
    <d v="2014-04-08T00:00:00"/>
    <s v="Standard Class"/>
    <s v="KH-16360"/>
    <s v="Katherine Hughes"/>
    <x v="0"/>
    <s v="United States"/>
    <s v="Philadelphia"/>
    <x v="9"/>
    <n v="19143"/>
    <x v="3"/>
    <s v="FUR-FU-10001940"/>
    <x v="0"/>
    <x v="5"/>
    <x v="33"/>
    <n v="25.472000000000001"/>
    <n v="4"/>
    <n v="0.2"/>
    <n v="7.6416000000000022"/>
  </r>
  <r>
    <n v="954"/>
    <x v="454"/>
    <x v="3"/>
    <x v="116"/>
    <d v="2015-01-02T00:00:00"/>
    <s v="Standard Class"/>
    <s v="GH-14665"/>
    <s v="Greg Hansen"/>
    <x v="0"/>
    <s v="United States"/>
    <s v="Round Rock"/>
    <x v="5"/>
    <n v="78664"/>
    <x v="2"/>
    <s v="OFF-AR-10001958"/>
    <x v="1"/>
    <x v="6"/>
    <x v="206"/>
    <n v="27.168000000000003"/>
    <n v="2"/>
    <n v="0.2"/>
    <n v="2.7168000000000001"/>
  </r>
  <r>
    <n v="955"/>
    <x v="454"/>
    <x v="3"/>
    <x v="116"/>
    <d v="2015-01-02T00:00:00"/>
    <s v="Standard Class"/>
    <s v="GH-14665"/>
    <s v="Greg Hansen"/>
    <x v="0"/>
    <s v="United States"/>
    <s v="Round Rock"/>
    <x v="5"/>
    <n v="78664"/>
    <x v="2"/>
    <s v="FUR-BO-10004709"/>
    <x v="0"/>
    <x v="0"/>
    <x v="263"/>
    <n v="78.852799999999988"/>
    <n v="2"/>
    <n v="0.32"/>
    <n v="-11.595999999999997"/>
  </r>
  <r>
    <n v="956"/>
    <x v="455"/>
    <x v="3"/>
    <x v="329"/>
    <d v="2014-12-05T00:00:00"/>
    <s v="Standard Class"/>
    <s v="SW-20275"/>
    <s v="Scott Williamson"/>
    <x v="0"/>
    <s v="United States"/>
    <s v="Jackson"/>
    <x v="35"/>
    <n v="39212"/>
    <x v="0"/>
    <s v="OFF-ST-10000604"/>
    <x v="1"/>
    <x v="4"/>
    <x v="54"/>
    <n v="173.79999999999998"/>
    <n v="5"/>
    <n v="0"/>
    <n v="43.449999999999989"/>
  </r>
  <r>
    <n v="957"/>
    <x v="456"/>
    <x v="3"/>
    <x v="356"/>
    <d v="2014-05-19T00:00:00"/>
    <s v="Second Class"/>
    <s v="JA-15970"/>
    <s v="Joseph Airdo"/>
    <x v="0"/>
    <s v="United States"/>
    <s v="Phoenix"/>
    <x v="16"/>
    <n v="85023"/>
    <x v="1"/>
    <s v="TEC-PH-10002923"/>
    <x v="2"/>
    <x v="7"/>
    <x v="680"/>
    <n v="29.592000000000002"/>
    <n v="1"/>
    <n v="0.2"/>
    <n v="2.5893000000000006"/>
  </r>
  <r>
    <n v="958"/>
    <x v="456"/>
    <x v="3"/>
    <x v="356"/>
    <d v="2014-05-19T00:00:00"/>
    <s v="Second Class"/>
    <s v="JA-15970"/>
    <s v="Joseph Airdo"/>
    <x v="0"/>
    <s v="United States"/>
    <s v="Phoenix"/>
    <x v="16"/>
    <n v="85023"/>
    <x v="1"/>
    <s v="OFF-BI-10004465"/>
    <x v="1"/>
    <x v="8"/>
    <x v="732"/>
    <n v="4.7520000000000007"/>
    <n v="2"/>
    <n v="0.7"/>
    <n v="-3.1679999999999993"/>
  </r>
  <r>
    <n v="959"/>
    <x v="456"/>
    <x v="3"/>
    <x v="356"/>
    <d v="2014-05-19T00:00:00"/>
    <s v="Second Class"/>
    <s v="JA-15970"/>
    <s v="Joseph Airdo"/>
    <x v="0"/>
    <s v="United States"/>
    <s v="Phoenix"/>
    <x v="16"/>
    <n v="85023"/>
    <x v="1"/>
    <s v="OFF-PA-10002333"/>
    <x v="1"/>
    <x v="10"/>
    <x v="733"/>
    <n v="15.552000000000003"/>
    <n v="3"/>
    <n v="0.2"/>
    <n v="5.6375999999999999"/>
  </r>
  <r>
    <n v="960"/>
    <x v="457"/>
    <x v="1"/>
    <x v="357"/>
    <d v="2012-09-22T00:00:00"/>
    <s v="Same Day"/>
    <s v="DL-12925"/>
    <s v="Daniel Lacy"/>
    <x v="0"/>
    <s v="United States"/>
    <s v="Oceanside"/>
    <x v="1"/>
    <n v="92054"/>
    <x v="1"/>
    <s v="FUR-FU-10004188"/>
    <x v="0"/>
    <x v="5"/>
    <x v="734"/>
    <n v="204.6"/>
    <n v="2"/>
    <n v="0"/>
    <n v="53.195999999999998"/>
  </r>
  <r>
    <n v="961"/>
    <x v="458"/>
    <x v="3"/>
    <x v="237"/>
    <d v="2014-11-20T00:00:00"/>
    <s v="Standard Class"/>
    <s v="LW-16990"/>
    <s v="Lindsay Williams"/>
    <x v="1"/>
    <s v="United States"/>
    <s v="San Francisco"/>
    <x v="1"/>
    <n v="94110"/>
    <x v="1"/>
    <s v="FUR-CH-10002965"/>
    <x v="0"/>
    <x v="1"/>
    <x v="226"/>
    <n v="321.56799999999998"/>
    <n v="2"/>
    <n v="0.2"/>
    <n v="28.137200000000007"/>
  </r>
  <r>
    <n v="962"/>
    <x v="459"/>
    <x v="1"/>
    <x v="154"/>
    <d v="2012-12-01T00:00:00"/>
    <s v="Standard Class"/>
    <s v="TB-21190"/>
    <s v="Thomas Brumley"/>
    <x v="2"/>
    <s v="United States"/>
    <s v="Fayetteville"/>
    <x v="36"/>
    <n v="72701"/>
    <x v="0"/>
    <s v="OFF-BI-10000145"/>
    <x v="1"/>
    <x v="8"/>
    <x v="735"/>
    <n v="6.24"/>
    <n v="2"/>
    <n v="0"/>
    <n v="3.0575999999999999"/>
  </r>
  <r>
    <n v="963"/>
    <x v="460"/>
    <x v="0"/>
    <x v="142"/>
    <d v="2013-09-05T00:00:00"/>
    <s v="First Class"/>
    <s v="CV-12805"/>
    <s v="Cynthia Voltz"/>
    <x v="1"/>
    <s v="United States"/>
    <s v="San Francisco"/>
    <x v="1"/>
    <n v="94110"/>
    <x v="1"/>
    <s v="OFF-EN-10001335"/>
    <x v="1"/>
    <x v="12"/>
    <x v="462"/>
    <n v="21.88"/>
    <n v="2"/>
    <n v="0"/>
    <n v="10.94"/>
  </r>
  <r>
    <n v="964"/>
    <x v="461"/>
    <x v="2"/>
    <x v="358"/>
    <d v="2011-09-24T00:00:00"/>
    <s v="Second Class"/>
    <s v="MS-17365"/>
    <s v="Maribeth Schnelling"/>
    <x v="0"/>
    <s v="United States"/>
    <s v="Boca Raton"/>
    <x v="2"/>
    <n v="33433"/>
    <x v="0"/>
    <s v="OFF-LA-10001613"/>
    <x v="1"/>
    <x v="2"/>
    <x v="736"/>
    <n v="4.6079999999999997"/>
    <n v="2"/>
    <n v="0.2"/>
    <n v="1.6704000000000001"/>
  </r>
  <r>
    <n v="965"/>
    <x v="462"/>
    <x v="3"/>
    <x v="359"/>
    <d v="2014-04-12T00:00:00"/>
    <s v="First Class"/>
    <s v="BS-11800"/>
    <s v="Bryan Spruell"/>
    <x v="2"/>
    <s v="United States"/>
    <s v="New York City"/>
    <x v="15"/>
    <n v="10011"/>
    <x v="3"/>
    <s v="OFF-LA-10004055"/>
    <x v="1"/>
    <x v="2"/>
    <x v="737"/>
    <n v="9.82"/>
    <n v="2"/>
    <n v="0"/>
    <n v="4.8117999999999999"/>
  </r>
  <r>
    <n v="966"/>
    <x v="462"/>
    <x v="3"/>
    <x v="359"/>
    <d v="2014-04-12T00:00:00"/>
    <s v="First Class"/>
    <s v="BS-11800"/>
    <s v="Bryan Spruell"/>
    <x v="2"/>
    <s v="United States"/>
    <s v="New York City"/>
    <x v="15"/>
    <n v="10011"/>
    <x v="3"/>
    <s v="OFF-AR-10004344"/>
    <x v="1"/>
    <x v="6"/>
    <x v="365"/>
    <n v="35.97"/>
    <n v="3"/>
    <n v="0"/>
    <n v="9.7118999999999982"/>
  </r>
  <r>
    <n v="967"/>
    <x v="462"/>
    <x v="3"/>
    <x v="359"/>
    <d v="2014-04-12T00:00:00"/>
    <s v="First Class"/>
    <s v="BS-11800"/>
    <s v="Bryan Spruell"/>
    <x v="2"/>
    <s v="United States"/>
    <s v="New York City"/>
    <x v="15"/>
    <n v="10011"/>
    <x v="3"/>
    <s v="OFF-PA-10004621"/>
    <x v="1"/>
    <x v="10"/>
    <x v="738"/>
    <n v="12.96"/>
    <n v="2"/>
    <n v="0"/>
    <n v="6.2208000000000006"/>
  </r>
  <r>
    <n v="968"/>
    <x v="462"/>
    <x v="3"/>
    <x v="359"/>
    <d v="2014-04-12T00:00:00"/>
    <s v="First Class"/>
    <s v="BS-11800"/>
    <s v="Bryan Spruell"/>
    <x v="2"/>
    <s v="United States"/>
    <s v="New York City"/>
    <x v="15"/>
    <n v="10011"/>
    <x v="3"/>
    <s v="OFF-PA-10001281"/>
    <x v="1"/>
    <x v="10"/>
    <x v="739"/>
    <n v="191.6"/>
    <n v="4"/>
    <n v="0"/>
    <n v="91.967999999999989"/>
  </r>
  <r>
    <n v="969"/>
    <x v="462"/>
    <x v="3"/>
    <x v="359"/>
    <d v="2014-04-12T00:00:00"/>
    <s v="First Class"/>
    <s v="BS-11800"/>
    <s v="Bryan Spruell"/>
    <x v="2"/>
    <s v="United States"/>
    <s v="New York City"/>
    <x v="15"/>
    <n v="10011"/>
    <x v="3"/>
    <s v="OFF-LA-10001613"/>
    <x v="1"/>
    <x v="2"/>
    <x v="736"/>
    <n v="8.64"/>
    <n v="3"/>
    <n v="0"/>
    <n v="4.2336"/>
  </r>
  <r>
    <n v="970"/>
    <x v="462"/>
    <x v="3"/>
    <x v="359"/>
    <d v="2014-04-12T00:00:00"/>
    <s v="First Class"/>
    <s v="BS-11800"/>
    <s v="Bryan Spruell"/>
    <x v="2"/>
    <s v="United States"/>
    <s v="New York City"/>
    <x v="15"/>
    <n v="10011"/>
    <x v="3"/>
    <s v="OFF-ST-10001097"/>
    <x v="1"/>
    <x v="4"/>
    <x v="740"/>
    <n v="501.81000000000006"/>
    <n v="3"/>
    <n v="0"/>
    <n v="0"/>
  </r>
  <r>
    <n v="971"/>
    <x v="463"/>
    <x v="2"/>
    <x v="360"/>
    <d v="2011-01-19T00:00:00"/>
    <s v="Second Class"/>
    <s v="DL-13315"/>
    <s v="Delfina Latchford"/>
    <x v="0"/>
    <s v="United States"/>
    <s v="Philadelphia"/>
    <x v="9"/>
    <n v="19134"/>
    <x v="3"/>
    <s v="FUR-FU-10001095"/>
    <x v="0"/>
    <x v="5"/>
    <x v="741"/>
    <n v="127.10400000000001"/>
    <n v="6"/>
    <n v="0.2"/>
    <n v="28.598399999999998"/>
  </r>
  <r>
    <n v="972"/>
    <x v="463"/>
    <x v="2"/>
    <x v="360"/>
    <d v="2011-01-19T00:00:00"/>
    <s v="Second Class"/>
    <s v="DL-13315"/>
    <s v="Delfina Latchford"/>
    <x v="0"/>
    <s v="United States"/>
    <s v="Philadelphia"/>
    <x v="9"/>
    <n v="19134"/>
    <x v="3"/>
    <s v="TEC-PH-10004614"/>
    <x v="2"/>
    <x v="7"/>
    <x v="299"/>
    <n v="124.19999999999999"/>
    <n v="3"/>
    <n v="0.4"/>
    <n v="-31.050000000000011"/>
  </r>
  <r>
    <n v="973"/>
    <x v="463"/>
    <x v="2"/>
    <x v="360"/>
    <d v="2011-01-19T00:00:00"/>
    <s v="Second Class"/>
    <s v="DL-13315"/>
    <s v="Delfina Latchford"/>
    <x v="0"/>
    <s v="United States"/>
    <s v="Philadelphia"/>
    <x v="9"/>
    <n v="19134"/>
    <x v="3"/>
    <s v="OFF-BI-10001575"/>
    <x v="1"/>
    <x v="8"/>
    <x v="577"/>
    <n v="18.588000000000005"/>
    <n v="2"/>
    <n v="0.7"/>
    <n v="-13.6312"/>
  </r>
  <r>
    <n v="974"/>
    <x v="463"/>
    <x v="2"/>
    <x v="360"/>
    <d v="2011-01-19T00:00:00"/>
    <s v="Second Class"/>
    <s v="DL-13315"/>
    <s v="Delfina Latchford"/>
    <x v="0"/>
    <s v="United States"/>
    <s v="Philadelphia"/>
    <x v="9"/>
    <n v="19134"/>
    <x v="3"/>
    <s v="OFF-LA-10001074"/>
    <x v="1"/>
    <x v="2"/>
    <x v="297"/>
    <n v="30.072000000000003"/>
    <n v="3"/>
    <n v="0.2"/>
    <n v="10.149299999999997"/>
  </r>
  <r>
    <n v="975"/>
    <x v="464"/>
    <x v="3"/>
    <x v="361"/>
    <d v="2014-10-09T00:00:00"/>
    <s v="Second Class"/>
    <s v="PO-19195"/>
    <s v="Phillina Ober"/>
    <x v="2"/>
    <s v="United States"/>
    <s v="New York City"/>
    <x v="15"/>
    <n v="10011"/>
    <x v="3"/>
    <s v="TEC-PH-10003555"/>
    <x v="2"/>
    <x v="7"/>
    <x v="457"/>
    <n v="160.92999999999998"/>
    <n v="7"/>
    <n v="0"/>
    <n v="3.2186000000000092"/>
  </r>
  <r>
    <n v="976"/>
    <x v="464"/>
    <x v="3"/>
    <x v="361"/>
    <d v="2014-10-09T00:00:00"/>
    <s v="Second Class"/>
    <s v="PO-19195"/>
    <s v="Phillina Ober"/>
    <x v="2"/>
    <s v="United States"/>
    <s v="New York City"/>
    <x v="15"/>
    <n v="10011"/>
    <x v="3"/>
    <s v="OFF-BI-10004492"/>
    <x v="1"/>
    <x v="8"/>
    <x v="347"/>
    <n v="75.792000000000002"/>
    <n v="3"/>
    <n v="0.2"/>
    <n v="25.579799999999992"/>
  </r>
  <r>
    <n v="977"/>
    <x v="465"/>
    <x v="3"/>
    <x v="362"/>
    <d v="2014-07-16T00:00:00"/>
    <s v="Standard Class"/>
    <s v="TD-20995"/>
    <s v="Tamara Dahlen"/>
    <x v="0"/>
    <s v="United States"/>
    <s v="Portland"/>
    <x v="21"/>
    <n v="97206"/>
    <x v="1"/>
    <s v="OFF-BI-10002012"/>
    <x v="1"/>
    <x v="8"/>
    <x v="742"/>
    <n v="1.0800000000000003"/>
    <n v="2"/>
    <n v="0.7"/>
    <n v="-0.79200000000000004"/>
  </r>
  <r>
    <n v="978"/>
    <x v="466"/>
    <x v="3"/>
    <x v="363"/>
    <d v="2014-01-11T00:00:00"/>
    <s v="First Class"/>
    <s v="BW-11110"/>
    <s v="Bart Watters"/>
    <x v="1"/>
    <s v="United States"/>
    <s v="Detroit"/>
    <x v="12"/>
    <n v="48205"/>
    <x v="2"/>
    <s v="TEC-MA-10000822"/>
    <x v="2"/>
    <x v="15"/>
    <x v="154"/>
    <n v="3059.982"/>
    <n v="2"/>
    <n v="0.1"/>
    <n v="679.99599999999964"/>
  </r>
  <r>
    <n v="979"/>
    <x v="467"/>
    <x v="0"/>
    <x v="198"/>
    <d v="2013-06-01T00:00:00"/>
    <s v="First Class"/>
    <s v="RW-19690"/>
    <s v="Robert Waldorf"/>
    <x v="0"/>
    <s v="United States"/>
    <s v="Wilmington"/>
    <x v="3"/>
    <n v="28403"/>
    <x v="0"/>
    <s v="OFF-BI-10000848"/>
    <x v="1"/>
    <x v="8"/>
    <x v="515"/>
    <n v="3.2820000000000005"/>
    <n v="2"/>
    <n v="0.7"/>
    <n v="-2.6256000000000004"/>
  </r>
  <r>
    <n v="980"/>
    <x v="468"/>
    <x v="1"/>
    <x v="364"/>
    <d v="2012-12-12T00:00:00"/>
    <s v="First Class"/>
    <s v="KB-16600"/>
    <s v="Ken Brennan"/>
    <x v="1"/>
    <s v="United States"/>
    <s v="Columbus"/>
    <x v="14"/>
    <n v="47201"/>
    <x v="2"/>
    <s v="OFF-PA-10004156"/>
    <x v="1"/>
    <x v="10"/>
    <x v="743"/>
    <n v="34.019999999999996"/>
    <n v="3"/>
    <n v="0"/>
    <n v="16.669799999999999"/>
  </r>
  <r>
    <n v="981"/>
    <x v="469"/>
    <x v="0"/>
    <x v="339"/>
    <d v="2013-10-09T00:00:00"/>
    <s v="Standard Class"/>
    <s v="EB-13870"/>
    <s v="Emily Burns"/>
    <x v="0"/>
    <s v="United States"/>
    <s v="New York City"/>
    <x v="15"/>
    <n v="10035"/>
    <x v="3"/>
    <s v="FUR-CH-10003199"/>
    <x v="0"/>
    <x v="1"/>
    <x v="631"/>
    <n v="599.29200000000003"/>
    <n v="6"/>
    <n v="0.1"/>
    <n v="93.223199999999977"/>
  </r>
  <r>
    <n v="982"/>
    <x v="470"/>
    <x v="2"/>
    <x v="7"/>
    <d v="2011-11-14T00:00:00"/>
    <s v="Second Class"/>
    <s v="TZ-21580"/>
    <s v="Tracy Zic"/>
    <x v="0"/>
    <s v="United States"/>
    <s v="Louisville"/>
    <x v="22"/>
    <n v="80027"/>
    <x v="1"/>
    <s v="OFF-AR-10000034"/>
    <x v="1"/>
    <x v="6"/>
    <x v="744"/>
    <n v="3.3920000000000003"/>
    <n v="1"/>
    <n v="0.2"/>
    <n v="0.80559999999999987"/>
  </r>
  <r>
    <n v="983"/>
    <x v="470"/>
    <x v="2"/>
    <x v="7"/>
    <d v="2011-11-14T00:00:00"/>
    <s v="Second Class"/>
    <s v="TZ-21580"/>
    <s v="Tracy Zic"/>
    <x v="0"/>
    <s v="United States"/>
    <s v="Louisville"/>
    <x v="22"/>
    <n v="80027"/>
    <x v="1"/>
    <s v="TEC-PH-10000560"/>
    <x v="2"/>
    <x v="7"/>
    <x v="745"/>
    <n v="559.98400000000004"/>
    <n v="2"/>
    <n v="0.2"/>
    <n v="55.998400000000032"/>
  </r>
  <r>
    <n v="984"/>
    <x v="470"/>
    <x v="2"/>
    <x v="7"/>
    <d v="2011-11-14T00:00:00"/>
    <s v="Second Class"/>
    <s v="TZ-21580"/>
    <s v="Tracy Zic"/>
    <x v="0"/>
    <s v="United States"/>
    <s v="Louisville"/>
    <x v="22"/>
    <n v="80027"/>
    <x v="1"/>
    <s v="FUR-CH-10000665"/>
    <x v="0"/>
    <x v="1"/>
    <x v="656"/>
    <n v="603.91999999999996"/>
    <n v="5"/>
    <n v="0.2"/>
    <n v="75.489999999999924"/>
  </r>
  <r>
    <n v="985"/>
    <x v="471"/>
    <x v="3"/>
    <x v="365"/>
    <d v="2014-10-06T00:00:00"/>
    <s v="Standard Class"/>
    <s v="AS-10630"/>
    <s v="Ann Steele"/>
    <x v="2"/>
    <s v="United States"/>
    <s v="Pasadena"/>
    <x v="5"/>
    <n v="77506"/>
    <x v="2"/>
    <s v="OFF-LA-10001569"/>
    <x v="1"/>
    <x v="2"/>
    <x v="633"/>
    <n v="7.9680000000000009"/>
    <n v="2"/>
    <n v="0.2"/>
    <n v="2.5895999999999999"/>
  </r>
  <r>
    <n v="986"/>
    <x v="471"/>
    <x v="3"/>
    <x v="365"/>
    <d v="2014-10-06T00:00:00"/>
    <s v="Standard Class"/>
    <s v="AS-10630"/>
    <s v="Ann Steele"/>
    <x v="2"/>
    <s v="United States"/>
    <s v="Pasadena"/>
    <x v="5"/>
    <n v="77506"/>
    <x v="2"/>
    <s v="OFF-EN-10000461"/>
    <x v="1"/>
    <x v="12"/>
    <x v="746"/>
    <n v="27.968000000000004"/>
    <n v="4"/>
    <n v="0.2"/>
    <n v="9.4391999999999996"/>
  </r>
  <r>
    <n v="987"/>
    <x v="471"/>
    <x v="3"/>
    <x v="365"/>
    <d v="2014-10-06T00:00:00"/>
    <s v="Standard Class"/>
    <s v="AS-10630"/>
    <s v="Ann Steele"/>
    <x v="2"/>
    <s v="United States"/>
    <s v="Pasadena"/>
    <x v="5"/>
    <n v="77506"/>
    <x v="2"/>
    <s v="TEC-MA-10003066"/>
    <x v="2"/>
    <x v="15"/>
    <x v="747"/>
    <n v="336.51"/>
    <n v="3"/>
    <n v="0.4"/>
    <n v="44.867999999999967"/>
  </r>
  <r>
    <n v="988"/>
    <x v="472"/>
    <x v="1"/>
    <x v="366"/>
    <d v="2012-03-10T00:00:00"/>
    <s v="Same Day"/>
    <s v="TS-21340"/>
    <s v="Toby Swindell"/>
    <x v="0"/>
    <s v="United States"/>
    <s v="Houston"/>
    <x v="5"/>
    <n v="77041"/>
    <x v="2"/>
    <s v="OFF-BI-10004022"/>
    <x v="1"/>
    <x v="8"/>
    <x v="748"/>
    <n v="1.1119999999999997"/>
    <n v="2"/>
    <n v="0.8"/>
    <n v="-1.8904000000000001"/>
  </r>
  <r>
    <n v="989"/>
    <x v="473"/>
    <x v="3"/>
    <x v="367"/>
    <d v="2014-05-27T00:00:00"/>
    <s v="Standard Class"/>
    <s v="JG-15805"/>
    <s v="John Grady"/>
    <x v="1"/>
    <s v="United States"/>
    <s v="Auburn"/>
    <x v="15"/>
    <n v="13021"/>
    <x v="3"/>
    <s v="FUR-FU-10004071"/>
    <x v="0"/>
    <x v="5"/>
    <x v="570"/>
    <n v="520.05000000000007"/>
    <n v="5"/>
    <n v="0"/>
    <n v="72.807000000000031"/>
  </r>
  <r>
    <n v="990"/>
    <x v="473"/>
    <x v="3"/>
    <x v="367"/>
    <d v="2014-05-27T00:00:00"/>
    <s v="Standard Class"/>
    <s v="JG-15805"/>
    <s v="John Grady"/>
    <x v="1"/>
    <s v="United States"/>
    <s v="Auburn"/>
    <x v="15"/>
    <n v="13021"/>
    <x v="3"/>
    <s v="OFF-AR-10001988"/>
    <x v="1"/>
    <x v="6"/>
    <x v="749"/>
    <n v="17.97"/>
    <n v="3"/>
    <n v="0"/>
    <n v="5.2112999999999996"/>
  </r>
  <r>
    <n v="991"/>
    <x v="474"/>
    <x v="1"/>
    <x v="368"/>
    <d v="2012-03-31T00:00:00"/>
    <s v="Second Class"/>
    <s v="SL-20155"/>
    <s v="Sara Luxemburg"/>
    <x v="2"/>
    <s v="United States"/>
    <s v="Jacksonville"/>
    <x v="2"/>
    <n v="32216"/>
    <x v="0"/>
    <s v="FUR-CH-10004086"/>
    <x v="0"/>
    <x v="1"/>
    <x v="281"/>
    <n v="1166.92"/>
    <n v="5"/>
    <n v="0.2"/>
    <n v="131.27849999999995"/>
  </r>
  <r>
    <n v="992"/>
    <x v="475"/>
    <x v="0"/>
    <x v="369"/>
    <d v="2013-09-12T00:00:00"/>
    <s v="First Class"/>
    <s v="TS-21610"/>
    <s v="Troy Staebel"/>
    <x v="0"/>
    <s v="United States"/>
    <s v="New York City"/>
    <x v="15"/>
    <n v="10024"/>
    <x v="3"/>
    <s v="OFF-BI-10001036"/>
    <x v="1"/>
    <x v="8"/>
    <x v="618"/>
    <n v="14.624000000000002"/>
    <n v="2"/>
    <n v="0.2"/>
    <n v="5.484"/>
  </r>
  <r>
    <n v="993"/>
    <x v="476"/>
    <x v="0"/>
    <x v="370"/>
    <d v="2013-08-28T00:00:00"/>
    <s v="First Class"/>
    <s v="RF-19735"/>
    <s v="Roland Fjeld"/>
    <x v="0"/>
    <s v="United States"/>
    <s v="San Jose"/>
    <x v="1"/>
    <n v="95123"/>
    <x v="1"/>
    <s v="OFF-FA-10002983"/>
    <x v="1"/>
    <x v="13"/>
    <x v="260"/>
    <n v="10.23"/>
    <n v="3"/>
    <n v="0"/>
    <n v="4.9104000000000001"/>
  </r>
  <r>
    <n v="994"/>
    <x v="476"/>
    <x v="0"/>
    <x v="370"/>
    <d v="2013-08-28T00:00:00"/>
    <s v="First Class"/>
    <s v="RF-19735"/>
    <s v="Roland Fjeld"/>
    <x v="0"/>
    <s v="United States"/>
    <s v="San Jose"/>
    <x v="1"/>
    <n v="95123"/>
    <x v="1"/>
    <s v="OFF-PA-10003625"/>
    <x v="1"/>
    <x v="10"/>
    <x v="750"/>
    <n v="154.9"/>
    <n v="5"/>
    <n v="0"/>
    <n v="69.704999999999998"/>
  </r>
  <r>
    <n v="995"/>
    <x v="477"/>
    <x v="2"/>
    <x v="371"/>
    <d v="2011-05-25T00:00:00"/>
    <s v="Standard Class"/>
    <s v="MW-18235"/>
    <s v="Mitch Willingham"/>
    <x v="1"/>
    <s v="United States"/>
    <s v="Virginia Beach"/>
    <x v="17"/>
    <n v="23464"/>
    <x v="0"/>
    <s v="OFF-BI-10003925"/>
    <x v="1"/>
    <x v="8"/>
    <x v="751"/>
    <n v="2715.9300000000003"/>
    <n v="7"/>
    <n v="0"/>
    <n v="1276.4871000000001"/>
  </r>
  <r>
    <n v="996"/>
    <x v="477"/>
    <x v="2"/>
    <x v="371"/>
    <d v="2011-05-25T00:00:00"/>
    <s v="Standard Class"/>
    <s v="MW-18235"/>
    <s v="Mitch Willingham"/>
    <x v="1"/>
    <s v="United States"/>
    <s v="Virginia Beach"/>
    <x v="17"/>
    <n v="23464"/>
    <x v="0"/>
    <s v="TEC-PH-10001530"/>
    <x v="2"/>
    <x v="7"/>
    <x v="752"/>
    <n v="617.97"/>
    <n v="3"/>
    <n v="0"/>
    <n v="173.0316"/>
  </r>
  <r>
    <n v="997"/>
    <x v="478"/>
    <x v="1"/>
    <x v="372"/>
    <d v="2012-11-03T00:00:00"/>
    <s v="Standard Class"/>
    <s v="RD-19585"/>
    <s v="Rob Dowd"/>
    <x v="0"/>
    <s v="United States"/>
    <s v="Henderson"/>
    <x v="0"/>
    <n v="42420"/>
    <x v="0"/>
    <s v="OFF-EN-10003862"/>
    <x v="1"/>
    <x v="12"/>
    <x v="753"/>
    <n v="10.67"/>
    <n v="1"/>
    <n v="0"/>
    <n v="4.9081999999999999"/>
  </r>
  <r>
    <n v="998"/>
    <x v="478"/>
    <x v="1"/>
    <x v="372"/>
    <d v="2012-11-03T00:00:00"/>
    <s v="Standard Class"/>
    <s v="RD-19585"/>
    <s v="Rob Dowd"/>
    <x v="0"/>
    <s v="United States"/>
    <s v="Henderson"/>
    <x v="0"/>
    <n v="42420"/>
    <x v="0"/>
    <s v="OFF-ST-10004258"/>
    <x v="1"/>
    <x v="4"/>
    <x v="754"/>
    <n v="36.630000000000003"/>
    <n v="3"/>
    <n v="0"/>
    <n v="9.8901000000000039"/>
  </r>
  <r>
    <n v="999"/>
    <x v="478"/>
    <x v="1"/>
    <x v="372"/>
    <d v="2012-11-03T00:00:00"/>
    <s v="Standard Class"/>
    <s v="RD-19585"/>
    <s v="Rob Dowd"/>
    <x v="0"/>
    <s v="United States"/>
    <s v="Henderson"/>
    <x v="0"/>
    <n v="42420"/>
    <x v="0"/>
    <s v="FUR-FU-10002885"/>
    <x v="0"/>
    <x v="5"/>
    <x v="755"/>
    <n v="24.1"/>
    <n v="5"/>
    <n v="0"/>
    <n v="9.1580000000000013"/>
  </r>
  <r>
    <n v="1000"/>
    <x v="478"/>
    <x v="1"/>
    <x v="372"/>
    <d v="2012-11-03T00:00:00"/>
    <s v="Standard Class"/>
    <s v="RD-19585"/>
    <s v="Rob Dowd"/>
    <x v="0"/>
    <s v="United States"/>
    <s v="Henderson"/>
    <x v="0"/>
    <n v="42420"/>
    <x v="0"/>
    <s v="FUR-FU-10001918"/>
    <x v="0"/>
    <x v="5"/>
    <x v="280"/>
    <n v="33.11"/>
    <n v="7"/>
    <n v="0"/>
    <n v="12.912900000000004"/>
  </r>
  <r>
    <n v="1001"/>
    <x v="479"/>
    <x v="0"/>
    <x v="373"/>
    <d v="2013-11-18T00:00:00"/>
    <s v="Standard Class"/>
    <s v="FM-14290"/>
    <s v="Frank Merwin"/>
    <x v="2"/>
    <s v="United States"/>
    <s v="Vancouver"/>
    <x v="4"/>
    <n v="98661"/>
    <x v="1"/>
    <s v="OFF-AR-10002956"/>
    <x v="1"/>
    <x v="6"/>
    <x v="660"/>
    <n v="44.02"/>
    <n v="2"/>
    <n v="0"/>
    <n v="11.4452"/>
  </r>
  <r>
    <n v="1002"/>
    <x v="480"/>
    <x v="1"/>
    <x v="374"/>
    <d v="2012-07-31T00:00:00"/>
    <s v="Same Day"/>
    <s v="RH-19495"/>
    <s v="Rick Hansen"/>
    <x v="0"/>
    <s v="United States"/>
    <s v="New York City"/>
    <x v="15"/>
    <n v="10024"/>
    <x v="3"/>
    <s v="TEC-AC-10003033"/>
    <x v="2"/>
    <x v="11"/>
    <x v="756"/>
    <n v="2309.65"/>
    <n v="7"/>
    <n v="0"/>
    <n v="762.18449999999984"/>
  </r>
  <r>
    <n v="1003"/>
    <x v="480"/>
    <x v="1"/>
    <x v="374"/>
    <d v="2012-07-31T00:00:00"/>
    <s v="Same Day"/>
    <s v="RH-19495"/>
    <s v="Rick Hansen"/>
    <x v="0"/>
    <s v="United States"/>
    <s v="New York City"/>
    <x v="15"/>
    <n v="10024"/>
    <x v="3"/>
    <s v="FUR-TA-10002903"/>
    <x v="0"/>
    <x v="3"/>
    <x v="255"/>
    <n v="1090.7819999999999"/>
    <n v="7"/>
    <n v="0.4"/>
    <n v="-290.87520000000001"/>
  </r>
  <r>
    <n v="1004"/>
    <x v="480"/>
    <x v="1"/>
    <x v="374"/>
    <d v="2012-07-31T00:00:00"/>
    <s v="Same Day"/>
    <s v="RH-19495"/>
    <s v="Rick Hansen"/>
    <x v="0"/>
    <s v="United States"/>
    <s v="New York City"/>
    <x v="15"/>
    <n v="10024"/>
    <x v="3"/>
    <s v="OFF-PA-10004621"/>
    <x v="1"/>
    <x v="10"/>
    <x v="738"/>
    <n v="19.440000000000001"/>
    <n v="3"/>
    <n v="0"/>
    <n v="9.3312000000000008"/>
  </r>
  <r>
    <n v="1005"/>
    <x v="481"/>
    <x v="1"/>
    <x v="375"/>
    <d v="2012-08-31T00:00:00"/>
    <s v="Standard Class"/>
    <s v="RA-19945"/>
    <s v="Ryan Akin"/>
    <x v="0"/>
    <s v="United States"/>
    <s v="Murrieta"/>
    <x v="1"/>
    <n v="92563"/>
    <x v="1"/>
    <s v="OFF-ST-10000046"/>
    <x v="1"/>
    <x v="4"/>
    <x v="757"/>
    <n v="484.65000000000003"/>
    <n v="3"/>
    <n v="0"/>
    <n v="92.083500000000015"/>
  </r>
  <r>
    <n v="1006"/>
    <x v="482"/>
    <x v="1"/>
    <x v="50"/>
    <d v="2012-11-17T00:00:00"/>
    <s v="Standard Class"/>
    <s v="JK-15730"/>
    <s v="Joe Kamberova"/>
    <x v="0"/>
    <s v="United States"/>
    <s v="Jacksonville"/>
    <x v="3"/>
    <n v="28540"/>
    <x v="0"/>
    <s v="OFF-PA-10001790"/>
    <x v="1"/>
    <x v="10"/>
    <x v="687"/>
    <n v="115.29600000000001"/>
    <n v="3"/>
    <n v="0.2"/>
    <n v="40.353599999999986"/>
  </r>
  <r>
    <n v="1007"/>
    <x v="483"/>
    <x v="1"/>
    <x v="376"/>
    <d v="2012-11-09T00:00:00"/>
    <s v="First Class"/>
    <s v="MT-17815"/>
    <s v="Meg Tillman"/>
    <x v="0"/>
    <s v="United States"/>
    <s v="Scottsdale"/>
    <x v="16"/>
    <n v="85254"/>
    <x v="1"/>
    <s v="OFF-EN-10002600"/>
    <x v="1"/>
    <x v="12"/>
    <x v="111"/>
    <n v="7.080000000000001"/>
    <n v="3"/>
    <n v="0.2"/>
    <n v="2.4779999999999989"/>
  </r>
  <r>
    <n v="1008"/>
    <x v="483"/>
    <x v="1"/>
    <x v="376"/>
    <d v="2012-11-09T00:00:00"/>
    <s v="First Class"/>
    <s v="MT-17815"/>
    <s v="Meg Tillman"/>
    <x v="0"/>
    <s v="United States"/>
    <s v="Scottsdale"/>
    <x v="16"/>
    <n v="85254"/>
    <x v="1"/>
    <s v="OFF-BI-10002049"/>
    <x v="1"/>
    <x v="8"/>
    <x v="758"/>
    <n v="4.4009999999999998"/>
    <n v="3"/>
    <n v="0.7"/>
    <n v="-3.5207999999999995"/>
  </r>
  <r>
    <n v="1009"/>
    <x v="484"/>
    <x v="3"/>
    <x v="377"/>
    <d v="2015-01-02T00:00:00"/>
    <s v="Standard Class"/>
    <s v="PO-18850"/>
    <s v="Patrick O'Brill"/>
    <x v="0"/>
    <s v="United States"/>
    <s v="Burlington"/>
    <x v="23"/>
    <n v="52601"/>
    <x v="2"/>
    <s v="OFF-PA-10001509"/>
    <x v="1"/>
    <x v="10"/>
    <x v="417"/>
    <n v="44.75"/>
    <n v="5"/>
    <n v="0"/>
    <n v="20.584999999999994"/>
  </r>
  <r>
    <n v="1010"/>
    <x v="485"/>
    <x v="3"/>
    <x v="378"/>
    <d v="2014-08-04T00:00:00"/>
    <s v="First Class"/>
    <s v="AT-10735"/>
    <s v="Annie Thurman"/>
    <x v="0"/>
    <s v="United States"/>
    <s v="Chicago"/>
    <x v="10"/>
    <n v="60653"/>
    <x v="2"/>
    <s v="TEC-PH-10003931"/>
    <x v="2"/>
    <x v="7"/>
    <x v="159"/>
    <n v="95.984000000000009"/>
    <n v="2"/>
    <n v="0.2"/>
    <n v="5.9990000000000023"/>
  </r>
  <r>
    <n v="1011"/>
    <x v="486"/>
    <x v="2"/>
    <x v="156"/>
    <d v="2011-11-26T00:00:00"/>
    <s v="First Class"/>
    <s v="VG-21790"/>
    <s v="Vivek Gonzalez"/>
    <x v="0"/>
    <s v="United States"/>
    <s v="San Diego"/>
    <x v="1"/>
    <n v="92037"/>
    <x v="1"/>
    <s v="FUR-FU-10001602"/>
    <x v="0"/>
    <x v="5"/>
    <x v="759"/>
    <n v="151.72"/>
    <n v="4"/>
    <n v="0"/>
    <n v="27.309599999999989"/>
  </r>
  <r>
    <n v="1012"/>
    <x v="487"/>
    <x v="3"/>
    <x v="46"/>
    <d v="2014-06-22T00:00:00"/>
    <s v="Second Class"/>
    <s v="PF-19165"/>
    <s v="Philip Fox"/>
    <x v="0"/>
    <s v="United States"/>
    <s v="Olympia"/>
    <x v="4"/>
    <n v="98502"/>
    <x v="1"/>
    <s v="FUR-FU-10004848"/>
    <x v="0"/>
    <x v="5"/>
    <x v="28"/>
    <n v="155.25"/>
    <n v="3"/>
    <n v="0"/>
    <n v="46.574999999999996"/>
  </r>
  <r>
    <n v="1013"/>
    <x v="487"/>
    <x v="3"/>
    <x v="46"/>
    <d v="2014-06-22T00:00:00"/>
    <s v="Second Class"/>
    <s v="PF-19165"/>
    <s v="Philip Fox"/>
    <x v="0"/>
    <s v="United States"/>
    <s v="Olympia"/>
    <x v="4"/>
    <n v="98502"/>
    <x v="1"/>
    <s v="OFF-ST-10003722"/>
    <x v="1"/>
    <x v="4"/>
    <x v="760"/>
    <n v="14.03"/>
    <n v="1"/>
    <n v="0"/>
    <n v="4.068699999999998"/>
  </r>
  <r>
    <n v="1014"/>
    <x v="488"/>
    <x v="1"/>
    <x v="379"/>
    <d v="2012-12-24T00:00:00"/>
    <s v="Second Class"/>
    <s v="JS-15880"/>
    <s v="John Stevenson"/>
    <x v="0"/>
    <s v="United States"/>
    <s v="Seattle"/>
    <x v="4"/>
    <n v="98103"/>
    <x v="1"/>
    <s v="FUR-TA-10003748"/>
    <x v="0"/>
    <x v="3"/>
    <x v="208"/>
    <n v="1618.37"/>
    <n v="13"/>
    <n v="0"/>
    <n v="356.04139999999995"/>
  </r>
  <r>
    <n v="1015"/>
    <x v="488"/>
    <x v="1"/>
    <x v="379"/>
    <d v="2012-12-24T00:00:00"/>
    <s v="Second Class"/>
    <s v="JS-15880"/>
    <s v="John Stevenson"/>
    <x v="0"/>
    <s v="United States"/>
    <s v="Seattle"/>
    <x v="4"/>
    <n v="98103"/>
    <x v="1"/>
    <s v="TEC-AC-10003198"/>
    <x v="2"/>
    <x v="11"/>
    <x v="761"/>
    <n v="99.6"/>
    <n v="1"/>
    <n v="0"/>
    <n v="36.851999999999997"/>
  </r>
  <r>
    <n v="1016"/>
    <x v="489"/>
    <x v="1"/>
    <x v="14"/>
    <d v="2012-09-19T00:00:00"/>
    <s v="Second Class"/>
    <s v="MO-17800"/>
    <s v="Meg O'Connel"/>
    <x v="2"/>
    <s v="United States"/>
    <s v="Los Angeles"/>
    <x v="1"/>
    <n v="90036"/>
    <x v="1"/>
    <s v="OFF-PA-10004100"/>
    <x v="1"/>
    <x v="10"/>
    <x v="257"/>
    <n v="32.400000000000006"/>
    <n v="5"/>
    <n v="0"/>
    <n v="15.552000000000001"/>
  </r>
  <r>
    <n v="1017"/>
    <x v="490"/>
    <x v="1"/>
    <x v="380"/>
    <d v="2012-07-10T00:00:00"/>
    <s v="Standard Class"/>
    <s v="KM-16225"/>
    <s v="Kalyca Meade"/>
    <x v="1"/>
    <s v="United States"/>
    <s v="New York City"/>
    <x v="15"/>
    <n v="10011"/>
    <x v="3"/>
    <s v="FUR-FU-10002191"/>
    <x v="0"/>
    <x v="5"/>
    <x v="762"/>
    <n v="13.96"/>
    <n v="2"/>
    <n v="0"/>
    <n v="6.7008000000000001"/>
  </r>
  <r>
    <n v="1018"/>
    <x v="490"/>
    <x v="1"/>
    <x v="380"/>
    <d v="2012-07-10T00:00:00"/>
    <s v="Standard Class"/>
    <s v="KM-16225"/>
    <s v="Kalyca Meade"/>
    <x v="1"/>
    <s v="United States"/>
    <s v="New York City"/>
    <x v="15"/>
    <n v="10011"/>
    <x v="3"/>
    <s v="FUR-FU-10000965"/>
    <x v="0"/>
    <x v="5"/>
    <x v="682"/>
    <n v="155.82"/>
    <n v="3"/>
    <n v="0"/>
    <n v="63.886200000000002"/>
  </r>
  <r>
    <n v="1019"/>
    <x v="490"/>
    <x v="1"/>
    <x v="380"/>
    <d v="2012-07-10T00:00:00"/>
    <s v="Standard Class"/>
    <s v="KM-16225"/>
    <s v="Kalyca Meade"/>
    <x v="1"/>
    <s v="United States"/>
    <s v="New York City"/>
    <x v="15"/>
    <n v="10011"/>
    <x v="3"/>
    <s v="TEC-PH-10004188"/>
    <x v="2"/>
    <x v="7"/>
    <x v="763"/>
    <n v="124.94999999999999"/>
    <n v="5"/>
    <n v="0"/>
    <n v="2.4990000000000023"/>
  </r>
  <r>
    <n v="1020"/>
    <x v="490"/>
    <x v="1"/>
    <x v="380"/>
    <d v="2012-07-10T00:00:00"/>
    <s v="Standard Class"/>
    <s v="KM-16225"/>
    <s v="Kalyca Meade"/>
    <x v="1"/>
    <s v="United States"/>
    <s v="New York City"/>
    <x v="15"/>
    <n v="10011"/>
    <x v="3"/>
    <s v="OFF-ST-10001526"/>
    <x v="1"/>
    <x v="4"/>
    <x v="764"/>
    <n v="601.65"/>
    <n v="5"/>
    <n v="0"/>
    <n v="156.42899999999997"/>
  </r>
  <r>
    <n v="1021"/>
    <x v="491"/>
    <x v="1"/>
    <x v="381"/>
    <d v="2012-05-03T00:00:00"/>
    <s v="Standard Class"/>
    <s v="GT-14710"/>
    <s v="Greg Tran"/>
    <x v="0"/>
    <s v="United States"/>
    <s v="Washington"/>
    <x v="40"/>
    <n v="20016"/>
    <x v="3"/>
    <s v="OFF-AR-10001166"/>
    <x v="1"/>
    <x v="6"/>
    <x v="33"/>
    <n v="22.740000000000002"/>
    <n v="3"/>
    <n v="0"/>
    <n v="8.8686000000000007"/>
  </r>
  <r>
    <n v="1022"/>
    <x v="491"/>
    <x v="1"/>
    <x v="381"/>
    <d v="2012-05-03T00:00:00"/>
    <s v="Standard Class"/>
    <s v="GT-14710"/>
    <s v="Greg Tran"/>
    <x v="0"/>
    <s v="United States"/>
    <s v="Washington"/>
    <x v="40"/>
    <n v="20016"/>
    <x v="3"/>
    <s v="FUR-CH-10000309"/>
    <x v="0"/>
    <x v="1"/>
    <x v="765"/>
    <n v="1267.53"/>
    <n v="3"/>
    <n v="0"/>
    <n v="316.88249999999999"/>
  </r>
  <r>
    <n v="1023"/>
    <x v="491"/>
    <x v="1"/>
    <x v="381"/>
    <d v="2012-05-03T00:00:00"/>
    <s v="Standard Class"/>
    <s v="GT-14710"/>
    <s v="Greg Tran"/>
    <x v="0"/>
    <s v="United States"/>
    <s v="Washington"/>
    <x v="40"/>
    <n v="20016"/>
    <x v="3"/>
    <s v="TEC-MA-10004212"/>
    <x v="2"/>
    <x v="15"/>
    <x v="766"/>
    <n v="1379.92"/>
    <n v="8"/>
    <n v="0"/>
    <n v="648.56240000000003"/>
  </r>
  <r>
    <n v="1024"/>
    <x v="492"/>
    <x v="1"/>
    <x v="382"/>
    <d v="2012-06-20T00:00:00"/>
    <s v="Standard Class"/>
    <s v="PB-19150"/>
    <s v="Philip Brown"/>
    <x v="0"/>
    <s v="United States"/>
    <s v="Philadelphia"/>
    <x v="9"/>
    <n v="19134"/>
    <x v="3"/>
    <s v="OFF-EN-10003072"/>
    <x v="1"/>
    <x v="12"/>
    <x v="767"/>
    <n v="6.2080000000000002"/>
    <n v="2"/>
    <n v="0.2"/>
    <n v="2.1728000000000001"/>
  </r>
  <r>
    <n v="1025"/>
    <x v="493"/>
    <x v="3"/>
    <x v="94"/>
    <d v="2014-12-21T00:00:00"/>
    <s v="First Class"/>
    <s v="HR-14770"/>
    <s v="Hallie Redmond"/>
    <x v="2"/>
    <s v="United States"/>
    <s v="Los Angeles"/>
    <x v="1"/>
    <n v="90045"/>
    <x v="1"/>
    <s v="OFF-BI-10000320"/>
    <x v="1"/>
    <x v="8"/>
    <x v="768"/>
    <n v="11.808"/>
    <n v="2"/>
    <n v="0.2"/>
    <n v="4.2804000000000002"/>
  </r>
  <r>
    <n v="1026"/>
    <x v="494"/>
    <x v="0"/>
    <x v="383"/>
    <d v="2013-01-13T00:00:00"/>
    <s v="Second Class"/>
    <s v="DE-13255"/>
    <s v="Deanra Eno"/>
    <x v="2"/>
    <s v="United States"/>
    <s v="Springfield"/>
    <x v="24"/>
    <n v="45503"/>
    <x v="3"/>
    <s v="OFF-PA-10001166"/>
    <x v="1"/>
    <x v="10"/>
    <x v="769"/>
    <n v="15.552000000000003"/>
    <n v="3"/>
    <n v="0.2"/>
    <n v="5.4432"/>
  </r>
  <r>
    <n v="1027"/>
    <x v="494"/>
    <x v="0"/>
    <x v="383"/>
    <d v="2013-01-13T00:00:00"/>
    <s v="Second Class"/>
    <s v="DE-13255"/>
    <s v="Deanra Eno"/>
    <x v="2"/>
    <s v="United States"/>
    <s v="Springfield"/>
    <x v="24"/>
    <n v="45503"/>
    <x v="3"/>
    <s v="OFF-PA-10003656"/>
    <x v="1"/>
    <x v="10"/>
    <x v="770"/>
    <n v="63.311999999999998"/>
    <n v="3"/>
    <n v="0.2"/>
    <n v="20.576399999999996"/>
  </r>
  <r>
    <n v="1028"/>
    <x v="494"/>
    <x v="0"/>
    <x v="383"/>
    <d v="2013-01-13T00:00:00"/>
    <s v="Second Class"/>
    <s v="DE-13255"/>
    <s v="Deanra Eno"/>
    <x v="2"/>
    <s v="United States"/>
    <s v="Springfield"/>
    <x v="24"/>
    <n v="45503"/>
    <x v="3"/>
    <s v="TEC-PH-10000148"/>
    <x v="2"/>
    <x v="7"/>
    <x v="771"/>
    <n v="15.587999999999999"/>
    <n v="2"/>
    <n v="0.4"/>
    <n v="-9.8724000000000007"/>
  </r>
  <r>
    <n v="1029"/>
    <x v="495"/>
    <x v="2"/>
    <x v="384"/>
    <d v="2011-07-15T00:00:00"/>
    <s v="Standard Class"/>
    <s v="LA-16780"/>
    <s v="Laura Armstrong"/>
    <x v="1"/>
    <s v="United States"/>
    <s v="Hackensack"/>
    <x v="30"/>
    <n v="7601"/>
    <x v="3"/>
    <s v="OFF-PA-10000474"/>
    <x v="1"/>
    <x v="10"/>
    <x v="33"/>
    <n v="177.2"/>
    <n v="5"/>
    <n v="0"/>
    <n v="83.283999999999992"/>
  </r>
  <r>
    <n v="1030"/>
    <x v="495"/>
    <x v="2"/>
    <x v="384"/>
    <d v="2011-07-15T00:00:00"/>
    <s v="Standard Class"/>
    <s v="LA-16780"/>
    <s v="Laura Armstrong"/>
    <x v="1"/>
    <s v="United States"/>
    <s v="Hackensack"/>
    <x v="30"/>
    <n v="7601"/>
    <x v="3"/>
    <s v="TEC-PH-10003885"/>
    <x v="2"/>
    <x v="7"/>
    <x v="772"/>
    <n v="197.96999999999997"/>
    <n v="3"/>
    <n v="0"/>
    <n v="57.41129999999999"/>
  </r>
  <r>
    <n v="1031"/>
    <x v="495"/>
    <x v="2"/>
    <x v="384"/>
    <d v="2011-07-15T00:00:00"/>
    <s v="Standard Class"/>
    <s v="LA-16780"/>
    <s v="Laura Armstrong"/>
    <x v="1"/>
    <s v="United States"/>
    <s v="Hackensack"/>
    <x v="30"/>
    <n v="7601"/>
    <x v="3"/>
    <s v="FUR-CH-10003379"/>
    <x v="0"/>
    <x v="1"/>
    <x v="459"/>
    <n v="854.94"/>
    <n v="3"/>
    <n v="0"/>
    <n v="213.73500000000001"/>
  </r>
  <r>
    <n v="1032"/>
    <x v="495"/>
    <x v="2"/>
    <x v="384"/>
    <d v="2011-07-15T00:00:00"/>
    <s v="Standard Class"/>
    <s v="LA-16780"/>
    <s v="Laura Armstrong"/>
    <x v="1"/>
    <s v="United States"/>
    <s v="Hackensack"/>
    <x v="30"/>
    <n v="7601"/>
    <x v="3"/>
    <s v="FUR-FU-10000629"/>
    <x v="0"/>
    <x v="5"/>
    <x v="93"/>
    <n v="124.10999999999999"/>
    <n v="9"/>
    <n v="0"/>
    <n v="52.126200000000004"/>
  </r>
  <r>
    <n v="1033"/>
    <x v="495"/>
    <x v="2"/>
    <x v="384"/>
    <d v="2011-07-15T00:00:00"/>
    <s v="Standard Class"/>
    <s v="LA-16780"/>
    <s v="Laura Armstrong"/>
    <x v="1"/>
    <s v="United States"/>
    <s v="Hackensack"/>
    <x v="30"/>
    <n v="7601"/>
    <x v="3"/>
    <s v="OFF-LA-10001175"/>
    <x v="1"/>
    <x v="2"/>
    <x v="773"/>
    <n v="14.399999999999999"/>
    <n v="5"/>
    <n v="0"/>
    <n v="7.056"/>
  </r>
  <r>
    <n v="1034"/>
    <x v="496"/>
    <x v="0"/>
    <x v="73"/>
    <d v="2013-11-23T00:00:00"/>
    <s v="First Class"/>
    <s v="AG-10390"/>
    <s v="Allen Goldenen"/>
    <x v="0"/>
    <s v="United States"/>
    <s v="Cincinnati"/>
    <x v="24"/>
    <n v="45231"/>
    <x v="3"/>
    <s v="OFF-PA-10000955"/>
    <x v="1"/>
    <x v="10"/>
    <x v="774"/>
    <n v="15.696000000000002"/>
    <n v="3"/>
    <n v="0.2"/>
    <n v="5.1011999999999995"/>
  </r>
  <r>
    <n v="1035"/>
    <x v="496"/>
    <x v="0"/>
    <x v="73"/>
    <d v="2013-11-23T00:00:00"/>
    <s v="First Class"/>
    <s v="AG-10390"/>
    <s v="Allen Goldenen"/>
    <x v="0"/>
    <s v="United States"/>
    <s v="Cincinnati"/>
    <x v="24"/>
    <n v="45231"/>
    <x v="3"/>
    <s v="OFF-BI-10003460"/>
    <x v="1"/>
    <x v="8"/>
    <x v="234"/>
    <n v="2.6280000000000001"/>
    <n v="2"/>
    <n v="0.7"/>
    <n v="-1.9272"/>
  </r>
  <r>
    <n v="1036"/>
    <x v="496"/>
    <x v="0"/>
    <x v="73"/>
    <d v="2013-11-23T00:00:00"/>
    <s v="First Class"/>
    <s v="AG-10390"/>
    <s v="Allen Goldenen"/>
    <x v="0"/>
    <s v="United States"/>
    <s v="Cincinnati"/>
    <x v="24"/>
    <n v="45231"/>
    <x v="3"/>
    <s v="OFF-BI-10000474"/>
    <x v="1"/>
    <x v="8"/>
    <x v="27"/>
    <n v="14.427000000000003"/>
    <n v="3"/>
    <n v="0.7"/>
    <n v="-10.579799999999999"/>
  </r>
  <r>
    <n v="1037"/>
    <x v="497"/>
    <x v="0"/>
    <x v="183"/>
    <d v="2013-04-27T00:00:00"/>
    <s v="Standard Class"/>
    <s v="EL-13735"/>
    <s v="Ed Ludwig"/>
    <x v="2"/>
    <s v="United States"/>
    <s v="Jefferson City"/>
    <x v="25"/>
    <n v="65109"/>
    <x v="2"/>
    <s v="FUR-FU-10003975"/>
    <x v="0"/>
    <x v="5"/>
    <x v="775"/>
    <n v="86.62"/>
    <n v="2"/>
    <n v="0"/>
    <n v="8.6619999999999919"/>
  </r>
  <r>
    <n v="1038"/>
    <x v="498"/>
    <x v="1"/>
    <x v="385"/>
    <d v="2012-06-14T00:00:00"/>
    <s v="First Class"/>
    <s v="JJ-15445"/>
    <s v="Jennifer Jackson"/>
    <x v="0"/>
    <s v="United States"/>
    <s v="Los Angeles"/>
    <x v="1"/>
    <n v="90004"/>
    <x v="1"/>
    <s v="OFF-BI-10003707"/>
    <x v="1"/>
    <x v="8"/>
    <x v="776"/>
    <n v="36.624000000000002"/>
    <n v="3"/>
    <n v="0.2"/>
    <n v="13.734"/>
  </r>
  <r>
    <n v="1039"/>
    <x v="499"/>
    <x v="3"/>
    <x v="225"/>
    <d v="2014-11-22T00:00:00"/>
    <s v="First Class"/>
    <s v="JH-15430"/>
    <s v="Jennifer Halladay"/>
    <x v="0"/>
    <s v="United States"/>
    <s v="Burlington"/>
    <x v="3"/>
    <n v="27217"/>
    <x v="0"/>
    <s v="OFF-AR-10000203"/>
    <x v="1"/>
    <x v="6"/>
    <x v="777"/>
    <n v="23.968000000000004"/>
    <n v="7"/>
    <n v="0.2"/>
    <n v="2.696399999999997"/>
  </r>
  <r>
    <n v="1040"/>
    <x v="499"/>
    <x v="3"/>
    <x v="225"/>
    <d v="2014-11-22T00:00:00"/>
    <s v="First Class"/>
    <s v="JH-15430"/>
    <s v="Jennifer Halladay"/>
    <x v="0"/>
    <s v="United States"/>
    <s v="Burlington"/>
    <x v="3"/>
    <n v="27217"/>
    <x v="0"/>
    <s v="OFF-AR-10004790"/>
    <x v="1"/>
    <x v="6"/>
    <x v="33"/>
    <n v="28.728000000000002"/>
    <n v="3"/>
    <n v="0.2"/>
    <n v="1.7954999999999988"/>
  </r>
  <r>
    <n v="1041"/>
    <x v="500"/>
    <x v="0"/>
    <x v="231"/>
    <d v="2013-03-25T00:00:00"/>
    <s v="Standard Class"/>
    <s v="RD-19660"/>
    <s v="Robert Dilbeck"/>
    <x v="2"/>
    <s v="United States"/>
    <s v="Saint Peters"/>
    <x v="25"/>
    <n v="63376"/>
    <x v="2"/>
    <s v="FUR-TA-10001095"/>
    <x v="0"/>
    <x v="3"/>
    <x v="611"/>
    <n v="697.16"/>
    <n v="4"/>
    <n v="0"/>
    <n v="146.40359999999998"/>
  </r>
  <r>
    <n v="1042"/>
    <x v="501"/>
    <x v="0"/>
    <x v="47"/>
    <d v="2013-09-10T00:00:00"/>
    <s v="Second Class"/>
    <s v="MO-17500"/>
    <s v="Mary O'Rourke"/>
    <x v="0"/>
    <s v="United States"/>
    <s v="New York City"/>
    <x v="15"/>
    <n v="10035"/>
    <x v="3"/>
    <s v="TEC-AC-10004761"/>
    <x v="2"/>
    <x v="11"/>
    <x v="778"/>
    <n v="31.86"/>
    <n v="2"/>
    <n v="0"/>
    <n v="11.151"/>
  </r>
  <r>
    <n v="1043"/>
    <x v="501"/>
    <x v="0"/>
    <x v="47"/>
    <d v="2013-09-10T00:00:00"/>
    <s v="Second Class"/>
    <s v="MO-17500"/>
    <s v="Mary O'Rourke"/>
    <x v="0"/>
    <s v="United States"/>
    <s v="New York City"/>
    <x v="15"/>
    <n v="10035"/>
    <x v="3"/>
    <s v="FUR-BO-10001811"/>
    <x v="0"/>
    <x v="0"/>
    <x v="779"/>
    <n v="722.35200000000009"/>
    <n v="3"/>
    <n v="0.2"/>
    <n v="90.293999999999926"/>
  </r>
  <r>
    <n v="1044"/>
    <x v="502"/>
    <x v="3"/>
    <x v="362"/>
    <d v="2014-07-13T00:00:00"/>
    <s v="First Class"/>
    <s v="NS-18640"/>
    <s v="Noel Staavos"/>
    <x v="1"/>
    <s v="United States"/>
    <s v="Chicago"/>
    <x v="10"/>
    <n v="60610"/>
    <x v="2"/>
    <s v="OFF-AR-10001130"/>
    <x v="1"/>
    <x v="6"/>
    <x v="780"/>
    <n v="8.84"/>
    <n v="5"/>
    <n v="0.2"/>
    <n v="2.9835000000000003"/>
  </r>
  <r>
    <n v="1045"/>
    <x v="502"/>
    <x v="3"/>
    <x v="362"/>
    <d v="2014-07-13T00:00:00"/>
    <s v="First Class"/>
    <s v="NS-18640"/>
    <s v="Noel Staavos"/>
    <x v="1"/>
    <s v="United States"/>
    <s v="Chicago"/>
    <x v="10"/>
    <n v="60610"/>
    <x v="2"/>
    <s v="OFF-AP-10000055"/>
    <x v="1"/>
    <x v="9"/>
    <x v="781"/>
    <n v="58.463999999999977"/>
    <n v="9"/>
    <n v="0.8"/>
    <n v="-146.16000000000003"/>
  </r>
  <r>
    <n v="1046"/>
    <x v="503"/>
    <x v="3"/>
    <x v="386"/>
    <d v="2014-10-17T00:00:00"/>
    <s v="Standard Class"/>
    <s v="SN-20710"/>
    <s v="Steve Nguyen"/>
    <x v="2"/>
    <s v="United States"/>
    <s v="Rockford"/>
    <x v="10"/>
    <n v="61107"/>
    <x v="2"/>
    <s v="FUR-CH-10002304"/>
    <x v="0"/>
    <x v="1"/>
    <x v="782"/>
    <n v="254.60399999999998"/>
    <n v="14"/>
    <n v="0.3"/>
    <n v="-18.185999999999993"/>
  </r>
  <r>
    <n v="1047"/>
    <x v="504"/>
    <x v="0"/>
    <x v="387"/>
    <d v="2013-03-14T00:00:00"/>
    <s v="Standard Class"/>
    <s v="ZC-21910"/>
    <s v="Zuschuss Carroll"/>
    <x v="0"/>
    <s v="United States"/>
    <s v="Miami"/>
    <x v="2"/>
    <n v="33142"/>
    <x v="0"/>
    <s v="TEC-PH-10001530"/>
    <x v="2"/>
    <x v="7"/>
    <x v="632"/>
    <n v="1363.96"/>
    <n v="5"/>
    <n v="0.2"/>
    <n v="85.247500000000002"/>
  </r>
  <r>
    <n v="1048"/>
    <x v="504"/>
    <x v="0"/>
    <x v="387"/>
    <d v="2013-03-14T00:00:00"/>
    <s v="Standard Class"/>
    <s v="ZC-21910"/>
    <s v="Zuschuss Carroll"/>
    <x v="0"/>
    <s v="United States"/>
    <s v="Miami"/>
    <x v="2"/>
    <n v="33142"/>
    <x v="0"/>
    <s v="FUR-FU-10004006"/>
    <x v="0"/>
    <x v="5"/>
    <x v="101"/>
    <n v="102.35999999999999"/>
    <n v="3"/>
    <n v="0.2"/>
    <n v="-3.8385000000000105"/>
  </r>
  <r>
    <n v="1049"/>
    <x v="505"/>
    <x v="2"/>
    <x v="279"/>
    <d v="2011-06-01T00:00:00"/>
    <s v="Second Class"/>
    <s v="LC-16885"/>
    <s v="Lena Creighton"/>
    <x v="0"/>
    <s v="United States"/>
    <s v="San Francisco"/>
    <x v="1"/>
    <n v="94109"/>
    <x v="1"/>
    <s v="TEC-PH-10000486"/>
    <x v="2"/>
    <x v="7"/>
    <x v="39"/>
    <n v="1113.5039999999999"/>
    <n v="12"/>
    <n v="0.2"/>
    <n v="125.2691999999999"/>
  </r>
  <r>
    <n v="1050"/>
    <x v="505"/>
    <x v="2"/>
    <x v="279"/>
    <d v="2011-06-01T00:00:00"/>
    <s v="Second Class"/>
    <s v="LC-16885"/>
    <s v="Lena Creighton"/>
    <x v="0"/>
    <s v="United States"/>
    <s v="San Francisco"/>
    <x v="1"/>
    <n v="94109"/>
    <x v="1"/>
    <s v="TEC-AC-10001606"/>
    <x v="2"/>
    <x v="11"/>
    <x v="585"/>
    <n v="99.99"/>
    <n v="1"/>
    <n v="0"/>
    <n v="37.996200000000002"/>
  </r>
  <r>
    <n v="1051"/>
    <x v="506"/>
    <x v="1"/>
    <x v="230"/>
    <d v="2012-07-05T00:00:00"/>
    <s v="First Class"/>
    <s v="DG-13300"/>
    <s v="Deirdre Greer"/>
    <x v="1"/>
    <s v="United States"/>
    <s v="Philadelphia"/>
    <x v="9"/>
    <n v="19134"/>
    <x v="3"/>
    <s v="FUR-FU-10000293"/>
    <x v="0"/>
    <x v="5"/>
    <x v="783"/>
    <n v="168.46400000000003"/>
    <n v="2"/>
    <n v="0.2"/>
    <n v="-29.481200000000022"/>
  </r>
  <r>
    <n v="1052"/>
    <x v="506"/>
    <x v="1"/>
    <x v="230"/>
    <d v="2012-07-05T00:00:00"/>
    <s v="First Class"/>
    <s v="DG-13300"/>
    <s v="Deirdre Greer"/>
    <x v="1"/>
    <s v="United States"/>
    <s v="Philadelphia"/>
    <x v="9"/>
    <n v="19134"/>
    <x v="3"/>
    <s v="OFF-PA-10001307"/>
    <x v="1"/>
    <x v="10"/>
    <x v="784"/>
    <n v="6.7200000000000006"/>
    <n v="2"/>
    <n v="0.2"/>
    <n v="2.4359999999999995"/>
  </r>
  <r>
    <n v="1053"/>
    <x v="506"/>
    <x v="1"/>
    <x v="230"/>
    <d v="2012-07-05T00:00:00"/>
    <s v="First Class"/>
    <s v="DG-13300"/>
    <s v="Deirdre Greer"/>
    <x v="1"/>
    <s v="United States"/>
    <s v="Philadelphia"/>
    <x v="9"/>
    <n v="19134"/>
    <x v="3"/>
    <s v="FUR-FU-10004460"/>
    <x v="0"/>
    <x v="5"/>
    <x v="785"/>
    <n v="282.88800000000003"/>
    <n v="9"/>
    <n v="0.2"/>
    <n v="56.577599999999961"/>
  </r>
  <r>
    <n v="1054"/>
    <x v="507"/>
    <x v="1"/>
    <x v="388"/>
    <d v="2012-04-08T00:00:00"/>
    <s v="Standard Class"/>
    <s v="NF-18595"/>
    <s v="Nicole Fjeld"/>
    <x v="2"/>
    <s v="United States"/>
    <s v="New York City"/>
    <x v="15"/>
    <n v="10009"/>
    <x v="3"/>
    <s v="OFF-AR-10000716"/>
    <x v="1"/>
    <x v="6"/>
    <x v="786"/>
    <n v="11.16"/>
    <n v="2"/>
    <n v="0"/>
    <n v="4.3524000000000003"/>
  </r>
  <r>
    <n v="1055"/>
    <x v="507"/>
    <x v="1"/>
    <x v="388"/>
    <d v="2012-04-08T00:00:00"/>
    <s v="Standard Class"/>
    <s v="NF-18595"/>
    <s v="Nicole Fjeld"/>
    <x v="2"/>
    <s v="United States"/>
    <s v="New York City"/>
    <x v="15"/>
    <n v="10009"/>
    <x v="3"/>
    <s v="FUR-FU-10004622"/>
    <x v="0"/>
    <x v="5"/>
    <x v="787"/>
    <n v="108.4"/>
    <n v="2"/>
    <n v="0"/>
    <n v="22.763999999999996"/>
  </r>
  <r>
    <n v="1056"/>
    <x v="507"/>
    <x v="1"/>
    <x v="388"/>
    <d v="2012-04-08T00:00:00"/>
    <s v="Standard Class"/>
    <s v="NF-18595"/>
    <s v="Nicole Fjeld"/>
    <x v="2"/>
    <s v="United States"/>
    <s v="New York City"/>
    <x v="15"/>
    <n v="10009"/>
    <x v="3"/>
    <s v="OFF-BI-10002735"/>
    <x v="1"/>
    <x v="8"/>
    <x v="141"/>
    <n v="82.344000000000008"/>
    <n v="3"/>
    <n v="0.2"/>
    <n v="27.791100000000004"/>
  </r>
  <r>
    <n v="1057"/>
    <x v="507"/>
    <x v="1"/>
    <x v="388"/>
    <d v="2012-04-08T00:00:00"/>
    <s v="Standard Class"/>
    <s v="NF-18595"/>
    <s v="Nicole Fjeld"/>
    <x v="2"/>
    <s v="United States"/>
    <s v="New York City"/>
    <x v="15"/>
    <n v="10009"/>
    <x v="3"/>
    <s v="OFF-BI-10003529"/>
    <x v="1"/>
    <x v="8"/>
    <x v="788"/>
    <n v="9.0879999999999992"/>
    <n v="4"/>
    <n v="0.2"/>
    <n v="3.2944"/>
  </r>
  <r>
    <n v="1058"/>
    <x v="508"/>
    <x v="3"/>
    <x v="389"/>
    <d v="2014-12-18T00:00:00"/>
    <s v="Standard Class"/>
    <s v="BP-11185"/>
    <s v="Ben Peterman"/>
    <x v="1"/>
    <s v="United States"/>
    <s v="San Diego"/>
    <x v="1"/>
    <n v="92037"/>
    <x v="1"/>
    <s v="OFF-BI-10001097"/>
    <x v="1"/>
    <x v="8"/>
    <x v="789"/>
    <n v="19.936000000000003"/>
    <n v="4"/>
    <n v="0.2"/>
    <n v="7.2267999999999999"/>
  </r>
  <r>
    <n v="1059"/>
    <x v="508"/>
    <x v="3"/>
    <x v="389"/>
    <d v="2014-12-18T00:00:00"/>
    <s v="Standard Class"/>
    <s v="BP-11185"/>
    <s v="Ben Peterman"/>
    <x v="1"/>
    <s v="United States"/>
    <s v="San Diego"/>
    <x v="1"/>
    <n v="92037"/>
    <x v="1"/>
    <s v="OFF-BI-10001597"/>
    <x v="1"/>
    <x v="8"/>
    <x v="790"/>
    <n v="65.567999999999998"/>
    <n v="2"/>
    <n v="0.2"/>
    <n v="22.948799999999995"/>
  </r>
  <r>
    <n v="1060"/>
    <x v="509"/>
    <x v="0"/>
    <x v="390"/>
    <d v="2013-12-02T00:00:00"/>
    <s v="Standard Class"/>
    <s v="MG-17650"/>
    <s v="Matthew Grinstein"/>
    <x v="2"/>
    <s v="United States"/>
    <s v="Philadelphia"/>
    <x v="9"/>
    <n v="19143"/>
    <x v="3"/>
    <s v="OFF-FA-10001754"/>
    <x v="1"/>
    <x v="13"/>
    <x v="791"/>
    <n v="4.4160000000000004"/>
    <n v="3"/>
    <n v="0.2"/>
    <n v="1.6008"/>
  </r>
  <r>
    <n v="1061"/>
    <x v="510"/>
    <x v="1"/>
    <x v="391"/>
    <d v="2012-03-29T00:00:00"/>
    <s v="Standard Class"/>
    <s v="JD-16060"/>
    <s v="Julia Dunbar"/>
    <x v="0"/>
    <s v="United States"/>
    <s v="Houston"/>
    <x v="5"/>
    <n v="77095"/>
    <x v="2"/>
    <s v="FUR-CH-10003396"/>
    <x v="0"/>
    <x v="1"/>
    <x v="385"/>
    <n v="107.77200000000001"/>
    <n v="2"/>
    <n v="0.3"/>
    <n v="-29.252400000000009"/>
  </r>
  <r>
    <n v="1062"/>
    <x v="511"/>
    <x v="1"/>
    <x v="392"/>
    <d v="2012-04-21T00:00:00"/>
    <s v="Standard Class"/>
    <s v="TS-21160"/>
    <s v="Theresa Swint"/>
    <x v="1"/>
    <s v="United States"/>
    <s v="Toledo"/>
    <x v="24"/>
    <n v="43615"/>
    <x v="3"/>
    <s v="OFF-AP-10002350"/>
    <x v="1"/>
    <x v="9"/>
    <x v="545"/>
    <n v="45.216000000000001"/>
    <n v="3"/>
    <n v="0.2"/>
    <n v="4.5215999999999994"/>
  </r>
  <r>
    <n v="1063"/>
    <x v="511"/>
    <x v="1"/>
    <x v="392"/>
    <d v="2012-04-21T00:00:00"/>
    <s v="Standard Class"/>
    <s v="TS-21160"/>
    <s v="Theresa Swint"/>
    <x v="1"/>
    <s v="United States"/>
    <s v="Toledo"/>
    <x v="24"/>
    <n v="43615"/>
    <x v="3"/>
    <s v="OFF-FA-10004838"/>
    <x v="1"/>
    <x v="13"/>
    <x v="792"/>
    <n v="10.416000000000002"/>
    <n v="7"/>
    <n v="0.2"/>
    <n v="-2.2134"/>
  </r>
  <r>
    <n v="1064"/>
    <x v="511"/>
    <x v="1"/>
    <x v="392"/>
    <d v="2012-04-21T00:00:00"/>
    <s v="Standard Class"/>
    <s v="TS-21160"/>
    <s v="Theresa Swint"/>
    <x v="1"/>
    <s v="United States"/>
    <s v="Toledo"/>
    <x v="24"/>
    <n v="43615"/>
    <x v="3"/>
    <s v="OFF-AR-10004757"/>
    <x v="1"/>
    <x v="6"/>
    <x v="342"/>
    <n v="7.8719999999999999"/>
    <n v="3"/>
    <n v="0.2"/>
    <n v="1.2791999999999994"/>
  </r>
  <r>
    <n v="1065"/>
    <x v="511"/>
    <x v="1"/>
    <x v="392"/>
    <d v="2012-04-21T00:00:00"/>
    <s v="Standard Class"/>
    <s v="TS-21160"/>
    <s v="Theresa Swint"/>
    <x v="1"/>
    <s v="United States"/>
    <s v="Toledo"/>
    <x v="24"/>
    <n v="43615"/>
    <x v="3"/>
    <s v="TEC-PH-10002115"/>
    <x v="2"/>
    <x v="7"/>
    <x v="793"/>
    <n v="118.78199999999998"/>
    <n v="3"/>
    <n v="0.4"/>
    <n v="-27.715799999999994"/>
  </r>
  <r>
    <n v="1066"/>
    <x v="511"/>
    <x v="1"/>
    <x v="392"/>
    <d v="2012-04-21T00:00:00"/>
    <s v="Standard Class"/>
    <s v="TS-21160"/>
    <s v="Theresa Swint"/>
    <x v="1"/>
    <s v="United States"/>
    <s v="Toledo"/>
    <x v="24"/>
    <n v="43615"/>
    <x v="3"/>
    <s v="OFF-FA-10003059"/>
    <x v="1"/>
    <x v="13"/>
    <x v="794"/>
    <n v="1.4480000000000002"/>
    <n v="1"/>
    <n v="0.2"/>
    <n v="0.2352999999999999"/>
  </r>
  <r>
    <n v="1067"/>
    <x v="511"/>
    <x v="1"/>
    <x v="392"/>
    <d v="2012-04-21T00:00:00"/>
    <s v="Standard Class"/>
    <s v="TS-21160"/>
    <s v="Theresa Swint"/>
    <x v="1"/>
    <s v="United States"/>
    <s v="Toledo"/>
    <x v="24"/>
    <n v="43615"/>
    <x v="3"/>
    <s v="OFF-BI-10004330"/>
    <x v="1"/>
    <x v="8"/>
    <x v="795"/>
    <n v="55.470000000000006"/>
    <n v="5"/>
    <n v="0.7"/>
    <n v="-46.224999999999994"/>
  </r>
  <r>
    <n v="1068"/>
    <x v="512"/>
    <x v="0"/>
    <x v="393"/>
    <d v="2013-10-03T00:00:00"/>
    <s v="First Class"/>
    <s v="BD-11620"/>
    <s v="Brian DeCherney"/>
    <x v="0"/>
    <s v="United States"/>
    <s v="San Francisco"/>
    <x v="1"/>
    <n v="94122"/>
    <x v="1"/>
    <s v="FUR-CH-10001146"/>
    <x v="0"/>
    <x v="1"/>
    <x v="64"/>
    <n v="194.84800000000001"/>
    <n v="4"/>
    <n v="0.2"/>
    <n v="12.177999999999983"/>
  </r>
  <r>
    <n v="1069"/>
    <x v="513"/>
    <x v="3"/>
    <x v="394"/>
    <d v="2014-10-01T00:00:00"/>
    <s v="Second Class"/>
    <s v="CM-12160"/>
    <s v="Charles McCrossin"/>
    <x v="0"/>
    <s v="United States"/>
    <s v="Brownsville"/>
    <x v="5"/>
    <n v="78521"/>
    <x v="2"/>
    <s v="OFF-SU-10001935"/>
    <x v="1"/>
    <x v="14"/>
    <x v="33"/>
    <n v="1.7440000000000002"/>
    <n v="1"/>
    <n v="0.2"/>
    <n v="-0.34880000000000033"/>
  </r>
  <r>
    <n v="1070"/>
    <x v="514"/>
    <x v="1"/>
    <x v="395"/>
    <d v="2012-07-29T00:00:00"/>
    <s v="Standard Class"/>
    <s v="RB-19795"/>
    <s v="Ross Baird"/>
    <x v="2"/>
    <s v="United States"/>
    <s v="Philadelphia"/>
    <x v="9"/>
    <n v="19143"/>
    <x v="3"/>
    <s v="OFF-BI-10001524"/>
    <x v="1"/>
    <x v="8"/>
    <x v="298"/>
    <n v="25.176000000000005"/>
    <n v="4"/>
    <n v="0.7"/>
    <n v="-18.462400000000002"/>
  </r>
  <r>
    <n v="1071"/>
    <x v="515"/>
    <x v="1"/>
    <x v="312"/>
    <d v="2012-11-26T00:00:00"/>
    <s v="Standard Class"/>
    <s v="SN-20560"/>
    <s v="Skye Norling"/>
    <x v="2"/>
    <s v="United States"/>
    <s v="Los Angeles"/>
    <x v="1"/>
    <n v="90008"/>
    <x v="1"/>
    <s v="OFF-AR-10003732"/>
    <x v="1"/>
    <x v="6"/>
    <x v="321"/>
    <n v="19.459999999999997"/>
    <n v="7"/>
    <n v="0"/>
    <n v="5.0595999999999997"/>
  </r>
  <r>
    <n v="1072"/>
    <x v="516"/>
    <x v="0"/>
    <x v="236"/>
    <d v="2013-05-03T00:00:00"/>
    <s v="Standard Class"/>
    <s v="EH-14005"/>
    <s v="Erica Hernandez"/>
    <x v="2"/>
    <s v="United States"/>
    <s v="Denver"/>
    <x v="22"/>
    <n v="80219"/>
    <x v="1"/>
    <s v="OFF-PA-10001970"/>
    <x v="1"/>
    <x v="10"/>
    <x v="311"/>
    <n v="29.472000000000001"/>
    <n v="3"/>
    <n v="0.2"/>
    <n v="9.9467999999999979"/>
  </r>
  <r>
    <n v="1073"/>
    <x v="517"/>
    <x v="3"/>
    <x v="237"/>
    <d v="2014-11-20T00:00:00"/>
    <s v="Standard Class"/>
    <s v="FO-14305"/>
    <s v="Frank Olsen"/>
    <x v="0"/>
    <s v="United States"/>
    <s v="New York City"/>
    <x v="15"/>
    <n v="10035"/>
    <x v="3"/>
    <s v="OFF-BI-10003669"/>
    <x v="1"/>
    <x v="8"/>
    <x v="796"/>
    <n v="8.64"/>
    <n v="2"/>
    <n v="0.2"/>
    <n v="3.024"/>
  </r>
  <r>
    <n v="1074"/>
    <x v="518"/>
    <x v="0"/>
    <x v="396"/>
    <d v="2013-11-20T00:00:00"/>
    <s v="Standard Class"/>
    <s v="MS-17710"/>
    <s v="Maurice Satty"/>
    <x v="0"/>
    <s v="United States"/>
    <s v="Mesa"/>
    <x v="16"/>
    <n v="85204"/>
    <x v="1"/>
    <s v="OFF-BI-10003727"/>
    <x v="1"/>
    <x v="8"/>
    <x v="797"/>
    <n v="6.27"/>
    <n v="5"/>
    <n v="0.7"/>
    <n v="-4.5980000000000008"/>
  </r>
  <r>
    <n v="1075"/>
    <x v="518"/>
    <x v="0"/>
    <x v="396"/>
    <d v="2013-11-20T00:00:00"/>
    <s v="Standard Class"/>
    <s v="MS-17710"/>
    <s v="Maurice Satty"/>
    <x v="0"/>
    <s v="United States"/>
    <s v="Mesa"/>
    <x v="16"/>
    <n v="85204"/>
    <x v="1"/>
    <s v="OFF-BI-10004967"/>
    <x v="1"/>
    <x v="8"/>
    <x v="253"/>
    <n v="4.3680000000000003"/>
    <n v="7"/>
    <n v="0.7"/>
    <n v="-3.3487999999999998"/>
  </r>
  <r>
    <n v="1076"/>
    <x v="518"/>
    <x v="0"/>
    <x v="396"/>
    <d v="2013-11-20T00:00:00"/>
    <s v="Standard Class"/>
    <s v="MS-17710"/>
    <s v="Maurice Satty"/>
    <x v="0"/>
    <s v="United States"/>
    <s v="Mesa"/>
    <x v="16"/>
    <n v="85204"/>
    <x v="1"/>
    <s v="TEC-AC-10003447"/>
    <x v="2"/>
    <x v="11"/>
    <x v="798"/>
    <n v="31.983999999999998"/>
    <n v="2"/>
    <n v="0.2"/>
    <n v="1.9989999999999979"/>
  </r>
  <r>
    <n v="1077"/>
    <x v="519"/>
    <x v="0"/>
    <x v="321"/>
    <d v="2013-10-01T00:00:00"/>
    <s v="First Class"/>
    <s v="CC-12100"/>
    <s v="Chad Cunningham"/>
    <x v="2"/>
    <s v="United States"/>
    <s v="Columbus"/>
    <x v="14"/>
    <n v="47201"/>
    <x v="2"/>
    <s v="OFF-AR-10000255"/>
    <x v="1"/>
    <x v="6"/>
    <x v="799"/>
    <n v="40.879999999999995"/>
    <n v="7"/>
    <n v="0"/>
    <n v="10.628799999999998"/>
  </r>
  <r>
    <n v="1078"/>
    <x v="520"/>
    <x v="3"/>
    <x v="397"/>
    <d v="2014-09-26T00:00:00"/>
    <s v="Second Class"/>
    <s v="DW-13540"/>
    <s v="Don Weiss"/>
    <x v="0"/>
    <s v="United States"/>
    <s v="Seattle"/>
    <x v="4"/>
    <n v="98105"/>
    <x v="1"/>
    <s v="OFF-AP-10002191"/>
    <x v="1"/>
    <x v="9"/>
    <x v="800"/>
    <n v="119.96"/>
    <n v="2"/>
    <n v="0"/>
    <n v="33.588800000000006"/>
  </r>
  <r>
    <n v="1079"/>
    <x v="520"/>
    <x v="3"/>
    <x v="397"/>
    <d v="2014-09-26T00:00:00"/>
    <s v="Second Class"/>
    <s v="DW-13540"/>
    <s v="Don Weiss"/>
    <x v="0"/>
    <s v="United States"/>
    <s v="Seattle"/>
    <x v="4"/>
    <n v="98105"/>
    <x v="1"/>
    <s v="OFF-ST-10001325"/>
    <x v="1"/>
    <x v="4"/>
    <x v="466"/>
    <n v="31.44"/>
    <n v="3"/>
    <n v="0"/>
    <n v="8.4888000000000012"/>
  </r>
  <r>
    <n v="1080"/>
    <x v="520"/>
    <x v="3"/>
    <x v="397"/>
    <d v="2014-09-26T00:00:00"/>
    <s v="Second Class"/>
    <s v="DW-13540"/>
    <s v="Don Weiss"/>
    <x v="0"/>
    <s v="United States"/>
    <s v="Seattle"/>
    <x v="4"/>
    <n v="98105"/>
    <x v="1"/>
    <s v="OFF-BI-10000404"/>
    <x v="1"/>
    <x v="8"/>
    <x v="476"/>
    <n v="6.88"/>
    <n v="1"/>
    <n v="0.2"/>
    <n v="2.3220000000000001"/>
  </r>
  <r>
    <n v="1081"/>
    <x v="521"/>
    <x v="1"/>
    <x v="239"/>
    <d v="2012-12-04T00:00:00"/>
    <s v="Standard Class"/>
    <s v="BT-11395"/>
    <s v="Bill Tyler"/>
    <x v="1"/>
    <s v="United States"/>
    <s v="Detroit"/>
    <x v="12"/>
    <n v="48227"/>
    <x v="2"/>
    <s v="OFF-PA-10000349"/>
    <x v="1"/>
    <x v="10"/>
    <x v="33"/>
    <n v="19.920000000000002"/>
    <n v="4"/>
    <n v="0"/>
    <n v="9.3624000000000009"/>
  </r>
  <r>
    <n v="1082"/>
    <x v="521"/>
    <x v="1"/>
    <x v="239"/>
    <d v="2012-12-04T00:00:00"/>
    <s v="Standard Class"/>
    <s v="BT-11395"/>
    <s v="Bill Tyler"/>
    <x v="1"/>
    <s v="United States"/>
    <s v="Detroit"/>
    <x v="12"/>
    <n v="48227"/>
    <x v="2"/>
    <s v="FUR-CH-10002880"/>
    <x v="0"/>
    <x v="1"/>
    <x v="801"/>
    <n v="1106.9099999999999"/>
    <n v="9"/>
    <n v="0"/>
    <n v="121.76009999999994"/>
  </r>
  <r>
    <n v="1083"/>
    <x v="522"/>
    <x v="0"/>
    <x v="398"/>
    <d v="2013-03-06T00:00:00"/>
    <s v="Standard Class"/>
    <s v="KD-16270"/>
    <s v="Karen Daniels"/>
    <x v="0"/>
    <s v="United States"/>
    <s v="Yonkers"/>
    <x v="15"/>
    <n v="10701"/>
    <x v="3"/>
    <s v="FUR-TA-10001095"/>
    <x v="0"/>
    <x v="3"/>
    <x v="611"/>
    <n v="836.59199999999998"/>
    <n v="8"/>
    <n v="0.4"/>
    <n v="-264.92079999999999"/>
  </r>
  <r>
    <n v="1084"/>
    <x v="522"/>
    <x v="0"/>
    <x v="398"/>
    <d v="2013-03-06T00:00:00"/>
    <s v="Standard Class"/>
    <s v="KD-16270"/>
    <s v="Karen Daniels"/>
    <x v="0"/>
    <s v="United States"/>
    <s v="Yonkers"/>
    <x v="15"/>
    <n v="10701"/>
    <x v="3"/>
    <s v="OFF-PA-10003127"/>
    <x v="1"/>
    <x v="10"/>
    <x v="33"/>
    <n v="26.38"/>
    <n v="1"/>
    <n v="0"/>
    <n v="12.134799999999998"/>
  </r>
  <r>
    <n v="1085"/>
    <x v="522"/>
    <x v="0"/>
    <x v="398"/>
    <d v="2013-03-06T00:00:00"/>
    <s v="Standard Class"/>
    <s v="KD-16270"/>
    <s v="Karen Daniels"/>
    <x v="0"/>
    <s v="United States"/>
    <s v="Yonkers"/>
    <x v="15"/>
    <n v="10701"/>
    <x v="3"/>
    <s v="OFF-ST-10003208"/>
    <x v="1"/>
    <x v="4"/>
    <x v="243"/>
    <n v="362.92"/>
    <n v="2"/>
    <n v="0"/>
    <n v="105.24679999999995"/>
  </r>
  <r>
    <n v="1086"/>
    <x v="522"/>
    <x v="0"/>
    <x v="398"/>
    <d v="2013-03-06T00:00:00"/>
    <s v="Standard Class"/>
    <s v="KD-16270"/>
    <s v="Karen Daniels"/>
    <x v="0"/>
    <s v="United States"/>
    <s v="Yonkers"/>
    <x v="15"/>
    <n v="10701"/>
    <x v="3"/>
    <s v="TEC-MA-10003979"/>
    <x v="2"/>
    <x v="15"/>
    <x v="802"/>
    <n v="4899.93"/>
    <n v="7"/>
    <n v="0"/>
    <n v="2400.9656999999997"/>
  </r>
  <r>
    <n v="1087"/>
    <x v="523"/>
    <x v="0"/>
    <x v="399"/>
    <d v="2013-08-13T00:00:00"/>
    <s v="Same Day"/>
    <s v="LC-16870"/>
    <s v="Lena Cacioppo"/>
    <x v="0"/>
    <s v="United States"/>
    <s v="Des Moines"/>
    <x v="23"/>
    <n v="50315"/>
    <x v="2"/>
    <s v="OFF-PA-10000029"/>
    <x v="1"/>
    <x v="10"/>
    <x v="803"/>
    <n v="6.48"/>
    <n v="1"/>
    <n v="0"/>
    <n v="3.1104000000000003"/>
  </r>
  <r>
    <n v="1088"/>
    <x v="524"/>
    <x v="0"/>
    <x v="243"/>
    <d v="2013-08-21T00:00:00"/>
    <s v="Second Class"/>
    <s v="CY-12745"/>
    <s v="Craig Yedwab"/>
    <x v="1"/>
    <s v="United States"/>
    <s v="Oakland"/>
    <x v="1"/>
    <n v="94601"/>
    <x v="1"/>
    <s v="TEC-PH-10004896"/>
    <x v="2"/>
    <x v="7"/>
    <x v="172"/>
    <n v="71.975999999999999"/>
    <n v="3"/>
    <n v="0.2"/>
    <n v="7.1976000000000049"/>
  </r>
  <r>
    <n v="1089"/>
    <x v="524"/>
    <x v="0"/>
    <x v="243"/>
    <d v="2013-08-21T00:00:00"/>
    <s v="Second Class"/>
    <s v="CY-12745"/>
    <s v="Craig Yedwab"/>
    <x v="1"/>
    <s v="United States"/>
    <s v="Oakland"/>
    <x v="1"/>
    <n v="94601"/>
    <x v="1"/>
    <s v="OFF-LA-10000452"/>
    <x v="1"/>
    <x v="2"/>
    <x v="804"/>
    <n v="3.15"/>
    <n v="1"/>
    <n v="0"/>
    <n v="1.512"/>
  </r>
  <r>
    <n v="1090"/>
    <x v="525"/>
    <x v="3"/>
    <x v="400"/>
    <d v="2014-06-11T00:00:00"/>
    <s v="Standard Class"/>
    <s v="LW-16990"/>
    <s v="Lindsay Williams"/>
    <x v="1"/>
    <s v="United States"/>
    <s v="Monroe"/>
    <x v="3"/>
    <n v="28110"/>
    <x v="0"/>
    <s v="FUR-FU-10001967"/>
    <x v="0"/>
    <x v="5"/>
    <x v="293"/>
    <n v="31.983999999999998"/>
    <n v="2"/>
    <n v="0.2"/>
    <n v="1.9989999999999979"/>
  </r>
  <r>
    <n v="1091"/>
    <x v="525"/>
    <x v="3"/>
    <x v="400"/>
    <d v="2014-06-11T00:00:00"/>
    <s v="Standard Class"/>
    <s v="LW-16990"/>
    <s v="Lindsay Williams"/>
    <x v="1"/>
    <s v="United States"/>
    <s v="Monroe"/>
    <x v="3"/>
    <n v="28110"/>
    <x v="0"/>
    <s v="TEC-PH-10001819"/>
    <x v="2"/>
    <x v="7"/>
    <x v="805"/>
    <n v="71.984000000000009"/>
    <n v="2"/>
    <n v="0.2"/>
    <n v="25.194399999999995"/>
  </r>
  <r>
    <n v="1092"/>
    <x v="526"/>
    <x v="1"/>
    <x v="401"/>
    <d v="2012-12-13T00:00:00"/>
    <s v="Standard Class"/>
    <s v="NP-18325"/>
    <s v="Naresj Patel"/>
    <x v="0"/>
    <s v="United States"/>
    <s v="San Diego"/>
    <x v="1"/>
    <n v="92105"/>
    <x v="1"/>
    <s v="OFF-AR-10002952"/>
    <x v="1"/>
    <x v="6"/>
    <x v="806"/>
    <n v="120.14999999999999"/>
    <n v="9"/>
    <n v="0"/>
    <n v="33.641999999999996"/>
  </r>
  <r>
    <n v="1093"/>
    <x v="526"/>
    <x v="1"/>
    <x v="401"/>
    <d v="2012-12-13T00:00:00"/>
    <s v="Standard Class"/>
    <s v="NP-18325"/>
    <s v="Naresj Patel"/>
    <x v="0"/>
    <s v="United States"/>
    <s v="San Diego"/>
    <x v="1"/>
    <n v="92105"/>
    <x v="1"/>
    <s v="TEC-PH-10000576"/>
    <x v="2"/>
    <x v="7"/>
    <x v="807"/>
    <n v="219.18400000000003"/>
    <n v="2"/>
    <n v="0.2"/>
    <n v="19.178600000000003"/>
  </r>
  <r>
    <n v="1094"/>
    <x v="527"/>
    <x v="1"/>
    <x v="17"/>
    <d v="2012-12-31T00:00:00"/>
    <s v="Standard Class"/>
    <s v="BT-11485"/>
    <s v="Brad Thomas"/>
    <x v="2"/>
    <s v="United States"/>
    <s v="Clinton"/>
    <x v="39"/>
    <n v="20735"/>
    <x v="3"/>
    <s v="OFF-PA-10000605"/>
    <x v="1"/>
    <x v="10"/>
    <x v="808"/>
    <n v="28.900000000000002"/>
    <n v="5"/>
    <n v="0"/>
    <n v="14.161000000000001"/>
  </r>
  <r>
    <n v="1095"/>
    <x v="527"/>
    <x v="1"/>
    <x v="17"/>
    <d v="2012-12-31T00:00:00"/>
    <s v="Standard Class"/>
    <s v="BT-11485"/>
    <s v="Brad Thomas"/>
    <x v="2"/>
    <s v="United States"/>
    <s v="Clinton"/>
    <x v="39"/>
    <n v="20735"/>
    <x v="3"/>
    <s v="OFF-AP-10002518"/>
    <x v="1"/>
    <x v="9"/>
    <x v="158"/>
    <n v="355.96"/>
    <n v="2"/>
    <n v="0"/>
    <n v="103.22839999999997"/>
  </r>
  <r>
    <n v="1096"/>
    <x v="528"/>
    <x v="3"/>
    <x v="276"/>
    <d v="2014-01-27T00:00:00"/>
    <s v="Standard Class"/>
    <s v="PS-19045"/>
    <s v="Penelope Sewall"/>
    <x v="2"/>
    <s v="United States"/>
    <s v="Charlotte"/>
    <x v="3"/>
    <n v="28205"/>
    <x v="0"/>
    <s v="OFF-ST-10004340"/>
    <x v="1"/>
    <x v="4"/>
    <x v="809"/>
    <n v="348.20799999999997"/>
    <n v="7"/>
    <n v="0.2"/>
    <n v="30.468200000000024"/>
  </r>
  <r>
    <n v="1097"/>
    <x v="528"/>
    <x v="3"/>
    <x v="276"/>
    <d v="2014-01-27T00:00:00"/>
    <s v="Standard Class"/>
    <s v="PS-19045"/>
    <s v="Penelope Sewall"/>
    <x v="2"/>
    <s v="United States"/>
    <s v="Charlotte"/>
    <x v="3"/>
    <n v="28205"/>
    <x v="0"/>
    <s v="OFF-BI-10004001"/>
    <x v="1"/>
    <x v="8"/>
    <x v="810"/>
    <n v="35.783999999999999"/>
    <n v="7"/>
    <n v="0.7"/>
    <n v="-28.627200000000009"/>
  </r>
  <r>
    <n v="1098"/>
    <x v="529"/>
    <x v="2"/>
    <x v="402"/>
    <d v="2011-06-28T00:00:00"/>
    <s v="First Class"/>
    <s v="NS-18640"/>
    <s v="Noel Staavos"/>
    <x v="1"/>
    <s v="United States"/>
    <s v="Los Angeles"/>
    <x v="1"/>
    <n v="90049"/>
    <x v="1"/>
    <s v="FUR-TA-10004147"/>
    <x v="0"/>
    <x v="3"/>
    <x v="811"/>
    <n v="447.84"/>
    <n v="5"/>
    <n v="0.2"/>
    <n v="11.19599999999997"/>
  </r>
  <r>
    <n v="1099"/>
    <x v="530"/>
    <x v="0"/>
    <x v="403"/>
    <d v="2013-06-18T00:00:00"/>
    <s v="First Class"/>
    <s v="PV-18985"/>
    <s v="Paul Van Hugh"/>
    <x v="2"/>
    <s v="United States"/>
    <s v="San Francisco"/>
    <x v="1"/>
    <n v="94122"/>
    <x v="1"/>
    <s v="OFF-AR-10001545"/>
    <x v="1"/>
    <x v="6"/>
    <x v="812"/>
    <n v="7.04"/>
    <n v="4"/>
    <n v="0"/>
    <n v="2.0415999999999999"/>
  </r>
  <r>
    <n v="1100"/>
    <x v="530"/>
    <x v="0"/>
    <x v="403"/>
    <d v="2013-06-18T00:00:00"/>
    <s v="First Class"/>
    <s v="PV-18985"/>
    <s v="Paul Van Hugh"/>
    <x v="2"/>
    <s v="United States"/>
    <s v="San Francisco"/>
    <x v="1"/>
    <n v="94122"/>
    <x v="1"/>
    <s v="FUR-FU-10000206"/>
    <x v="0"/>
    <x v="5"/>
    <x v="392"/>
    <n v="8.73"/>
    <n v="3"/>
    <n v="0"/>
    <n v="4.1030999999999995"/>
  </r>
  <r>
    <n v="1101"/>
    <x v="530"/>
    <x v="0"/>
    <x v="403"/>
    <d v="2013-06-18T00:00:00"/>
    <s v="First Class"/>
    <s v="PV-18985"/>
    <s v="Paul Van Hugh"/>
    <x v="2"/>
    <s v="United States"/>
    <s v="San Francisco"/>
    <x v="1"/>
    <n v="94122"/>
    <x v="1"/>
    <s v="TEC-AC-10001013"/>
    <x v="2"/>
    <x v="11"/>
    <x v="813"/>
    <n v="29.29"/>
    <n v="1"/>
    <n v="0"/>
    <n v="9.6656999999999975"/>
  </r>
  <r>
    <n v="1102"/>
    <x v="530"/>
    <x v="0"/>
    <x v="403"/>
    <d v="2013-06-18T00:00:00"/>
    <s v="First Class"/>
    <s v="PV-18985"/>
    <s v="Paul Van Hugh"/>
    <x v="2"/>
    <s v="United States"/>
    <s v="San Francisco"/>
    <x v="1"/>
    <n v="94122"/>
    <x v="1"/>
    <s v="OFF-AR-10002255"/>
    <x v="1"/>
    <x v="6"/>
    <x v="814"/>
    <n v="8.64"/>
    <n v="3"/>
    <n v="0"/>
    <n v="2.5055999999999998"/>
  </r>
  <r>
    <n v="1103"/>
    <x v="531"/>
    <x v="3"/>
    <x v="81"/>
    <d v="2014-04-28T00:00:00"/>
    <s v="Standard Class"/>
    <s v="RP-19390"/>
    <s v="Resi Pölking"/>
    <x v="0"/>
    <s v="United States"/>
    <s v="Houston"/>
    <x v="5"/>
    <n v="77041"/>
    <x v="2"/>
    <s v="OFF-BI-10004140"/>
    <x v="1"/>
    <x v="8"/>
    <x v="304"/>
    <n v="2.6939999999999995"/>
    <n v="3"/>
    <n v="0.8"/>
    <n v="-4.7145000000000028"/>
  </r>
  <r>
    <n v="1104"/>
    <x v="531"/>
    <x v="3"/>
    <x v="81"/>
    <d v="2014-04-28T00:00:00"/>
    <s v="Standard Class"/>
    <s v="RP-19390"/>
    <s v="Resi Pölking"/>
    <x v="0"/>
    <s v="United States"/>
    <s v="Houston"/>
    <x v="5"/>
    <n v="77041"/>
    <x v="2"/>
    <s v="OFF-BI-10002049"/>
    <x v="1"/>
    <x v="8"/>
    <x v="758"/>
    <n v="2.9339999999999993"/>
    <n v="3"/>
    <n v="0.8"/>
    <n v="-4.9878000000000018"/>
  </r>
  <r>
    <n v="1105"/>
    <x v="532"/>
    <x v="0"/>
    <x v="147"/>
    <d v="2013-10-28T00:00:00"/>
    <s v="Standard Class"/>
    <s v="NM-18520"/>
    <s v="Neoma Murray"/>
    <x v="0"/>
    <s v="United States"/>
    <s v="Riverside"/>
    <x v="1"/>
    <n v="92503"/>
    <x v="1"/>
    <s v="OFF-PA-10001892"/>
    <x v="1"/>
    <x v="10"/>
    <x v="815"/>
    <n v="22.919999999999998"/>
    <n v="3"/>
    <n v="0"/>
    <n v="11.230799999999999"/>
  </r>
  <r>
    <n v="1106"/>
    <x v="533"/>
    <x v="0"/>
    <x v="258"/>
    <d v="2013-11-25T00:00:00"/>
    <s v="Standard Class"/>
    <s v="EH-13945"/>
    <s v="Eric Hoffmann"/>
    <x v="0"/>
    <s v="United States"/>
    <s v="Houston"/>
    <x v="5"/>
    <n v="77041"/>
    <x v="2"/>
    <s v="OFF-ST-10000642"/>
    <x v="1"/>
    <x v="4"/>
    <x v="192"/>
    <n v="100.70400000000001"/>
    <n v="6"/>
    <n v="0.2"/>
    <n v="-16.36440000000001"/>
  </r>
  <r>
    <n v="1107"/>
    <x v="533"/>
    <x v="0"/>
    <x v="258"/>
    <d v="2013-11-25T00:00:00"/>
    <s v="Standard Class"/>
    <s v="EH-13945"/>
    <s v="Eric Hoffmann"/>
    <x v="0"/>
    <s v="United States"/>
    <s v="Houston"/>
    <x v="5"/>
    <n v="77041"/>
    <x v="2"/>
    <s v="FUR-FU-10000206"/>
    <x v="0"/>
    <x v="5"/>
    <x v="392"/>
    <n v="2.3280000000000003"/>
    <n v="2"/>
    <n v="0.6"/>
    <n v="-0.75660000000000016"/>
  </r>
  <r>
    <n v="1108"/>
    <x v="533"/>
    <x v="0"/>
    <x v="258"/>
    <d v="2013-11-25T00:00:00"/>
    <s v="Standard Class"/>
    <s v="EH-13945"/>
    <s v="Eric Hoffmann"/>
    <x v="0"/>
    <s v="United States"/>
    <s v="Houston"/>
    <x v="5"/>
    <n v="77041"/>
    <x v="2"/>
    <s v="OFF-BI-10003676"/>
    <x v="1"/>
    <x v="8"/>
    <x v="816"/>
    <n v="10.779999999999996"/>
    <n v="5"/>
    <n v="0.8"/>
    <n v="-17.248000000000008"/>
  </r>
  <r>
    <n v="1109"/>
    <x v="533"/>
    <x v="0"/>
    <x v="258"/>
    <d v="2013-11-25T00:00:00"/>
    <s v="Standard Class"/>
    <s v="EH-13945"/>
    <s v="Eric Hoffmann"/>
    <x v="0"/>
    <s v="United States"/>
    <s v="Houston"/>
    <x v="5"/>
    <n v="77041"/>
    <x v="2"/>
    <s v="OFF-FA-10003495"/>
    <x v="1"/>
    <x v="13"/>
    <x v="33"/>
    <n v="58.368000000000009"/>
    <n v="12"/>
    <n v="0.2"/>
    <n v="21.888000000000002"/>
  </r>
  <r>
    <n v="1110"/>
    <x v="533"/>
    <x v="0"/>
    <x v="258"/>
    <d v="2013-11-25T00:00:00"/>
    <s v="Standard Class"/>
    <s v="EH-13945"/>
    <s v="Eric Hoffmann"/>
    <x v="0"/>
    <s v="United States"/>
    <s v="Houston"/>
    <x v="5"/>
    <n v="77041"/>
    <x v="2"/>
    <s v="OFF-EN-10003798"/>
    <x v="1"/>
    <x v="12"/>
    <x v="817"/>
    <n v="40.968000000000004"/>
    <n v="3"/>
    <n v="0.2"/>
    <n v="13.826699999999999"/>
  </r>
  <r>
    <n v="1111"/>
    <x v="533"/>
    <x v="0"/>
    <x v="258"/>
    <d v="2013-11-25T00:00:00"/>
    <s v="Standard Class"/>
    <s v="EH-13945"/>
    <s v="Eric Hoffmann"/>
    <x v="0"/>
    <s v="United States"/>
    <s v="Houston"/>
    <x v="5"/>
    <n v="77041"/>
    <x v="2"/>
    <s v="TEC-PH-10003589"/>
    <x v="2"/>
    <x v="7"/>
    <x v="818"/>
    <n v="71.959999999999994"/>
    <n v="5"/>
    <n v="0.2"/>
    <n v="25.185999999999996"/>
  </r>
  <r>
    <n v="1112"/>
    <x v="533"/>
    <x v="0"/>
    <x v="258"/>
    <d v="2013-11-25T00:00:00"/>
    <s v="Standard Class"/>
    <s v="EH-13945"/>
    <s v="Eric Hoffmann"/>
    <x v="0"/>
    <s v="United States"/>
    <s v="Houston"/>
    <x v="5"/>
    <n v="77041"/>
    <x v="2"/>
    <s v="OFF-PA-10004735"/>
    <x v="1"/>
    <x v="10"/>
    <x v="819"/>
    <n v="10.368000000000002"/>
    <n v="2"/>
    <n v="0.2"/>
    <n v="3.6288"/>
  </r>
  <r>
    <n v="1113"/>
    <x v="533"/>
    <x v="0"/>
    <x v="258"/>
    <d v="2013-11-25T00:00:00"/>
    <s v="Standard Class"/>
    <s v="EH-13945"/>
    <s v="Eric Hoffmann"/>
    <x v="0"/>
    <s v="United States"/>
    <s v="Houston"/>
    <x v="5"/>
    <n v="77041"/>
    <x v="2"/>
    <s v="OFF-BI-10002609"/>
    <x v="1"/>
    <x v="8"/>
    <x v="98"/>
    <n v="1.1919999999999997"/>
    <n v="2"/>
    <n v="0.8"/>
    <n v="-2.0264000000000002"/>
  </r>
  <r>
    <n v="1114"/>
    <x v="534"/>
    <x v="3"/>
    <x v="404"/>
    <d v="2014-12-24T00:00:00"/>
    <s v="Second Class"/>
    <s v="RA-19915"/>
    <s v="Russell Applegate"/>
    <x v="0"/>
    <s v="United States"/>
    <s v="Encinitas"/>
    <x v="1"/>
    <n v="92024"/>
    <x v="1"/>
    <s v="OFF-BI-10003364"/>
    <x v="1"/>
    <x v="8"/>
    <x v="698"/>
    <n v="46.672000000000004"/>
    <n v="2"/>
    <n v="0.2"/>
    <n v="16.3352"/>
  </r>
  <r>
    <n v="1115"/>
    <x v="534"/>
    <x v="3"/>
    <x v="404"/>
    <d v="2014-12-24T00:00:00"/>
    <s v="Second Class"/>
    <s v="RA-19915"/>
    <s v="Russell Applegate"/>
    <x v="0"/>
    <s v="United States"/>
    <s v="Encinitas"/>
    <x v="1"/>
    <n v="92024"/>
    <x v="1"/>
    <s v="FUR-BO-10002206"/>
    <x v="0"/>
    <x v="0"/>
    <x v="820"/>
    <n v="119.83299999999998"/>
    <n v="1"/>
    <n v="0.15"/>
    <n v="-12.688200000000002"/>
  </r>
  <r>
    <n v="1116"/>
    <x v="534"/>
    <x v="3"/>
    <x v="404"/>
    <d v="2014-12-24T00:00:00"/>
    <s v="Second Class"/>
    <s v="RA-19915"/>
    <s v="Russell Applegate"/>
    <x v="0"/>
    <s v="United States"/>
    <s v="Encinitas"/>
    <x v="1"/>
    <n v="92024"/>
    <x v="1"/>
    <s v="TEC-AC-10003610"/>
    <x v="2"/>
    <x v="11"/>
    <x v="598"/>
    <n v="119.98"/>
    <n v="2"/>
    <n v="0"/>
    <n v="57.590400000000002"/>
  </r>
  <r>
    <n v="1117"/>
    <x v="535"/>
    <x v="0"/>
    <x v="405"/>
    <d v="2013-07-25T00:00:00"/>
    <s v="Second Class"/>
    <s v="DL-13495"/>
    <s v="Dionis Lloyd"/>
    <x v="1"/>
    <s v="United States"/>
    <s v="San Francisco"/>
    <x v="1"/>
    <n v="94110"/>
    <x v="1"/>
    <s v="OFF-LA-10003766"/>
    <x v="1"/>
    <x v="2"/>
    <x v="360"/>
    <n v="6.3"/>
    <n v="2"/>
    <n v="0"/>
    <n v="3.024"/>
  </r>
  <r>
    <n v="1118"/>
    <x v="536"/>
    <x v="1"/>
    <x v="406"/>
    <d v="2012-09-08T00:00:00"/>
    <s v="Standard Class"/>
    <s v="CS-12355"/>
    <s v="Christine Sundaresam"/>
    <x v="0"/>
    <s v="United States"/>
    <s v="Roswell"/>
    <x v="32"/>
    <n v="30076"/>
    <x v="0"/>
    <s v="OFF-PA-10001970"/>
    <x v="1"/>
    <x v="10"/>
    <x v="361"/>
    <n v="279.89999999999998"/>
    <n v="5"/>
    <n v="0"/>
    <n v="137.15100000000001"/>
  </r>
  <r>
    <n v="1119"/>
    <x v="536"/>
    <x v="1"/>
    <x v="406"/>
    <d v="2012-09-08T00:00:00"/>
    <s v="Standard Class"/>
    <s v="CS-12355"/>
    <s v="Christine Sundaresam"/>
    <x v="0"/>
    <s v="United States"/>
    <s v="Roswell"/>
    <x v="32"/>
    <n v="30076"/>
    <x v="0"/>
    <s v="TEC-AC-10002049"/>
    <x v="2"/>
    <x v="11"/>
    <x v="688"/>
    <n v="619.94999999999993"/>
    <n v="5"/>
    <n v="0"/>
    <n v="111.59099999999995"/>
  </r>
  <r>
    <n v="1120"/>
    <x v="536"/>
    <x v="1"/>
    <x v="406"/>
    <d v="2012-09-08T00:00:00"/>
    <s v="Standard Class"/>
    <s v="CS-12355"/>
    <s v="Christine Sundaresam"/>
    <x v="0"/>
    <s v="United States"/>
    <s v="Roswell"/>
    <x v="32"/>
    <n v="30076"/>
    <x v="0"/>
    <s v="OFF-PA-10000141"/>
    <x v="1"/>
    <x v="10"/>
    <x v="821"/>
    <n v="4.3600000000000003"/>
    <n v="2"/>
    <n v="0"/>
    <n v="2.0491999999999999"/>
  </r>
  <r>
    <n v="1121"/>
    <x v="536"/>
    <x v="1"/>
    <x v="406"/>
    <d v="2012-09-08T00:00:00"/>
    <s v="Standard Class"/>
    <s v="CS-12355"/>
    <s v="Christine Sundaresam"/>
    <x v="0"/>
    <s v="United States"/>
    <s v="Roswell"/>
    <x v="32"/>
    <n v="30076"/>
    <x v="0"/>
    <s v="OFF-EN-10004459"/>
    <x v="1"/>
    <x v="12"/>
    <x v="655"/>
    <n v="15.28"/>
    <n v="2"/>
    <n v="0"/>
    <n v="7.4871999999999996"/>
  </r>
  <r>
    <n v="1122"/>
    <x v="537"/>
    <x v="2"/>
    <x v="407"/>
    <d v="2011-01-27T00:00:00"/>
    <s v="Standard Class"/>
    <s v="HL-15040"/>
    <s v="Hunter Lopez"/>
    <x v="0"/>
    <s v="United States"/>
    <s v="Jonesboro"/>
    <x v="36"/>
    <n v="72401"/>
    <x v="0"/>
    <s v="TEC-PH-10001061"/>
    <x v="2"/>
    <x v="7"/>
    <x v="822"/>
    <n v="699.93"/>
    <n v="7"/>
    <n v="0"/>
    <n v="181.98179999999999"/>
  </r>
  <r>
    <n v="1123"/>
    <x v="537"/>
    <x v="2"/>
    <x v="407"/>
    <d v="2011-01-27T00:00:00"/>
    <s v="Standard Class"/>
    <s v="HL-15040"/>
    <s v="Hunter Lopez"/>
    <x v="0"/>
    <s v="United States"/>
    <s v="Jonesboro"/>
    <x v="36"/>
    <n v="72401"/>
    <x v="0"/>
    <s v="OFF-AR-10002375"/>
    <x v="1"/>
    <x v="6"/>
    <x v="823"/>
    <n v="22.959999999999997"/>
    <n v="7"/>
    <n v="0"/>
    <n v="6.6583999999999968"/>
  </r>
  <r>
    <n v="1124"/>
    <x v="537"/>
    <x v="2"/>
    <x v="407"/>
    <d v="2011-01-27T00:00:00"/>
    <s v="Standard Class"/>
    <s v="HL-15040"/>
    <s v="Hunter Lopez"/>
    <x v="0"/>
    <s v="United States"/>
    <s v="Jonesboro"/>
    <x v="36"/>
    <n v="72401"/>
    <x v="0"/>
    <s v="FUR-FU-10003194"/>
    <x v="0"/>
    <x v="5"/>
    <x v="76"/>
    <n v="38.6"/>
    <n v="4"/>
    <n v="0"/>
    <n v="11.579999999999998"/>
  </r>
  <r>
    <n v="1125"/>
    <x v="537"/>
    <x v="2"/>
    <x v="407"/>
    <d v="2011-01-27T00:00:00"/>
    <s v="Standard Class"/>
    <s v="HL-15040"/>
    <s v="Hunter Lopez"/>
    <x v="0"/>
    <s v="United States"/>
    <s v="Jonesboro"/>
    <x v="36"/>
    <n v="72401"/>
    <x v="0"/>
    <s v="OFF-AR-10003811"/>
    <x v="1"/>
    <x v="6"/>
    <x v="449"/>
    <n v="6.63"/>
    <n v="3"/>
    <n v="0"/>
    <n v="1.7901"/>
  </r>
  <r>
    <n v="1126"/>
    <x v="537"/>
    <x v="2"/>
    <x v="407"/>
    <d v="2011-01-27T00:00:00"/>
    <s v="Standard Class"/>
    <s v="HL-15040"/>
    <s v="Hunter Lopez"/>
    <x v="0"/>
    <s v="United States"/>
    <s v="Jonesboro"/>
    <x v="36"/>
    <n v="72401"/>
    <x v="0"/>
    <s v="OFF-EN-10001539"/>
    <x v="1"/>
    <x v="12"/>
    <x v="33"/>
    <n v="23.34"/>
    <n v="3"/>
    <n v="0"/>
    <n v="10.969799999999999"/>
  </r>
  <r>
    <n v="1127"/>
    <x v="537"/>
    <x v="2"/>
    <x v="407"/>
    <d v="2011-01-27T00:00:00"/>
    <s v="Standard Class"/>
    <s v="HL-15040"/>
    <s v="Hunter Lopez"/>
    <x v="0"/>
    <s v="United States"/>
    <s v="Jonesboro"/>
    <x v="36"/>
    <n v="72401"/>
    <x v="0"/>
    <s v="FUR-CH-10002331"/>
    <x v="0"/>
    <x v="1"/>
    <x v="402"/>
    <n v="1067.94"/>
    <n v="3"/>
    <n v="0"/>
    <n v="224.2673999999999"/>
  </r>
  <r>
    <n v="1128"/>
    <x v="538"/>
    <x v="1"/>
    <x v="56"/>
    <d v="2012-03-07T00:00:00"/>
    <s v="Standard Class"/>
    <s v="PA-19060"/>
    <s v="Pete Armstrong"/>
    <x v="2"/>
    <s v="United States"/>
    <s v="Richmond"/>
    <x v="14"/>
    <n v="47374"/>
    <x v="2"/>
    <s v="OFF-AR-10003156"/>
    <x v="1"/>
    <x v="6"/>
    <x v="396"/>
    <n v="10.16"/>
    <n v="1"/>
    <n v="0"/>
    <n v="2.6416000000000004"/>
  </r>
  <r>
    <n v="1129"/>
    <x v="538"/>
    <x v="1"/>
    <x v="56"/>
    <d v="2012-03-07T00:00:00"/>
    <s v="Standard Class"/>
    <s v="PA-19060"/>
    <s v="Pete Armstrong"/>
    <x v="2"/>
    <s v="United States"/>
    <s v="Richmond"/>
    <x v="14"/>
    <n v="47374"/>
    <x v="2"/>
    <s v="OFF-EN-10001532"/>
    <x v="1"/>
    <x v="12"/>
    <x v="613"/>
    <n v="101.88"/>
    <n v="6"/>
    <n v="0"/>
    <n v="50.94"/>
  </r>
  <r>
    <n v="1130"/>
    <x v="539"/>
    <x v="0"/>
    <x v="408"/>
    <d v="2013-04-17T00:00:00"/>
    <s v="Standard Class"/>
    <s v="BD-11605"/>
    <s v="Brian Dahlen"/>
    <x v="0"/>
    <s v="United States"/>
    <s v="Springfield"/>
    <x v="17"/>
    <n v="22153"/>
    <x v="0"/>
    <s v="FUR-TA-10004086"/>
    <x v="0"/>
    <x v="3"/>
    <x v="824"/>
    <n v="343.92"/>
    <n v="4"/>
    <n v="0"/>
    <n v="75.662399999999991"/>
  </r>
  <r>
    <n v="1131"/>
    <x v="539"/>
    <x v="0"/>
    <x v="408"/>
    <d v="2013-04-17T00:00:00"/>
    <s v="Standard Class"/>
    <s v="BD-11605"/>
    <s v="Brian Dahlen"/>
    <x v="0"/>
    <s v="United States"/>
    <s v="Springfield"/>
    <x v="17"/>
    <n v="22153"/>
    <x v="0"/>
    <s v="OFF-PA-10000100"/>
    <x v="1"/>
    <x v="10"/>
    <x v="825"/>
    <n v="40.99"/>
    <n v="1"/>
    <n v="0"/>
    <n v="20.085100000000001"/>
  </r>
  <r>
    <n v="1132"/>
    <x v="539"/>
    <x v="0"/>
    <x v="408"/>
    <d v="2013-04-17T00:00:00"/>
    <s v="Standard Class"/>
    <s v="BD-11605"/>
    <s v="Brian Dahlen"/>
    <x v="0"/>
    <s v="United States"/>
    <s v="Springfield"/>
    <x v="17"/>
    <n v="22153"/>
    <x v="0"/>
    <s v="OFF-EN-10002500"/>
    <x v="1"/>
    <x v="12"/>
    <x v="118"/>
    <n v="63.9"/>
    <n v="5"/>
    <n v="0"/>
    <n v="28.754999999999995"/>
  </r>
  <r>
    <n v="1133"/>
    <x v="540"/>
    <x v="0"/>
    <x v="409"/>
    <d v="2013-12-08T00:00:00"/>
    <s v="First Class"/>
    <s v="GG-14650"/>
    <s v="Greg Guthrie"/>
    <x v="1"/>
    <s v="United States"/>
    <s v="Antioch"/>
    <x v="1"/>
    <n v="94509"/>
    <x v="1"/>
    <s v="OFF-PA-10004100"/>
    <x v="1"/>
    <x v="10"/>
    <x v="257"/>
    <n v="19.440000000000001"/>
    <n v="3"/>
    <n v="0"/>
    <n v="9.3312000000000008"/>
  </r>
  <r>
    <n v="1134"/>
    <x v="541"/>
    <x v="0"/>
    <x v="410"/>
    <d v="2013-06-10T00:00:00"/>
    <s v="Standard Class"/>
    <s v="JS-15940"/>
    <s v="Joni Sundaresam"/>
    <x v="2"/>
    <s v="United States"/>
    <s v="Philadelphia"/>
    <x v="9"/>
    <n v="19134"/>
    <x v="3"/>
    <s v="OFF-ST-10003479"/>
    <x v="1"/>
    <x v="4"/>
    <x v="41"/>
    <n v="124.608"/>
    <n v="4"/>
    <n v="0.2"/>
    <n v="-23.364000000000019"/>
  </r>
  <r>
    <n v="1135"/>
    <x v="541"/>
    <x v="0"/>
    <x v="410"/>
    <d v="2013-06-10T00:00:00"/>
    <s v="Standard Class"/>
    <s v="JS-15940"/>
    <s v="Joni Sundaresam"/>
    <x v="2"/>
    <s v="United States"/>
    <s v="Philadelphia"/>
    <x v="9"/>
    <n v="19134"/>
    <x v="3"/>
    <s v="OFF-LA-10000973"/>
    <x v="1"/>
    <x v="2"/>
    <x v="826"/>
    <n v="7.5600000000000005"/>
    <n v="3"/>
    <n v="0.2"/>
    <n v="2.6459999999999995"/>
  </r>
  <r>
    <n v="1136"/>
    <x v="542"/>
    <x v="0"/>
    <x v="25"/>
    <d v="2013-12-12T00:00:00"/>
    <s v="Same Day"/>
    <s v="LR-16915"/>
    <s v="Lena Radford"/>
    <x v="0"/>
    <s v="United States"/>
    <s v="Homestead"/>
    <x v="2"/>
    <n v="33030"/>
    <x v="0"/>
    <s v="OFF-ST-10001476"/>
    <x v="1"/>
    <x v="4"/>
    <x v="827"/>
    <n v="85.224000000000004"/>
    <n v="3"/>
    <n v="0.2"/>
    <n v="7.4571000000000041"/>
  </r>
  <r>
    <n v="1137"/>
    <x v="543"/>
    <x v="0"/>
    <x v="396"/>
    <d v="2013-11-16T00:00:00"/>
    <s v="Second Class"/>
    <s v="FH-14275"/>
    <s v="Frank Hawley"/>
    <x v="1"/>
    <s v="United States"/>
    <s v="La Porte"/>
    <x v="14"/>
    <n v="46350"/>
    <x v="2"/>
    <s v="OFF-EN-10002831"/>
    <x v="1"/>
    <x v="12"/>
    <x v="828"/>
    <n v="287.52"/>
    <n v="8"/>
    <n v="0"/>
    <n v="129.38399999999999"/>
  </r>
  <r>
    <n v="1138"/>
    <x v="543"/>
    <x v="0"/>
    <x v="396"/>
    <d v="2013-11-16T00:00:00"/>
    <s v="Second Class"/>
    <s v="FH-14275"/>
    <s v="Frank Hawley"/>
    <x v="1"/>
    <s v="United States"/>
    <s v="La Porte"/>
    <x v="14"/>
    <n v="46350"/>
    <x v="2"/>
    <s v="OFF-AP-10002350"/>
    <x v="1"/>
    <x v="9"/>
    <x v="545"/>
    <n v="37.68"/>
    <n v="2"/>
    <n v="0"/>
    <n v="10.5504"/>
  </r>
  <r>
    <n v="1139"/>
    <x v="543"/>
    <x v="0"/>
    <x v="396"/>
    <d v="2013-11-16T00:00:00"/>
    <s v="Second Class"/>
    <s v="FH-14275"/>
    <s v="Frank Hawley"/>
    <x v="1"/>
    <s v="United States"/>
    <s v="La Porte"/>
    <x v="14"/>
    <n v="46350"/>
    <x v="2"/>
    <s v="OFF-PA-10001763"/>
    <x v="1"/>
    <x v="10"/>
    <x v="829"/>
    <n v="19.98"/>
    <n v="2"/>
    <n v="0"/>
    <n v="8.9909999999999997"/>
  </r>
  <r>
    <n v="1140"/>
    <x v="543"/>
    <x v="0"/>
    <x v="396"/>
    <d v="2013-11-16T00:00:00"/>
    <s v="Second Class"/>
    <s v="FH-14275"/>
    <s v="Frank Hawley"/>
    <x v="1"/>
    <s v="United States"/>
    <s v="La Porte"/>
    <x v="14"/>
    <n v="46350"/>
    <x v="2"/>
    <s v="OFF-AR-10003394"/>
    <x v="1"/>
    <x v="6"/>
    <x v="496"/>
    <n v="20.58"/>
    <n v="7"/>
    <n v="0"/>
    <n v="5.5566000000000004"/>
  </r>
  <r>
    <n v="1141"/>
    <x v="543"/>
    <x v="0"/>
    <x v="396"/>
    <d v="2013-11-16T00:00:00"/>
    <s v="Second Class"/>
    <s v="FH-14275"/>
    <s v="Frank Hawley"/>
    <x v="1"/>
    <s v="United States"/>
    <s v="La Porte"/>
    <x v="14"/>
    <n v="46350"/>
    <x v="2"/>
    <s v="OFF-BI-10002072"/>
    <x v="1"/>
    <x v="8"/>
    <x v="830"/>
    <n v="17.38"/>
    <n v="2"/>
    <n v="0"/>
    <n v="8.69"/>
  </r>
  <r>
    <n v="1142"/>
    <x v="544"/>
    <x v="2"/>
    <x v="411"/>
    <d v="2011-10-03T00:00:00"/>
    <s v="Standard Class"/>
    <s v="AP-10915"/>
    <s v="Arthur Prichep"/>
    <x v="0"/>
    <s v="United States"/>
    <s v="Los Angeles"/>
    <x v="1"/>
    <n v="90045"/>
    <x v="1"/>
    <s v="FUR-FU-10004188"/>
    <x v="0"/>
    <x v="5"/>
    <x v="734"/>
    <n v="204.6"/>
    <n v="2"/>
    <n v="0"/>
    <n v="53.195999999999998"/>
  </r>
  <r>
    <n v="1143"/>
    <x v="544"/>
    <x v="2"/>
    <x v="411"/>
    <d v="2011-10-03T00:00:00"/>
    <s v="Standard Class"/>
    <s v="AP-10915"/>
    <s v="Arthur Prichep"/>
    <x v="0"/>
    <s v="United States"/>
    <s v="Los Angeles"/>
    <x v="1"/>
    <n v="90045"/>
    <x v="1"/>
    <s v="OFF-FA-10001561"/>
    <x v="1"/>
    <x v="13"/>
    <x v="831"/>
    <n v="8.7200000000000006"/>
    <n v="4"/>
    <n v="0"/>
    <n v="2.8776000000000002"/>
  </r>
  <r>
    <n v="1144"/>
    <x v="544"/>
    <x v="2"/>
    <x v="411"/>
    <d v="2011-10-03T00:00:00"/>
    <s v="Standard Class"/>
    <s v="AP-10915"/>
    <s v="Arthur Prichep"/>
    <x v="0"/>
    <s v="United States"/>
    <s v="Los Angeles"/>
    <x v="1"/>
    <n v="90045"/>
    <x v="1"/>
    <s v="OFF-PA-10002105"/>
    <x v="1"/>
    <x v="10"/>
    <x v="269"/>
    <n v="6.48"/>
    <n v="1"/>
    <n v="0"/>
    <n v="3.1104000000000003"/>
  </r>
  <r>
    <n v="1145"/>
    <x v="544"/>
    <x v="2"/>
    <x v="411"/>
    <d v="2011-10-03T00:00:00"/>
    <s v="Standard Class"/>
    <s v="AP-10915"/>
    <s v="Arthur Prichep"/>
    <x v="0"/>
    <s v="United States"/>
    <s v="Los Angeles"/>
    <x v="1"/>
    <n v="90045"/>
    <x v="1"/>
    <s v="TEC-MA-10004241"/>
    <x v="2"/>
    <x v="15"/>
    <x v="832"/>
    <n v="686.32"/>
    <n v="2"/>
    <n v="0.2"/>
    <n v="223.05399999999995"/>
  </r>
  <r>
    <n v="1146"/>
    <x v="544"/>
    <x v="2"/>
    <x v="411"/>
    <d v="2011-10-03T00:00:00"/>
    <s v="Standard Class"/>
    <s v="AP-10915"/>
    <s v="Arthur Prichep"/>
    <x v="0"/>
    <s v="United States"/>
    <s v="Los Angeles"/>
    <x v="1"/>
    <n v="90045"/>
    <x v="1"/>
    <s v="OFF-ST-10004340"/>
    <x v="1"/>
    <x v="4"/>
    <x v="809"/>
    <n v="62.18"/>
    <n v="1"/>
    <n v="0"/>
    <n v="16.788600000000002"/>
  </r>
  <r>
    <n v="1147"/>
    <x v="545"/>
    <x v="1"/>
    <x v="388"/>
    <d v="2012-04-04T00:00:00"/>
    <s v="Same Day"/>
    <s v="NC-18340"/>
    <s v="Nat Carroll"/>
    <x v="0"/>
    <s v="United States"/>
    <s v="Lansing"/>
    <x v="12"/>
    <n v="48911"/>
    <x v="2"/>
    <s v="OFF-AP-10003849"/>
    <x v="1"/>
    <x v="9"/>
    <x v="833"/>
    <n v="644.07600000000002"/>
    <n v="2"/>
    <n v="0.1"/>
    <n v="107.34599999999996"/>
  </r>
  <r>
    <n v="1148"/>
    <x v="545"/>
    <x v="1"/>
    <x v="388"/>
    <d v="2012-04-04T00:00:00"/>
    <s v="Same Day"/>
    <s v="NC-18340"/>
    <s v="Nat Carroll"/>
    <x v="0"/>
    <s v="United States"/>
    <s v="Lansing"/>
    <x v="12"/>
    <n v="48911"/>
    <x v="2"/>
    <s v="OFF-FA-10000735"/>
    <x v="1"/>
    <x v="13"/>
    <x v="33"/>
    <n v="5.84"/>
    <n v="2"/>
    <n v="0"/>
    <n v="2.6279999999999997"/>
  </r>
  <r>
    <n v="1149"/>
    <x v="545"/>
    <x v="1"/>
    <x v="388"/>
    <d v="2012-04-04T00:00:00"/>
    <s v="Same Day"/>
    <s v="NC-18340"/>
    <s v="Nat Carroll"/>
    <x v="0"/>
    <s v="United States"/>
    <s v="Lansing"/>
    <x v="12"/>
    <n v="48911"/>
    <x v="2"/>
    <s v="OFF-BI-10003350"/>
    <x v="1"/>
    <x v="8"/>
    <x v="834"/>
    <n v="12.76"/>
    <n v="2"/>
    <n v="0"/>
    <n v="5.8695999999999993"/>
  </r>
  <r>
    <n v="1150"/>
    <x v="545"/>
    <x v="1"/>
    <x v="388"/>
    <d v="2012-04-04T00:00:00"/>
    <s v="Same Day"/>
    <s v="NC-18340"/>
    <s v="Nat Carroll"/>
    <x v="0"/>
    <s v="United States"/>
    <s v="Lansing"/>
    <x v="12"/>
    <n v="48911"/>
    <x v="2"/>
    <s v="TEC-PH-10000307"/>
    <x v="2"/>
    <x v="7"/>
    <x v="835"/>
    <n v="10.95"/>
    <n v="1"/>
    <n v="0"/>
    <n v="0.43799999999999883"/>
  </r>
  <r>
    <n v="1151"/>
    <x v="545"/>
    <x v="1"/>
    <x v="388"/>
    <d v="2012-04-04T00:00:00"/>
    <s v="Same Day"/>
    <s v="NC-18340"/>
    <s v="Nat Carroll"/>
    <x v="0"/>
    <s v="United States"/>
    <s v="Lansing"/>
    <x v="12"/>
    <n v="48911"/>
    <x v="2"/>
    <s v="TEC-CO-10004202"/>
    <x v="2"/>
    <x v="16"/>
    <x v="836"/>
    <n v="599.98"/>
    <n v="2"/>
    <n v="0"/>
    <n v="209.99299999999999"/>
  </r>
  <r>
    <n v="1152"/>
    <x v="546"/>
    <x v="1"/>
    <x v="412"/>
    <d v="2012-05-14T00:00:00"/>
    <s v="Standard Class"/>
    <s v="CB-12535"/>
    <s v="Claudia Bergmann"/>
    <x v="1"/>
    <s v="United States"/>
    <s v="Cuyahoga Falls"/>
    <x v="24"/>
    <n v="44221"/>
    <x v="3"/>
    <s v="FUR-FU-10001852"/>
    <x v="0"/>
    <x v="5"/>
    <x v="837"/>
    <n v="8.3520000000000003"/>
    <n v="6"/>
    <n v="0.2"/>
    <n v="1.2527999999999997"/>
  </r>
  <r>
    <n v="1153"/>
    <x v="547"/>
    <x v="3"/>
    <x v="413"/>
    <d v="2014-01-07T00:00:00"/>
    <s v="Standard Class"/>
    <s v="KL-16555"/>
    <s v="Kelly Lampkin"/>
    <x v="1"/>
    <s v="United States"/>
    <s v="Reno"/>
    <x v="33"/>
    <n v="89502"/>
    <x v="1"/>
    <s v="OFF-AR-10003759"/>
    <x v="1"/>
    <x v="6"/>
    <x v="838"/>
    <n v="3.64"/>
    <n v="2"/>
    <n v="0"/>
    <n v="1.6379999999999999"/>
  </r>
  <r>
    <n v="1154"/>
    <x v="547"/>
    <x v="3"/>
    <x v="413"/>
    <d v="2014-01-07T00:00:00"/>
    <s v="Standard Class"/>
    <s v="KL-16555"/>
    <s v="Kelly Lampkin"/>
    <x v="1"/>
    <s v="United States"/>
    <s v="Reno"/>
    <x v="33"/>
    <n v="89502"/>
    <x v="1"/>
    <s v="OFF-BI-10003984"/>
    <x v="1"/>
    <x v="8"/>
    <x v="690"/>
    <n v="159.768"/>
    <n v="7"/>
    <n v="0.2"/>
    <n v="53.921700000000008"/>
  </r>
  <r>
    <n v="1155"/>
    <x v="548"/>
    <x v="2"/>
    <x v="414"/>
    <d v="2011-12-21T00:00:00"/>
    <s v="First Class"/>
    <s v="PS-19045"/>
    <s v="Penelope Sewall"/>
    <x v="2"/>
    <s v="United States"/>
    <s v="Harrisonburg"/>
    <x v="17"/>
    <n v="22801"/>
    <x v="0"/>
    <s v="OFF-ST-10004337"/>
    <x v="1"/>
    <x v="4"/>
    <x v="839"/>
    <n v="122.48"/>
    <n v="2"/>
    <n v="0"/>
    <n v="0"/>
  </r>
  <r>
    <n v="1156"/>
    <x v="548"/>
    <x v="2"/>
    <x v="414"/>
    <d v="2011-12-21T00:00:00"/>
    <s v="First Class"/>
    <s v="PS-19045"/>
    <s v="Penelope Sewall"/>
    <x v="2"/>
    <s v="United States"/>
    <s v="Harrisonburg"/>
    <x v="17"/>
    <n v="22801"/>
    <x v="0"/>
    <s v="FUR-TA-10001932"/>
    <x v="0"/>
    <x v="3"/>
    <x v="840"/>
    <n v="2244.48"/>
    <n v="7"/>
    <n v="0"/>
    <n v="493.78559999999993"/>
  </r>
  <r>
    <n v="1157"/>
    <x v="548"/>
    <x v="2"/>
    <x v="414"/>
    <d v="2011-12-21T00:00:00"/>
    <s v="First Class"/>
    <s v="PS-19045"/>
    <s v="Penelope Sewall"/>
    <x v="2"/>
    <s v="United States"/>
    <s v="Harrisonburg"/>
    <x v="17"/>
    <n v="22801"/>
    <x v="0"/>
    <s v="OFF-BI-10003982"/>
    <x v="1"/>
    <x v="8"/>
    <x v="346"/>
    <n v="62.31"/>
    <n v="3"/>
    <n v="0"/>
    <n v="29.285699999999999"/>
  </r>
  <r>
    <n v="1158"/>
    <x v="548"/>
    <x v="2"/>
    <x v="414"/>
    <d v="2011-12-21T00:00:00"/>
    <s v="First Class"/>
    <s v="PS-19045"/>
    <s v="Penelope Sewall"/>
    <x v="2"/>
    <s v="United States"/>
    <s v="Harrisonburg"/>
    <x v="17"/>
    <n v="22801"/>
    <x v="0"/>
    <s v="FUR-TA-10000617"/>
    <x v="0"/>
    <x v="3"/>
    <x v="338"/>
    <n v="455.1"/>
    <n v="2"/>
    <n v="0"/>
    <n v="100.12200000000001"/>
  </r>
  <r>
    <n v="1159"/>
    <x v="549"/>
    <x v="0"/>
    <x v="415"/>
    <d v="2013-07-08T00:00:00"/>
    <s v="Second Class"/>
    <s v="GB-14530"/>
    <s v="George Bell"/>
    <x v="1"/>
    <s v="United States"/>
    <s v="Los Angeles"/>
    <x v="1"/>
    <n v="90004"/>
    <x v="1"/>
    <s v="FUR-CH-10002126"/>
    <x v="0"/>
    <x v="1"/>
    <x v="841"/>
    <n v="195.184"/>
    <n v="1"/>
    <n v="0.2"/>
    <n v="19.518400000000007"/>
  </r>
  <r>
    <n v="1160"/>
    <x v="550"/>
    <x v="3"/>
    <x v="222"/>
    <d v="2014-07-05T00:00:00"/>
    <s v="Standard Class"/>
    <s v="AA-10315"/>
    <s v="Alex Avila"/>
    <x v="0"/>
    <s v="United States"/>
    <s v="Minneapolis"/>
    <x v="11"/>
    <n v="55407"/>
    <x v="2"/>
    <s v="OFF-AP-10000576"/>
    <x v="1"/>
    <x v="9"/>
    <x v="842"/>
    <n v="362.94"/>
    <n v="3"/>
    <n v="0"/>
    <n v="90.735000000000014"/>
  </r>
  <r>
    <n v="1161"/>
    <x v="550"/>
    <x v="3"/>
    <x v="222"/>
    <d v="2014-07-05T00:00:00"/>
    <s v="Standard Class"/>
    <s v="AA-10315"/>
    <s v="Alex Avila"/>
    <x v="0"/>
    <s v="United States"/>
    <s v="Minneapolis"/>
    <x v="11"/>
    <n v="55407"/>
    <x v="2"/>
    <s v="OFF-BI-10004654"/>
    <x v="1"/>
    <x v="8"/>
    <x v="68"/>
    <n v="11.54"/>
    <n v="2"/>
    <n v="0"/>
    <n v="5.77"/>
  </r>
  <r>
    <n v="1162"/>
    <x v="551"/>
    <x v="2"/>
    <x v="416"/>
    <d v="2011-09-05T00:00:00"/>
    <s v="Second Class"/>
    <s v="LT-16765"/>
    <s v="Larry Tron"/>
    <x v="0"/>
    <s v="United States"/>
    <s v="Escondido"/>
    <x v="1"/>
    <n v="92025"/>
    <x v="1"/>
    <s v="OFF-AR-10004042"/>
    <x v="1"/>
    <x v="6"/>
    <x v="30"/>
    <n v="53.94"/>
    <n v="3"/>
    <n v="0"/>
    <n v="15.642599999999995"/>
  </r>
  <r>
    <n v="1163"/>
    <x v="552"/>
    <x v="2"/>
    <x v="223"/>
    <d v="2011-03-08T00:00:00"/>
    <s v="Standard Class"/>
    <s v="AP-10720"/>
    <s v="Anne Pryor"/>
    <x v="2"/>
    <s v="United States"/>
    <s v="New York City"/>
    <x v="15"/>
    <n v="10035"/>
    <x v="3"/>
    <s v="TEC-PH-10004700"/>
    <x v="2"/>
    <x v="7"/>
    <x v="843"/>
    <n v="9.99"/>
    <n v="1"/>
    <n v="0"/>
    <n v="4.5953999999999997"/>
  </r>
  <r>
    <n v="1164"/>
    <x v="552"/>
    <x v="2"/>
    <x v="223"/>
    <d v="2011-03-08T00:00:00"/>
    <s v="Standard Class"/>
    <s v="AP-10720"/>
    <s v="Anne Pryor"/>
    <x v="2"/>
    <s v="United States"/>
    <s v="New York City"/>
    <x v="15"/>
    <n v="10035"/>
    <x v="3"/>
    <s v="OFF-BI-10004593"/>
    <x v="1"/>
    <x v="8"/>
    <x v="267"/>
    <n v="125.76"/>
    <n v="3"/>
    <n v="0.2"/>
    <n v="40.872"/>
  </r>
  <r>
    <n v="1165"/>
    <x v="552"/>
    <x v="2"/>
    <x v="223"/>
    <d v="2011-03-08T00:00:00"/>
    <s v="Standard Class"/>
    <s v="AP-10720"/>
    <s v="Anne Pryor"/>
    <x v="2"/>
    <s v="United States"/>
    <s v="New York City"/>
    <x v="15"/>
    <n v="10035"/>
    <x v="3"/>
    <s v="OFF-BI-10003429"/>
    <x v="1"/>
    <x v="8"/>
    <x v="844"/>
    <n v="25.32"/>
    <n v="5"/>
    <n v="0.2"/>
    <n v="9.1785000000000014"/>
  </r>
  <r>
    <n v="1166"/>
    <x v="553"/>
    <x v="2"/>
    <x v="417"/>
    <d v="2011-05-08T00:00:00"/>
    <s v="Standard Class"/>
    <s v="PM-18940"/>
    <s v="Paul MacIntyre"/>
    <x v="0"/>
    <s v="United States"/>
    <s v="Jackson"/>
    <x v="12"/>
    <n v="49201"/>
    <x v="2"/>
    <s v="OFF-BI-10001294"/>
    <x v="1"/>
    <x v="8"/>
    <x v="667"/>
    <n v="46.8"/>
    <n v="4"/>
    <n v="0"/>
    <n v="21.059999999999995"/>
  </r>
  <r>
    <n v="1167"/>
    <x v="554"/>
    <x v="1"/>
    <x v="121"/>
    <d v="2012-11-02T00:00:00"/>
    <s v="Same Day"/>
    <s v="KC-16540"/>
    <s v="Kelly Collister"/>
    <x v="0"/>
    <s v="United States"/>
    <s v="Seattle"/>
    <x v="4"/>
    <n v="98115"/>
    <x v="1"/>
    <s v="TEC-AC-10001552"/>
    <x v="2"/>
    <x v="11"/>
    <x v="100"/>
    <n v="447.93"/>
    <n v="9"/>
    <n v="0"/>
    <n v="49.272299999999987"/>
  </r>
  <r>
    <n v="1168"/>
    <x v="555"/>
    <x v="3"/>
    <x v="166"/>
    <d v="2014-12-11T00:00:00"/>
    <s v="Second Class"/>
    <s v="DL-13315"/>
    <s v="Delfina Latchford"/>
    <x v="0"/>
    <s v="United States"/>
    <s v="New York City"/>
    <x v="15"/>
    <n v="10035"/>
    <x v="3"/>
    <s v="FUR-FU-10004952"/>
    <x v="0"/>
    <x v="5"/>
    <x v="845"/>
    <n v="109.48"/>
    <n v="2"/>
    <n v="0"/>
    <n v="33.938800000000001"/>
  </r>
  <r>
    <n v="1169"/>
    <x v="555"/>
    <x v="3"/>
    <x v="166"/>
    <d v="2014-12-11T00:00:00"/>
    <s v="Second Class"/>
    <s v="DL-13315"/>
    <s v="Delfina Latchford"/>
    <x v="0"/>
    <s v="United States"/>
    <s v="New York City"/>
    <x v="15"/>
    <n v="10035"/>
    <x v="3"/>
    <s v="OFF-ST-10004123"/>
    <x v="1"/>
    <x v="4"/>
    <x v="72"/>
    <n v="272.94"/>
    <n v="3"/>
    <n v="0"/>
    <n v="0"/>
  </r>
  <r>
    <n v="1170"/>
    <x v="555"/>
    <x v="3"/>
    <x v="166"/>
    <d v="2014-12-11T00:00:00"/>
    <s v="Second Class"/>
    <s v="DL-13315"/>
    <s v="Delfina Latchford"/>
    <x v="0"/>
    <s v="United States"/>
    <s v="New York City"/>
    <x v="15"/>
    <n v="10035"/>
    <x v="3"/>
    <s v="OFF-PA-10003172"/>
    <x v="1"/>
    <x v="10"/>
    <x v="846"/>
    <n v="19.440000000000001"/>
    <n v="3"/>
    <n v="0"/>
    <n v="9.3312000000000008"/>
  </r>
  <r>
    <n v="1171"/>
    <x v="555"/>
    <x v="3"/>
    <x v="166"/>
    <d v="2014-12-11T00:00:00"/>
    <s v="Second Class"/>
    <s v="DL-13315"/>
    <s v="Delfina Latchford"/>
    <x v="0"/>
    <s v="United States"/>
    <s v="New York City"/>
    <x v="15"/>
    <n v="10035"/>
    <x v="3"/>
    <s v="OFF-ST-10002352"/>
    <x v="1"/>
    <x v="4"/>
    <x v="847"/>
    <n v="31.92"/>
    <n v="4"/>
    <n v="0"/>
    <n v="8.299199999999999"/>
  </r>
  <r>
    <n v="1172"/>
    <x v="556"/>
    <x v="2"/>
    <x v="418"/>
    <d v="2011-03-14T00:00:00"/>
    <s v="Standard Class"/>
    <s v="SW-20275"/>
    <s v="Scott Williamson"/>
    <x v="0"/>
    <s v="United States"/>
    <s v="Royal Oak"/>
    <x v="12"/>
    <n v="48073"/>
    <x v="2"/>
    <s v="OFF-PA-10002259"/>
    <x v="1"/>
    <x v="10"/>
    <x v="848"/>
    <n v="22.38"/>
    <n v="2"/>
    <n v="0"/>
    <n v="10.7424"/>
  </r>
  <r>
    <n v="1173"/>
    <x v="557"/>
    <x v="2"/>
    <x v="419"/>
    <d v="2011-04-25T00:00:00"/>
    <s v="Standard Class"/>
    <s v="AA-10375"/>
    <s v="Allen Armold"/>
    <x v="0"/>
    <s v="United States"/>
    <s v="Los Angeles"/>
    <x v="1"/>
    <n v="90008"/>
    <x v="1"/>
    <s v="OFF-BI-10002976"/>
    <x v="1"/>
    <x v="8"/>
    <x v="849"/>
    <n v="16.520000000000003"/>
    <n v="5"/>
    <n v="0.2"/>
    <n v="5.5754999999999999"/>
  </r>
  <r>
    <n v="1174"/>
    <x v="558"/>
    <x v="1"/>
    <x v="420"/>
    <d v="2012-10-26T00:00:00"/>
    <s v="Standard Class"/>
    <s v="LT-17110"/>
    <s v="Liz Thompson"/>
    <x v="0"/>
    <s v="United States"/>
    <s v="Bloomington"/>
    <x v="10"/>
    <n v="61701"/>
    <x v="2"/>
    <s v="OFF-BI-10000301"/>
    <x v="1"/>
    <x v="8"/>
    <x v="619"/>
    <n v="5.1759999999999984"/>
    <n v="4"/>
    <n v="0.8"/>
    <n v="-7.7640000000000011"/>
  </r>
  <r>
    <n v="1175"/>
    <x v="559"/>
    <x v="1"/>
    <x v="421"/>
    <d v="2012-08-25T00:00:00"/>
    <s v="First Class"/>
    <s v="DP-13105"/>
    <s v="Dave Poirier"/>
    <x v="1"/>
    <s v="United States"/>
    <s v="New York City"/>
    <x v="15"/>
    <n v="10035"/>
    <x v="3"/>
    <s v="OFF-BI-10003694"/>
    <x v="1"/>
    <x v="8"/>
    <x v="850"/>
    <n v="50.112000000000002"/>
    <n v="6"/>
    <n v="0.2"/>
    <n v="16.2864"/>
  </r>
  <r>
    <n v="1176"/>
    <x v="560"/>
    <x v="0"/>
    <x v="48"/>
    <d v="2013-09-04T00:00:00"/>
    <s v="Standard Class"/>
    <s v="AB-10060"/>
    <s v="Adam Bellavance"/>
    <x v="2"/>
    <s v="United States"/>
    <s v="Concord"/>
    <x v="38"/>
    <n v="3301"/>
    <x v="3"/>
    <s v="OFF-SU-10000381"/>
    <x v="1"/>
    <x v="14"/>
    <x v="654"/>
    <n v="27.93"/>
    <n v="3"/>
    <n v="0"/>
    <n v="8.0996999999999986"/>
  </r>
  <r>
    <n v="1177"/>
    <x v="561"/>
    <x v="2"/>
    <x v="422"/>
    <d v="2011-12-30T00:00:00"/>
    <s v="Second Class"/>
    <s v="AT-10435"/>
    <s v="Alyssa Tate"/>
    <x v="2"/>
    <s v="United States"/>
    <s v="Los Angeles"/>
    <x v="1"/>
    <n v="90004"/>
    <x v="1"/>
    <s v="OFF-LA-10004425"/>
    <x v="1"/>
    <x v="2"/>
    <x v="33"/>
    <n v="11.56"/>
    <n v="4"/>
    <n v="0"/>
    <n v="5.4332000000000003"/>
  </r>
  <r>
    <n v="1178"/>
    <x v="562"/>
    <x v="0"/>
    <x v="49"/>
    <d v="2013-12-06T00:00:00"/>
    <s v="Standard Class"/>
    <s v="JE-15745"/>
    <s v="Joel Eaton"/>
    <x v="0"/>
    <s v="United States"/>
    <s v="Rockville"/>
    <x v="39"/>
    <n v="20852"/>
    <x v="3"/>
    <s v="FUR-CH-10001270"/>
    <x v="0"/>
    <x v="1"/>
    <x v="851"/>
    <n v="172.5"/>
    <n v="2"/>
    <n v="0"/>
    <n v="51.749999999999986"/>
  </r>
  <r>
    <n v="1179"/>
    <x v="562"/>
    <x v="0"/>
    <x v="49"/>
    <d v="2013-12-06T00:00:00"/>
    <s v="Standard Class"/>
    <s v="JE-15745"/>
    <s v="Joel Eaton"/>
    <x v="0"/>
    <s v="United States"/>
    <s v="Rockville"/>
    <x v="39"/>
    <n v="20852"/>
    <x v="3"/>
    <s v="TEC-PH-10003931"/>
    <x v="2"/>
    <x v="7"/>
    <x v="159"/>
    <n v="179.97"/>
    <n v="3"/>
    <n v="0"/>
    <n v="44.992500000000007"/>
  </r>
  <r>
    <n v="1180"/>
    <x v="563"/>
    <x v="0"/>
    <x v="423"/>
    <d v="2013-04-28T00:00:00"/>
    <s v="Second Class"/>
    <s v="CA-12055"/>
    <s v="Cathy Armstrong"/>
    <x v="2"/>
    <s v="United States"/>
    <s v="Houston"/>
    <x v="5"/>
    <n v="77070"/>
    <x v="2"/>
    <s v="TEC-AC-10003174"/>
    <x v="2"/>
    <x v="11"/>
    <x v="614"/>
    <n v="258.69600000000003"/>
    <n v="3"/>
    <n v="0.2"/>
    <n v="64.674000000000007"/>
  </r>
  <r>
    <n v="1181"/>
    <x v="564"/>
    <x v="2"/>
    <x v="261"/>
    <d v="2011-06-25T00:00:00"/>
    <s v="Standard Class"/>
    <s v="DB-13060"/>
    <s v="Dave Brooks"/>
    <x v="0"/>
    <s v="United States"/>
    <s v="Lakewood"/>
    <x v="30"/>
    <n v="8701"/>
    <x v="3"/>
    <s v="TEC-PH-10004539"/>
    <x v="2"/>
    <x v="7"/>
    <x v="852"/>
    <n v="1322.93"/>
    <n v="7"/>
    <n v="0"/>
    <n v="357.19110000000001"/>
  </r>
  <r>
    <n v="1182"/>
    <x v="564"/>
    <x v="2"/>
    <x v="261"/>
    <d v="2011-06-25T00:00:00"/>
    <s v="Standard Class"/>
    <s v="DB-13060"/>
    <s v="Dave Brooks"/>
    <x v="0"/>
    <s v="United States"/>
    <s v="Lakewood"/>
    <x v="30"/>
    <n v="8701"/>
    <x v="3"/>
    <s v="OFF-AR-10001919"/>
    <x v="1"/>
    <x v="6"/>
    <x v="853"/>
    <n v="3.76"/>
    <n v="2"/>
    <n v="0"/>
    <n v="1.0903999999999998"/>
  </r>
  <r>
    <n v="1183"/>
    <x v="565"/>
    <x v="3"/>
    <x v="424"/>
    <d v="2014-01-16T00:00:00"/>
    <s v="First Class"/>
    <s v="RB-19570"/>
    <s v="Rob Beeghly"/>
    <x v="0"/>
    <s v="United States"/>
    <s v="Jacksonville"/>
    <x v="3"/>
    <n v="28540"/>
    <x v="0"/>
    <s v="OFF-EN-10002504"/>
    <x v="1"/>
    <x v="12"/>
    <x v="113"/>
    <n v="21.744"/>
    <n v="1"/>
    <n v="0.2"/>
    <n v="7.3385999999999996"/>
  </r>
  <r>
    <n v="1184"/>
    <x v="565"/>
    <x v="3"/>
    <x v="424"/>
    <d v="2014-01-16T00:00:00"/>
    <s v="First Class"/>
    <s v="RB-19570"/>
    <s v="Rob Beeghly"/>
    <x v="0"/>
    <s v="United States"/>
    <s v="Jacksonville"/>
    <x v="3"/>
    <n v="28540"/>
    <x v="0"/>
    <s v="TEC-PH-10003655"/>
    <x v="2"/>
    <x v="7"/>
    <x v="854"/>
    <n v="7.92"/>
    <n v="5"/>
    <n v="0.2"/>
    <n v="0.69300000000000006"/>
  </r>
  <r>
    <n v="1185"/>
    <x v="566"/>
    <x v="2"/>
    <x v="156"/>
    <d v="2011-11-30T00:00:00"/>
    <s v="Standard Class"/>
    <s v="HR-14830"/>
    <s v="Harold Ryan"/>
    <x v="1"/>
    <s v="United States"/>
    <s v="Seattle"/>
    <x v="4"/>
    <n v="98103"/>
    <x v="1"/>
    <s v="OFF-BI-10004656"/>
    <x v="1"/>
    <x v="8"/>
    <x v="855"/>
    <n v="12.096000000000002"/>
    <n v="7"/>
    <n v="0.2"/>
    <n v="4.2335999999999991"/>
  </r>
  <r>
    <n v="1186"/>
    <x v="566"/>
    <x v="2"/>
    <x v="156"/>
    <d v="2011-11-30T00:00:00"/>
    <s v="Standard Class"/>
    <s v="HR-14830"/>
    <s v="Harold Ryan"/>
    <x v="1"/>
    <s v="United States"/>
    <s v="Seattle"/>
    <x v="4"/>
    <n v="98103"/>
    <x v="1"/>
    <s v="OFF-ST-10002344"/>
    <x v="1"/>
    <x v="4"/>
    <x v="856"/>
    <n v="485.88"/>
    <n v="6"/>
    <n v="0"/>
    <n v="9.7176000000000329"/>
  </r>
  <r>
    <n v="1187"/>
    <x v="566"/>
    <x v="2"/>
    <x v="156"/>
    <d v="2011-11-30T00:00:00"/>
    <s v="Standard Class"/>
    <s v="HR-14830"/>
    <s v="Harold Ryan"/>
    <x v="1"/>
    <s v="United States"/>
    <s v="Seattle"/>
    <x v="4"/>
    <n v="98103"/>
    <x v="1"/>
    <s v="OFF-PA-10001800"/>
    <x v="1"/>
    <x v="10"/>
    <x v="580"/>
    <n v="25.92"/>
    <n v="4"/>
    <n v="0"/>
    <n v="12.441600000000001"/>
  </r>
  <r>
    <n v="1188"/>
    <x v="566"/>
    <x v="2"/>
    <x v="156"/>
    <d v="2011-11-30T00:00:00"/>
    <s v="Standard Class"/>
    <s v="HR-14830"/>
    <s v="Harold Ryan"/>
    <x v="1"/>
    <s v="United States"/>
    <s v="Seattle"/>
    <x v="4"/>
    <n v="98103"/>
    <x v="1"/>
    <s v="OFF-ST-10000036"/>
    <x v="1"/>
    <x v="4"/>
    <x v="590"/>
    <n v="197.58"/>
    <n v="2"/>
    <n v="0"/>
    <n v="53.346599999999995"/>
  </r>
  <r>
    <n v="1189"/>
    <x v="567"/>
    <x v="3"/>
    <x v="425"/>
    <d v="2014-03-01T00:00:00"/>
    <s v="Second Class"/>
    <s v="BT-11530"/>
    <s v="Bradley Talbott"/>
    <x v="2"/>
    <s v="United States"/>
    <s v="Los Angeles"/>
    <x v="1"/>
    <n v="90036"/>
    <x v="1"/>
    <s v="OFF-AP-10004532"/>
    <x v="1"/>
    <x v="9"/>
    <x v="559"/>
    <n v="81.92"/>
    <n v="4"/>
    <n v="0"/>
    <n v="22.118400000000001"/>
  </r>
  <r>
    <n v="1190"/>
    <x v="567"/>
    <x v="3"/>
    <x v="425"/>
    <d v="2014-03-01T00:00:00"/>
    <s v="Second Class"/>
    <s v="BT-11530"/>
    <s v="Bradley Talbott"/>
    <x v="2"/>
    <s v="United States"/>
    <s v="Los Angeles"/>
    <x v="1"/>
    <n v="90036"/>
    <x v="1"/>
    <s v="TEC-PH-10004447"/>
    <x v="2"/>
    <x v="7"/>
    <x v="857"/>
    <n v="889.53600000000006"/>
    <n v="8"/>
    <n v="0.2"/>
    <n v="66.715199999999982"/>
  </r>
  <r>
    <n v="1191"/>
    <x v="567"/>
    <x v="3"/>
    <x v="425"/>
    <d v="2014-03-01T00:00:00"/>
    <s v="Second Class"/>
    <s v="BT-11530"/>
    <s v="Bradley Talbott"/>
    <x v="2"/>
    <s v="United States"/>
    <s v="Los Angeles"/>
    <x v="1"/>
    <n v="90036"/>
    <x v="1"/>
    <s v="FUR-CH-10003973"/>
    <x v="0"/>
    <x v="1"/>
    <x v="858"/>
    <n v="892.22400000000005"/>
    <n v="3"/>
    <n v="0.2"/>
    <n v="89.222400000000022"/>
  </r>
  <r>
    <n v="1192"/>
    <x v="567"/>
    <x v="3"/>
    <x v="425"/>
    <d v="2014-03-01T00:00:00"/>
    <s v="Second Class"/>
    <s v="BT-11530"/>
    <s v="Bradley Talbott"/>
    <x v="2"/>
    <s v="United States"/>
    <s v="Los Angeles"/>
    <x v="1"/>
    <n v="90036"/>
    <x v="1"/>
    <s v="OFF-PA-10001970"/>
    <x v="1"/>
    <x v="10"/>
    <x v="361"/>
    <n v="223.92"/>
    <n v="4"/>
    <n v="0"/>
    <n v="109.7208"/>
  </r>
  <r>
    <n v="1193"/>
    <x v="567"/>
    <x v="3"/>
    <x v="425"/>
    <d v="2014-03-01T00:00:00"/>
    <s v="Second Class"/>
    <s v="BT-11530"/>
    <s v="Bradley Talbott"/>
    <x v="2"/>
    <s v="United States"/>
    <s v="Los Angeles"/>
    <x v="1"/>
    <n v="90036"/>
    <x v="1"/>
    <s v="OFF-PA-10000682"/>
    <x v="1"/>
    <x v="10"/>
    <x v="859"/>
    <n v="23.12"/>
    <n v="4"/>
    <n v="0"/>
    <n v="11.328800000000001"/>
  </r>
  <r>
    <n v="1194"/>
    <x v="568"/>
    <x v="1"/>
    <x v="426"/>
    <d v="2012-09-15T00:00:00"/>
    <s v="Same Day"/>
    <s v="NG-18355"/>
    <s v="Nat Gilpin"/>
    <x v="1"/>
    <s v="United States"/>
    <s v="Coral Springs"/>
    <x v="2"/>
    <n v="33065"/>
    <x v="0"/>
    <s v="OFF-PA-10001937"/>
    <x v="1"/>
    <x v="10"/>
    <x v="286"/>
    <n v="15.552000000000003"/>
    <n v="3"/>
    <n v="0.2"/>
    <n v="5.4432"/>
  </r>
  <r>
    <n v="1195"/>
    <x v="568"/>
    <x v="1"/>
    <x v="426"/>
    <d v="2012-09-15T00:00:00"/>
    <s v="Same Day"/>
    <s v="NG-18355"/>
    <s v="Nat Gilpin"/>
    <x v="1"/>
    <s v="United States"/>
    <s v="Coral Springs"/>
    <x v="2"/>
    <n v="33065"/>
    <x v="0"/>
    <s v="FUR-FU-10002268"/>
    <x v="0"/>
    <x v="5"/>
    <x v="860"/>
    <n v="15.712000000000002"/>
    <n v="4"/>
    <n v="0.2"/>
    <n v="2.553199999999999"/>
  </r>
  <r>
    <n v="1196"/>
    <x v="568"/>
    <x v="1"/>
    <x v="426"/>
    <d v="2012-09-15T00:00:00"/>
    <s v="Same Day"/>
    <s v="NG-18355"/>
    <s v="Nat Gilpin"/>
    <x v="1"/>
    <s v="United States"/>
    <s v="Coral Springs"/>
    <x v="2"/>
    <n v="33065"/>
    <x v="0"/>
    <s v="OFF-ST-10001321"/>
    <x v="1"/>
    <x v="4"/>
    <x v="416"/>
    <n v="24.672000000000001"/>
    <n v="2"/>
    <n v="0.2"/>
    <n v="2.1588000000000021"/>
  </r>
  <r>
    <n v="1197"/>
    <x v="568"/>
    <x v="1"/>
    <x v="426"/>
    <d v="2012-09-15T00:00:00"/>
    <s v="Same Day"/>
    <s v="NG-18355"/>
    <s v="Nat Gilpin"/>
    <x v="1"/>
    <s v="United States"/>
    <s v="Coral Springs"/>
    <x v="2"/>
    <n v="33065"/>
    <x v="0"/>
    <s v="FUR-FU-10003394"/>
    <x v="0"/>
    <x v="5"/>
    <x v="578"/>
    <n v="55.967999999999996"/>
    <n v="1"/>
    <n v="0.2"/>
    <n v="-2.098800000000006"/>
  </r>
  <r>
    <n v="1198"/>
    <x v="569"/>
    <x v="0"/>
    <x v="143"/>
    <d v="2013-04-13T00:00:00"/>
    <s v="Standard Class"/>
    <s v="ZC-21910"/>
    <s v="Zuschuss Carroll"/>
    <x v="0"/>
    <s v="United States"/>
    <s v="Houston"/>
    <x v="5"/>
    <n v="77041"/>
    <x v="2"/>
    <s v="TEC-AC-10001990"/>
    <x v="2"/>
    <x v="11"/>
    <x v="861"/>
    <n v="431.92800000000005"/>
    <n v="9"/>
    <n v="0.2"/>
    <n v="64.789199999999951"/>
  </r>
  <r>
    <n v="1199"/>
    <x v="569"/>
    <x v="0"/>
    <x v="143"/>
    <d v="2013-04-13T00:00:00"/>
    <s v="Standard Class"/>
    <s v="ZC-21910"/>
    <s v="Zuschuss Carroll"/>
    <x v="0"/>
    <s v="United States"/>
    <s v="Houston"/>
    <x v="5"/>
    <n v="77041"/>
    <x v="2"/>
    <s v="FUR-CH-10004540"/>
    <x v="0"/>
    <x v="1"/>
    <x v="862"/>
    <n v="95.983999999999995"/>
    <n v="4"/>
    <n v="0.3"/>
    <n v="-4.1135999999999981"/>
  </r>
  <r>
    <n v="1200"/>
    <x v="569"/>
    <x v="0"/>
    <x v="143"/>
    <d v="2013-04-13T00:00:00"/>
    <s v="Standard Class"/>
    <s v="ZC-21910"/>
    <s v="Zuschuss Carroll"/>
    <x v="0"/>
    <s v="United States"/>
    <s v="Houston"/>
    <x v="5"/>
    <n v="77041"/>
    <x v="2"/>
    <s v="OFF-BI-10004995"/>
    <x v="1"/>
    <x v="8"/>
    <x v="313"/>
    <n v="1088.7919999999997"/>
    <n v="4"/>
    <n v="0.8"/>
    <n v="-1850.9464000000007"/>
  </r>
  <r>
    <n v="1201"/>
    <x v="570"/>
    <x v="0"/>
    <x v="427"/>
    <d v="2013-07-25T00:00:00"/>
    <s v="Standard Class"/>
    <s v="LS-16945"/>
    <s v="Linda Southworth"/>
    <x v="1"/>
    <s v="United States"/>
    <s v="Denver"/>
    <x v="22"/>
    <n v="80219"/>
    <x v="1"/>
    <s v="FUR-CH-10002335"/>
    <x v="0"/>
    <x v="1"/>
    <x v="623"/>
    <n v="544.00800000000004"/>
    <n v="3"/>
    <n v="0.2"/>
    <n v="40.800600000000003"/>
  </r>
  <r>
    <n v="1202"/>
    <x v="570"/>
    <x v="0"/>
    <x v="427"/>
    <d v="2013-07-25T00:00:00"/>
    <s v="Standard Class"/>
    <s v="LS-16945"/>
    <s v="Linda Southworth"/>
    <x v="1"/>
    <s v="United States"/>
    <s v="Denver"/>
    <x v="22"/>
    <n v="80219"/>
    <x v="1"/>
    <s v="OFF-BI-10004967"/>
    <x v="1"/>
    <x v="8"/>
    <x v="253"/>
    <n v="1.8720000000000003"/>
    <n v="3"/>
    <n v="0.7"/>
    <n v="-1.4352"/>
  </r>
  <r>
    <n v="1203"/>
    <x v="570"/>
    <x v="0"/>
    <x v="427"/>
    <d v="2013-07-25T00:00:00"/>
    <s v="Standard Class"/>
    <s v="LS-16945"/>
    <s v="Linda Southworth"/>
    <x v="1"/>
    <s v="United States"/>
    <s v="Denver"/>
    <x v="22"/>
    <n v="80219"/>
    <x v="1"/>
    <s v="FUR-CH-10002331"/>
    <x v="0"/>
    <x v="1"/>
    <x v="402"/>
    <n v="854.35200000000009"/>
    <n v="3"/>
    <n v="0.2"/>
    <n v="10.679399999999873"/>
  </r>
  <r>
    <n v="1204"/>
    <x v="570"/>
    <x v="0"/>
    <x v="427"/>
    <d v="2013-07-25T00:00:00"/>
    <s v="Standard Class"/>
    <s v="LS-16945"/>
    <s v="Linda Southworth"/>
    <x v="1"/>
    <s v="United States"/>
    <s v="Denver"/>
    <x v="22"/>
    <n v="80219"/>
    <x v="1"/>
    <s v="OFF-ST-10002292"/>
    <x v="1"/>
    <x v="4"/>
    <x v="863"/>
    <n v="593.5680000000001"/>
    <n v="2"/>
    <n v="0.2"/>
    <n v="0"/>
  </r>
  <r>
    <n v="1205"/>
    <x v="570"/>
    <x v="0"/>
    <x v="427"/>
    <d v="2013-07-25T00:00:00"/>
    <s v="Standard Class"/>
    <s v="LS-16945"/>
    <s v="Linda Southworth"/>
    <x v="1"/>
    <s v="United States"/>
    <s v="Denver"/>
    <x v="22"/>
    <n v="80219"/>
    <x v="1"/>
    <s v="OFF-ST-10000689"/>
    <x v="1"/>
    <x v="4"/>
    <x v="421"/>
    <n v="338.04"/>
    <n v="3"/>
    <n v="0.2"/>
    <n v="-33.804000000000002"/>
  </r>
  <r>
    <n v="1206"/>
    <x v="571"/>
    <x v="3"/>
    <x v="378"/>
    <d v="2014-08-05T00:00:00"/>
    <s v="First Class"/>
    <s v="LH-16750"/>
    <s v="Larry Hughes"/>
    <x v="0"/>
    <s v="United States"/>
    <s v="Charlotte"/>
    <x v="3"/>
    <n v="28205"/>
    <x v="0"/>
    <s v="TEC-PH-10002660"/>
    <x v="2"/>
    <x v="7"/>
    <x v="697"/>
    <n v="271.95999999999998"/>
    <n v="5"/>
    <n v="0.2"/>
    <n v="16.997500000000016"/>
  </r>
  <r>
    <n v="1207"/>
    <x v="572"/>
    <x v="0"/>
    <x v="216"/>
    <d v="2013-07-19T00:00:00"/>
    <s v="Second Class"/>
    <s v="SW-20755"/>
    <s v="Steven Ward"/>
    <x v="1"/>
    <s v="United States"/>
    <s v="New York City"/>
    <x v="15"/>
    <n v="10009"/>
    <x v="3"/>
    <s v="OFF-ST-10004634"/>
    <x v="1"/>
    <x v="4"/>
    <x v="597"/>
    <n v="11.21"/>
    <n v="1"/>
    <n v="0"/>
    <n v="3.3629999999999995"/>
  </r>
  <r>
    <n v="1208"/>
    <x v="572"/>
    <x v="0"/>
    <x v="216"/>
    <d v="2013-07-19T00:00:00"/>
    <s v="Second Class"/>
    <s v="SW-20755"/>
    <s v="Steven Ward"/>
    <x v="1"/>
    <s v="United States"/>
    <s v="New York City"/>
    <x v="15"/>
    <n v="10009"/>
    <x v="3"/>
    <s v="OFF-BI-10002160"/>
    <x v="1"/>
    <x v="8"/>
    <x v="312"/>
    <n v="9.1440000000000001"/>
    <n v="3"/>
    <n v="0.2"/>
    <n v="3.2003999999999997"/>
  </r>
  <r>
    <n v="1209"/>
    <x v="572"/>
    <x v="0"/>
    <x v="216"/>
    <d v="2013-07-19T00:00:00"/>
    <s v="Second Class"/>
    <s v="SW-20755"/>
    <s v="Steven Ward"/>
    <x v="1"/>
    <s v="United States"/>
    <s v="New York City"/>
    <x v="15"/>
    <n v="10009"/>
    <x v="3"/>
    <s v="OFF-FA-10002988"/>
    <x v="1"/>
    <x v="13"/>
    <x v="131"/>
    <n v="14.069999999999999"/>
    <n v="7"/>
    <n v="0"/>
    <n v="6.8942999999999994"/>
  </r>
  <r>
    <n v="1210"/>
    <x v="572"/>
    <x v="0"/>
    <x v="216"/>
    <d v="2013-07-19T00:00:00"/>
    <s v="Second Class"/>
    <s v="SW-20755"/>
    <s v="Steven Ward"/>
    <x v="1"/>
    <s v="United States"/>
    <s v="New York City"/>
    <x v="15"/>
    <n v="10009"/>
    <x v="3"/>
    <s v="OFF-AR-10004999"/>
    <x v="1"/>
    <x v="6"/>
    <x v="864"/>
    <n v="41.86"/>
    <n v="7"/>
    <n v="0"/>
    <n v="10.465"/>
  </r>
  <r>
    <n v="1211"/>
    <x v="572"/>
    <x v="0"/>
    <x v="216"/>
    <d v="2013-07-19T00:00:00"/>
    <s v="Second Class"/>
    <s v="SW-20755"/>
    <s v="Steven Ward"/>
    <x v="1"/>
    <s v="United States"/>
    <s v="New York City"/>
    <x v="15"/>
    <n v="10009"/>
    <x v="3"/>
    <s v="OFF-BI-10001031"/>
    <x v="1"/>
    <x v="8"/>
    <x v="865"/>
    <n v="8.5440000000000005"/>
    <n v="2"/>
    <n v="0.2"/>
    <n v="2.8835999999999995"/>
  </r>
  <r>
    <n v="1212"/>
    <x v="572"/>
    <x v="0"/>
    <x v="216"/>
    <d v="2013-07-19T00:00:00"/>
    <s v="Second Class"/>
    <s v="SW-20755"/>
    <s v="Steven Ward"/>
    <x v="1"/>
    <s v="United States"/>
    <s v="New York City"/>
    <x v="15"/>
    <n v="10009"/>
    <x v="3"/>
    <s v="FUR-BO-10004695"/>
    <x v="0"/>
    <x v="0"/>
    <x v="198"/>
    <n v="579.13599999999997"/>
    <n v="4"/>
    <n v="0.2"/>
    <n v="21.717599999999948"/>
  </r>
  <r>
    <n v="1213"/>
    <x v="573"/>
    <x v="3"/>
    <x v="428"/>
    <d v="2014-09-14T00:00:00"/>
    <s v="Standard Class"/>
    <s v="SP-20620"/>
    <s v="Stefania Perrino"/>
    <x v="1"/>
    <s v="United States"/>
    <s v="Philadelphia"/>
    <x v="9"/>
    <n v="19134"/>
    <x v="3"/>
    <s v="FUR-CH-10004860"/>
    <x v="0"/>
    <x v="1"/>
    <x v="210"/>
    <n v="141.37199999999999"/>
    <n v="2"/>
    <n v="0.3"/>
    <n v="-48.470400000000019"/>
  </r>
  <r>
    <n v="1214"/>
    <x v="573"/>
    <x v="3"/>
    <x v="428"/>
    <d v="2014-09-14T00:00:00"/>
    <s v="Standard Class"/>
    <s v="SP-20620"/>
    <s v="Stefania Perrino"/>
    <x v="1"/>
    <s v="United States"/>
    <s v="Philadelphia"/>
    <x v="9"/>
    <n v="19134"/>
    <x v="3"/>
    <s v="OFF-BI-10002432"/>
    <x v="1"/>
    <x v="8"/>
    <x v="866"/>
    <n v="3.036"/>
    <n v="2"/>
    <n v="0.7"/>
    <n v="-2.3275999999999994"/>
  </r>
  <r>
    <n v="1215"/>
    <x v="573"/>
    <x v="3"/>
    <x v="428"/>
    <d v="2014-09-14T00:00:00"/>
    <s v="Standard Class"/>
    <s v="SP-20620"/>
    <s v="Stefania Perrino"/>
    <x v="1"/>
    <s v="United States"/>
    <s v="Philadelphia"/>
    <x v="9"/>
    <n v="19134"/>
    <x v="3"/>
    <s v="OFF-BI-10000069"/>
    <x v="1"/>
    <x v="8"/>
    <x v="486"/>
    <n v="4.503000000000001"/>
    <n v="1"/>
    <n v="0.7"/>
    <n v="-3.6024000000000012"/>
  </r>
  <r>
    <n v="1216"/>
    <x v="573"/>
    <x v="3"/>
    <x v="428"/>
    <d v="2014-09-14T00:00:00"/>
    <s v="Standard Class"/>
    <s v="SP-20620"/>
    <s v="Stefania Perrino"/>
    <x v="1"/>
    <s v="United States"/>
    <s v="Philadelphia"/>
    <x v="9"/>
    <n v="19134"/>
    <x v="3"/>
    <s v="OFF-AR-10003602"/>
    <x v="1"/>
    <x v="6"/>
    <x v="239"/>
    <n v="4.6719999999999997"/>
    <n v="1"/>
    <n v="0.2"/>
    <n v="1.5767999999999998"/>
  </r>
  <r>
    <n v="1217"/>
    <x v="573"/>
    <x v="3"/>
    <x v="428"/>
    <d v="2014-09-14T00:00:00"/>
    <s v="Standard Class"/>
    <s v="SP-20620"/>
    <s v="Stefania Perrino"/>
    <x v="1"/>
    <s v="United States"/>
    <s v="Philadelphia"/>
    <x v="9"/>
    <n v="19134"/>
    <x v="3"/>
    <s v="TEC-AC-10004469"/>
    <x v="2"/>
    <x v="11"/>
    <x v="238"/>
    <n v="95.88000000000001"/>
    <n v="3"/>
    <n v="0.2"/>
    <n v="28.764000000000006"/>
  </r>
  <r>
    <n v="1218"/>
    <x v="573"/>
    <x v="3"/>
    <x v="428"/>
    <d v="2014-09-14T00:00:00"/>
    <s v="Standard Class"/>
    <s v="SP-20620"/>
    <s v="Stefania Perrino"/>
    <x v="1"/>
    <s v="United States"/>
    <s v="Philadelphia"/>
    <x v="9"/>
    <n v="19134"/>
    <x v="3"/>
    <s v="FUR-FU-10001867"/>
    <x v="0"/>
    <x v="5"/>
    <x v="867"/>
    <n v="17.024000000000001"/>
    <n v="2"/>
    <n v="0.2"/>
    <n v="1.7024000000000008"/>
  </r>
  <r>
    <n v="1219"/>
    <x v="573"/>
    <x v="3"/>
    <x v="428"/>
    <d v="2014-09-14T00:00:00"/>
    <s v="Standard Class"/>
    <s v="SP-20620"/>
    <s v="Stefania Perrino"/>
    <x v="1"/>
    <s v="United States"/>
    <s v="Philadelphia"/>
    <x v="9"/>
    <n v="19134"/>
    <x v="3"/>
    <s v="TEC-AC-10003174"/>
    <x v="2"/>
    <x v="11"/>
    <x v="614"/>
    <n v="258.69600000000003"/>
    <n v="3"/>
    <n v="0.2"/>
    <n v="64.674000000000007"/>
  </r>
  <r>
    <n v="1220"/>
    <x v="573"/>
    <x v="3"/>
    <x v="428"/>
    <d v="2014-09-14T00:00:00"/>
    <s v="Standard Class"/>
    <s v="SP-20620"/>
    <s v="Stefania Perrino"/>
    <x v="1"/>
    <s v="United States"/>
    <s v="Philadelphia"/>
    <x v="9"/>
    <n v="19134"/>
    <x v="3"/>
    <s v="TEC-PH-10002200"/>
    <x v="2"/>
    <x v="7"/>
    <x v="868"/>
    <n v="1931.9579999999999"/>
    <n v="7"/>
    <n v="0.4"/>
    <n v="-386.3915999999997"/>
  </r>
  <r>
    <n v="1221"/>
    <x v="574"/>
    <x v="2"/>
    <x v="136"/>
    <d v="2011-07-16T00:00:00"/>
    <s v="Standard Class"/>
    <s v="BF-11170"/>
    <s v="Ben Ferrer"/>
    <x v="2"/>
    <s v="United States"/>
    <s v="Los Angeles"/>
    <x v="1"/>
    <n v="90036"/>
    <x v="1"/>
    <s v="OFF-ST-10000107"/>
    <x v="1"/>
    <x v="4"/>
    <x v="17"/>
    <n v="249.75"/>
    <n v="9"/>
    <n v="0"/>
    <n v="44.954999999999977"/>
  </r>
  <r>
    <n v="1222"/>
    <x v="574"/>
    <x v="2"/>
    <x v="136"/>
    <d v="2011-07-16T00:00:00"/>
    <s v="Standard Class"/>
    <s v="BF-11170"/>
    <s v="Ben Ferrer"/>
    <x v="2"/>
    <s v="United States"/>
    <s v="Los Angeles"/>
    <x v="1"/>
    <n v="90036"/>
    <x v="1"/>
    <s v="TEC-PH-10000439"/>
    <x v="2"/>
    <x v="7"/>
    <x v="869"/>
    <n v="255.93600000000004"/>
    <n v="8"/>
    <n v="0.2"/>
    <n v="28.792799999999971"/>
  </r>
  <r>
    <n v="1223"/>
    <x v="575"/>
    <x v="0"/>
    <x v="429"/>
    <d v="2013-12-06T00:00:00"/>
    <s v="First Class"/>
    <s v="BM-11140"/>
    <s v="Becky Martin"/>
    <x v="0"/>
    <s v="United States"/>
    <s v="New York City"/>
    <x v="15"/>
    <n v="10024"/>
    <x v="3"/>
    <s v="FUR-FU-10001602"/>
    <x v="0"/>
    <x v="5"/>
    <x v="759"/>
    <n v="113.78999999999999"/>
    <n v="3"/>
    <n v="0"/>
    <n v="20.482199999999992"/>
  </r>
  <r>
    <n v="1224"/>
    <x v="575"/>
    <x v="0"/>
    <x v="429"/>
    <d v="2013-12-06T00:00:00"/>
    <s v="First Class"/>
    <s v="BM-11140"/>
    <s v="Becky Martin"/>
    <x v="0"/>
    <s v="United States"/>
    <s v="New York City"/>
    <x v="15"/>
    <n v="10024"/>
    <x v="3"/>
    <s v="TEC-AC-10001432"/>
    <x v="2"/>
    <x v="11"/>
    <x v="471"/>
    <n v="78.150000000000006"/>
    <n v="1"/>
    <n v="0"/>
    <n v="34.38600000000001"/>
  </r>
  <r>
    <n v="1225"/>
    <x v="575"/>
    <x v="0"/>
    <x v="429"/>
    <d v="2013-12-06T00:00:00"/>
    <s v="First Class"/>
    <s v="BM-11140"/>
    <s v="Becky Martin"/>
    <x v="0"/>
    <s v="United States"/>
    <s v="New York City"/>
    <x v="15"/>
    <n v="10024"/>
    <x v="3"/>
    <s v="OFF-BI-10004656"/>
    <x v="1"/>
    <x v="8"/>
    <x v="855"/>
    <n v="1.7280000000000002"/>
    <n v="1"/>
    <n v="0.2"/>
    <n v="0.60479999999999989"/>
  </r>
  <r>
    <n v="1226"/>
    <x v="575"/>
    <x v="0"/>
    <x v="429"/>
    <d v="2013-12-06T00:00:00"/>
    <s v="First Class"/>
    <s v="BM-11140"/>
    <s v="Becky Martin"/>
    <x v="0"/>
    <s v="United States"/>
    <s v="New York City"/>
    <x v="15"/>
    <n v="10024"/>
    <x v="3"/>
    <s v="OFF-PA-10001685"/>
    <x v="1"/>
    <x v="10"/>
    <x v="33"/>
    <n v="40.56"/>
    <n v="4"/>
    <n v="0"/>
    <n v="19.874400000000001"/>
  </r>
  <r>
    <n v="1227"/>
    <x v="575"/>
    <x v="0"/>
    <x v="429"/>
    <d v="2013-12-06T00:00:00"/>
    <s v="First Class"/>
    <s v="BM-11140"/>
    <s v="Becky Martin"/>
    <x v="0"/>
    <s v="United States"/>
    <s v="New York City"/>
    <x v="15"/>
    <n v="10024"/>
    <x v="3"/>
    <s v="OFF-ST-10001418"/>
    <x v="1"/>
    <x v="4"/>
    <x v="870"/>
    <n v="182.94"/>
    <n v="3"/>
    <n v="0"/>
    <n v="3.6587999999999994"/>
  </r>
  <r>
    <n v="1228"/>
    <x v="575"/>
    <x v="0"/>
    <x v="429"/>
    <d v="2013-12-06T00:00:00"/>
    <s v="First Class"/>
    <s v="BM-11140"/>
    <s v="Becky Martin"/>
    <x v="0"/>
    <s v="United States"/>
    <s v="New York City"/>
    <x v="15"/>
    <n v="10024"/>
    <x v="3"/>
    <s v="OFF-ST-10000676"/>
    <x v="1"/>
    <x v="4"/>
    <x v="871"/>
    <n v="193.86"/>
    <n v="2"/>
    <n v="0"/>
    <n v="11.631599999999992"/>
  </r>
  <r>
    <n v="1229"/>
    <x v="576"/>
    <x v="3"/>
    <x v="44"/>
    <d v="2014-11-12T00:00:00"/>
    <s v="Standard Class"/>
    <s v="ZC-21910"/>
    <s v="Zuschuss Carroll"/>
    <x v="0"/>
    <s v="United States"/>
    <s v="Los Angeles"/>
    <x v="1"/>
    <n v="90045"/>
    <x v="1"/>
    <s v="OFF-EN-10001219"/>
    <x v="1"/>
    <x v="12"/>
    <x v="583"/>
    <n v="15.28"/>
    <n v="2"/>
    <n v="0"/>
    <n v="7.4871999999999996"/>
  </r>
  <r>
    <n v="1230"/>
    <x v="576"/>
    <x v="3"/>
    <x v="44"/>
    <d v="2014-11-12T00:00:00"/>
    <s v="Standard Class"/>
    <s v="ZC-21910"/>
    <s v="Zuschuss Carroll"/>
    <x v="0"/>
    <s v="United States"/>
    <s v="Los Angeles"/>
    <x v="1"/>
    <n v="90045"/>
    <x v="1"/>
    <s v="FUR-FU-10001424"/>
    <x v="0"/>
    <x v="5"/>
    <x v="691"/>
    <n v="8.73"/>
    <n v="1"/>
    <n v="0"/>
    <n v="2.9681999999999995"/>
  </r>
  <r>
    <n v="1231"/>
    <x v="576"/>
    <x v="3"/>
    <x v="44"/>
    <d v="2014-11-12T00:00:00"/>
    <s v="Standard Class"/>
    <s v="ZC-21910"/>
    <s v="Zuschuss Carroll"/>
    <x v="0"/>
    <s v="United States"/>
    <s v="Los Angeles"/>
    <x v="1"/>
    <n v="90045"/>
    <x v="1"/>
    <s v="OFF-AR-10001022"/>
    <x v="1"/>
    <x v="6"/>
    <x v="872"/>
    <n v="5.68"/>
    <n v="2"/>
    <n v="0"/>
    <n v="1.7607999999999997"/>
  </r>
  <r>
    <n v="1232"/>
    <x v="577"/>
    <x v="1"/>
    <x v="89"/>
    <d v="2012-11-02T00:00:00"/>
    <s v="Second Class"/>
    <s v="KT-16480"/>
    <s v="Kean Thornton"/>
    <x v="0"/>
    <s v="United States"/>
    <s v="Buffalo"/>
    <x v="15"/>
    <n v="14215"/>
    <x v="3"/>
    <s v="OFF-AR-10000369"/>
    <x v="1"/>
    <x v="6"/>
    <x v="377"/>
    <n v="2.78"/>
    <n v="2"/>
    <n v="0"/>
    <n v="0.72279999999999989"/>
  </r>
  <r>
    <n v="1233"/>
    <x v="577"/>
    <x v="1"/>
    <x v="89"/>
    <d v="2012-11-02T00:00:00"/>
    <s v="Second Class"/>
    <s v="KT-16480"/>
    <s v="Kean Thornton"/>
    <x v="0"/>
    <s v="United States"/>
    <s v="Buffalo"/>
    <x v="15"/>
    <n v="14215"/>
    <x v="3"/>
    <s v="OFF-EN-10003055"/>
    <x v="1"/>
    <x v="12"/>
    <x v="873"/>
    <n v="79.959999999999994"/>
    <n v="2"/>
    <n v="0"/>
    <n v="35.981999999999992"/>
  </r>
  <r>
    <n v="1234"/>
    <x v="578"/>
    <x v="0"/>
    <x v="198"/>
    <d v="2013-06-02T00:00:00"/>
    <s v="First Class"/>
    <s v="BG-11695"/>
    <s v="Brooke Gillingham"/>
    <x v="1"/>
    <s v="United States"/>
    <s v="Cincinnati"/>
    <x v="24"/>
    <n v="45231"/>
    <x v="3"/>
    <s v="TEC-CO-10001046"/>
    <x v="2"/>
    <x v="16"/>
    <x v="874"/>
    <n v="839.98799999999994"/>
    <n v="2"/>
    <n v="0.4"/>
    <n v="69.99899999999991"/>
  </r>
  <r>
    <n v="1235"/>
    <x v="579"/>
    <x v="0"/>
    <x v="99"/>
    <d v="2013-10-29T00:00:00"/>
    <s v="Same Day"/>
    <s v="PG-18820"/>
    <s v="Patrick Gardner"/>
    <x v="0"/>
    <s v="United States"/>
    <s v="Boynton Beach"/>
    <x v="2"/>
    <n v="33437"/>
    <x v="0"/>
    <s v="FUR-FU-10000076"/>
    <x v="0"/>
    <x v="5"/>
    <x v="875"/>
    <n v="47.952000000000005"/>
    <n v="3"/>
    <n v="0.2"/>
    <n v="13.786200000000006"/>
  </r>
  <r>
    <n v="1236"/>
    <x v="579"/>
    <x v="0"/>
    <x v="99"/>
    <d v="2013-10-29T00:00:00"/>
    <s v="Same Day"/>
    <s v="PG-18820"/>
    <s v="Patrick Gardner"/>
    <x v="0"/>
    <s v="United States"/>
    <s v="Boynton Beach"/>
    <x v="2"/>
    <n v="33437"/>
    <x v="0"/>
    <s v="OFF-BI-10003719"/>
    <x v="1"/>
    <x v="8"/>
    <x v="684"/>
    <n v="37.425000000000004"/>
    <n v="5"/>
    <n v="0.7"/>
    <n v="-29.940000000000012"/>
  </r>
  <r>
    <n v="1237"/>
    <x v="579"/>
    <x v="0"/>
    <x v="99"/>
    <d v="2013-10-29T00:00:00"/>
    <s v="Same Day"/>
    <s v="PG-18820"/>
    <s v="Patrick Gardner"/>
    <x v="0"/>
    <s v="United States"/>
    <s v="Boynton Beach"/>
    <x v="2"/>
    <n v="33437"/>
    <x v="0"/>
    <s v="FUR-FU-10003268"/>
    <x v="0"/>
    <x v="5"/>
    <x v="876"/>
    <n v="63.967999999999996"/>
    <n v="2"/>
    <n v="0.2"/>
    <n v="0"/>
  </r>
  <r>
    <n v="1238"/>
    <x v="579"/>
    <x v="0"/>
    <x v="99"/>
    <d v="2013-10-29T00:00:00"/>
    <s v="Same Day"/>
    <s v="PG-18820"/>
    <s v="Patrick Gardner"/>
    <x v="0"/>
    <s v="United States"/>
    <s v="Boynton Beach"/>
    <x v="2"/>
    <n v="33437"/>
    <x v="0"/>
    <s v="FUR-FU-10003553"/>
    <x v="0"/>
    <x v="5"/>
    <x v="563"/>
    <n v="165.048"/>
    <n v="3"/>
    <n v="0.2"/>
    <n v="41.262"/>
  </r>
  <r>
    <n v="1239"/>
    <x v="580"/>
    <x v="2"/>
    <x v="430"/>
    <d v="2011-08-15T00:00:00"/>
    <s v="Standard Class"/>
    <s v="GM-14680"/>
    <s v="Greg Matthias"/>
    <x v="0"/>
    <s v="United States"/>
    <s v="Seattle"/>
    <x v="4"/>
    <n v="98105"/>
    <x v="1"/>
    <s v="FUR-FU-10003691"/>
    <x v="0"/>
    <x v="5"/>
    <x v="877"/>
    <n v="12.35"/>
    <n v="1"/>
    <n v="0"/>
    <n v="5.4340000000000002"/>
  </r>
  <r>
    <n v="1240"/>
    <x v="580"/>
    <x v="2"/>
    <x v="430"/>
    <d v="2011-08-15T00:00:00"/>
    <s v="Standard Class"/>
    <s v="GM-14680"/>
    <s v="Greg Matthias"/>
    <x v="0"/>
    <s v="United States"/>
    <s v="Seattle"/>
    <x v="4"/>
    <n v="98105"/>
    <x v="1"/>
    <s v="OFF-AR-10003903"/>
    <x v="1"/>
    <x v="6"/>
    <x v="878"/>
    <n v="40.97"/>
    <n v="1"/>
    <n v="0"/>
    <n v="10.652200000000001"/>
  </r>
  <r>
    <n v="1241"/>
    <x v="580"/>
    <x v="2"/>
    <x v="430"/>
    <d v="2011-08-15T00:00:00"/>
    <s v="Standard Class"/>
    <s v="GM-14680"/>
    <s v="Greg Matthias"/>
    <x v="0"/>
    <s v="United States"/>
    <s v="Seattle"/>
    <x v="4"/>
    <n v="98105"/>
    <x v="1"/>
    <s v="OFF-FA-10004854"/>
    <x v="1"/>
    <x v="13"/>
    <x v="268"/>
    <n v="22.96"/>
    <n v="2"/>
    <n v="0"/>
    <n v="10.7912"/>
  </r>
  <r>
    <n v="1242"/>
    <x v="581"/>
    <x v="0"/>
    <x v="48"/>
    <d v="2013-09-05T00:00:00"/>
    <s v="Standard Class"/>
    <s v="MO-17800"/>
    <s v="Meg O'Connel"/>
    <x v="2"/>
    <s v="United States"/>
    <s v="New York City"/>
    <x v="15"/>
    <n v="10024"/>
    <x v="3"/>
    <s v="TEC-PH-10003442"/>
    <x v="2"/>
    <x v="7"/>
    <x v="879"/>
    <n v="22"/>
    <n v="4"/>
    <n v="0"/>
    <n v="5.5"/>
  </r>
  <r>
    <n v="1243"/>
    <x v="582"/>
    <x v="0"/>
    <x v="431"/>
    <d v="2013-02-22T00:00:00"/>
    <s v="Standard Class"/>
    <s v="PG-18820"/>
    <s v="Patrick Gardner"/>
    <x v="0"/>
    <s v="United States"/>
    <s v="New York City"/>
    <x v="15"/>
    <n v="10009"/>
    <x v="3"/>
    <s v="OFF-BI-10004519"/>
    <x v="1"/>
    <x v="8"/>
    <x v="880"/>
    <n v="398.35199999999998"/>
    <n v="3"/>
    <n v="0.2"/>
    <n v="124.48499999999999"/>
  </r>
  <r>
    <n v="1244"/>
    <x v="582"/>
    <x v="0"/>
    <x v="431"/>
    <d v="2013-02-22T00:00:00"/>
    <s v="Standard Class"/>
    <s v="PG-18820"/>
    <s v="Patrick Gardner"/>
    <x v="0"/>
    <s v="United States"/>
    <s v="New York City"/>
    <x v="15"/>
    <n v="10009"/>
    <x v="3"/>
    <s v="OFF-FA-10000304"/>
    <x v="1"/>
    <x v="13"/>
    <x v="52"/>
    <n v="8.7200000000000006"/>
    <n v="4"/>
    <n v="0"/>
    <n v="3.5752000000000006"/>
  </r>
  <r>
    <n v="1245"/>
    <x v="583"/>
    <x v="3"/>
    <x v="304"/>
    <d v="2014-05-22T00:00:00"/>
    <s v="Standard Class"/>
    <s v="EJ-14155"/>
    <s v="Eva Jacobs"/>
    <x v="0"/>
    <s v="United States"/>
    <s v="Gulfport"/>
    <x v="35"/>
    <n v="39503"/>
    <x v="0"/>
    <s v="OFF-EN-10004955"/>
    <x v="1"/>
    <x v="12"/>
    <x v="881"/>
    <n v="48.69"/>
    <n v="9"/>
    <n v="0"/>
    <n v="23.8581"/>
  </r>
  <r>
    <n v="1246"/>
    <x v="584"/>
    <x v="2"/>
    <x v="432"/>
    <d v="2011-12-14T00:00:00"/>
    <s v="Second Class"/>
    <s v="NP-18700"/>
    <s v="Nora Preis"/>
    <x v="0"/>
    <s v="United States"/>
    <s v="Fresno"/>
    <x v="1"/>
    <n v="93727"/>
    <x v="1"/>
    <s v="FUR-TA-10004619"/>
    <x v="0"/>
    <x v="3"/>
    <x v="882"/>
    <n v="764.6880000000001"/>
    <n v="6"/>
    <n v="0.2"/>
    <n v="95.585999999999899"/>
  </r>
  <r>
    <n v="1247"/>
    <x v="584"/>
    <x v="2"/>
    <x v="432"/>
    <d v="2011-12-14T00:00:00"/>
    <s v="Second Class"/>
    <s v="NP-18700"/>
    <s v="Nora Preis"/>
    <x v="0"/>
    <s v="United States"/>
    <s v="Fresno"/>
    <x v="1"/>
    <n v="93727"/>
    <x v="1"/>
    <s v="FUR-TA-10003473"/>
    <x v="0"/>
    <x v="3"/>
    <x v="214"/>
    <n v="3610.848"/>
    <n v="12"/>
    <n v="0.2"/>
    <n v="135.4068000000002"/>
  </r>
  <r>
    <n v="1248"/>
    <x v="584"/>
    <x v="2"/>
    <x v="432"/>
    <d v="2011-12-14T00:00:00"/>
    <s v="Second Class"/>
    <s v="NP-18700"/>
    <s v="Nora Preis"/>
    <x v="0"/>
    <s v="United States"/>
    <s v="Fresno"/>
    <x v="1"/>
    <n v="93727"/>
    <x v="1"/>
    <s v="FUR-BO-10004467"/>
    <x v="0"/>
    <x v="0"/>
    <x v="883"/>
    <n v="254.97449999999998"/>
    <n v="3"/>
    <n v="0.15"/>
    <n v="11.998799999999989"/>
  </r>
  <r>
    <n v="1249"/>
    <x v="585"/>
    <x v="3"/>
    <x v="404"/>
    <d v="2014-12-25T00:00:00"/>
    <s v="Standard Class"/>
    <s v="DJ-13630"/>
    <s v="Doug Jacobs"/>
    <x v="0"/>
    <s v="United States"/>
    <s v="New York City"/>
    <x v="15"/>
    <n v="10009"/>
    <x v="3"/>
    <s v="OFF-AR-10002280"/>
    <x v="1"/>
    <x v="6"/>
    <x v="33"/>
    <n v="38.82"/>
    <n v="6"/>
    <n v="0"/>
    <n v="17.468999999999998"/>
  </r>
  <r>
    <n v="1250"/>
    <x v="585"/>
    <x v="3"/>
    <x v="404"/>
    <d v="2014-12-25T00:00:00"/>
    <s v="Standard Class"/>
    <s v="DJ-13630"/>
    <s v="Doug Jacobs"/>
    <x v="0"/>
    <s v="United States"/>
    <s v="New York City"/>
    <x v="15"/>
    <n v="10009"/>
    <x v="3"/>
    <s v="FUR-CH-10001708"/>
    <x v="0"/>
    <x v="1"/>
    <x v="884"/>
    <n v="1141.9379999999999"/>
    <n v="9"/>
    <n v="0.1"/>
    <n v="139.57019999999989"/>
  </r>
  <r>
    <n v="1251"/>
    <x v="585"/>
    <x v="3"/>
    <x v="404"/>
    <d v="2014-12-25T00:00:00"/>
    <s v="Standard Class"/>
    <s v="DJ-13630"/>
    <s v="Doug Jacobs"/>
    <x v="0"/>
    <s v="United States"/>
    <s v="New York City"/>
    <x v="15"/>
    <n v="10009"/>
    <x v="3"/>
    <s v="OFF-AP-10000891"/>
    <x v="1"/>
    <x v="9"/>
    <x v="163"/>
    <n v="1704.56"/>
    <n v="13"/>
    <n v="0"/>
    <n v="511.36799999999999"/>
  </r>
  <r>
    <n v="1252"/>
    <x v="585"/>
    <x v="3"/>
    <x v="404"/>
    <d v="2014-12-25T00:00:00"/>
    <s v="Standard Class"/>
    <s v="DJ-13630"/>
    <s v="Doug Jacobs"/>
    <x v="0"/>
    <s v="United States"/>
    <s v="New York City"/>
    <x v="15"/>
    <n v="10009"/>
    <x v="3"/>
    <s v="OFF-AR-10000462"/>
    <x v="1"/>
    <x v="6"/>
    <x v="885"/>
    <n v="3.2"/>
    <n v="2"/>
    <n v="0"/>
    <n v="1.3760000000000003"/>
  </r>
  <r>
    <n v="1253"/>
    <x v="586"/>
    <x v="1"/>
    <x v="433"/>
    <d v="2012-07-09T00:00:00"/>
    <s v="Standard Class"/>
    <s v="IM-15070"/>
    <s v="Irene Maddox"/>
    <x v="0"/>
    <s v="United States"/>
    <s v="Milwaukee"/>
    <x v="6"/>
    <n v="53209"/>
    <x v="2"/>
    <s v="TEC-PH-10004165"/>
    <x v="2"/>
    <x v="7"/>
    <x v="886"/>
    <n v="1099.96"/>
    <n v="4"/>
    <n v="0"/>
    <n v="285.9896"/>
  </r>
  <r>
    <n v="1254"/>
    <x v="587"/>
    <x v="3"/>
    <x v="434"/>
    <d v="2014-03-15T00:00:00"/>
    <s v="Standard Class"/>
    <s v="MH-18115"/>
    <s v="Mick Hernandez"/>
    <x v="2"/>
    <s v="United States"/>
    <s v="Chester"/>
    <x v="9"/>
    <n v="19013"/>
    <x v="3"/>
    <s v="OFF-AR-10003958"/>
    <x v="1"/>
    <x v="6"/>
    <x v="679"/>
    <n v="5.2480000000000002"/>
    <n v="2"/>
    <n v="0.2"/>
    <n v="0.59039999999999915"/>
  </r>
  <r>
    <n v="1255"/>
    <x v="587"/>
    <x v="3"/>
    <x v="434"/>
    <d v="2014-03-15T00:00:00"/>
    <s v="Standard Class"/>
    <s v="MH-18115"/>
    <s v="Mick Hernandez"/>
    <x v="2"/>
    <s v="United States"/>
    <s v="Chester"/>
    <x v="9"/>
    <n v="19013"/>
    <x v="3"/>
    <s v="TEC-PH-10000149"/>
    <x v="2"/>
    <x v="7"/>
    <x v="419"/>
    <n v="35.909999999999997"/>
    <n v="3"/>
    <n v="0.4"/>
    <n v="-8.3790000000000031"/>
  </r>
  <r>
    <n v="1256"/>
    <x v="587"/>
    <x v="3"/>
    <x v="434"/>
    <d v="2014-03-15T00:00:00"/>
    <s v="Standard Class"/>
    <s v="MH-18115"/>
    <s v="Mick Hernandez"/>
    <x v="2"/>
    <s v="United States"/>
    <s v="Chester"/>
    <x v="9"/>
    <n v="19013"/>
    <x v="3"/>
    <s v="FUR-FU-10003724"/>
    <x v="0"/>
    <x v="5"/>
    <x v="887"/>
    <n v="6.6959999999999997"/>
    <n v="1"/>
    <n v="0.2"/>
    <n v="0.50219999999999976"/>
  </r>
  <r>
    <n v="1257"/>
    <x v="587"/>
    <x v="3"/>
    <x v="434"/>
    <d v="2014-03-15T00:00:00"/>
    <s v="Standard Class"/>
    <s v="MH-18115"/>
    <s v="Mick Hernandez"/>
    <x v="2"/>
    <s v="United States"/>
    <s v="Chester"/>
    <x v="9"/>
    <n v="19013"/>
    <x v="3"/>
    <s v="FUR-FU-10003535"/>
    <x v="0"/>
    <x v="5"/>
    <x v="888"/>
    <n v="43.872000000000007"/>
    <n v="2"/>
    <n v="0.2"/>
    <n v="11.516399999999999"/>
  </r>
  <r>
    <n v="1258"/>
    <x v="588"/>
    <x v="0"/>
    <x v="435"/>
    <d v="2013-12-29T00:00:00"/>
    <s v="Second Class"/>
    <s v="RB-19795"/>
    <s v="Ross Baird"/>
    <x v="2"/>
    <s v="United States"/>
    <s v="Charlotte"/>
    <x v="3"/>
    <n v="28205"/>
    <x v="0"/>
    <s v="OFF-BI-10001575"/>
    <x v="1"/>
    <x v="8"/>
    <x v="577"/>
    <n v="27.882000000000005"/>
    <n v="3"/>
    <n v="0.7"/>
    <n v="-20.446799999999996"/>
  </r>
  <r>
    <n v="1259"/>
    <x v="588"/>
    <x v="0"/>
    <x v="435"/>
    <d v="2013-12-29T00:00:00"/>
    <s v="Second Class"/>
    <s v="RB-19795"/>
    <s v="Ross Baird"/>
    <x v="2"/>
    <s v="United States"/>
    <s v="Charlotte"/>
    <x v="3"/>
    <n v="28205"/>
    <x v="0"/>
    <s v="OFF-ST-10003716"/>
    <x v="1"/>
    <x v="4"/>
    <x v="889"/>
    <n v="540.048"/>
    <n v="3"/>
    <n v="0.2"/>
    <n v="-47.254199999999997"/>
  </r>
  <r>
    <n v="1260"/>
    <x v="588"/>
    <x v="0"/>
    <x v="435"/>
    <d v="2013-12-29T00:00:00"/>
    <s v="Second Class"/>
    <s v="RB-19795"/>
    <s v="Ross Baird"/>
    <x v="2"/>
    <s v="United States"/>
    <s v="Charlotte"/>
    <x v="3"/>
    <n v="28205"/>
    <x v="0"/>
    <s v="TEC-AC-10004469"/>
    <x v="2"/>
    <x v="11"/>
    <x v="238"/>
    <n v="255.68000000000004"/>
    <n v="8"/>
    <n v="0.2"/>
    <n v="76.704000000000008"/>
  </r>
  <r>
    <n v="1261"/>
    <x v="589"/>
    <x v="3"/>
    <x v="436"/>
    <d v="2014-10-28T00:00:00"/>
    <s v="Standard Class"/>
    <s v="JR-15700"/>
    <s v="Jocasta Rupert"/>
    <x v="0"/>
    <s v="United States"/>
    <s v="Jacksonville"/>
    <x v="2"/>
    <n v="32216"/>
    <x v="0"/>
    <s v="TEC-PH-10004586"/>
    <x v="2"/>
    <x v="7"/>
    <x v="890"/>
    <n v="863.87999999999988"/>
    <n v="3"/>
    <n v="0.2"/>
    <n v="107.98499999999996"/>
  </r>
  <r>
    <n v="1262"/>
    <x v="590"/>
    <x v="0"/>
    <x v="99"/>
    <d v="2013-11-05T00:00:00"/>
    <s v="Standard Class"/>
    <s v="SM-20950"/>
    <s v="Suzanne McNair"/>
    <x v="1"/>
    <s v="United States"/>
    <s v="Greenville"/>
    <x v="3"/>
    <n v="27834"/>
    <x v="0"/>
    <s v="OFF-BI-10004236"/>
    <x v="1"/>
    <x v="8"/>
    <x v="891"/>
    <n v="17.616000000000003"/>
    <n v="4"/>
    <n v="0.7"/>
    <n v="-14.0928"/>
  </r>
  <r>
    <n v="1263"/>
    <x v="591"/>
    <x v="3"/>
    <x v="437"/>
    <d v="2014-07-10T00:00:00"/>
    <s v="Second Class"/>
    <s v="CS-12355"/>
    <s v="Christine Sundaresam"/>
    <x v="0"/>
    <s v="United States"/>
    <s v="Long Beach"/>
    <x v="15"/>
    <n v="11561"/>
    <x v="3"/>
    <s v="OFF-BI-10001634"/>
    <x v="1"/>
    <x v="8"/>
    <x v="24"/>
    <n v="17.472000000000001"/>
    <n v="3"/>
    <n v="0.2"/>
    <n v="6.3336000000000006"/>
  </r>
  <r>
    <n v="1264"/>
    <x v="592"/>
    <x v="0"/>
    <x v="393"/>
    <d v="2013-10-03T00:00:00"/>
    <s v="First Class"/>
    <s v="CC-12220"/>
    <s v="Chris Cortes"/>
    <x v="0"/>
    <s v="United States"/>
    <s v="La Porte"/>
    <x v="14"/>
    <n v="46350"/>
    <x v="2"/>
    <s v="TEC-PH-10000215"/>
    <x v="2"/>
    <x v="7"/>
    <x v="139"/>
    <n v="69.900000000000006"/>
    <n v="2"/>
    <n v="0"/>
    <n v="18.873000000000005"/>
  </r>
  <r>
    <n v="1265"/>
    <x v="592"/>
    <x v="0"/>
    <x v="393"/>
    <d v="2013-10-03T00:00:00"/>
    <s v="First Class"/>
    <s v="CC-12220"/>
    <s v="Chris Cortes"/>
    <x v="0"/>
    <s v="United States"/>
    <s v="La Porte"/>
    <x v="14"/>
    <n v="46350"/>
    <x v="2"/>
    <s v="FUR-FU-10003724"/>
    <x v="0"/>
    <x v="5"/>
    <x v="887"/>
    <n v="41.849999999999994"/>
    <n v="5"/>
    <n v="0"/>
    <n v="10.880999999999998"/>
  </r>
  <r>
    <n v="1266"/>
    <x v="593"/>
    <x v="3"/>
    <x v="264"/>
    <d v="2014-09-08T00:00:00"/>
    <s v="Standard Class"/>
    <s v="PF-19225"/>
    <s v="Phillip Flathmann"/>
    <x v="0"/>
    <s v="United States"/>
    <s v="San Francisco"/>
    <x v="1"/>
    <n v="94122"/>
    <x v="1"/>
    <s v="OFF-AR-10000422"/>
    <x v="1"/>
    <x v="6"/>
    <x v="892"/>
    <n v="6.57"/>
    <n v="3"/>
    <n v="0"/>
    <n v="1.7738999999999998"/>
  </r>
  <r>
    <n v="1267"/>
    <x v="594"/>
    <x v="2"/>
    <x v="163"/>
    <d v="2011-12-29T00:00:00"/>
    <s v="Standard Class"/>
    <s v="JC-16105"/>
    <s v="Julie Creighton"/>
    <x v="1"/>
    <s v="United States"/>
    <s v="Los Angeles"/>
    <x v="1"/>
    <n v="90045"/>
    <x v="1"/>
    <s v="OFF-ST-10003306"/>
    <x v="1"/>
    <x v="4"/>
    <x v="380"/>
    <n v="142.86000000000001"/>
    <n v="1"/>
    <n v="0"/>
    <n v="41.429399999999987"/>
  </r>
  <r>
    <n v="1268"/>
    <x v="594"/>
    <x v="2"/>
    <x v="163"/>
    <d v="2011-12-29T00:00:00"/>
    <s v="Standard Class"/>
    <s v="JC-16105"/>
    <s v="Julie Creighton"/>
    <x v="1"/>
    <s v="United States"/>
    <s v="Los Angeles"/>
    <x v="1"/>
    <n v="90045"/>
    <x v="1"/>
    <s v="FUR-CH-10001146"/>
    <x v="0"/>
    <x v="1"/>
    <x v="64"/>
    <n v="292.27200000000005"/>
    <n v="6"/>
    <n v="0.2"/>
    <n v="18.266999999999967"/>
  </r>
  <r>
    <n v="1269"/>
    <x v="595"/>
    <x v="3"/>
    <x v="397"/>
    <d v="2014-09-28T00:00:00"/>
    <s v="Standard Class"/>
    <s v="BG-11695"/>
    <s v="Brooke Gillingham"/>
    <x v="1"/>
    <s v="United States"/>
    <s v="Louisville"/>
    <x v="22"/>
    <n v="80027"/>
    <x v="1"/>
    <s v="FUR-FU-10000246"/>
    <x v="0"/>
    <x v="5"/>
    <x v="386"/>
    <n v="29.328000000000003"/>
    <n v="3"/>
    <n v="0.2"/>
    <n v="3.665999999999995"/>
  </r>
  <r>
    <n v="1270"/>
    <x v="596"/>
    <x v="3"/>
    <x v="400"/>
    <d v="2014-06-09T00:00:00"/>
    <s v="Standard Class"/>
    <s v="DC-12850"/>
    <s v="Dan Campbell"/>
    <x v="0"/>
    <s v="United States"/>
    <s v="Florence"/>
    <x v="19"/>
    <n v="35630"/>
    <x v="0"/>
    <s v="OFF-PA-10002870"/>
    <x v="1"/>
    <x v="10"/>
    <x v="893"/>
    <n v="12.48"/>
    <n v="2"/>
    <n v="0"/>
    <n v="5.6159999999999997"/>
  </r>
  <r>
    <n v="1271"/>
    <x v="597"/>
    <x v="0"/>
    <x v="438"/>
    <d v="2013-04-27T00:00:00"/>
    <s v="Standard Class"/>
    <s v="SP-20545"/>
    <s v="Sibella Parks"/>
    <x v="1"/>
    <s v="United States"/>
    <s v="Chicago"/>
    <x v="10"/>
    <n v="60623"/>
    <x v="2"/>
    <s v="OFF-ST-10000563"/>
    <x v="1"/>
    <x v="4"/>
    <x v="894"/>
    <n v="102.33600000000001"/>
    <n v="4"/>
    <n v="0.2"/>
    <n v="-12.792000000000002"/>
  </r>
  <r>
    <n v="1272"/>
    <x v="597"/>
    <x v="0"/>
    <x v="438"/>
    <d v="2013-04-27T00:00:00"/>
    <s v="Standard Class"/>
    <s v="SP-20545"/>
    <s v="Sibella Parks"/>
    <x v="1"/>
    <s v="United States"/>
    <s v="Chicago"/>
    <x v="10"/>
    <n v="60623"/>
    <x v="2"/>
    <s v="OFF-AP-10004487"/>
    <x v="1"/>
    <x v="9"/>
    <x v="715"/>
    <n v="48.791999999999987"/>
    <n v="3"/>
    <n v="0.8"/>
    <n v="-126.85920000000002"/>
  </r>
  <r>
    <n v="1273"/>
    <x v="597"/>
    <x v="0"/>
    <x v="438"/>
    <d v="2013-04-27T00:00:00"/>
    <s v="Standard Class"/>
    <s v="SP-20545"/>
    <s v="Sibella Parks"/>
    <x v="1"/>
    <s v="United States"/>
    <s v="Chicago"/>
    <x v="10"/>
    <n v="60623"/>
    <x v="2"/>
    <s v="OFF-BI-10002854"/>
    <x v="1"/>
    <x v="8"/>
    <x v="895"/>
    <n v="44.847999999999992"/>
    <n v="8"/>
    <n v="0.8"/>
    <n v="-67.27200000000002"/>
  </r>
  <r>
    <n v="1274"/>
    <x v="598"/>
    <x v="0"/>
    <x v="439"/>
    <d v="2013-05-27T00:00:00"/>
    <s v="Same Day"/>
    <s v="MS-17710"/>
    <s v="Maurice Satty"/>
    <x v="0"/>
    <s v="United States"/>
    <s v="Fort Worth"/>
    <x v="5"/>
    <n v="76106"/>
    <x v="2"/>
    <s v="OFF-PA-10004621"/>
    <x v="1"/>
    <x v="10"/>
    <x v="738"/>
    <n v="10.368000000000002"/>
    <n v="2"/>
    <n v="0.2"/>
    <n v="3.6288"/>
  </r>
  <r>
    <n v="1275"/>
    <x v="598"/>
    <x v="0"/>
    <x v="439"/>
    <d v="2013-05-27T00:00:00"/>
    <s v="Same Day"/>
    <s v="MS-17710"/>
    <s v="Maurice Satty"/>
    <x v="0"/>
    <s v="United States"/>
    <s v="Fort Worth"/>
    <x v="5"/>
    <n v="76106"/>
    <x v="2"/>
    <s v="FUR-CH-10001973"/>
    <x v="0"/>
    <x v="1"/>
    <x v="896"/>
    <n v="388.42999999999995"/>
    <n v="5"/>
    <n v="0.3"/>
    <n v="-88.783999999999978"/>
  </r>
  <r>
    <n v="1276"/>
    <x v="598"/>
    <x v="0"/>
    <x v="439"/>
    <d v="2013-05-27T00:00:00"/>
    <s v="Same Day"/>
    <s v="MS-17710"/>
    <s v="Maurice Satty"/>
    <x v="0"/>
    <s v="United States"/>
    <s v="Fort Worth"/>
    <x v="5"/>
    <n v="76106"/>
    <x v="2"/>
    <s v="OFF-PA-10004040"/>
    <x v="1"/>
    <x v="10"/>
    <x v="99"/>
    <n v="14.352000000000002"/>
    <n v="3"/>
    <n v="0.2"/>
    <n v="5.2026000000000003"/>
  </r>
  <r>
    <n v="1277"/>
    <x v="598"/>
    <x v="0"/>
    <x v="439"/>
    <d v="2013-05-27T00:00:00"/>
    <s v="Same Day"/>
    <s v="MS-17710"/>
    <s v="Maurice Satty"/>
    <x v="0"/>
    <s v="United States"/>
    <s v="Fort Worth"/>
    <x v="5"/>
    <n v="76106"/>
    <x v="2"/>
    <s v="TEC-AC-10000580"/>
    <x v="2"/>
    <x v="11"/>
    <x v="897"/>
    <n v="63.991999999999997"/>
    <n v="1"/>
    <n v="0.2"/>
    <n v="-7.1990999999999961"/>
  </r>
  <r>
    <n v="1278"/>
    <x v="599"/>
    <x v="0"/>
    <x v="440"/>
    <d v="2013-05-08T00:00:00"/>
    <s v="Standard Class"/>
    <s v="BD-11770"/>
    <s v="Bryan Davis"/>
    <x v="0"/>
    <s v="United States"/>
    <s v="Houston"/>
    <x v="5"/>
    <n v="77070"/>
    <x v="2"/>
    <s v="OFF-AR-10004022"/>
    <x v="1"/>
    <x v="6"/>
    <x v="898"/>
    <n v="86.352000000000004"/>
    <n v="3"/>
    <n v="0.2"/>
    <n v="5.3969999999999914"/>
  </r>
  <r>
    <n v="1279"/>
    <x v="600"/>
    <x v="2"/>
    <x v="78"/>
    <d v="2011-09-11T00:00:00"/>
    <s v="First Class"/>
    <s v="KC-16255"/>
    <s v="Karen Carlisle"/>
    <x v="1"/>
    <s v="United States"/>
    <s v="Macon"/>
    <x v="32"/>
    <n v="31204"/>
    <x v="0"/>
    <s v="TEC-AC-10004209"/>
    <x v="2"/>
    <x v="11"/>
    <x v="899"/>
    <n v="32.97"/>
    <n v="3"/>
    <n v="0"/>
    <n v="12.8583"/>
  </r>
  <r>
    <n v="1280"/>
    <x v="600"/>
    <x v="2"/>
    <x v="78"/>
    <d v="2011-09-11T00:00:00"/>
    <s v="First Class"/>
    <s v="KC-16255"/>
    <s v="Karen Carlisle"/>
    <x v="1"/>
    <s v="United States"/>
    <s v="Macon"/>
    <x v="32"/>
    <n v="31204"/>
    <x v="0"/>
    <s v="TEC-AC-10000023"/>
    <x v="2"/>
    <x v="11"/>
    <x v="900"/>
    <n v="83.88"/>
    <n v="4"/>
    <n v="0"/>
    <n v="30.196799999999996"/>
  </r>
  <r>
    <n v="1281"/>
    <x v="601"/>
    <x v="0"/>
    <x v="64"/>
    <d v="2013-09-07T00:00:00"/>
    <s v="First Class"/>
    <s v="TR-21325"/>
    <s v="Toby Ritter"/>
    <x v="0"/>
    <s v="United States"/>
    <s v="Cedar Rapids"/>
    <x v="23"/>
    <n v="52402"/>
    <x v="2"/>
    <s v="TEC-PH-10003505"/>
    <x v="2"/>
    <x v="7"/>
    <x v="901"/>
    <n v="278.39999999999998"/>
    <n v="3"/>
    <n v="0"/>
    <n v="80.735999999999976"/>
  </r>
  <r>
    <n v="1282"/>
    <x v="602"/>
    <x v="3"/>
    <x v="359"/>
    <d v="2014-04-12T00:00:00"/>
    <s v="First Class"/>
    <s v="SA-20830"/>
    <s v="Sue Ann Reed"/>
    <x v="0"/>
    <s v="United States"/>
    <s v="Jacksonville"/>
    <x v="2"/>
    <n v="32216"/>
    <x v="0"/>
    <s v="OFF-LA-10000121"/>
    <x v="1"/>
    <x v="2"/>
    <x v="902"/>
    <n v="15.120000000000001"/>
    <n v="3"/>
    <n v="0.2"/>
    <n v="4.9139999999999988"/>
  </r>
  <r>
    <n v="1283"/>
    <x v="602"/>
    <x v="3"/>
    <x v="359"/>
    <d v="2014-04-12T00:00:00"/>
    <s v="First Class"/>
    <s v="SA-20830"/>
    <s v="Sue Ann Reed"/>
    <x v="0"/>
    <s v="United States"/>
    <s v="Jacksonville"/>
    <x v="2"/>
    <n v="32216"/>
    <x v="0"/>
    <s v="OFF-BI-10002026"/>
    <x v="1"/>
    <x v="8"/>
    <x v="903"/>
    <n v="17.430000000000003"/>
    <n v="1"/>
    <n v="0.7"/>
    <n v="-13.363000000000003"/>
  </r>
  <r>
    <n v="1284"/>
    <x v="602"/>
    <x v="3"/>
    <x v="359"/>
    <d v="2014-04-12T00:00:00"/>
    <s v="First Class"/>
    <s v="SA-20830"/>
    <s v="Sue Ann Reed"/>
    <x v="0"/>
    <s v="United States"/>
    <s v="Jacksonville"/>
    <x v="2"/>
    <n v="32216"/>
    <x v="0"/>
    <s v="OFF-PA-10000994"/>
    <x v="1"/>
    <x v="10"/>
    <x v="904"/>
    <n v="251.64"/>
    <n v="3"/>
    <n v="0.2"/>
    <n v="88.073999999999984"/>
  </r>
  <r>
    <n v="1285"/>
    <x v="603"/>
    <x v="1"/>
    <x v="401"/>
    <d v="2012-12-12T00:00:00"/>
    <s v="Standard Class"/>
    <s v="KW-16435"/>
    <s v="Katrina Willman"/>
    <x v="0"/>
    <s v="United States"/>
    <s v="Austin"/>
    <x v="5"/>
    <n v="78745"/>
    <x v="2"/>
    <s v="OFF-BI-10002813"/>
    <x v="1"/>
    <x v="8"/>
    <x v="905"/>
    <n v="2.7719999999999994"/>
    <n v="7"/>
    <n v="0.8"/>
    <n v="-4.8510000000000009"/>
  </r>
  <r>
    <n v="1286"/>
    <x v="604"/>
    <x v="0"/>
    <x v="190"/>
    <d v="2013-07-04T00:00:00"/>
    <s v="Standard Class"/>
    <s v="GM-14500"/>
    <s v="Gene McClure"/>
    <x v="0"/>
    <s v="United States"/>
    <s v="Providence"/>
    <x v="34"/>
    <n v="2908"/>
    <x v="3"/>
    <s v="OFF-ST-10000617"/>
    <x v="1"/>
    <x v="4"/>
    <x v="379"/>
    <n v="14.9"/>
    <n v="5"/>
    <n v="0"/>
    <n v="1.0429999999999984"/>
  </r>
  <r>
    <n v="1287"/>
    <x v="605"/>
    <x v="1"/>
    <x v="433"/>
    <d v="2012-07-08T00:00:00"/>
    <s v="Standard Class"/>
    <s v="AD-10180"/>
    <s v="Alan Dominguez"/>
    <x v="2"/>
    <s v="United States"/>
    <s v="New York City"/>
    <x v="15"/>
    <n v="10035"/>
    <x v="3"/>
    <s v="OFF-AR-10004817"/>
    <x v="1"/>
    <x v="6"/>
    <x v="906"/>
    <n v="15.48"/>
    <n v="3"/>
    <n v="0"/>
    <n v="4.4891999999999985"/>
  </r>
  <r>
    <n v="1288"/>
    <x v="606"/>
    <x v="0"/>
    <x v="441"/>
    <d v="2013-11-27T00:00:00"/>
    <s v="Standard Class"/>
    <s v="TB-21355"/>
    <s v="Todd Boyes"/>
    <x v="1"/>
    <s v="United States"/>
    <s v="New York City"/>
    <x v="15"/>
    <n v="10009"/>
    <x v="3"/>
    <s v="FUR-FU-10000397"/>
    <x v="0"/>
    <x v="5"/>
    <x v="63"/>
    <n v="39.880000000000003"/>
    <n v="2"/>
    <n v="0"/>
    <n v="11.166400000000003"/>
  </r>
  <r>
    <n v="1289"/>
    <x v="606"/>
    <x v="0"/>
    <x v="441"/>
    <d v="2013-11-27T00:00:00"/>
    <s v="Standard Class"/>
    <s v="TB-21355"/>
    <s v="Todd Boyes"/>
    <x v="1"/>
    <s v="United States"/>
    <s v="New York City"/>
    <x v="15"/>
    <n v="10009"/>
    <x v="3"/>
    <s v="OFF-BI-10000605"/>
    <x v="1"/>
    <x v="8"/>
    <x v="531"/>
    <n v="12.192"/>
    <n v="4"/>
    <n v="0.2"/>
    <n v="4.1147999999999989"/>
  </r>
  <r>
    <n v="1290"/>
    <x v="606"/>
    <x v="0"/>
    <x v="441"/>
    <d v="2013-11-27T00:00:00"/>
    <s v="Standard Class"/>
    <s v="TB-21355"/>
    <s v="Todd Boyes"/>
    <x v="1"/>
    <s v="United States"/>
    <s v="New York City"/>
    <x v="15"/>
    <n v="10009"/>
    <x v="3"/>
    <s v="OFF-AR-10001860"/>
    <x v="1"/>
    <x v="6"/>
    <x v="907"/>
    <n v="20.82"/>
    <n v="3"/>
    <n v="0"/>
    <n v="7.4952000000000005"/>
  </r>
  <r>
    <n v="1291"/>
    <x v="607"/>
    <x v="0"/>
    <x v="338"/>
    <d v="2013-11-13T00:00:00"/>
    <s v="First Class"/>
    <s v="CC-12430"/>
    <s v="Chuck Clark"/>
    <x v="2"/>
    <s v="United States"/>
    <s v="San Francisco"/>
    <x v="1"/>
    <n v="94122"/>
    <x v="1"/>
    <s v="OFF-BI-10004970"/>
    <x v="1"/>
    <x v="8"/>
    <x v="908"/>
    <n v="13.216000000000001"/>
    <n v="4"/>
    <n v="0.2"/>
    <n v="4.4603999999999999"/>
  </r>
  <r>
    <n v="1292"/>
    <x v="607"/>
    <x v="0"/>
    <x v="338"/>
    <d v="2013-11-13T00:00:00"/>
    <s v="First Class"/>
    <s v="CC-12430"/>
    <s v="Chuck Clark"/>
    <x v="2"/>
    <s v="United States"/>
    <s v="San Francisco"/>
    <x v="1"/>
    <n v="94122"/>
    <x v="1"/>
    <s v="OFF-PA-10003172"/>
    <x v="1"/>
    <x v="10"/>
    <x v="846"/>
    <n v="32.400000000000006"/>
    <n v="5"/>
    <n v="0"/>
    <n v="15.552000000000001"/>
  </r>
  <r>
    <n v="1293"/>
    <x v="608"/>
    <x v="1"/>
    <x v="375"/>
    <d v="2012-09-01T00:00:00"/>
    <s v="Standard Class"/>
    <s v="PF-19165"/>
    <s v="Philip Fox"/>
    <x v="0"/>
    <s v="United States"/>
    <s v="San Diego"/>
    <x v="1"/>
    <n v="92105"/>
    <x v="1"/>
    <s v="OFF-SU-10001218"/>
    <x v="1"/>
    <x v="14"/>
    <x v="133"/>
    <n v="32.94"/>
    <n v="3"/>
    <n v="0"/>
    <n v="9.2232000000000021"/>
  </r>
  <r>
    <n v="1294"/>
    <x v="608"/>
    <x v="1"/>
    <x v="375"/>
    <d v="2012-09-01T00:00:00"/>
    <s v="Standard Class"/>
    <s v="PF-19165"/>
    <s v="Philip Fox"/>
    <x v="0"/>
    <s v="United States"/>
    <s v="San Diego"/>
    <x v="1"/>
    <n v="92105"/>
    <x v="1"/>
    <s v="OFF-PA-10002968"/>
    <x v="1"/>
    <x v="10"/>
    <x v="909"/>
    <n v="114.2"/>
    <n v="5"/>
    <n v="0"/>
    <n v="52.531999999999996"/>
  </r>
  <r>
    <n v="1295"/>
    <x v="608"/>
    <x v="1"/>
    <x v="375"/>
    <d v="2012-09-01T00:00:00"/>
    <s v="Standard Class"/>
    <s v="PF-19165"/>
    <s v="Philip Fox"/>
    <x v="0"/>
    <s v="United States"/>
    <s v="San Diego"/>
    <x v="1"/>
    <n v="92105"/>
    <x v="1"/>
    <s v="OFF-LA-10000134"/>
    <x v="1"/>
    <x v="2"/>
    <x v="85"/>
    <n v="3.08"/>
    <n v="1"/>
    <n v="0"/>
    <n v="1.4783999999999999"/>
  </r>
  <r>
    <n v="1296"/>
    <x v="609"/>
    <x v="1"/>
    <x v="442"/>
    <d v="2012-05-29T00:00:00"/>
    <s v="Standard Class"/>
    <s v="JH-16180"/>
    <s v="Justin Hirsh"/>
    <x v="0"/>
    <s v="United States"/>
    <s v="Pueblo"/>
    <x v="22"/>
    <n v="81001"/>
    <x v="1"/>
    <s v="OFF-AP-10004487"/>
    <x v="1"/>
    <x v="9"/>
    <x v="715"/>
    <n v="845.72799999999995"/>
    <n v="13"/>
    <n v="0.2"/>
    <n v="84.572799999999944"/>
  </r>
  <r>
    <n v="1297"/>
    <x v="610"/>
    <x v="3"/>
    <x v="247"/>
    <d v="2015-01-04T00:00:00"/>
    <s v="Standard Class"/>
    <s v="EB-13975"/>
    <s v="Erica Bern"/>
    <x v="1"/>
    <s v="United States"/>
    <s v="Fairfield"/>
    <x v="1"/>
    <n v="94533"/>
    <x v="1"/>
    <s v="OFF-BI-10002103"/>
    <x v="1"/>
    <x v="8"/>
    <x v="525"/>
    <n v="13.904"/>
    <n v="2"/>
    <n v="0.2"/>
    <n v="4.5187999999999997"/>
  </r>
  <r>
    <n v="1298"/>
    <x v="610"/>
    <x v="3"/>
    <x v="247"/>
    <d v="2015-01-04T00:00:00"/>
    <s v="Standard Class"/>
    <s v="EB-13975"/>
    <s v="Erica Bern"/>
    <x v="1"/>
    <s v="United States"/>
    <s v="Fairfield"/>
    <x v="1"/>
    <n v="94533"/>
    <x v="1"/>
    <s v="OFF-BI-10004632"/>
    <x v="1"/>
    <x v="8"/>
    <x v="910"/>
    <n v="20.72"/>
    <n v="2"/>
    <n v="0.2"/>
    <n v="6.4749999999999979"/>
  </r>
  <r>
    <n v="1299"/>
    <x v="611"/>
    <x v="0"/>
    <x v="16"/>
    <d v="2013-12-13T00:00:00"/>
    <s v="Second Class"/>
    <s v="QJ-19255"/>
    <s v="Quincy Jones"/>
    <x v="1"/>
    <s v="United States"/>
    <s v="Saint Paul"/>
    <x v="11"/>
    <n v="55106"/>
    <x v="2"/>
    <s v="TEC-PH-10003555"/>
    <x v="2"/>
    <x v="7"/>
    <x v="457"/>
    <n v="114.94999999999999"/>
    <n v="5"/>
    <n v="0"/>
    <n v="2.2990000000000066"/>
  </r>
  <r>
    <n v="1300"/>
    <x v="612"/>
    <x v="1"/>
    <x v="242"/>
    <d v="2012-10-07T00:00:00"/>
    <s v="First Class"/>
    <s v="AA-10315"/>
    <s v="Alex Avila"/>
    <x v="0"/>
    <s v="United States"/>
    <s v="San Francisco"/>
    <x v="1"/>
    <n v="94109"/>
    <x v="1"/>
    <s v="OFF-ST-10001590"/>
    <x v="1"/>
    <x v="4"/>
    <x v="146"/>
    <n v="26.96"/>
    <n v="2"/>
    <n v="0"/>
    <n v="7.0095999999999989"/>
  </r>
  <r>
    <n v="1301"/>
    <x v="613"/>
    <x v="0"/>
    <x v="443"/>
    <d v="2013-12-26T00:00:00"/>
    <s v="Second Class"/>
    <s v="LC-17140"/>
    <s v="Logan Currie"/>
    <x v="0"/>
    <s v="United States"/>
    <s v="Springfield"/>
    <x v="17"/>
    <n v="22153"/>
    <x v="0"/>
    <s v="FUR-FU-10003664"/>
    <x v="0"/>
    <x v="5"/>
    <x v="35"/>
    <n v="572.76"/>
    <n v="6"/>
    <n v="0"/>
    <n v="166.10039999999995"/>
  </r>
  <r>
    <n v="1302"/>
    <x v="613"/>
    <x v="0"/>
    <x v="443"/>
    <d v="2013-12-26T00:00:00"/>
    <s v="Second Class"/>
    <s v="LC-17140"/>
    <s v="Logan Currie"/>
    <x v="0"/>
    <s v="United States"/>
    <s v="Springfield"/>
    <x v="17"/>
    <n v="22153"/>
    <x v="0"/>
    <s v="FUR-FU-10003664"/>
    <x v="0"/>
    <x v="5"/>
    <x v="35"/>
    <n v="286.38"/>
    <n v="3"/>
    <n v="0"/>
    <n v="83.050199999999975"/>
  </r>
  <r>
    <n v="1303"/>
    <x v="614"/>
    <x v="1"/>
    <x v="444"/>
    <d v="2012-09-24T00:00:00"/>
    <s v="Second Class"/>
    <s v="TC-21535"/>
    <s v="Tracy Collins"/>
    <x v="2"/>
    <s v="United States"/>
    <s v="Arlington"/>
    <x v="17"/>
    <n v="22204"/>
    <x v="0"/>
    <s v="FUR-BO-10003433"/>
    <x v="0"/>
    <x v="0"/>
    <x v="911"/>
    <n v="61.96"/>
    <n v="2"/>
    <n v="0"/>
    <n v="4.3371999999999957"/>
  </r>
  <r>
    <n v="1304"/>
    <x v="615"/>
    <x v="3"/>
    <x v="445"/>
    <d v="2014-07-08T00:00:00"/>
    <s v="Standard Class"/>
    <s v="CS-12460"/>
    <s v="Chuck Sachs"/>
    <x v="0"/>
    <s v="United States"/>
    <s v="Columbus"/>
    <x v="32"/>
    <n v="31907"/>
    <x v="0"/>
    <s v="FUR-FU-10002554"/>
    <x v="0"/>
    <x v="5"/>
    <x v="912"/>
    <n v="23.99"/>
    <n v="1"/>
    <n v="0"/>
    <n v="5.5176999999999978"/>
  </r>
  <r>
    <n v="1305"/>
    <x v="615"/>
    <x v="3"/>
    <x v="445"/>
    <d v="2014-07-08T00:00:00"/>
    <s v="Standard Class"/>
    <s v="CS-12460"/>
    <s v="Chuck Sachs"/>
    <x v="0"/>
    <s v="United States"/>
    <s v="Columbus"/>
    <x v="32"/>
    <n v="31907"/>
    <x v="0"/>
    <s v="TEC-PH-10001557"/>
    <x v="2"/>
    <x v="7"/>
    <x v="658"/>
    <n v="287.96999999999997"/>
    <n v="3"/>
    <n v="0"/>
    <n v="77.751899999999992"/>
  </r>
  <r>
    <n v="1306"/>
    <x v="616"/>
    <x v="0"/>
    <x v="216"/>
    <d v="2013-07-17T00:00:00"/>
    <s v="Second Class"/>
    <s v="BM-11785"/>
    <s v="Bryan Mills"/>
    <x v="0"/>
    <s v="United States"/>
    <s v="Houston"/>
    <x v="5"/>
    <n v="77036"/>
    <x v="2"/>
    <s v="TEC-PH-10003437"/>
    <x v="2"/>
    <x v="7"/>
    <x v="913"/>
    <n v="419.94399999999996"/>
    <n v="7"/>
    <n v="0.2"/>
    <n v="52.492999999999967"/>
  </r>
  <r>
    <n v="1307"/>
    <x v="617"/>
    <x v="0"/>
    <x v="23"/>
    <d v="2013-06-22T00:00:00"/>
    <s v="First Class"/>
    <s v="RC-19825"/>
    <s v="Roy Collins"/>
    <x v="0"/>
    <s v="United States"/>
    <s v="Pasadena"/>
    <x v="1"/>
    <n v="91104"/>
    <x v="1"/>
    <s v="OFF-PA-10002986"/>
    <x v="1"/>
    <x v="10"/>
    <x v="477"/>
    <n v="46.76"/>
    <n v="7"/>
    <n v="0"/>
    <n v="22.444800000000001"/>
  </r>
  <r>
    <n v="1308"/>
    <x v="617"/>
    <x v="0"/>
    <x v="23"/>
    <d v="2013-06-22T00:00:00"/>
    <s v="First Class"/>
    <s v="RC-19825"/>
    <s v="Roy Collins"/>
    <x v="0"/>
    <s v="United States"/>
    <s v="Pasadena"/>
    <x v="1"/>
    <n v="91104"/>
    <x v="1"/>
    <s v="OFF-BI-10000320"/>
    <x v="1"/>
    <x v="8"/>
    <x v="768"/>
    <n v="17.712"/>
    <n v="3"/>
    <n v="0.2"/>
    <n v="6.4206000000000012"/>
  </r>
  <r>
    <n v="1309"/>
    <x v="617"/>
    <x v="0"/>
    <x v="23"/>
    <d v="2013-06-22T00:00:00"/>
    <s v="First Class"/>
    <s v="RC-19825"/>
    <s v="Roy Collins"/>
    <x v="0"/>
    <s v="United States"/>
    <s v="Pasadena"/>
    <x v="1"/>
    <n v="91104"/>
    <x v="1"/>
    <s v="OFF-AP-10003971"/>
    <x v="1"/>
    <x v="9"/>
    <x v="914"/>
    <n v="21.78"/>
    <n v="2"/>
    <n v="0"/>
    <n v="5.6628000000000007"/>
  </r>
  <r>
    <n v="1310"/>
    <x v="617"/>
    <x v="0"/>
    <x v="23"/>
    <d v="2013-06-22T00:00:00"/>
    <s v="First Class"/>
    <s v="RC-19825"/>
    <s v="Roy Collins"/>
    <x v="0"/>
    <s v="United States"/>
    <s v="Pasadena"/>
    <x v="1"/>
    <n v="91104"/>
    <x v="1"/>
    <s v="OFF-ST-10001469"/>
    <x v="1"/>
    <x v="4"/>
    <x v="394"/>
    <n v="161.94"/>
    <n v="3"/>
    <n v="0"/>
    <n v="9.716399999999993"/>
  </r>
  <r>
    <n v="1311"/>
    <x v="617"/>
    <x v="0"/>
    <x v="23"/>
    <d v="2013-06-22T00:00:00"/>
    <s v="First Class"/>
    <s v="RC-19825"/>
    <s v="Roy Collins"/>
    <x v="0"/>
    <s v="United States"/>
    <s v="Pasadena"/>
    <x v="1"/>
    <n v="91104"/>
    <x v="1"/>
    <s v="FUR-CH-10003846"/>
    <x v="0"/>
    <x v="1"/>
    <x v="915"/>
    <n v="161.56800000000001"/>
    <n v="2"/>
    <n v="0.2"/>
    <n v="-8.0783999999999949"/>
  </r>
  <r>
    <n v="1312"/>
    <x v="618"/>
    <x v="0"/>
    <x v="10"/>
    <d v="2013-12-14T00:00:00"/>
    <s v="Standard Class"/>
    <s v="FM-14380"/>
    <s v="Fred McMath"/>
    <x v="0"/>
    <s v="United States"/>
    <s v="Lawrence"/>
    <x v="31"/>
    <n v="1841"/>
    <x v="3"/>
    <s v="OFF-LA-10001404"/>
    <x v="1"/>
    <x v="2"/>
    <x v="916"/>
    <n v="3.69"/>
    <n v="1"/>
    <n v="0"/>
    <n v="1.7343"/>
  </r>
  <r>
    <n v="1313"/>
    <x v="618"/>
    <x v="0"/>
    <x v="10"/>
    <d v="2013-12-14T00:00:00"/>
    <s v="Standard Class"/>
    <s v="FM-14380"/>
    <s v="Fred McMath"/>
    <x v="0"/>
    <s v="United States"/>
    <s v="Lawrence"/>
    <x v="31"/>
    <n v="1841"/>
    <x v="3"/>
    <s v="OFF-LA-10001474"/>
    <x v="1"/>
    <x v="2"/>
    <x v="917"/>
    <n v="122.12"/>
    <n v="4"/>
    <n v="0"/>
    <n v="56.175200000000004"/>
  </r>
  <r>
    <n v="1314"/>
    <x v="619"/>
    <x v="0"/>
    <x v="446"/>
    <d v="2013-10-02T00:00:00"/>
    <s v="Standard Class"/>
    <s v="PK-19075"/>
    <s v="Pete Kriz"/>
    <x v="0"/>
    <s v="United States"/>
    <s v="Columbus"/>
    <x v="24"/>
    <n v="43229"/>
    <x v="3"/>
    <s v="FUR-CH-10003199"/>
    <x v="0"/>
    <x v="1"/>
    <x v="631"/>
    <n v="155.37199999999999"/>
    <n v="2"/>
    <n v="0.3"/>
    <n v="-13.317599999999999"/>
  </r>
  <r>
    <n v="1315"/>
    <x v="620"/>
    <x v="0"/>
    <x v="122"/>
    <d v="2013-12-24T00:00:00"/>
    <s v="Standard Class"/>
    <s v="HG-14965"/>
    <s v="Henry Goldwyn"/>
    <x v="1"/>
    <s v="United States"/>
    <s v="Los Angeles"/>
    <x v="1"/>
    <n v="90032"/>
    <x v="1"/>
    <s v="OFF-PA-10003072"/>
    <x v="1"/>
    <x v="10"/>
    <x v="918"/>
    <n v="38.880000000000003"/>
    <n v="6"/>
    <n v="0"/>
    <n v="18.662400000000002"/>
  </r>
  <r>
    <n v="1316"/>
    <x v="620"/>
    <x v="0"/>
    <x v="122"/>
    <d v="2013-12-24T00:00:00"/>
    <s v="Standard Class"/>
    <s v="HG-14965"/>
    <s v="Henry Goldwyn"/>
    <x v="1"/>
    <s v="United States"/>
    <s v="Los Angeles"/>
    <x v="1"/>
    <n v="90032"/>
    <x v="1"/>
    <s v="FUR-FU-10004960"/>
    <x v="0"/>
    <x v="5"/>
    <x v="919"/>
    <n v="183.84"/>
    <n v="8"/>
    <n v="0"/>
    <n v="62.505600000000001"/>
  </r>
  <r>
    <n v="1317"/>
    <x v="620"/>
    <x v="0"/>
    <x v="122"/>
    <d v="2013-12-24T00:00:00"/>
    <s v="Standard Class"/>
    <s v="HG-14965"/>
    <s v="Henry Goldwyn"/>
    <x v="1"/>
    <s v="United States"/>
    <s v="Los Angeles"/>
    <x v="1"/>
    <n v="90032"/>
    <x v="1"/>
    <s v="OFF-SU-10003505"/>
    <x v="1"/>
    <x v="14"/>
    <x v="408"/>
    <n v="579.29999999999995"/>
    <n v="5"/>
    <n v="0"/>
    <n v="28.964999999999961"/>
  </r>
  <r>
    <n v="1318"/>
    <x v="621"/>
    <x v="3"/>
    <x v="389"/>
    <d v="2014-12-15T00:00:00"/>
    <s v="Standard Class"/>
    <s v="HA-14920"/>
    <s v="Helen Andreada"/>
    <x v="0"/>
    <s v="United States"/>
    <s v="Philadelphia"/>
    <x v="9"/>
    <n v="19120"/>
    <x v="3"/>
    <s v="TEC-AC-10003116"/>
    <x v="2"/>
    <x v="11"/>
    <x v="920"/>
    <n v="14.200000000000001"/>
    <n v="1"/>
    <n v="0.2"/>
    <n v="3.3724999999999992"/>
  </r>
  <r>
    <n v="1319"/>
    <x v="622"/>
    <x v="2"/>
    <x v="268"/>
    <d v="2011-07-05T00:00:00"/>
    <s v="Standard Class"/>
    <s v="LW-16825"/>
    <s v="Laurel Workman"/>
    <x v="1"/>
    <s v="United States"/>
    <s v="Deltona"/>
    <x v="2"/>
    <n v="32725"/>
    <x v="0"/>
    <s v="TEC-PH-10004586"/>
    <x v="2"/>
    <x v="7"/>
    <x v="890"/>
    <n v="575.91999999999996"/>
    <n v="2"/>
    <n v="0.2"/>
    <n v="71.989999999999981"/>
  </r>
  <r>
    <n v="1320"/>
    <x v="622"/>
    <x v="2"/>
    <x v="268"/>
    <d v="2011-07-05T00:00:00"/>
    <s v="Standard Class"/>
    <s v="LW-16825"/>
    <s v="Laurel Workman"/>
    <x v="1"/>
    <s v="United States"/>
    <s v="Deltona"/>
    <x v="2"/>
    <n v="32725"/>
    <x v="0"/>
    <s v="OFF-BI-10000546"/>
    <x v="1"/>
    <x v="8"/>
    <x v="609"/>
    <n v="5.1840000000000011"/>
    <n v="6"/>
    <n v="0.7"/>
    <n v="-3.6288"/>
  </r>
  <r>
    <n v="1321"/>
    <x v="623"/>
    <x v="3"/>
    <x v="447"/>
    <d v="2014-02-09T00:00:00"/>
    <s v="Standard Class"/>
    <s v="MC-17575"/>
    <s v="Matt Collins"/>
    <x v="0"/>
    <s v="United States"/>
    <s v="Cincinnati"/>
    <x v="24"/>
    <n v="45231"/>
    <x v="3"/>
    <s v="OFF-BI-10002071"/>
    <x v="1"/>
    <x v="8"/>
    <x v="692"/>
    <n v="5.2290000000000001"/>
    <n v="3"/>
    <n v="0.7"/>
    <n v="-4.1831999999999976"/>
  </r>
  <r>
    <n v="1322"/>
    <x v="623"/>
    <x v="3"/>
    <x v="447"/>
    <d v="2014-02-09T00:00:00"/>
    <s v="Standard Class"/>
    <s v="MC-17575"/>
    <s v="Matt Collins"/>
    <x v="0"/>
    <s v="United States"/>
    <s v="Cincinnati"/>
    <x v="24"/>
    <n v="45231"/>
    <x v="3"/>
    <s v="OFF-ST-10001490"/>
    <x v="1"/>
    <x v="4"/>
    <x v="513"/>
    <n v="285.55200000000002"/>
    <n v="2"/>
    <n v="0.2"/>
    <n v="35.69399999999996"/>
  </r>
  <r>
    <n v="1323"/>
    <x v="624"/>
    <x v="3"/>
    <x v="448"/>
    <d v="2014-03-09T00:00:00"/>
    <s v="Standard Class"/>
    <s v="LP-17095"/>
    <s v="Liz Preis"/>
    <x v="0"/>
    <s v="United States"/>
    <s v="Murray"/>
    <x v="0"/>
    <n v="42071"/>
    <x v="0"/>
    <s v="OFF-AP-10004859"/>
    <x v="1"/>
    <x v="9"/>
    <x v="921"/>
    <n v="72.8"/>
    <n v="5"/>
    <n v="0"/>
    <n v="19.656000000000002"/>
  </r>
  <r>
    <n v="1324"/>
    <x v="625"/>
    <x v="3"/>
    <x v="449"/>
    <d v="2014-10-11T00:00:00"/>
    <s v="First Class"/>
    <s v="EB-14170"/>
    <s v="Evan Bailliet"/>
    <x v="0"/>
    <s v="United States"/>
    <s v="Wilmington"/>
    <x v="3"/>
    <n v="28403"/>
    <x v="0"/>
    <s v="OFF-PA-10002659"/>
    <x v="1"/>
    <x v="10"/>
    <x v="922"/>
    <n v="10.816000000000001"/>
    <n v="4"/>
    <n v="0.2"/>
    <n v="3.5151999999999988"/>
  </r>
  <r>
    <n v="1325"/>
    <x v="626"/>
    <x v="2"/>
    <x v="450"/>
    <d v="2011-10-03T00:00:00"/>
    <s v="Standard Class"/>
    <s v="GZ-14545"/>
    <s v="George Zrebassa"/>
    <x v="1"/>
    <s v="United States"/>
    <s v="Lawrence"/>
    <x v="31"/>
    <n v="1841"/>
    <x v="3"/>
    <s v="OFF-ST-10001321"/>
    <x v="1"/>
    <x v="4"/>
    <x v="416"/>
    <n v="46.26"/>
    <n v="3"/>
    <n v="0"/>
    <n v="12.490200000000003"/>
  </r>
  <r>
    <n v="1326"/>
    <x v="627"/>
    <x v="2"/>
    <x v="279"/>
    <d v="2011-05-30T00:00:00"/>
    <s v="First Class"/>
    <s v="LE-16810"/>
    <s v="Laurel Elliston"/>
    <x v="0"/>
    <s v="United States"/>
    <s v="Chicago"/>
    <x v="10"/>
    <n v="60653"/>
    <x v="2"/>
    <s v="OFF-BI-10004139"/>
    <x v="1"/>
    <x v="8"/>
    <x v="923"/>
    <n v="17.459999999999997"/>
    <n v="6"/>
    <n v="0.8"/>
    <n v="-30.555000000000007"/>
  </r>
  <r>
    <n v="1327"/>
    <x v="628"/>
    <x v="1"/>
    <x v="451"/>
    <d v="2012-06-18T00:00:00"/>
    <s v="Standard Class"/>
    <s v="AD-10180"/>
    <s v="Alan Dominguez"/>
    <x v="2"/>
    <s v="United States"/>
    <s v="Philadelphia"/>
    <x v="9"/>
    <n v="19120"/>
    <x v="3"/>
    <s v="FUR-FU-10001867"/>
    <x v="0"/>
    <x v="5"/>
    <x v="867"/>
    <n v="51.072000000000003"/>
    <n v="6"/>
    <n v="0.2"/>
    <n v="5.1072000000000024"/>
  </r>
  <r>
    <n v="1328"/>
    <x v="629"/>
    <x v="0"/>
    <x v="452"/>
    <d v="2013-04-02T00:00:00"/>
    <s v="First Class"/>
    <s v="CP-12085"/>
    <s v="Cathy Prescott"/>
    <x v="1"/>
    <s v="United States"/>
    <s v="Norwich"/>
    <x v="29"/>
    <n v="6360"/>
    <x v="3"/>
    <s v="OFF-PA-10004156"/>
    <x v="1"/>
    <x v="10"/>
    <x v="743"/>
    <n v="11.34"/>
    <n v="1"/>
    <n v="0"/>
    <n v="5.5565999999999995"/>
  </r>
  <r>
    <n v="1329"/>
    <x v="630"/>
    <x v="3"/>
    <x v="453"/>
    <d v="2014-10-19T00:00:00"/>
    <s v="Second Class"/>
    <s v="FG-14260"/>
    <s v="Frank Gastineau"/>
    <x v="2"/>
    <s v="United States"/>
    <s v="San Francisco"/>
    <x v="1"/>
    <n v="94110"/>
    <x v="1"/>
    <s v="OFF-AR-10002818"/>
    <x v="1"/>
    <x v="6"/>
    <x v="924"/>
    <n v="87.92"/>
    <n v="4"/>
    <n v="0"/>
    <n v="26.375999999999998"/>
  </r>
  <r>
    <n v="1330"/>
    <x v="631"/>
    <x v="0"/>
    <x v="454"/>
    <d v="2013-05-28T00:00:00"/>
    <s v="Standard Class"/>
    <s v="LD-17005"/>
    <s v="Lisa DeCherney"/>
    <x v="0"/>
    <s v="United States"/>
    <s v="San Francisco"/>
    <x v="1"/>
    <n v="94109"/>
    <x v="1"/>
    <s v="FUR-FU-10003691"/>
    <x v="0"/>
    <x v="5"/>
    <x v="877"/>
    <n v="37.049999999999997"/>
    <n v="3"/>
    <n v="0"/>
    <n v="16.302"/>
  </r>
  <r>
    <n v="1331"/>
    <x v="632"/>
    <x v="3"/>
    <x v="455"/>
    <d v="2014-06-07T00:00:00"/>
    <s v="Standard Class"/>
    <s v="AB-10255"/>
    <s v="Alejandro Ballentine"/>
    <x v="2"/>
    <s v="United States"/>
    <s v="Lorain"/>
    <x v="24"/>
    <n v="44052"/>
    <x v="3"/>
    <s v="TEC-PH-10000347"/>
    <x v="2"/>
    <x v="7"/>
    <x v="495"/>
    <n v="2.97"/>
    <n v="1"/>
    <n v="0.4"/>
    <n v="-0.64350000000000018"/>
  </r>
  <r>
    <n v="1332"/>
    <x v="632"/>
    <x v="3"/>
    <x v="455"/>
    <d v="2014-06-07T00:00:00"/>
    <s v="Standard Class"/>
    <s v="AB-10255"/>
    <s v="Alejandro Ballentine"/>
    <x v="2"/>
    <s v="United States"/>
    <s v="Lorain"/>
    <x v="24"/>
    <n v="44052"/>
    <x v="3"/>
    <s v="OFF-ST-10004507"/>
    <x v="1"/>
    <x v="4"/>
    <x v="452"/>
    <n v="27.439999999999998"/>
    <n v="2"/>
    <n v="0.2"/>
    <n v="2.4009999999999998"/>
  </r>
  <r>
    <n v="1333"/>
    <x v="633"/>
    <x v="2"/>
    <x v="456"/>
    <d v="2011-02-22T00:00:00"/>
    <s v="Standard Class"/>
    <s v="MN-17935"/>
    <s v="Michael Nguyen"/>
    <x v="0"/>
    <s v="United States"/>
    <s v="Dallas"/>
    <x v="5"/>
    <n v="75220"/>
    <x v="2"/>
    <s v="OFF-BI-10002012"/>
    <x v="1"/>
    <x v="8"/>
    <x v="742"/>
    <n v="1.0799999999999998"/>
    <n v="3"/>
    <n v="0.8"/>
    <n v="-1.7280000000000002"/>
  </r>
  <r>
    <n v="1334"/>
    <x v="633"/>
    <x v="2"/>
    <x v="456"/>
    <d v="2011-02-22T00:00:00"/>
    <s v="Standard Class"/>
    <s v="MN-17935"/>
    <s v="Michael Nguyen"/>
    <x v="0"/>
    <s v="United States"/>
    <s v="Dallas"/>
    <x v="5"/>
    <n v="75220"/>
    <x v="2"/>
    <s v="OFF-AP-10001303"/>
    <x v="1"/>
    <x v="9"/>
    <x v="925"/>
    <n v="7.9599999999999973"/>
    <n v="2"/>
    <n v="0.8"/>
    <n v="-13.930000000000003"/>
  </r>
  <r>
    <n v="1335"/>
    <x v="634"/>
    <x v="2"/>
    <x v="457"/>
    <d v="2011-05-10T00:00:00"/>
    <s v="Standard Class"/>
    <s v="HP-14815"/>
    <s v="Harold Pawlan"/>
    <x v="2"/>
    <s v="United States"/>
    <s v="Los Angeles"/>
    <x v="1"/>
    <n v="90049"/>
    <x v="1"/>
    <s v="OFF-BI-10003684"/>
    <x v="1"/>
    <x v="8"/>
    <x v="707"/>
    <n v="140.73599999999999"/>
    <n v="8"/>
    <n v="0.2"/>
    <n v="52.775999999999996"/>
  </r>
  <r>
    <n v="1336"/>
    <x v="635"/>
    <x v="0"/>
    <x v="458"/>
    <d v="2013-05-24T00:00:00"/>
    <s v="Standard Class"/>
    <s v="JR-15670"/>
    <s v="Jim Radford"/>
    <x v="0"/>
    <s v="United States"/>
    <s v="Middletown"/>
    <x v="29"/>
    <n v="6457"/>
    <x v="3"/>
    <s v="OFF-ST-10002574"/>
    <x v="1"/>
    <x v="4"/>
    <x v="926"/>
    <n v="552.55999999999995"/>
    <n v="4"/>
    <n v="0"/>
    <n v="0"/>
  </r>
  <r>
    <n v="1337"/>
    <x v="636"/>
    <x v="3"/>
    <x v="459"/>
    <d v="2014-04-08T00:00:00"/>
    <s v="Standard Class"/>
    <s v="JF-15190"/>
    <s v="Jamie Frazer"/>
    <x v="0"/>
    <s v="United States"/>
    <s v="Los Angeles"/>
    <x v="1"/>
    <n v="90008"/>
    <x v="1"/>
    <s v="FUR-FU-10003724"/>
    <x v="0"/>
    <x v="5"/>
    <x v="887"/>
    <n v="25.11"/>
    <n v="3"/>
    <n v="0"/>
    <n v="6.5285999999999991"/>
  </r>
  <r>
    <n v="1338"/>
    <x v="637"/>
    <x v="3"/>
    <x v="185"/>
    <d v="2014-04-03T00:00:00"/>
    <s v="Second Class"/>
    <s v="CM-12115"/>
    <s v="Chad McGuire"/>
    <x v="0"/>
    <s v="United States"/>
    <s v="New York City"/>
    <x v="15"/>
    <n v="10011"/>
    <x v="3"/>
    <s v="FUR-FU-10004018"/>
    <x v="0"/>
    <x v="5"/>
    <x v="927"/>
    <n v="29.78"/>
    <n v="2"/>
    <n v="0"/>
    <n v="8.0406000000000013"/>
  </r>
  <r>
    <n v="1339"/>
    <x v="637"/>
    <x v="3"/>
    <x v="185"/>
    <d v="2014-04-03T00:00:00"/>
    <s v="Second Class"/>
    <s v="CM-12115"/>
    <s v="Chad McGuire"/>
    <x v="0"/>
    <s v="United States"/>
    <s v="New York City"/>
    <x v="15"/>
    <n v="10011"/>
    <x v="3"/>
    <s v="TEC-PH-10002549"/>
    <x v="2"/>
    <x v="7"/>
    <x v="928"/>
    <n v="677.58"/>
    <n v="3"/>
    <n v="0"/>
    <n v="176.17080000000001"/>
  </r>
  <r>
    <n v="1340"/>
    <x v="637"/>
    <x v="3"/>
    <x v="185"/>
    <d v="2014-04-03T00:00:00"/>
    <s v="Second Class"/>
    <s v="CM-12115"/>
    <s v="Chad McGuire"/>
    <x v="0"/>
    <s v="United States"/>
    <s v="New York City"/>
    <x v="15"/>
    <n v="10011"/>
    <x v="3"/>
    <s v="OFF-PA-10004911"/>
    <x v="1"/>
    <x v="10"/>
    <x v="929"/>
    <n v="75.040000000000006"/>
    <n v="8"/>
    <n v="0"/>
    <n v="36.019200000000005"/>
  </r>
  <r>
    <n v="1341"/>
    <x v="638"/>
    <x v="3"/>
    <x v="460"/>
    <d v="2014-01-05T00:00:00"/>
    <s v="First Class"/>
    <s v="AS-10045"/>
    <s v="Aaron Smayling"/>
    <x v="1"/>
    <s v="United States"/>
    <s v="Jacksonville"/>
    <x v="3"/>
    <n v="28540"/>
    <x v="0"/>
    <s v="TEC-MA-10002178"/>
    <x v="2"/>
    <x v="15"/>
    <x v="930"/>
    <n v="695.7"/>
    <n v="2"/>
    <n v="0.5"/>
    <n v="-27.827999999999975"/>
  </r>
  <r>
    <n v="1342"/>
    <x v="638"/>
    <x v="3"/>
    <x v="460"/>
    <d v="2014-01-05T00:00:00"/>
    <s v="First Class"/>
    <s v="AS-10045"/>
    <s v="Aaron Smayling"/>
    <x v="1"/>
    <s v="United States"/>
    <s v="Jacksonville"/>
    <x v="3"/>
    <n v="28540"/>
    <x v="0"/>
    <s v="OFF-BI-10003694"/>
    <x v="1"/>
    <x v="8"/>
    <x v="850"/>
    <n v="15.66"/>
    <n v="5"/>
    <n v="0.7"/>
    <n v="-12.527999999999995"/>
  </r>
  <r>
    <n v="1343"/>
    <x v="638"/>
    <x v="3"/>
    <x v="460"/>
    <d v="2014-01-05T00:00:00"/>
    <s v="First Class"/>
    <s v="AS-10045"/>
    <s v="Aaron Smayling"/>
    <x v="1"/>
    <s v="United States"/>
    <s v="Jacksonville"/>
    <x v="3"/>
    <n v="28540"/>
    <x v="0"/>
    <s v="OFF-BI-10000474"/>
    <x v="1"/>
    <x v="8"/>
    <x v="27"/>
    <n v="28.854000000000006"/>
    <n v="6"/>
    <n v="0.7"/>
    <n v="-21.159599999999998"/>
  </r>
  <r>
    <n v="1344"/>
    <x v="639"/>
    <x v="1"/>
    <x v="71"/>
    <d v="2012-06-01T00:00:00"/>
    <s v="Standard Class"/>
    <s v="KB-16315"/>
    <s v="Karl Braun"/>
    <x v="0"/>
    <s v="United States"/>
    <s v="Freeport"/>
    <x v="15"/>
    <n v="11520"/>
    <x v="3"/>
    <s v="OFF-AR-10000411"/>
    <x v="1"/>
    <x v="6"/>
    <x v="931"/>
    <n v="47.82"/>
    <n v="3"/>
    <n v="0"/>
    <n v="14.345999999999995"/>
  </r>
  <r>
    <n v="1345"/>
    <x v="639"/>
    <x v="1"/>
    <x v="71"/>
    <d v="2012-06-01T00:00:00"/>
    <s v="Standard Class"/>
    <s v="KB-16315"/>
    <s v="Karl Braun"/>
    <x v="0"/>
    <s v="United States"/>
    <s v="Freeport"/>
    <x v="15"/>
    <n v="11520"/>
    <x v="3"/>
    <s v="OFF-LA-10000262"/>
    <x v="1"/>
    <x v="2"/>
    <x v="932"/>
    <n v="13.049999999999999"/>
    <n v="5"/>
    <n v="0"/>
    <n v="6.0029999999999992"/>
  </r>
  <r>
    <n v="1346"/>
    <x v="640"/>
    <x v="2"/>
    <x v="461"/>
    <d v="2011-03-24T00:00:00"/>
    <s v="Standard Class"/>
    <s v="BN-11515"/>
    <s v="Bradley Nguyen"/>
    <x v="0"/>
    <s v="United States"/>
    <s v="Lakeville"/>
    <x v="11"/>
    <n v="55044"/>
    <x v="2"/>
    <s v="OFF-AP-10001154"/>
    <x v="1"/>
    <x v="9"/>
    <x v="584"/>
    <n v="93.78"/>
    <n v="2"/>
    <n v="0"/>
    <n v="36.574200000000005"/>
  </r>
  <r>
    <n v="1347"/>
    <x v="640"/>
    <x v="2"/>
    <x v="461"/>
    <d v="2011-03-24T00:00:00"/>
    <s v="Standard Class"/>
    <s v="BN-11515"/>
    <s v="Bradley Nguyen"/>
    <x v="0"/>
    <s v="United States"/>
    <s v="Lakeville"/>
    <x v="11"/>
    <n v="55044"/>
    <x v="2"/>
    <s v="OFF-PA-10000466"/>
    <x v="1"/>
    <x v="10"/>
    <x v="933"/>
    <n v="47.18"/>
    <n v="7"/>
    <n v="0"/>
    <n v="23.59"/>
  </r>
  <r>
    <n v="1348"/>
    <x v="640"/>
    <x v="2"/>
    <x v="461"/>
    <d v="2011-03-24T00:00:00"/>
    <s v="Standard Class"/>
    <s v="BN-11515"/>
    <s v="Bradley Nguyen"/>
    <x v="0"/>
    <s v="United States"/>
    <s v="Lakeville"/>
    <x v="11"/>
    <n v="55044"/>
    <x v="2"/>
    <s v="OFF-AR-10003829"/>
    <x v="1"/>
    <x v="6"/>
    <x v="934"/>
    <n v="19.68"/>
    <n v="6"/>
    <n v="0"/>
    <n v="5.7071999999999976"/>
  </r>
  <r>
    <n v="1349"/>
    <x v="640"/>
    <x v="2"/>
    <x v="461"/>
    <d v="2011-03-24T00:00:00"/>
    <s v="Standard Class"/>
    <s v="BN-11515"/>
    <s v="Bradley Nguyen"/>
    <x v="0"/>
    <s v="United States"/>
    <s v="Lakeville"/>
    <x v="11"/>
    <n v="55044"/>
    <x v="2"/>
    <s v="OFF-BI-10001758"/>
    <x v="1"/>
    <x v="8"/>
    <x v="935"/>
    <n v="53.4"/>
    <n v="10"/>
    <n v="0"/>
    <n v="25.097999999999999"/>
  </r>
  <r>
    <n v="1350"/>
    <x v="640"/>
    <x v="2"/>
    <x v="461"/>
    <d v="2011-03-24T00:00:00"/>
    <s v="Standard Class"/>
    <s v="BN-11515"/>
    <s v="Bradley Nguyen"/>
    <x v="0"/>
    <s v="United States"/>
    <s v="Lakeville"/>
    <x v="11"/>
    <n v="55044"/>
    <x v="2"/>
    <s v="OFF-BI-10000136"/>
    <x v="1"/>
    <x v="8"/>
    <x v="936"/>
    <n v="35.880000000000003"/>
    <n v="6"/>
    <n v="0"/>
    <n v="17.2224"/>
  </r>
  <r>
    <n v="1351"/>
    <x v="641"/>
    <x v="2"/>
    <x v="462"/>
    <d v="2011-10-08T00:00:00"/>
    <s v="Second Class"/>
    <s v="BP-11290"/>
    <s v="Beth Paige"/>
    <x v="0"/>
    <s v="United States"/>
    <s v="Evanston"/>
    <x v="10"/>
    <n v="60201"/>
    <x v="2"/>
    <s v="FUR-CH-10002880"/>
    <x v="0"/>
    <x v="1"/>
    <x v="801"/>
    <n v="258.279"/>
    <n v="3"/>
    <n v="0.3"/>
    <n v="-70.104300000000023"/>
  </r>
  <r>
    <n v="1352"/>
    <x v="642"/>
    <x v="0"/>
    <x v="463"/>
    <d v="2013-04-01T00:00:00"/>
    <s v="First Class"/>
    <s v="AS-10045"/>
    <s v="Aaron Smayling"/>
    <x v="1"/>
    <s v="United States"/>
    <s v="Arlington"/>
    <x v="17"/>
    <n v="22204"/>
    <x v="0"/>
    <s v="OFF-ST-10000649"/>
    <x v="1"/>
    <x v="4"/>
    <x v="937"/>
    <n v="31.4"/>
    <n v="2"/>
    <n v="0"/>
    <n v="7.8500000000000014"/>
  </r>
  <r>
    <n v="1353"/>
    <x v="643"/>
    <x v="3"/>
    <x v="464"/>
    <d v="2014-05-10T00:00:00"/>
    <s v="Standard Class"/>
    <s v="LW-16990"/>
    <s v="Lindsay Williams"/>
    <x v="1"/>
    <s v="United States"/>
    <s v="San Francisco"/>
    <x v="1"/>
    <n v="94109"/>
    <x v="1"/>
    <s v="TEC-PH-10003092"/>
    <x v="2"/>
    <x v="7"/>
    <x v="516"/>
    <n v="183.96"/>
    <n v="5"/>
    <n v="0.2"/>
    <n v="20.695499999999988"/>
  </r>
  <r>
    <n v="1354"/>
    <x v="643"/>
    <x v="3"/>
    <x v="464"/>
    <d v="2014-05-10T00:00:00"/>
    <s v="Standard Class"/>
    <s v="LW-16990"/>
    <s v="Lindsay Williams"/>
    <x v="1"/>
    <s v="United States"/>
    <s v="San Francisco"/>
    <x v="1"/>
    <n v="94109"/>
    <x v="1"/>
    <s v="OFF-PA-10002250"/>
    <x v="1"/>
    <x v="10"/>
    <x v="699"/>
    <n v="17.61"/>
    <n v="3"/>
    <n v="0"/>
    <n v="8.4527999999999999"/>
  </r>
  <r>
    <n v="1355"/>
    <x v="643"/>
    <x v="3"/>
    <x v="464"/>
    <d v="2014-05-10T00:00:00"/>
    <s v="Standard Class"/>
    <s v="LW-16990"/>
    <s v="Lindsay Williams"/>
    <x v="1"/>
    <s v="United States"/>
    <s v="San Francisco"/>
    <x v="1"/>
    <n v="94109"/>
    <x v="1"/>
    <s v="FUR-TA-10003473"/>
    <x v="0"/>
    <x v="3"/>
    <x v="214"/>
    <n v="300.904"/>
    <n v="1"/>
    <n v="0.2"/>
    <n v="11.283900000000017"/>
  </r>
  <r>
    <n v="1356"/>
    <x v="644"/>
    <x v="2"/>
    <x v="260"/>
    <d v="2011-07-05T00:00:00"/>
    <s v="Same Day"/>
    <s v="DC-12850"/>
    <s v="Dan Campbell"/>
    <x v="0"/>
    <s v="United States"/>
    <s v="Houston"/>
    <x v="5"/>
    <n v="77036"/>
    <x v="2"/>
    <s v="OFF-ST-10001522"/>
    <x v="1"/>
    <x v="4"/>
    <x v="195"/>
    <n v="220.77600000000001"/>
    <n v="3"/>
    <n v="0.2"/>
    <n v="-44.155200000000022"/>
  </r>
  <r>
    <n v="1357"/>
    <x v="644"/>
    <x v="2"/>
    <x v="260"/>
    <d v="2011-07-05T00:00:00"/>
    <s v="Same Day"/>
    <s v="DC-12850"/>
    <s v="Dan Campbell"/>
    <x v="0"/>
    <s v="United States"/>
    <s v="Houston"/>
    <x v="5"/>
    <n v="77036"/>
    <x v="2"/>
    <s v="OFF-ST-10000563"/>
    <x v="1"/>
    <x v="4"/>
    <x v="894"/>
    <n v="281.42400000000004"/>
    <n v="11"/>
    <n v="0.2"/>
    <n v="-35.178000000000004"/>
  </r>
  <r>
    <n v="1358"/>
    <x v="645"/>
    <x v="0"/>
    <x v="465"/>
    <d v="2013-05-08T00:00:00"/>
    <s v="First Class"/>
    <s v="ND-18370"/>
    <s v="Natalie DeCherney"/>
    <x v="0"/>
    <s v="United States"/>
    <s v="Louisville"/>
    <x v="0"/>
    <n v="40214"/>
    <x v="0"/>
    <s v="OFF-PA-10003641"/>
    <x v="1"/>
    <x v="10"/>
    <x v="938"/>
    <n v="79.14"/>
    <n v="3"/>
    <n v="0"/>
    <n v="36.404399999999995"/>
  </r>
  <r>
    <n v="1359"/>
    <x v="646"/>
    <x v="3"/>
    <x v="466"/>
    <d v="2014-04-28T00:00:00"/>
    <s v="First Class"/>
    <s v="LB-16735"/>
    <s v="Larry Blacks"/>
    <x v="0"/>
    <s v="United States"/>
    <s v="Fort Worth"/>
    <x v="5"/>
    <n v="76106"/>
    <x v="2"/>
    <s v="FUR-FU-10000010"/>
    <x v="0"/>
    <x v="5"/>
    <x v="522"/>
    <n v="1.988"/>
    <n v="1"/>
    <n v="0.6"/>
    <n v="-1.4413"/>
  </r>
  <r>
    <n v="1360"/>
    <x v="647"/>
    <x v="2"/>
    <x v="467"/>
    <d v="2011-10-01T00:00:00"/>
    <s v="Second Class"/>
    <s v="KT-16465"/>
    <s v="Kean Takahito"/>
    <x v="0"/>
    <s v="United States"/>
    <s v="Los Angeles"/>
    <x v="1"/>
    <n v="90049"/>
    <x v="1"/>
    <s v="FUR-CH-10002961"/>
    <x v="0"/>
    <x v="1"/>
    <x v="939"/>
    <n v="145.56800000000001"/>
    <n v="2"/>
    <n v="0.2"/>
    <n v="0"/>
  </r>
  <r>
    <n v="1361"/>
    <x v="648"/>
    <x v="3"/>
    <x v="15"/>
    <d v="2014-10-26T00:00:00"/>
    <s v="Standard Class"/>
    <s v="HM-14860"/>
    <s v="Harry Marie"/>
    <x v="1"/>
    <s v="United States"/>
    <s v="Philadelphia"/>
    <x v="9"/>
    <n v="19120"/>
    <x v="3"/>
    <s v="OFF-AR-10002956"/>
    <x v="1"/>
    <x v="6"/>
    <x v="660"/>
    <n v="123.256"/>
    <n v="7"/>
    <n v="0.2"/>
    <n v="9.2441999999999993"/>
  </r>
  <r>
    <n v="1362"/>
    <x v="648"/>
    <x v="3"/>
    <x v="15"/>
    <d v="2014-10-26T00:00:00"/>
    <s v="Standard Class"/>
    <s v="HM-14860"/>
    <s v="Harry Marie"/>
    <x v="1"/>
    <s v="United States"/>
    <s v="Philadelphia"/>
    <x v="9"/>
    <n v="19120"/>
    <x v="3"/>
    <s v="OFF-PA-10004041"/>
    <x v="1"/>
    <x v="10"/>
    <x v="940"/>
    <n v="23.680000000000003"/>
    <n v="4"/>
    <n v="0.2"/>
    <n v="7.3999999999999995"/>
  </r>
  <r>
    <n v="1363"/>
    <x v="648"/>
    <x v="3"/>
    <x v="15"/>
    <d v="2014-10-26T00:00:00"/>
    <s v="Standard Class"/>
    <s v="HM-14860"/>
    <s v="Harry Marie"/>
    <x v="1"/>
    <s v="United States"/>
    <s v="Philadelphia"/>
    <x v="9"/>
    <n v="19120"/>
    <x v="3"/>
    <s v="TEC-PH-10001336"/>
    <x v="2"/>
    <x v="7"/>
    <x v="941"/>
    <n v="309.57600000000002"/>
    <n v="4"/>
    <n v="0.4"/>
    <n v="-56.755600000000015"/>
  </r>
  <r>
    <n v="1364"/>
    <x v="649"/>
    <x v="3"/>
    <x v="468"/>
    <d v="2014-11-12T00:00:00"/>
    <s v="First Class"/>
    <s v="AB-10600"/>
    <s v="Ann Blume"/>
    <x v="1"/>
    <s v="United States"/>
    <s v="Tucson"/>
    <x v="16"/>
    <n v="85705"/>
    <x v="1"/>
    <s v="OFF-BI-10001036"/>
    <x v="1"/>
    <x v="8"/>
    <x v="618"/>
    <n v="38.388000000000005"/>
    <n v="14"/>
    <n v="0.7"/>
    <n v="-25.591999999999999"/>
  </r>
  <r>
    <n v="1365"/>
    <x v="649"/>
    <x v="3"/>
    <x v="468"/>
    <d v="2014-11-12T00:00:00"/>
    <s v="First Class"/>
    <s v="AB-10600"/>
    <s v="Ann Blume"/>
    <x v="1"/>
    <s v="United States"/>
    <s v="Tucson"/>
    <x v="16"/>
    <n v="85705"/>
    <x v="1"/>
    <s v="TEC-MA-10003183"/>
    <x v="2"/>
    <x v="15"/>
    <x v="942"/>
    <n v="95.994000000000014"/>
    <n v="2"/>
    <n v="0.7"/>
    <n v="-63.995999999999981"/>
  </r>
  <r>
    <n v="1366"/>
    <x v="649"/>
    <x v="3"/>
    <x v="468"/>
    <d v="2014-11-12T00:00:00"/>
    <s v="First Class"/>
    <s v="AB-10600"/>
    <s v="Ann Blume"/>
    <x v="1"/>
    <s v="United States"/>
    <s v="Tucson"/>
    <x v="16"/>
    <n v="85705"/>
    <x v="1"/>
    <s v="TEC-AC-10001314"/>
    <x v="2"/>
    <x v="11"/>
    <x v="943"/>
    <n v="239.95200000000003"/>
    <n v="6"/>
    <n v="0.2"/>
    <n v="-35.992800000000038"/>
  </r>
  <r>
    <n v="1367"/>
    <x v="649"/>
    <x v="3"/>
    <x v="468"/>
    <d v="2014-11-12T00:00:00"/>
    <s v="First Class"/>
    <s v="AB-10600"/>
    <s v="Ann Blume"/>
    <x v="1"/>
    <s v="United States"/>
    <s v="Tucson"/>
    <x v="16"/>
    <n v="85705"/>
    <x v="1"/>
    <s v="TEC-PH-10002563"/>
    <x v="2"/>
    <x v="7"/>
    <x v="201"/>
    <n v="201.584"/>
    <n v="2"/>
    <n v="0.2"/>
    <n v="15.118800000000007"/>
  </r>
  <r>
    <n v="1368"/>
    <x v="649"/>
    <x v="3"/>
    <x v="468"/>
    <d v="2014-11-12T00:00:00"/>
    <s v="First Class"/>
    <s v="AB-10600"/>
    <s v="Ann Blume"/>
    <x v="1"/>
    <s v="United States"/>
    <s v="Tucson"/>
    <x v="16"/>
    <n v="85705"/>
    <x v="1"/>
    <s v="FUR-CH-10003312"/>
    <x v="0"/>
    <x v="1"/>
    <x v="296"/>
    <n v="899.13600000000008"/>
    <n v="4"/>
    <n v="0.2"/>
    <n v="-146.10960000000014"/>
  </r>
  <r>
    <n v="1369"/>
    <x v="650"/>
    <x v="3"/>
    <x v="141"/>
    <d v="2014-07-12T00:00:00"/>
    <s v="First Class"/>
    <s v="SZ-20035"/>
    <s v="Sam Zeldin"/>
    <x v="2"/>
    <s v="United States"/>
    <s v="Pico Rivera"/>
    <x v="1"/>
    <n v="90660"/>
    <x v="1"/>
    <s v="FUR-FU-10001588"/>
    <x v="0"/>
    <x v="5"/>
    <x v="284"/>
    <n v="145.9"/>
    <n v="5"/>
    <n v="0"/>
    <n v="62.736999999999995"/>
  </r>
  <r>
    <n v="1370"/>
    <x v="651"/>
    <x v="1"/>
    <x v="100"/>
    <d v="2012-12-28T00:00:00"/>
    <s v="Standard Class"/>
    <s v="JR-15670"/>
    <s v="Jim Radford"/>
    <x v="0"/>
    <s v="United States"/>
    <s v="Colorado Springs"/>
    <x v="22"/>
    <n v="80906"/>
    <x v="1"/>
    <s v="FUR-BO-10002613"/>
    <x v="0"/>
    <x v="0"/>
    <x v="177"/>
    <n v="590.05800000000011"/>
    <n v="7"/>
    <n v="0.7"/>
    <n v="-786.74400000000026"/>
  </r>
  <r>
    <n v="1371"/>
    <x v="651"/>
    <x v="1"/>
    <x v="100"/>
    <d v="2012-12-28T00:00:00"/>
    <s v="Standard Class"/>
    <s v="JR-15670"/>
    <s v="Jim Radford"/>
    <x v="0"/>
    <s v="United States"/>
    <s v="Colorado Springs"/>
    <x v="22"/>
    <n v="80906"/>
    <x v="1"/>
    <s v="OFF-AR-10003405"/>
    <x v="1"/>
    <x v="6"/>
    <x v="622"/>
    <n v="14.04"/>
    <n v="3"/>
    <n v="0.2"/>
    <n v="1.5794999999999986"/>
  </r>
  <r>
    <n v="1372"/>
    <x v="652"/>
    <x v="3"/>
    <x v="469"/>
    <d v="2014-03-13T00:00:00"/>
    <s v="Standard Class"/>
    <s v="MG-17890"/>
    <s v="Michael Granlund"/>
    <x v="2"/>
    <s v="United States"/>
    <s v="Clinton"/>
    <x v="39"/>
    <n v="20735"/>
    <x v="3"/>
    <s v="TEC-AC-10004510"/>
    <x v="2"/>
    <x v="11"/>
    <x v="944"/>
    <n v="49.08"/>
    <n v="3"/>
    <n v="0"/>
    <n v="4.9079999999999977"/>
  </r>
  <r>
    <n v="1373"/>
    <x v="653"/>
    <x v="2"/>
    <x v="470"/>
    <d v="2011-04-06T00:00:00"/>
    <s v="Second Class"/>
    <s v="KM-16720"/>
    <s v="Kunst Miller"/>
    <x v="0"/>
    <s v="United States"/>
    <s v="Vallejo"/>
    <x v="1"/>
    <n v="94591"/>
    <x v="1"/>
    <s v="OFF-LA-10002312"/>
    <x v="1"/>
    <x v="2"/>
    <x v="574"/>
    <n v="29.6"/>
    <n v="2"/>
    <n v="0"/>
    <n v="14.8"/>
  </r>
  <r>
    <n v="1374"/>
    <x v="653"/>
    <x v="2"/>
    <x v="470"/>
    <d v="2011-04-06T00:00:00"/>
    <s v="Second Class"/>
    <s v="KM-16720"/>
    <s v="Kunst Miller"/>
    <x v="0"/>
    <s v="United States"/>
    <s v="Vallejo"/>
    <x v="1"/>
    <n v="94591"/>
    <x v="1"/>
    <s v="OFF-BI-10000042"/>
    <x v="1"/>
    <x v="8"/>
    <x v="945"/>
    <n v="17.088000000000001"/>
    <n v="4"/>
    <n v="0.2"/>
    <n v="5.5535999999999994"/>
  </r>
  <r>
    <n v="1375"/>
    <x v="654"/>
    <x v="1"/>
    <x v="471"/>
    <d v="2012-09-19T00:00:00"/>
    <s v="Standard Class"/>
    <s v="CA-12265"/>
    <s v="Christina Anderson"/>
    <x v="0"/>
    <s v="United States"/>
    <s v="Provo"/>
    <x v="7"/>
    <n v="84604"/>
    <x v="1"/>
    <s v="FUR-TA-10003008"/>
    <x v="0"/>
    <x v="3"/>
    <x v="946"/>
    <n v="912.75"/>
    <n v="5"/>
    <n v="0"/>
    <n v="118.65750000000006"/>
  </r>
  <r>
    <n v="1376"/>
    <x v="655"/>
    <x v="2"/>
    <x v="472"/>
    <d v="2011-08-09T00:00:00"/>
    <s v="Second Class"/>
    <s v="VD-21670"/>
    <s v="Valerie Dominguez"/>
    <x v="0"/>
    <s v="United States"/>
    <s v="Pleasant Grove"/>
    <x v="7"/>
    <n v="84062"/>
    <x v="1"/>
    <s v="OFF-AP-10003590"/>
    <x v="1"/>
    <x v="9"/>
    <x v="947"/>
    <n v="1089.75"/>
    <n v="3"/>
    <n v="0"/>
    <n v="305.13000000000011"/>
  </r>
  <r>
    <n v="1377"/>
    <x v="655"/>
    <x v="2"/>
    <x v="472"/>
    <d v="2011-08-09T00:00:00"/>
    <s v="Second Class"/>
    <s v="VD-21670"/>
    <s v="Valerie Dominguez"/>
    <x v="0"/>
    <s v="United States"/>
    <s v="Pleasant Grove"/>
    <x v="7"/>
    <n v="84062"/>
    <x v="1"/>
    <s v="OFF-PA-10000806"/>
    <x v="1"/>
    <x v="10"/>
    <x v="948"/>
    <n v="447.84"/>
    <n v="8"/>
    <n v="0"/>
    <n v="219.44159999999999"/>
  </r>
  <r>
    <n v="1378"/>
    <x v="655"/>
    <x v="2"/>
    <x v="472"/>
    <d v="2011-08-09T00:00:00"/>
    <s v="Second Class"/>
    <s v="VD-21670"/>
    <s v="Valerie Dominguez"/>
    <x v="0"/>
    <s v="United States"/>
    <s v="Pleasant Grove"/>
    <x v="7"/>
    <n v="84062"/>
    <x v="1"/>
    <s v="OFF-AR-10000896"/>
    <x v="1"/>
    <x v="6"/>
    <x v="949"/>
    <n v="16.399999999999999"/>
    <n v="5"/>
    <n v="0"/>
    <n v="4.2639999999999993"/>
  </r>
  <r>
    <n v="1379"/>
    <x v="655"/>
    <x v="2"/>
    <x v="472"/>
    <d v="2011-08-09T00:00:00"/>
    <s v="Second Class"/>
    <s v="VD-21670"/>
    <s v="Valerie Dominguez"/>
    <x v="0"/>
    <s v="United States"/>
    <s v="Pleasant Grove"/>
    <x v="7"/>
    <n v="84062"/>
    <x v="1"/>
    <s v="TEC-PH-10002310"/>
    <x v="2"/>
    <x v="7"/>
    <x v="950"/>
    <n v="399.96000000000004"/>
    <n v="5"/>
    <n v="0.2"/>
    <n v="34.996499999999969"/>
  </r>
  <r>
    <n v="1380"/>
    <x v="655"/>
    <x v="2"/>
    <x v="472"/>
    <d v="2011-08-09T00:00:00"/>
    <s v="Second Class"/>
    <s v="VD-21670"/>
    <s v="Valerie Dominguez"/>
    <x v="0"/>
    <s v="United States"/>
    <s v="Pleasant Grove"/>
    <x v="7"/>
    <n v="84062"/>
    <x v="1"/>
    <s v="OFF-ST-10002289"/>
    <x v="1"/>
    <x v="4"/>
    <x v="951"/>
    <n v="158.9"/>
    <n v="5"/>
    <n v="0"/>
    <n v="7.9449999999999932"/>
  </r>
  <r>
    <n v="1381"/>
    <x v="655"/>
    <x v="2"/>
    <x v="472"/>
    <d v="2011-08-09T00:00:00"/>
    <s v="Second Class"/>
    <s v="VD-21670"/>
    <s v="Valerie Dominguez"/>
    <x v="0"/>
    <s v="United States"/>
    <s v="Pleasant Grove"/>
    <x v="7"/>
    <n v="84062"/>
    <x v="1"/>
    <s v="OFF-BI-10002852"/>
    <x v="1"/>
    <x v="8"/>
    <x v="91"/>
    <n v="13.184000000000001"/>
    <n v="1"/>
    <n v="0.2"/>
    <n v="4.7792000000000003"/>
  </r>
  <r>
    <n v="1382"/>
    <x v="656"/>
    <x v="0"/>
    <x v="323"/>
    <d v="2013-09-10T00:00:00"/>
    <s v="Standard Class"/>
    <s v="JK-16120"/>
    <s v="Julie Kriz"/>
    <x v="2"/>
    <s v="United States"/>
    <s v="Aurora"/>
    <x v="10"/>
    <n v="60505"/>
    <x v="2"/>
    <s v="FUR-FU-10003394"/>
    <x v="0"/>
    <x v="5"/>
    <x v="578"/>
    <n v="83.951999999999998"/>
    <n v="3"/>
    <n v="0.6"/>
    <n v="-90.24839999999999"/>
  </r>
  <r>
    <n v="1383"/>
    <x v="657"/>
    <x v="0"/>
    <x v="473"/>
    <d v="2013-02-05T00:00:00"/>
    <s v="Same Day"/>
    <s v="PP-18955"/>
    <s v="Paul Prost"/>
    <x v="2"/>
    <s v="United States"/>
    <s v="Smyrna"/>
    <x v="32"/>
    <n v="30080"/>
    <x v="0"/>
    <s v="OFF-ST-10002344"/>
    <x v="1"/>
    <x v="4"/>
    <x v="856"/>
    <n v="80.98"/>
    <n v="1"/>
    <n v="0"/>
    <n v="1.6196000000000055"/>
  </r>
  <r>
    <n v="1384"/>
    <x v="657"/>
    <x v="0"/>
    <x v="473"/>
    <d v="2013-02-05T00:00:00"/>
    <s v="Same Day"/>
    <s v="PP-18955"/>
    <s v="Paul Prost"/>
    <x v="2"/>
    <s v="United States"/>
    <s v="Smyrna"/>
    <x v="32"/>
    <n v="30080"/>
    <x v="0"/>
    <s v="OFF-PA-10001289"/>
    <x v="1"/>
    <x v="10"/>
    <x v="952"/>
    <n v="348.84"/>
    <n v="9"/>
    <n v="0"/>
    <n v="170.9316"/>
  </r>
  <r>
    <n v="1385"/>
    <x v="657"/>
    <x v="0"/>
    <x v="473"/>
    <d v="2013-02-05T00:00:00"/>
    <s v="Same Day"/>
    <s v="PP-18955"/>
    <s v="Paul Prost"/>
    <x v="2"/>
    <s v="United States"/>
    <s v="Smyrna"/>
    <x v="32"/>
    <n v="30080"/>
    <x v="0"/>
    <s v="OFF-FA-10000053"/>
    <x v="1"/>
    <x v="13"/>
    <x v="953"/>
    <n v="9.4499999999999993"/>
    <n v="5"/>
    <n v="0"/>
    <n v="0.18900000000000028"/>
  </r>
  <r>
    <n v="1386"/>
    <x v="657"/>
    <x v="0"/>
    <x v="473"/>
    <d v="2013-02-05T00:00:00"/>
    <s v="Same Day"/>
    <s v="PP-18955"/>
    <s v="Paul Prost"/>
    <x v="2"/>
    <s v="United States"/>
    <s v="Smyrna"/>
    <x v="32"/>
    <n v="30080"/>
    <x v="0"/>
    <s v="FUR-FU-10004091"/>
    <x v="0"/>
    <x v="5"/>
    <x v="954"/>
    <n v="18.84"/>
    <n v="3"/>
    <n v="0"/>
    <n v="7.1592000000000002"/>
  </r>
  <r>
    <n v="1387"/>
    <x v="657"/>
    <x v="0"/>
    <x v="473"/>
    <d v="2013-02-05T00:00:00"/>
    <s v="Same Day"/>
    <s v="PP-18955"/>
    <s v="Paul Prost"/>
    <x v="2"/>
    <s v="United States"/>
    <s v="Smyrna"/>
    <x v="32"/>
    <n v="30080"/>
    <x v="0"/>
    <s v="FUR-BO-10004015"/>
    <x v="0"/>
    <x v="0"/>
    <x v="569"/>
    <n v="239.98"/>
    <n v="2"/>
    <n v="0"/>
    <n v="52.795599999999979"/>
  </r>
  <r>
    <n v="1388"/>
    <x v="657"/>
    <x v="0"/>
    <x v="473"/>
    <d v="2013-02-05T00:00:00"/>
    <s v="Same Day"/>
    <s v="PP-18955"/>
    <s v="Paul Prost"/>
    <x v="2"/>
    <s v="United States"/>
    <s v="Smyrna"/>
    <x v="32"/>
    <n v="30080"/>
    <x v="0"/>
    <s v="OFF-EN-10003001"/>
    <x v="1"/>
    <x v="12"/>
    <x v="955"/>
    <n v="167.96"/>
    <n v="2"/>
    <n v="0"/>
    <n v="78.941199999999995"/>
  </r>
  <r>
    <n v="1389"/>
    <x v="657"/>
    <x v="0"/>
    <x v="473"/>
    <d v="2013-02-05T00:00:00"/>
    <s v="Same Day"/>
    <s v="PP-18955"/>
    <s v="Paul Prost"/>
    <x v="2"/>
    <s v="United States"/>
    <s v="Smyrna"/>
    <x v="32"/>
    <n v="30080"/>
    <x v="0"/>
    <s v="TEC-PH-10000215"/>
    <x v="2"/>
    <x v="7"/>
    <x v="139"/>
    <n v="104.85000000000001"/>
    <n v="3"/>
    <n v="0"/>
    <n v="28.309500000000007"/>
  </r>
  <r>
    <n v="1390"/>
    <x v="657"/>
    <x v="0"/>
    <x v="473"/>
    <d v="2013-02-05T00:00:00"/>
    <s v="Same Day"/>
    <s v="PP-18955"/>
    <s v="Paul Prost"/>
    <x v="2"/>
    <s v="United States"/>
    <s v="Smyrna"/>
    <x v="32"/>
    <n v="30080"/>
    <x v="0"/>
    <s v="TEC-PH-10003645"/>
    <x v="2"/>
    <x v="7"/>
    <x v="294"/>
    <n v="484.83000000000004"/>
    <n v="3"/>
    <n v="0"/>
    <n v="126.05580000000002"/>
  </r>
  <r>
    <n v="1391"/>
    <x v="657"/>
    <x v="0"/>
    <x v="473"/>
    <d v="2013-02-05T00:00:00"/>
    <s v="Same Day"/>
    <s v="PP-18955"/>
    <s v="Paul Prost"/>
    <x v="2"/>
    <s v="United States"/>
    <s v="Smyrna"/>
    <x v="32"/>
    <n v="30080"/>
    <x v="0"/>
    <s v="OFF-PA-10000357"/>
    <x v="1"/>
    <x v="10"/>
    <x v="442"/>
    <n v="122.97"/>
    <n v="3"/>
    <n v="0"/>
    <n v="60.255300000000005"/>
  </r>
  <r>
    <n v="1392"/>
    <x v="657"/>
    <x v="0"/>
    <x v="473"/>
    <d v="2013-02-05T00:00:00"/>
    <s v="Same Day"/>
    <s v="PP-18955"/>
    <s v="Paul Prost"/>
    <x v="2"/>
    <s v="United States"/>
    <s v="Smyrna"/>
    <x v="32"/>
    <n v="30080"/>
    <x v="0"/>
    <s v="OFF-ST-10004804"/>
    <x v="1"/>
    <x v="4"/>
    <x v="230"/>
    <n v="154.44"/>
    <n v="3"/>
    <n v="0"/>
    <n v="1.5444000000000031"/>
  </r>
  <r>
    <n v="1393"/>
    <x v="657"/>
    <x v="0"/>
    <x v="473"/>
    <d v="2013-02-05T00:00:00"/>
    <s v="Same Day"/>
    <s v="PP-18955"/>
    <s v="Paul Prost"/>
    <x v="2"/>
    <s v="United States"/>
    <s v="Smyrna"/>
    <x v="32"/>
    <n v="30080"/>
    <x v="0"/>
    <s v="OFF-PA-10003892"/>
    <x v="1"/>
    <x v="10"/>
    <x v="62"/>
    <n v="342.37"/>
    <n v="7"/>
    <n v="0"/>
    <n v="160.91389999999998"/>
  </r>
  <r>
    <n v="1394"/>
    <x v="658"/>
    <x v="3"/>
    <x v="445"/>
    <d v="2014-07-05T00:00:00"/>
    <s v="First Class"/>
    <s v="YS-21880"/>
    <s v="Yana Sorensen"/>
    <x v="1"/>
    <s v="United States"/>
    <s v="Burlington"/>
    <x v="3"/>
    <n v="27217"/>
    <x v="0"/>
    <s v="OFF-AR-10003514"/>
    <x v="1"/>
    <x v="6"/>
    <x v="180"/>
    <n v="9.5519999999999996"/>
    <n v="3"/>
    <n v="0.2"/>
    <n v="1.5521999999999991"/>
  </r>
  <r>
    <n v="1395"/>
    <x v="659"/>
    <x v="3"/>
    <x v="449"/>
    <d v="2014-10-15T00:00:00"/>
    <s v="Standard Class"/>
    <s v="CK-12760"/>
    <s v="Cyma Kinney"/>
    <x v="1"/>
    <s v="United States"/>
    <s v="Aurora"/>
    <x v="10"/>
    <n v="60505"/>
    <x v="2"/>
    <s v="FUR-TA-10002958"/>
    <x v="0"/>
    <x v="3"/>
    <x v="956"/>
    <n v="652.45000000000005"/>
    <n v="5"/>
    <n v="0.5"/>
    <n v="-430.61700000000019"/>
  </r>
  <r>
    <n v="1396"/>
    <x v="659"/>
    <x v="3"/>
    <x v="449"/>
    <d v="2014-10-15T00:00:00"/>
    <s v="Standard Class"/>
    <s v="CK-12760"/>
    <s v="Cyma Kinney"/>
    <x v="1"/>
    <s v="United States"/>
    <s v="Aurora"/>
    <x v="10"/>
    <n v="60505"/>
    <x v="2"/>
    <s v="FUR-TA-10001676"/>
    <x v="0"/>
    <x v="3"/>
    <x v="957"/>
    <n v="66.644999999999996"/>
    <n v="3"/>
    <n v="0.5"/>
    <n v="-42.652799999999999"/>
  </r>
  <r>
    <n v="1397"/>
    <x v="660"/>
    <x v="0"/>
    <x v="390"/>
    <d v="2013-11-27T00:00:00"/>
    <s v="First Class"/>
    <s v="NC-18340"/>
    <s v="Nat Carroll"/>
    <x v="0"/>
    <s v="United States"/>
    <s v="New York City"/>
    <x v="15"/>
    <n v="10035"/>
    <x v="3"/>
    <s v="OFF-BI-10000822"/>
    <x v="1"/>
    <x v="8"/>
    <x v="958"/>
    <n v="17.216000000000001"/>
    <n v="4"/>
    <n v="0.2"/>
    <n v="6.025599999999999"/>
  </r>
  <r>
    <n v="1398"/>
    <x v="660"/>
    <x v="0"/>
    <x v="390"/>
    <d v="2013-11-27T00:00:00"/>
    <s v="First Class"/>
    <s v="NC-18340"/>
    <s v="Nat Carroll"/>
    <x v="0"/>
    <s v="United States"/>
    <s v="New York City"/>
    <x v="15"/>
    <n v="10035"/>
    <x v="3"/>
    <s v="OFF-PA-10004971"/>
    <x v="1"/>
    <x v="10"/>
    <x v="604"/>
    <n v="11.56"/>
    <n v="2"/>
    <n v="0"/>
    <n v="5.6644000000000005"/>
  </r>
  <r>
    <n v="1399"/>
    <x v="660"/>
    <x v="0"/>
    <x v="390"/>
    <d v="2013-11-27T00:00:00"/>
    <s v="First Class"/>
    <s v="NC-18340"/>
    <s v="Nat Carroll"/>
    <x v="0"/>
    <s v="United States"/>
    <s v="New York City"/>
    <x v="15"/>
    <n v="10035"/>
    <x v="3"/>
    <s v="TEC-AC-10002323"/>
    <x v="2"/>
    <x v="11"/>
    <x v="175"/>
    <n v="88.4"/>
    <n v="4"/>
    <n v="0"/>
    <n v="11.492000000000004"/>
  </r>
  <r>
    <n v="1400"/>
    <x v="660"/>
    <x v="0"/>
    <x v="390"/>
    <d v="2013-11-27T00:00:00"/>
    <s v="First Class"/>
    <s v="NC-18340"/>
    <s v="Nat Carroll"/>
    <x v="0"/>
    <s v="United States"/>
    <s v="New York City"/>
    <x v="15"/>
    <n v="10035"/>
    <x v="3"/>
    <s v="OFF-PA-10004888"/>
    <x v="1"/>
    <x v="10"/>
    <x v="959"/>
    <n v="6.48"/>
    <n v="1"/>
    <n v="0"/>
    <n v="3.1104000000000003"/>
  </r>
  <r>
    <n v="1401"/>
    <x v="661"/>
    <x v="0"/>
    <x v="474"/>
    <d v="2013-11-06T00:00:00"/>
    <s v="Standard Class"/>
    <s v="KM-16375"/>
    <s v="Katherine Murray"/>
    <x v="2"/>
    <s v="United States"/>
    <s v="Salem"/>
    <x v="17"/>
    <n v="24153"/>
    <x v="0"/>
    <s v="TEC-PH-10003988"/>
    <x v="2"/>
    <x v="7"/>
    <x v="47"/>
    <n v="21.8"/>
    <n v="2"/>
    <n v="0"/>
    <n v="6.104000000000001"/>
  </r>
  <r>
    <n v="1402"/>
    <x v="661"/>
    <x v="0"/>
    <x v="474"/>
    <d v="2013-11-06T00:00:00"/>
    <s v="Standard Class"/>
    <s v="KM-16375"/>
    <s v="Katherine Murray"/>
    <x v="2"/>
    <s v="United States"/>
    <s v="Salem"/>
    <x v="17"/>
    <n v="24153"/>
    <x v="0"/>
    <s v="OFF-EN-10002230"/>
    <x v="1"/>
    <x v="12"/>
    <x v="550"/>
    <n v="251.79000000000002"/>
    <n v="3"/>
    <n v="0"/>
    <n v="118.34129999999999"/>
  </r>
  <r>
    <n v="1403"/>
    <x v="662"/>
    <x v="0"/>
    <x v="475"/>
    <d v="2013-04-26T00:00:00"/>
    <s v="Standard Class"/>
    <s v="GM-14455"/>
    <s v="Gary Mitchum"/>
    <x v="2"/>
    <s v="United States"/>
    <s v="Columbus"/>
    <x v="24"/>
    <n v="43229"/>
    <x v="3"/>
    <s v="FUR-TA-10002622"/>
    <x v="0"/>
    <x v="3"/>
    <x v="960"/>
    <n v="205.17599999999999"/>
    <n v="2"/>
    <n v="0.4"/>
    <n v="-58.133199999999988"/>
  </r>
  <r>
    <n v="1404"/>
    <x v="662"/>
    <x v="0"/>
    <x v="475"/>
    <d v="2013-04-26T00:00:00"/>
    <s v="Standard Class"/>
    <s v="GM-14455"/>
    <s v="Gary Mitchum"/>
    <x v="2"/>
    <s v="United States"/>
    <s v="Columbus"/>
    <x v="24"/>
    <n v="43229"/>
    <x v="3"/>
    <s v="OFF-PA-10000418"/>
    <x v="1"/>
    <x v="10"/>
    <x v="961"/>
    <n v="419.4"/>
    <n v="5"/>
    <n v="0.2"/>
    <n v="146.79"/>
  </r>
  <r>
    <n v="1405"/>
    <x v="663"/>
    <x v="2"/>
    <x v="322"/>
    <d v="2011-04-08T00:00:00"/>
    <s v="First Class"/>
    <s v="SD-20485"/>
    <s v="Shirley Daniels"/>
    <x v="2"/>
    <s v="United States"/>
    <s v="Philadelphia"/>
    <x v="9"/>
    <n v="19143"/>
    <x v="3"/>
    <s v="OFF-SU-10004498"/>
    <x v="1"/>
    <x v="14"/>
    <x v="500"/>
    <n v="10.304000000000002"/>
    <n v="1"/>
    <n v="0.2"/>
    <n v="-2.1896000000000004"/>
  </r>
  <r>
    <n v="1406"/>
    <x v="663"/>
    <x v="2"/>
    <x v="322"/>
    <d v="2011-04-08T00:00:00"/>
    <s v="First Class"/>
    <s v="SD-20485"/>
    <s v="Shirley Daniels"/>
    <x v="2"/>
    <s v="United States"/>
    <s v="Philadelphia"/>
    <x v="9"/>
    <n v="19143"/>
    <x v="3"/>
    <s v="FUR-TA-10001039"/>
    <x v="0"/>
    <x v="3"/>
    <x v="824"/>
    <n v="154.76400000000001"/>
    <n v="3"/>
    <n v="0.4"/>
    <n v="-36.11160000000001"/>
  </r>
  <r>
    <n v="1407"/>
    <x v="663"/>
    <x v="2"/>
    <x v="322"/>
    <d v="2011-04-08T00:00:00"/>
    <s v="First Class"/>
    <s v="SD-20485"/>
    <s v="Shirley Daniels"/>
    <x v="2"/>
    <s v="United States"/>
    <s v="Philadelphia"/>
    <x v="9"/>
    <n v="19143"/>
    <x v="3"/>
    <s v="TEC-AC-10004659"/>
    <x v="2"/>
    <x v="11"/>
    <x v="170"/>
    <n v="116.78399999999999"/>
    <n v="2"/>
    <n v="0.2"/>
    <n v="21.896999999999991"/>
  </r>
  <r>
    <n v="1408"/>
    <x v="664"/>
    <x v="0"/>
    <x v="476"/>
    <d v="2013-09-07T00:00:00"/>
    <s v="Standard Class"/>
    <s v="KD-16270"/>
    <s v="Karen Daniels"/>
    <x v="0"/>
    <s v="United States"/>
    <s v="New York City"/>
    <x v="15"/>
    <n v="10024"/>
    <x v="3"/>
    <s v="OFF-AR-10002240"/>
    <x v="1"/>
    <x v="6"/>
    <x v="962"/>
    <n v="75.48"/>
    <n v="2"/>
    <n v="0"/>
    <n v="19.6248"/>
  </r>
  <r>
    <n v="1409"/>
    <x v="664"/>
    <x v="0"/>
    <x v="476"/>
    <d v="2013-09-07T00:00:00"/>
    <s v="Standard Class"/>
    <s v="KD-16270"/>
    <s v="Karen Daniels"/>
    <x v="0"/>
    <s v="United States"/>
    <s v="New York City"/>
    <x v="15"/>
    <n v="10024"/>
    <x v="3"/>
    <s v="FUR-FU-10001967"/>
    <x v="0"/>
    <x v="5"/>
    <x v="293"/>
    <n v="39.979999999999997"/>
    <n v="2"/>
    <n v="0"/>
    <n v="9.9949999999999974"/>
  </r>
  <r>
    <n v="1410"/>
    <x v="665"/>
    <x v="0"/>
    <x v="477"/>
    <d v="2013-10-01T00:00:00"/>
    <s v="Standard Class"/>
    <s v="AB-10105"/>
    <s v="Adrian Barton"/>
    <x v="0"/>
    <s v="United States"/>
    <s v="Phoenix"/>
    <x v="16"/>
    <n v="85023"/>
    <x v="1"/>
    <s v="FUR-TA-10002356"/>
    <x v="0"/>
    <x v="3"/>
    <x v="728"/>
    <n v="393.16500000000002"/>
    <n v="3"/>
    <n v="0.5"/>
    <n v="-204.44580000000005"/>
  </r>
  <r>
    <n v="1411"/>
    <x v="666"/>
    <x v="3"/>
    <x v="259"/>
    <d v="2014-11-12T00:00:00"/>
    <s v="Standard Class"/>
    <s v="SZ-20035"/>
    <s v="Sam Zeldin"/>
    <x v="2"/>
    <s v="United States"/>
    <s v="Grand Prairie"/>
    <x v="5"/>
    <n v="75051"/>
    <x v="2"/>
    <s v="OFF-LA-10003923"/>
    <x v="1"/>
    <x v="2"/>
    <x v="424"/>
    <n v="23.680000000000003"/>
    <n v="2"/>
    <n v="0.2"/>
    <n v="8.879999999999999"/>
  </r>
  <r>
    <n v="1412"/>
    <x v="667"/>
    <x v="0"/>
    <x v="478"/>
    <d v="2013-07-14T00:00:00"/>
    <s v="Standard Class"/>
    <s v="JD-15895"/>
    <s v="Jonathan Doherty"/>
    <x v="1"/>
    <s v="United States"/>
    <s v="New York City"/>
    <x v="15"/>
    <n v="10035"/>
    <x v="3"/>
    <s v="FUR-CH-10002335"/>
    <x v="0"/>
    <x v="1"/>
    <x v="623"/>
    <n v="408.00599999999997"/>
    <n v="2"/>
    <n v="0.1"/>
    <n v="72.534400000000005"/>
  </r>
  <r>
    <n v="1413"/>
    <x v="667"/>
    <x v="0"/>
    <x v="478"/>
    <d v="2013-07-14T00:00:00"/>
    <s v="Standard Class"/>
    <s v="JD-15895"/>
    <s v="Jonathan Doherty"/>
    <x v="1"/>
    <s v="United States"/>
    <s v="New York City"/>
    <x v="15"/>
    <n v="10035"/>
    <x v="3"/>
    <s v="FUR-FU-10000723"/>
    <x v="0"/>
    <x v="5"/>
    <x v="475"/>
    <n v="165.28"/>
    <n v="4"/>
    <n v="0"/>
    <n v="14.875200000000007"/>
  </r>
  <r>
    <n v="1414"/>
    <x v="668"/>
    <x v="2"/>
    <x v="479"/>
    <d v="2011-07-05T00:00:00"/>
    <s v="Standard Class"/>
    <s v="HA-14905"/>
    <s v="Helen Abelman"/>
    <x v="0"/>
    <s v="United States"/>
    <s v="New York City"/>
    <x v="15"/>
    <n v="10024"/>
    <x v="3"/>
    <s v="OFF-BI-10002867"/>
    <x v="1"/>
    <x v="8"/>
    <x v="963"/>
    <n v="334.76800000000003"/>
    <n v="7"/>
    <n v="0.2"/>
    <n v="108.79959999999997"/>
  </r>
  <r>
    <n v="1415"/>
    <x v="669"/>
    <x v="3"/>
    <x v="480"/>
    <d v="2014-02-01T00:00:00"/>
    <s v="Second Class"/>
    <s v="BT-11305"/>
    <s v="Beth Thompson"/>
    <x v="2"/>
    <s v="United States"/>
    <s v="Costa Mesa"/>
    <x v="1"/>
    <n v="92627"/>
    <x v="1"/>
    <s v="TEC-AC-10000580"/>
    <x v="2"/>
    <x v="11"/>
    <x v="897"/>
    <n v="239.96999999999997"/>
    <n v="3"/>
    <n v="0"/>
    <n v="26.39670000000001"/>
  </r>
  <r>
    <n v="1416"/>
    <x v="669"/>
    <x v="3"/>
    <x v="480"/>
    <d v="2014-02-01T00:00:00"/>
    <s v="Second Class"/>
    <s v="BT-11305"/>
    <s v="Beth Thompson"/>
    <x v="2"/>
    <s v="United States"/>
    <s v="Costa Mesa"/>
    <x v="1"/>
    <n v="92627"/>
    <x v="1"/>
    <s v="FUR-FU-10003976"/>
    <x v="0"/>
    <x v="5"/>
    <x v="964"/>
    <n v="37.74"/>
    <n v="3"/>
    <n v="0"/>
    <n v="12.831599999999996"/>
  </r>
  <r>
    <n v="1417"/>
    <x v="670"/>
    <x v="1"/>
    <x v="481"/>
    <d v="2012-09-24T00:00:00"/>
    <s v="First Class"/>
    <s v="SV-20815"/>
    <s v="Stuart Van"/>
    <x v="1"/>
    <s v="United States"/>
    <s v="Houston"/>
    <x v="5"/>
    <n v="77041"/>
    <x v="2"/>
    <s v="TEC-PH-10002922"/>
    <x v="2"/>
    <x v="7"/>
    <x v="965"/>
    <n v="946.34400000000005"/>
    <n v="7"/>
    <n v="0.2"/>
    <n v="118.29299999999989"/>
  </r>
  <r>
    <n v="1418"/>
    <x v="670"/>
    <x v="1"/>
    <x v="481"/>
    <d v="2012-09-24T00:00:00"/>
    <s v="First Class"/>
    <s v="SV-20815"/>
    <s v="Stuart Van"/>
    <x v="1"/>
    <s v="United States"/>
    <s v="Houston"/>
    <x v="5"/>
    <n v="77041"/>
    <x v="2"/>
    <s v="TEC-AC-10004353"/>
    <x v="2"/>
    <x v="11"/>
    <x v="717"/>
    <n v="151.20000000000002"/>
    <n v="3"/>
    <n v="0.2"/>
    <n v="32.130000000000003"/>
  </r>
  <r>
    <n v="1419"/>
    <x v="670"/>
    <x v="1"/>
    <x v="481"/>
    <d v="2012-09-24T00:00:00"/>
    <s v="First Class"/>
    <s v="SV-20815"/>
    <s v="Stuart Van"/>
    <x v="1"/>
    <s v="United States"/>
    <s v="Houston"/>
    <x v="5"/>
    <n v="77041"/>
    <x v="2"/>
    <s v="FUR-FU-10001706"/>
    <x v="0"/>
    <x v="5"/>
    <x v="50"/>
    <n v="4.9280000000000008"/>
    <n v="4"/>
    <n v="0.6"/>
    <n v="-1.4783999999999997"/>
  </r>
  <r>
    <n v="1420"/>
    <x v="671"/>
    <x v="1"/>
    <x v="120"/>
    <d v="2012-09-30T00:00:00"/>
    <s v="Standard Class"/>
    <s v="RW-19540"/>
    <s v="Rick Wilson"/>
    <x v="1"/>
    <s v="United States"/>
    <s v="Mesa"/>
    <x v="16"/>
    <n v="85204"/>
    <x v="1"/>
    <s v="OFF-PA-10000501"/>
    <x v="1"/>
    <x v="10"/>
    <x v="966"/>
    <n v="86.272000000000006"/>
    <n v="4"/>
    <n v="0.2"/>
    <n v="31.273599999999998"/>
  </r>
  <r>
    <n v="1421"/>
    <x v="671"/>
    <x v="1"/>
    <x v="120"/>
    <d v="2012-09-30T00:00:00"/>
    <s v="Standard Class"/>
    <s v="RW-19540"/>
    <s v="Rick Wilson"/>
    <x v="1"/>
    <s v="United States"/>
    <s v="Mesa"/>
    <x v="16"/>
    <n v="85204"/>
    <x v="1"/>
    <s v="OFF-BI-10000778"/>
    <x v="1"/>
    <x v="8"/>
    <x v="258"/>
    <n v="72.588000000000008"/>
    <n v="2"/>
    <n v="0.7"/>
    <n v="-48.391999999999982"/>
  </r>
  <r>
    <n v="1422"/>
    <x v="671"/>
    <x v="1"/>
    <x v="120"/>
    <d v="2012-09-30T00:00:00"/>
    <s v="Standard Class"/>
    <s v="RW-19540"/>
    <s v="Rick Wilson"/>
    <x v="1"/>
    <s v="United States"/>
    <s v="Mesa"/>
    <x v="16"/>
    <n v="85204"/>
    <x v="1"/>
    <s v="OFF-AP-10004980"/>
    <x v="1"/>
    <x v="9"/>
    <x v="967"/>
    <n v="60.672000000000004"/>
    <n v="2"/>
    <n v="0.2"/>
    <n v="14.409600000000003"/>
  </r>
  <r>
    <n v="1423"/>
    <x v="671"/>
    <x v="1"/>
    <x v="120"/>
    <d v="2012-09-30T00:00:00"/>
    <s v="Standard Class"/>
    <s v="RW-19540"/>
    <s v="Rick Wilson"/>
    <x v="1"/>
    <s v="United States"/>
    <s v="Mesa"/>
    <x v="16"/>
    <n v="85204"/>
    <x v="1"/>
    <s v="OFF-BI-10003984"/>
    <x v="1"/>
    <x v="8"/>
    <x v="690"/>
    <n v="77.031000000000006"/>
    <n v="9"/>
    <n v="0.7"/>
    <n v="-59.057100000000005"/>
  </r>
  <r>
    <n v="1424"/>
    <x v="671"/>
    <x v="1"/>
    <x v="120"/>
    <d v="2012-09-30T00:00:00"/>
    <s v="Standard Class"/>
    <s v="RW-19540"/>
    <s v="Rick Wilson"/>
    <x v="1"/>
    <s v="United States"/>
    <s v="Mesa"/>
    <x v="16"/>
    <n v="85204"/>
    <x v="1"/>
    <s v="OFF-ST-10000798"/>
    <x v="1"/>
    <x v="4"/>
    <x v="348"/>
    <n v="119.90400000000001"/>
    <n v="6"/>
    <n v="0.2"/>
    <n v="-1.4988000000000135"/>
  </r>
  <r>
    <n v="1425"/>
    <x v="671"/>
    <x v="1"/>
    <x v="120"/>
    <d v="2012-09-30T00:00:00"/>
    <s v="Standard Class"/>
    <s v="RW-19540"/>
    <s v="Rick Wilson"/>
    <x v="1"/>
    <s v="United States"/>
    <s v="Mesa"/>
    <x v="16"/>
    <n v="85204"/>
    <x v="1"/>
    <s v="TEC-PH-10001750"/>
    <x v="2"/>
    <x v="7"/>
    <x v="968"/>
    <n v="263.96000000000004"/>
    <n v="5"/>
    <n v="0.2"/>
    <n v="23.096500000000006"/>
  </r>
  <r>
    <n v="1426"/>
    <x v="671"/>
    <x v="1"/>
    <x v="120"/>
    <d v="2012-09-30T00:00:00"/>
    <s v="Standard Class"/>
    <s v="RW-19540"/>
    <s v="Rick Wilson"/>
    <x v="1"/>
    <s v="United States"/>
    <s v="Mesa"/>
    <x v="16"/>
    <n v="85204"/>
    <x v="1"/>
    <s v="OFF-ST-10002743"/>
    <x v="1"/>
    <x v="4"/>
    <x v="413"/>
    <n v="363.64800000000002"/>
    <n v="4"/>
    <n v="0.2"/>
    <n v="-86.366400000000027"/>
  </r>
  <r>
    <n v="1427"/>
    <x v="672"/>
    <x v="1"/>
    <x v="89"/>
    <d v="2012-11-04T00:00:00"/>
    <s v="Second Class"/>
    <s v="DK-12835"/>
    <s v="Damala Kotsonis"/>
    <x v="1"/>
    <s v="United States"/>
    <s v="Salinas"/>
    <x v="1"/>
    <n v="93905"/>
    <x v="1"/>
    <s v="OFF-BI-10002949"/>
    <x v="1"/>
    <x v="8"/>
    <x v="520"/>
    <n v="9.7280000000000015"/>
    <n v="2"/>
    <n v="0.2"/>
    <n v="3.283199999999999"/>
  </r>
  <r>
    <n v="1428"/>
    <x v="672"/>
    <x v="1"/>
    <x v="89"/>
    <d v="2012-11-04T00:00:00"/>
    <s v="Second Class"/>
    <s v="DK-12835"/>
    <s v="Damala Kotsonis"/>
    <x v="1"/>
    <s v="United States"/>
    <s v="Salinas"/>
    <x v="1"/>
    <n v="93905"/>
    <x v="1"/>
    <s v="OFF-EN-10002600"/>
    <x v="1"/>
    <x v="12"/>
    <x v="111"/>
    <n v="14.75"/>
    <n v="5"/>
    <n v="0"/>
    <n v="7.08"/>
  </r>
  <r>
    <n v="1429"/>
    <x v="672"/>
    <x v="1"/>
    <x v="89"/>
    <d v="2012-11-04T00:00:00"/>
    <s v="Second Class"/>
    <s v="DK-12835"/>
    <s v="Damala Kotsonis"/>
    <x v="1"/>
    <s v="United States"/>
    <s v="Salinas"/>
    <x v="1"/>
    <n v="93905"/>
    <x v="1"/>
    <s v="OFF-BI-10003708"/>
    <x v="1"/>
    <x v="8"/>
    <x v="969"/>
    <n v="29.800000000000004"/>
    <n v="5"/>
    <n v="0.2"/>
    <n v="9.3124999999999982"/>
  </r>
  <r>
    <n v="1430"/>
    <x v="672"/>
    <x v="1"/>
    <x v="89"/>
    <d v="2012-11-04T00:00:00"/>
    <s v="Second Class"/>
    <s v="DK-12835"/>
    <s v="Damala Kotsonis"/>
    <x v="1"/>
    <s v="United States"/>
    <s v="Salinas"/>
    <x v="1"/>
    <n v="93905"/>
    <x v="1"/>
    <s v="OFF-LA-10003510"/>
    <x v="1"/>
    <x v="2"/>
    <x v="575"/>
    <n v="427.42"/>
    <n v="14"/>
    <n v="0"/>
    <n v="196.61320000000001"/>
  </r>
  <r>
    <n v="1431"/>
    <x v="673"/>
    <x v="3"/>
    <x v="200"/>
    <d v="2014-12-01T00:00:00"/>
    <s v="Standard Class"/>
    <s v="LT-17110"/>
    <s v="Liz Thompson"/>
    <x v="0"/>
    <s v="United States"/>
    <s v="Columbus"/>
    <x v="24"/>
    <n v="43229"/>
    <x v="3"/>
    <s v="TEC-PH-10003092"/>
    <x v="2"/>
    <x v="7"/>
    <x v="516"/>
    <n v="220.75200000000001"/>
    <n v="8"/>
    <n v="0.4"/>
    <n v="-40.47120000000001"/>
  </r>
  <r>
    <n v="1432"/>
    <x v="674"/>
    <x v="2"/>
    <x v="174"/>
    <d v="2011-12-21T00:00:00"/>
    <s v="Second Class"/>
    <s v="IM-15070"/>
    <s v="Irene Maddox"/>
    <x v="0"/>
    <s v="United States"/>
    <s v="Florence"/>
    <x v="19"/>
    <n v="35630"/>
    <x v="0"/>
    <s v="OFF-BI-10001191"/>
    <x v="1"/>
    <x v="8"/>
    <x v="970"/>
    <n v="152.76"/>
    <n v="6"/>
    <n v="0"/>
    <n v="74.852400000000003"/>
  </r>
  <r>
    <n v="1433"/>
    <x v="674"/>
    <x v="2"/>
    <x v="174"/>
    <d v="2011-12-21T00:00:00"/>
    <s v="Second Class"/>
    <s v="IM-15070"/>
    <s v="Irene Maddox"/>
    <x v="0"/>
    <s v="United States"/>
    <s v="Florence"/>
    <x v="19"/>
    <n v="35630"/>
    <x v="0"/>
    <s v="OFF-SU-10004115"/>
    <x v="1"/>
    <x v="14"/>
    <x v="510"/>
    <n v="7.27"/>
    <n v="1"/>
    <n v="0"/>
    <n v="1.9629000000000003"/>
  </r>
  <r>
    <n v="1434"/>
    <x v="674"/>
    <x v="2"/>
    <x v="174"/>
    <d v="2011-12-21T00:00:00"/>
    <s v="Second Class"/>
    <s v="IM-15070"/>
    <s v="Irene Maddox"/>
    <x v="0"/>
    <s v="United States"/>
    <s v="Florence"/>
    <x v="19"/>
    <n v="35630"/>
    <x v="0"/>
    <s v="FUR-CH-10000513"/>
    <x v="0"/>
    <x v="1"/>
    <x v="70"/>
    <n v="1819.8600000000001"/>
    <n v="14"/>
    <n v="0"/>
    <n v="163.78740000000002"/>
  </r>
  <r>
    <n v="1435"/>
    <x v="675"/>
    <x v="0"/>
    <x v="482"/>
    <d v="2013-12-31T00:00:00"/>
    <s v="Standard Class"/>
    <s v="FP-14320"/>
    <s v="Frank Preis"/>
    <x v="0"/>
    <s v="United States"/>
    <s v="Seattle"/>
    <x v="4"/>
    <n v="98105"/>
    <x v="1"/>
    <s v="OFF-PA-10003673"/>
    <x v="1"/>
    <x v="10"/>
    <x v="971"/>
    <n v="33.9"/>
    <n v="5"/>
    <n v="0"/>
    <n v="15.593999999999999"/>
  </r>
  <r>
    <n v="1436"/>
    <x v="676"/>
    <x v="3"/>
    <x v="308"/>
    <d v="2014-06-28T00:00:00"/>
    <s v="Standard Class"/>
    <s v="ST-20530"/>
    <s v="Shui Tom"/>
    <x v="0"/>
    <s v="United States"/>
    <s v="Parma"/>
    <x v="24"/>
    <n v="44134"/>
    <x v="3"/>
    <s v="OFF-PA-10001639"/>
    <x v="1"/>
    <x v="10"/>
    <x v="972"/>
    <n v="31.104000000000006"/>
    <n v="6"/>
    <n v="0.2"/>
    <n v="10.8864"/>
  </r>
  <r>
    <n v="1437"/>
    <x v="676"/>
    <x v="3"/>
    <x v="308"/>
    <d v="2014-06-28T00:00:00"/>
    <s v="Standard Class"/>
    <s v="ST-20530"/>
    <s v="Shui Tom"/>
    <x v="0"/>
    <s v="United States"/>
    <s v="Parma"/>
    <x v="24"/>
    <n v="44134"/>
    <x v="3"/>
    <s v="OFF-AR-10003829"/>
    <x v="1"/>
    <x v="6"/>
    <x v="934"/>
    <n v="5.2480000000000002"/>
    <n v="2"/>
    <n v="0.2"/>
    <n v="0.59039999999999915"/>
  </r>
  <r>
    <n v="1438"/>
    <x v="677"/>
    <x v="1"/>
    <x v="52"/>
    <d v="2012-10-15T00:00:00"/>
    <s v="Same Day"/>
    <s v="JE-15745"/>
    <s v="Joel Eaton"/>
    <x v="0"/>
    <s v="United States"/>
    <s v="Amarillo"/>
    <x v="5"/>
    <n v="79109"/>
    <x v="2"/>
    <s v="TEC-AC-10004975"/>
    <x v="2"/>
    <x v="11"/>
    <x v="973"/>
    <n v="263.88"/>
    <n v="3"/>
    <n v="0.2"/>
    <n v="42.880500000000012"/>
  </r>
  <r>
    <n v="1439"/>
    <x v="677"/>
    <x v="1"/>
    <x v="52"/>
    <d v="2012-10-15T00:00:00"/>
    <s v="Same Day"/>
    <s v="JE-15745"/>
    <s v="Joel Eaton"/>
    <x v="0"/>
    <s v="United States"/>
    <s v="Amarillo"/>
    <x v="5"/>
    <n v="79109"/>
    <x v="2"/>
    <s v="FUR-CH-10002024"/>
    <x v="0"/>
    <x v="1"/>
    <x v="478"/>
    <n v="2453.4299999999998"/>
    <n v="5"/>
    <n v="0.3"/>
    <n v="-350.4899999999999"/>
  </r>
  <r>
    <n v="1440"/>
    <x v="678"/>
    <x v="3"/>
    <x v="483"/>
    <d v="2014-04-16T00:00:00"/>
    <s v="Second Class"/>
    <s v="BD-11320"/>
    <s v="Bill Donatelli"/>
    <x v="0"/>
    <s v="United States"/>
    <s v="Providence"/>
    <x v="34"/>
    <n v="2908"/>
    <x v="3"/>
    <s v="OFF-BI-10004364"/>
    <x v="1"/>
    <x v="8"/>
    <x v="302"/>
    <n v="29.700000000000003"/>
    <n v="5"/>
    <n v="0"/>
    <n v="13.365"/>
  </r>
  <r>
    <n v="1441"/>
    <x v="678"/>
    <x v="3"/>
    <x v="483"/>
    <d v="2014-04-16T00:00:00"/>
    <s v="Second Class"/>
    <s v="BD-11320"/>
    <s v="Bill Donatelli"/>
    <x v="0"/>
    <s v="United States"/>
    <s v="Providence"/>
    <x v="34"/>
    <n v="2908"/>
    <x v="3"/>
    <s v="OFF-PA-10001712"/>
    <x v="1"/>
    <x v="10"/>
    <x v="974"/>
    <n v="39.96"/>
    <n v="4"/>
    <n v="0"/>
    <n v="17.981999999999999"/>
  </r>
  <r>
    <n v="1442"/>
    <x v="679"/>
    <x v="3"/>
    <x v="484"/>
    <d v="2014-12-25T00:00:00"/>
    <s v="Second Class"/>
    <s v="MM-17920"/>
    <s v="Michael Moore"/>
    <x v="0"/>
    <s v="United States"/>
    <s v="San Francisco"/>
    <x v="1"/>
    <n v="94110"/>
    <x v="1"/>
    <s v="OFF-BI-10001510"/>
    <x v="1"/>
    <x v="8"/>
    <x v="702"/>
    <n v="36.672000000000004"/>
    <n v="2"/>
    <n v="0.2"/>
    <n v="11.459999999999999"/>
  </r>
  <r>
    <n v="1443"/>
    <x v="680"/>
    <x v="3"/>
    <x v="485"/>
    <d v="2014-08-09T00:00:00"/>
    <s v="First Class"/>
    <s v="PW-19030"/>
    <s v="Pauline Webber"/>
    <x v="1"/>
    <s v="United States"/>
    <s v="Richmond"/>
    <x v="0"/>
    <n v="40475"/>
    <x v="0"/>
    <s v="OFF-PA-10002713"/>
    <x v="1"/>
    <x v="10"/>
    <x v="317"/>
    <n v="13.76"/>
    <n v="2"/>
    <n v="0"/>
    <n v="6.3295999999999992"/>
  </r>
  <r>
    <n v="1444"/>
    <x v="681"/>
    <x v="1"/>
    <x v="486"/>
    <d v="2012-10-06T00:00:00"/>
    <s v="Standard Class"/>
    <s v="SC-20440"/>
    <s v="Shaun Chance"/>
    <x v="1"/>
    <s v="United States"/>
    <s v="Aurora"/>
    <x v="22"/>
    <n v="80013"/>
    <x v="1"/>
    <s v="OFF-ST-10002974"/>
    <x v="1"/>
    <x v="4"/>
    <x v="123"/>
    <n v="139.42400000000001"/>
    <n v="4"/>
    <n v="0.2"/>
    <n v="17.42799999999999"/>
  </r>
  <r>
    <n v="1445"/>
    <x v="682"/>
    <x v="0"/>
    <x v="454"/>
    <d v="2013-05-29T00:00:00"/>
    <s v="Standard Class"/>
    <s v="KL-16645"/>
    <s v="Ken Lonsdale"/>
    <x v="0"/>
    <s v="United States"/>
    <s v="Chicago"/>
    <x v="10"/>
    <n v="60623"/>
    <x v="2"/>
    <s v="TEC-PH-10004165"/>
    <x v="2"/>
    <x v="7"/>
    <x v="886"/>
    <n v="1979.9280000000001"/>
    <n v="9"/>
    <n v="0.2"/>
    <n v="148.49459999999993"/>
  </r>
  <r>
    <n v="1446"/>
    <x v="683"/>
    <x v="3"/>
    <x v="487"/>
    <d v="2014-06-17T00:00:00"/>
    <s v="First Class"/>
    <s v="SD-20485"/>
    <s v="Shirley Daniels"/>
    <x v="2"/>
    <s v="United States"/>
    <s v="Chicago"/>
    <x v="10"/>
    <n v="60653"/>
    <x v="2"/>
    <s v="OFF-ST-10004804"/>
    <x v="1"/>
    <x v="4"/>
    <x v="230"/>
    <n v="164.73599999999999"/>
    <n v="4"/>
    <n v="0.2"/>
    <n v="-39.124799999999993"/>
  </r>
  <r>
    <n v="1447"/>
    <x v="683"/>
    <x v="3"/>
    <x v="487"/>
    <d v="2014-06-17T00:00:00"/>
    <s v="First Class"/>
    <s v="SD-20485"/>
    <s v="Shirley Daniels"/>
    <x v="2"/>
    <s v="United States"/>
    <s v="Chicago"/>
    <x v="10"/>
    <n v="60653"/>
    <x v="2"/>
    <s v="FUR-CH-10004289"/>
    <x v="0"/>
    <x v="1"/>
    <x v="975"/>
    <n v="470.30199999999996"/>
    <n v="7"/>
    <n v="0.3"/>
    <n v="-87.341800000000035"/>
  </r>
  <r>
    <n v="1448"/>
    <x v="683"/>
    <x v="3"/>
    <x v="487"/>
    <d v="2014-06-17T00:00:00"/>
    <s v="First Class"/>
    <s v="SD-20485"/>
    <s v="Shirley Daniels"/>
    <x v="2"/>
    <s v="United States"/>
    <s v="Chicago"/>
    <x v="10"/>
    <n v="60653"/>
    <x v="2"/>
    <s v="TEC-PH-10002564"/>
    <x v="2"/>
    <x v="7"/>
    <x v="976"/>
    <n v="47.984000000000002"/>
    <n v="2"/>
    <n v="0.2"/>
    <n v="5.9979999999999922"/>
  </r>
  <r>
    <n v="1449"/>
    <x v="684"/>
    <x v="2"/>
    <x v="488"/>
    <d v="2011-04-24T00:00:00"/>
    <s v="First Class"/>
    <s v="TS-21160"/>
    <s v="Theresa Swint"/>
    <x v="1"/>
    <s v="United States"/>
    <s v="Philadelphia"/>
    <x v="9"/>
    <n v="19134"/>
    <x v="3"/>
    <s v="OFF-BI-10004876"/>
    <x v="1"/>
    <x v="8"/>
    <x v="977"/>
    <n v="2.5020000000000002"/>
    <n v="3"/>
    <n v="0.7"/>
    <n v="-1.7513999999999994"/>
  </r>
  <r>
    <n v="1450"/>
    <x v="685"/>
    <x v="1"/>
    <x v="489"/>
    <d v="2012-05-07T00:00:00"/>
    <s v="Standard Class"/>
    <s v="JB-15400"/>
    <s v="Jennifer Braxton"/>
    <x v="1"/>
    <s v="United States"/>
    <s v="Los Angeles"/>
    <x v="1"/>
    <n v="90008"/>
    <x v="1"/>
    <s v="TEC-PH-10004348"/>
    <x v="2"/>
    <x v="7"/>
    <x v="978"/>
    <n v="88.751999999999995"/>
    <n v="3"/>
    <n v="0.2"/>
    <n v="11.093999999999998"/>
  </r>
  <r>
    <n v="1451"/>
    <x v="686"/>
    <x v="1"/>
    <x v="490"/>
    <d v="2012-07-20T00:00:00"/>
    <s v="First Class"/>
    <s v="TS-21085"/>
    <s v="Thais Sissman"/>
    <x v="0"/>
    <s v="United States"/>
    <s v="Phoenix"/>
    <x v="16"/>
    <n v="85023"/>
    <x v="1"/>
    <s v="OFF-BI-10004352"/>
    <x v="1"/>
    <x v="8"/>
    <x v="979"/>
    <n v="2.0250000000000004"/>
    <n v="1"/>
    <n v="0.7"/>
    <n v="-1.3499999999999996"/>
  </r>
  <r>
    <n v="1452"/>
    <x v="687"/>
    <x v="0"/>
    <x v="491"/>
    <d v="2013-11-30T00:00:00"/>
    <s v="First Class"/>
    <s v="MC-17425"/>
    <s v="Mark Cousins"/>
    <x v="1"/>
    <s v="United States"/>
    <s v="Mobile"/>
    <x v="19"/>
    <n v="36608"/>
    <x v="0"/>
    <s v="OFF-PA-10001685"/>
    <x v="1"/>
    <x v="10"/>
    <x v="33"/>
    <n v="70.98"/>
    <n v="7"/>
    <n v="0"/>
    <n v="34.780200000000001"/>
  </r>
  <r>
    <n v="1453"/>
    <x v="687"/>
    <x v="0"/>
    <x v="491"/>
    <d v="2013-11-30T00:00:00"/>
    <s v="First Class"/>
    <s v="MC-17425"/>
    <s v="Mark Cousins"/>
    <x v="1"/>
    <s v="United States"/>
    <s v="Mobile"/>
    <x v="19"/>
    <n v="36608"/>
    <x v="0"/>
    <s v="OFF-BI-10000666"/>
    <x v="1"/>
    <x v="8"/>
    <x v="980"/>
    <n v="91.679999999999993"/>
    <n v="3"/>
    <n v="0"/>
    <n v="45.839999999999996"/>
  </r>
  <r>
    <n v="1454"/>
    <x v="687"/>
    <x v="0"/>
    <x v="491"/>
    <d v="2013-11-30T00:00:00"/>
    <s v="First Class"/>
    <s v="MC-17425"/>
    <s v="Mark Cousins"/>
    <x v="1"/>
    <s v="United States"/>
    <s v="Mobile"/>
    <x v="19"/>
    <n v="36608"/>
    <x v="0"/>
    <s v="OFF-BI-10004352"/>
    <x v="1"/>
    <x v="8"/>
    <x v="979"/>
    <n v="33.75"/>
    <n v="5"/>
    <n v="0"/>
    <n v="16.875"/>
  </r>
  <r>
    <n v="1455"/>
    <x v="687"/>
    <x v="0"/>
    <x v="491"/>
    <d v="2013-11-30T00:00:00"/>
    <s v="First Class"/>
    <s v="MC-17425"/>
    <s v="Mark Cousins"/>
    <x v="1"/>
    <s v="United States"/>
    <s v="Mobile"/>
    <x v="19"/>
    <n v="36608"/>
    <x v="0"/>
    <s v="TEC-MA-10000010"/>
    <x v="2"/>
    <x v="15"/>
    <x v="981"/>
    <n v="3040"/>
    <n v="8"/>
    <n v="0"/>
    <n v="1459.2"/>
  </r>
  <r>
    <n v="1456"/>
    <x v="688"/>
    <x v="3"/>
    <x v="492"/>
    <d v="2014-06-20T00:00:00"/>
    <s v="Standard Class"/>
    <s v="ME-17320"/>
    <s v="Maria Etezadi"/>
    <x v="2"/>
    <s v="United States"/>
    <s v="Columbus"/>
    <x v="32"/>
    <n v="31907"/>
    <x v="0"/>
    <s v="OFF-BI-10000977"/>
    <x v="1"/>
    <x v="8"/>
    <x v="982"/>
    <n v="91.199999999999989"/>
    <n v="3"/>
    <n v="0"/>
    <n v="41.951999999999998"/>
  </r>
  <r>
    <n v="1457"/>
    <x v="688"/>
    <x v="3"/>
    <x v="492"/>
    <d v="2014-06-20T00:00:00"/>
    <s v="Standard Class"/>
    <s v="ME-17320"/>
    <s v="Maria Etezadi"/>
    <x v="2"/>
    <s v="United States"/>
    <s v="Columbus"/>
    <x v="32"/>
    <n v="31907"/>
    <x v="0"/>
    <s v="FUR-TA-10002530"/>
    <x v="0"/>
    <x v="3"/>
    <x v="983"/>
    <n v="452.93999999999994"/>
    <n v="3"/>
    <n v="0"/>
    <n v="67.940999999999974"/>
  </r>
  <r>
    <n v="1458"/>
    <x v="689"/>
    <x v="1"/>
    <x v="493"/>
    <d v="2012-08-21T00:00:00"/>
    <s v="Standard Class"/>
    <s v="SC-20440"/>
    <s v="Shaun Chance"/>
    <x v="1"/>
    <s v="United States"/>
    <s v="New Bedford"/>
    <x v="31"/>
    <n v="2740"/>
    <x v="3"/>
    <s v="OFF-BI-10002412"/>
    <x v="1"/>
    <x v="8"/>
    <x v="323"/>
    <n v="52.199999999999996"/>
    <n v="9"/>
    <n v="0"/>
    <n v="23.49"/>
  </r>
  <r>
    <n v="1459"/>
    <x v="690"/>
    <x v="0"/>
    <x v="477"/>
    <d v="2013-10-02T00:00:00"/>
    <s v="Standard Class"/>
    <s v="NH-18610"/>
    <s v="Nicole Hansen"/>
    <x v="1"/>
    <s v="United States"/>
    <s v="Irving"/>
    <x v="5"/>
    <n v="75061"/>
    <x v="2"/>
    <s v="OFF-LA-10001569"/>
    <x v="1"/>
    <x v="2"/>
    <x v="633"/>
    <n v="15.936000000000002"/>
    <n v="4"/>
    <n v="0.2"/>
    <n v="5.1791999999999998"/>
  </r>
  <r>
    <n v="1460"/>
    <x v="691"/>
    <x v="2"/>
    <x v="417"/>
    <d v="2011-05-04T00:00:00"/>
    <s v="Same Day"/>
    <s v="AA-10480"/>
    <s v="Andrew Allen"/>
    <x v="0"/>
    <s v="United States"/>
    <s v="Middletown"/>
    <x v="29"/>
    <n v="6457"/>
    <x v="3"/>
    <s v="FUR-FU-10001473"/>
    <x v="0"/>
    <x v="5"/>
    <x v="984"/>
    <n v="27.46"/>
    <n v="2"/>
    <n v="0"/>
    <n v="9.8856000000000002"/>
  </r>
  <r>
    <n v="1461"/>
    <x v="692"/>
    <x v="1"/>
    <x v="494"/>
    <d v="2012-12-08T00:00:00"/>
    <s v="Standard Class"/>
    <s v="LC-17140"/>
    <s v="Logan Currie"/>
    <x v="0"/>
    <s v="United States"/>
    <s v="Seattle"/>
    <x v="4"/>
    <n v="98103"/>
    <x v="1"/>
    <s v="OFF-BI-10001765"/>
    <x v="1"/>
    <x v="8"/>
    <x v="985"/>
    <n v="55.424000000000007"/>
    <n v="2"/>
    <n v="0.2"/>
    <n v="19.398399999999995"/>
  </r>
  <r>
    <n v="1462"/>
    <x v="693"/>
    <x v="0"/>
    <x v="21"/>
    <d v="2013-03-16T00:00:00"/>
    <s v="Standard Class"/>
    <s v="MB-18085"/>
    <s v="Mick Brown"/>
    <x v="0"/>
    <s v="United States"/>
    <s v="Vineland"/>
    <x v="30"/>
    <n v="8360"/>
    <x v="3"/>
    <s v="FUR-TA-10001095"/>
    <x v="0"/>
    <x v="3"/>
    <x v="611"/>
    <n v="244.00599999999997"/>
    <n v="2"/>
    <n v="0.3"/>
    <n v="-31.372200000000007"/>
  </r>
  <r>
    <n v="1463"/>
    <x v="694"/>
    <x v="0"/>
    <x v="370"/>
    <d v="2013-08-29T00:00:00"/>
    <s v="First Class"/>
    <s v="LC-16930"/>
    <s v="Linda Cazamias"/>
    <x v="1"/>
    <s v="United States"/>
    <s v="Pasadena"/>
    <x v="5"/>
    <n v="77506"/>
    <x v="2"/>
    <s v="TEC-AC-10004571"/>
    <x v="2"/>
    <x v="11"/>
    <x v="404"/>
    <n v="159.98400000000001"/>
    <n v="2"/>
    <n v="0.2"/>
    <n v="43.995600000000003"/>
  </r>
  <r>
    <n v="1464"/>
    <x v="694"/>
    <x v="0"/>
    <x v="370"/>
    <d v="2013-08-29T00:00:00"/>
    <s v="First Class"/>
    <s v="LC-16930"/>
    <s v="Linda Cazamias"/>
    <x v="1"/>
    <s v="United States"/>
    <s v="Pasadena"/>
    <x v="5"/>
    <n v="77506"/>
    <x v="2"/>
    <s v="FUR-CH-10002126"/>
    <x v="0"/>
    <x v="1"/>
    <x v="841"/>
    <n v="1024.7159999999999"/>
    <n v="6"/>
    <n v="0.3"/>
    <n v="-29.277599999999893"/>
  </r>
  <r>
    <n v="1465"/>
    <x v="695"/>
    <x v="0"/>
    <x v="186"/>
    <d v="2013-12-20T00:00:00"/>
    <s v="First Class"/>
    <s v="KD-16495"/>
    <s v="Keith Dawkins"/>
    <x v="1"/>
    <s v="United States"/>
    <s v="New York City"/>
    <x v="15"/>
    <n v="10009"/>
    <x v="3"/>
    <s v="OFF-FA-10001754"/>
    <x v="1"/>
    <x v="13"/>
    <x v="791"/>
    <n v="3.68"/>
    <n v="2"/>
    <n v="0"/>
    <n v="1.8032000000000001"/>
  </r>
  <r>
    <n v="1466"/>
    <x v="696"/>
    <x v="2"/>
    <x v="233"/>
    <d v="2011-08-14T00:00:00"/>
    <s v="Standard Class"/>
    <s v="MB-17305"/>
    <s v="Maria Bertelson"/>
    <x v="0"/>
    <s v="United States"/>
    <s v="Glendale"/>
    <x v="16"/>
    <n v="85301"/>
    <x v="1"/>
    <s v="FUR-FU-10001602"/>
    <x v="0"/>
    <x v="5"/>
    <x v="759"/>
    <n v="121.376"/>
    <n v="4"/>
    <n v="0.2"/>
    <n v="-3.0344000000000122"/>
  </r>
  <r>
    <n v="1467"/>
    <x v="696"/>
    <x v="2"/>
    <x v="233"/>
    <d v="2011-08-14T00:00:00"/>
    <s v="Standard Class"/>
    <s v="MB-17305"/>
    <s v="Maria Bertelson"/>
    <x v="0"/>
    <s v="United States"/>
    <s v="Glendale"/>
    <x v="16"/>
    <n v="85301"/>
    <x v="1"/>
    <s v="TEC-AC-10001767"/>
    <x v="2"/>
    <x v="11"/>
    <x v="97"/>
    <n v="95.976000000000013"/>
    <n v="3"/>
    <n v="0.2"/>
    <n v="-10.797300000000011"/>
  </r>
  <r>
    <n v="1468"/>
    <x v="697"/>
    <x v="1"/>
    <x v="495"/>
    <d v="2012-05-16T00:00:00"/>
    <s v="Same Day"/>
    <s v="TH-21550"/>
    <s v="Tracy Hopkins"/>
    <x v="2"/>
    <s v="United States"/>
    <s v="Jacksonville"/>
    <x v="2"/>
    <n v="32216"/>
    <x v="0"/>
    <s v="TEC-AC-10002402"/>
    <x v="2"/>
    <x v="11"/>
    <x v="651"/>
    <n v="255.96799999999999"/>
    <n v="4"/>
    <n v="0.2"/>
    <n v="31.995999999999974"/>
  </r>
  <r>
    <n v="1469"/>
    <x v="698"/>
    <x v="3"/>
    <x v="34"/>
    <d v="2014-12-14T00:00:00"/>
    <s v="Standard Class"/>
    <s v="DK-12835"/>
    <s v="Damala Kotsonis"/>
    <x v="1"/>
    <s v="United States"/>
    <s v="Detroit"/>
    <x v="12"/>
    <n v="48234"/>
    <x v="2"/>
    <s v="FUR-CH-10000847"/>
    <x v="0"/>
    <x v="1"/>
    <x v="986"/>
    <n v="872.94"/>
    <n v="3"/>
    <n v="0"/>
    <n v="226.96439999999998"/>
  </r>
  <r>
    <n v="1470"/>
    <x v="698"/>
    <x v="3"/>
    <x v="34"/>
    <d v="2014-12-14T00:00:00"/>
    <s v="Standard Class"/>
    <s v="DK-12835"/>
    <s v="Damala Kotsonis"/>
    <x v="1"/>
    <s v="United States"/>
    <s v="Detroit"/>
    <x v="12"/>
    <n v="48234"/>
    <x v="2"/>
    <s v="OFF-BI-10003982"/>
    <x v="1"/>
    <x v="8"/>
    <x v="346"/>
    <n v="41.54"/>
    <n v="2"/>
    <n v="0"/>
    <n v="19.523799999999998"/>
  </r>
  <r>
    <n v="1471"/>
    <x v="698"/>
    <x v="3"/>
    <x v="34"/>
    <d v="2014-12-14T00:00:00"/>
    <s v="Standard Class"/>
    <s v="DK-12835"/>
    <s v="Damala Kotsonis"/>
    <x v="1"/>
    <s v="United States"/>
    <s v="Detroit"/>
    <x v="12"/>
    <n v="48234"/>
    <x v="2"/>
    <s v="OFF-PA-10001293"/>
    <x v="1"/>
    <x v="10"/>
    <x v="987"/>
    <n v="12.96"/>
    <n v="2"/>
    <n v="0"/>
    <n v="6.2208000000000006"/>
  </r>
  <r>
    <n v="1472"/>
    <x v="699"/>
    <x v="1"/>
    <x v="496"/>
    <d v="2012-09-27T00:00:00"/>
    <s v="Second Class"/>
    <s v="ON-18715"/>
    <s v="Odella Nelson"/>
    <x v="1"/>
    <s v="United States"/>
    <s v="Philadelphia"/>
    <x v="9"/>
    <n v="19120"/>
    <x v="3"/>
    <s v="OFF-AR-10000634"/>
    <x v="1"/>
    <x v="6"/>
    <x v="988"/>
    <n v="6.8480000000000008"/>
    <n v="2"/>
    <n v="0.2"/>
    <n v="0.59920000000000018"/>
  </r>
  <r>
    <n v="1473"/>
    <x v="700"/>
    <x v="3"/>
    <x v="497"/>
    <d v="2014-07-16T00:00:00"/>
    <s v="Standard Class"/>
    <s v="KN-16390"/>
    <s v="Katherine Nockton"/>
    <x v="1"/>
    <s v="United States"/>
    <s v="Los Angeles"/>
    <x v="1"/>
    <n v="90004"/>
    <x v="1"/>
    <s v="OFF-LA-10004272"/>
    <x v="1"/>
    <x v="2"/>
    <x v="681"/>
    <n v="8.67"/>
    <n v="3"/>
    <n v="0"/>
    <n v="4.0749000000000004"/>
  </r>
  <r>
    <n v="1474"/>
    <x v="701"/>
    <x v="1"/>
    <x v="494"/>
    <d v="2012-12-02T00:00:00"/>
    <s v="Same Day"/>
    <s v="NM-18520"/>
    <s v="Neoma Murray"/>
    <x v="0"/>
    <s v="United States"/>
    <s v="Houston"/>
    <x v="5"/>
    <n v="77036"/>
    <x v="2"/>
    <s v="FUR-FU-10004270"/>
    <x v="0"/>
    <x v="5"/>
    <x v="989"/>
    <n v="6.6879999999999997"/>
    <n v="4"/>
    <n v="0.6"/>
    <n v="-4.0127999999999986"/>
  </r>
  <r>
    <n v="1475"/>
    <x v="702"/>
    <x v="0"/>
    <x v="258"/>
    <d v="2013-11-26T00:00:00"/>
    <s v="Standard Class"/>
    <s v="NP-18685"/>
    <s v="Nora Pelletier"/>
    <x v="2"/>
    <s v="United States"/>
    <s v="Niagara Falls"/>
    <x v="15"/>
    <n v="14304"/>
    <x v="3"/>
    <s v="OFF-AR-10003770"/>
    <x v="1"/>
    <x v="6"/>
    <x v="990"/>
    <n v="17.28"/>
    <n v="6"/>
    <n v="0"/>
    <n v="5.0111999999999997"/>
  </r>
  <r>
    <n v="1476"/>
    <x v="702"/>
    <x v="0"/>
    <x v="258"/>
    <d v="2013-11-26T00:00:00"/>
    <s v="Standard Class"/>
    <s v="NP-18685"/>
    <s v="Nora Pelletier"/>
    <x v="2"/>
    <s v="United States"/>
    <s v="Niagara Falls"/>
    <x v="15"/>
    <n v="14304"/>
    <x v="3"/>
    <s v="OFF-BI-10000320"/>
    <x v="1"/>
    <x v="8"/>
    <x v="768"/>
    <n v="17.712"/>
    <n v="3"/>
    <n v="0.2"/>
    <n v="6.4206000000000012"/>
  </r>
  <r>
    <n v="1477"/>
    <x v="703"/>
    <x v="3"/>
    <x v="498"/>
    <d v="2014-03-25T00:00:00"/>
    <s v="Standard Class"/>
    <s v="CG-12040"/>
    <s v="Catherine Glotzbach"/>
    <x v="2"/>
    <s v="United States"/>
    <s v="New York City"/>
    <x v="15"/>
    <n v="10024"/>
    <x v="3"/>
    <s v="OFF-LA-10003121"/>
    <x v="1"/>
    <x v="2"/>
    <x v="991"/>
    <n v="28.91"/>
    <n v="7"/>
    <n v="0"/>
    <n v="13.2986"/>
  </r>
  <r>
    <n v="1478"/>
    <x v="704"/>
    <x v="0"/>
    <x v="373"/>
    <d v="2013-11-18T00:00:00"/>
    <s v="Standard Class"/>
    <s v="CS-12505"/>
    <s v="Cindy Stewart"/>
    <x v="0"/>
    <s v="United States"/>
    <s v="Thomasville"/>
    <x v="3"/>
    <n v="27360"/>
    <x v="0"/>
    <s v="OFF-SU-10000381"/>
    <x v="1"/>
    <x v="14"/>
    <x v="654"/>
    <n v="52.136000000000003"/>
    <n v="7"/>
    <n v="0.2"/>
    <n v="5.865299999999996"/>
  </r>
  <r>
    <n v="1479"/>
    <x v="705"/>
    <x v="3"/>
    <x v="123"/>
    <d v="2014-11-21T00:00:00"/>
    <s v="First Class"/>
    <s v="KD-16345"/>
    <s v="Katherine Ducich"/>
    <x v="0"/>
    <s v="United States"/>
    <s v="Westminster"/>
    <x v="1"/>
    <n v="92683"/>
    <x v="1"/>
    <s v="TEC-PH-10000376"/>
    <x v="2"/>
    <x v="7"/>
    <x v="428"/>
    <n v="31.968000000000004"/>
    <n v="4"/>
    <n v="0.2"/>
    <n v="2.3976000000000006"/>
  </r>
  <r>
    <n v="1480"/>
    <x v="706"/>
    <x v="0"/>
    <x v="499"/>
    <d v="2013-12-09T00:00:00"/>
    <s v="Standard Class"/>
    <s v="MK-18160"/>
    <s v="Mike Kennedy"/>
    <x v="0"/>
    <s v="United States"/>
    <s v="San Francisco"/>
    <x v="1"/>
    <n v="94122"/>
    <x v="1"/>
    <s v="OFF-PA-10002262"/>
    <x v="1"/>
    <x v="10"/>
    <x v="992"/>
    <n v="25.92"/>
    <n v="4"/>
    <n v="0"/>
    <n v="12.441600000000001"/>
  </r>
  <r>
    <n v="1481"/>
    <x v="706"/>
    <x v="0"/>
    <x v="499"/>
    <d v="2013-12-09T00:00:00"/>
    <s v="Standard Class"/>
    <s v="MK-18160"/>
    <s v="Mike Kennedy"/>
    <x v="0"/>
    <s v="United States"/>
    <s v="San Francisco"/>
    <x v="1"/>
    <n v="94122"/>
    <x v="1"/>
    <s v="OFF-PA-10002464"/>
    <x v="1"/>
    <x v="10"/>
    <x v="993"/>
    <n v="40.46"/>
    <n v="7"/>
    <n v="0"/>
    <n v="19.825400000000002"/>
  </r>
  <r>
    <n v="1482"/>
    <x v="706"/>
    <x v="0"/>
    <x v="499"/>
    <d v="2013-12-09T00:00:00"/>
    <s v="Standard Class"/>
    <s v="MK-18160"/>
    <s v="Mike Kennedy"/>
    <x v="0"/>
    <s v="United States"/>
    <s v="San Francisco"/>
    <x v="1"/>
    <n v="94122"/>
    <x v="1"/>
    <s v="OFF-ST-10002214"/>
    <x v="1"/>
    <x v="4"/>
    <x v="994"/>
    <n v="33.869999999999997"/>
    <n v="3"/>
    <n v="0"/>
    <n v="8.8061999999999987"/>
  </r>
  <r>
    <n v="1483"/>
    <x v="707"/>
    <x v="3"/>
    <x v="326"/>
    <d v="2014-08-29T00:00:00"/>
    <s v="Second Class"/>
    <s v="DW-13540"/>
    <s v="Don Weiss"/>
    <x v="0"/>
    <s v="United States"/>
    <s v="Jackson"/>
    <x v="18"/>
    <n v="38301"/>
    <x v="0"/>
    <s v="OFF-AR-10003560"/>
    <x v="1"/>
    <x v="6"/>
    <x v="482"/>
    <n v="9.7280000000000015"/>
    <n v="2"/>
    <n v="0.2"/>
    <n v="1.702399999999999"/>
  </r>
  <r>
    <n v="1484"/>
    <x v="707"/>
    <x v="3"/>
    <x v="326"/>
    <d v="2014-08-29T00:00:00"/>
    <s v="Second Class"/>
    <s v="DW-13540"/>
    <s v="Don Weiss"/>
    <x v="0"/>
    <s v="United States"/>
    <s v="Jackson"/>
    <x v="18"/>
    <n v="38301"/>
    <x v="0"/>
    <s v="OFF-PA-10000130"/>
    <x v="1"/>
    <x v="10"/>
    <x v="995"/>
    <n v="3.4240000000000004"/>
    <n v="1"/>
    <n v="0.2"/>
    <n v="1.0699999999999996"/>
  </r>
  <r>
    <n v="1485"/>
    <x v="708"/>
    <x v="0"/>
    <x v="500"/>
    <d v="2013-10-19T00:00:00"/>
    <s v="Standard Class"/>
    <s v="CP-12340"/>
    <s v="Christine Phan"/>
    <x v="1"/>
    <s v="United States"/>
    <s v="Seattle"/>
    <x v="4"/>
    <n v="98115"/>
    <x v="1"/>
    <s v="TEC-AC-10000865"/>
    <x v="2"/>
    <x v="11"/>
    <x v="996"/>
    <n v="177"/>
    <n v="3"/>
    <n v="0"/>
    <n v="30.089999999999982"/>
  </r>
  <r>
    <n v="1486"/>
    <x v="709"/>
    <x v="2"/>
    <x v="501"/>
    <d v="2011-12-03T00:00:00"/>
    <s v="Standard Class"/>
    <s v="MS-17770"/>
    <s v="Maxwell Schwartz"/>
    <x v="0"/>
    <s v="United States"/>
    <s v="New York City"/>
    <x v="15"/>
    <n v="10035"/>
    <x v="3"/>
    <s v="OFF-FA-10003021"/>
    <x v="1"/>
    <x v="13"/>
    <x v="33"/>
    <n v="3.76"/>
    <n v="2"/>
    <n v="0"/>
    <n v="1.3159999999999998"/>
  </r>
  <r>
    <n v="1487"/>
    <x v="710"/>
    <x v="1"/>
    <x v="502"/>
    <d v="2012-11-07T00:00:00"/>
    <s v="Standard Class"/>
    <s v="CM-12655"/>
    <s v="Corinna Mitchell"/>
    <x v="2"/>
    <s v="United States"/>
    <s v="Los Angeles"/>
    <x v="1"/>
    <n v="90008"/>
    <x v="1"/>
    <s v="TEC-PH-10003580"/>
    <x v="2"/>
    <x v="7"/>
    <x v="997"/>
    <n v="1212.848"/>
    <n v="7"/>
    <n v="0.2"/>
    <n v="106.12420000000014"/>
  </r>
  <r>
    <n v="1488"/>
    <x v="710"/>
    <x v="1"/>
    <x v="502"/>
    <d v="2012-11-07T00:00:00"/>
    <s v="Standard Class"/>
    <s v="CM-12655"/>
    <s v="Corinna Mitchell"/>
    <x v="2"/>
    <s v="United States"/>
    <s v="Los Angeles"/>
    <x v="1"/>
    <n v="90008"/>
    <x v="1"/>
    <s v="TEC-AC-10001109"/>
    <x v="2"/>
    <x v="11"/>
    <x v="998"/>
    <n v="89.97"/>
    <n v="3"/>
    <n v="0"/>
    <n v="37.787400000000005"/>
  </r>
  <r>
    <n v="1489"/>
    <x v="710"/>
    <x v="1"/>
    <x v="502"/>
    <d v="2012-11-07T00:00:00"/>
    <s v="Standard Class"/>
    <s v="CM-12655"/>
    <s v="Corinna Mitchell"/>
    <x v="2"/>
    <s v="United States"/>
    <s v="Los Angeles"/>
    <x v="1"/>
    <n v="90008"/>
    <x v="1"/>
    <s v="FUR-FU-10003347"/>
    <x v="0"/>
    <x v="5"/>
    <x v="374"/>
    <n v="42.599999999999994"/>
    <n v="3"/>
    <n v="0"/>
    <n v="16.614000000000001"/>
  </r>
  <r>
    <n v="1490"/>
    <x v="711"/>
    <x v="2"/>
    <x v="503"/>
    <d v="2011-12-06T00:00:00"/>
    <s v="Standard Class"/>
    <s v="Co-12640"/>
    <s v="Corey-Lock"/>
    <x v="0"/>
    <s v="United States"/>
    <s v="Philadelphia"/>
    <x v="9"/>
    <n v="19143"/>
    <x v="3"/>
    <s v="OFF-LA-10000452"/>
    <x v="1"/>
    <x v="2"/>
    <x v="804"/>
    <n v="5.04"/>
    <n v="2"/>
    <n v="0.2"/>
    <n v="1.764"/>
  </r>
  <r>
    <n v="1491"/>
    <x v="712"/>
    <x v="3"/>
    <x v="504"/>
    <d v="2014-05-06T00:00:00"/>
    <s v="Second Class"/>
    <s v="DL-13495"/>
    <s v="Dionis Lloyd"/>
    <x v="1"/>
    <s v="United States"/>
    <s v="New York City"/>
    <x v="15"/>
    <n v="10024"/>
    <x v="3"/>
    <s v="OFF-EN-10002986"/>
    <x v="1"/>
    <x v="12"/>
    <x v="36"/>
    <n v="62.96"/>
    <n v="4"/>
    <n v="0"/>
    <n v="28.332000000000001"/>
  </r>
  <r>
    <n v="1492"/>
    <x v="713"/>
    <x v="3"/>
    <x v="221"/>
    <d v="2014-11-29T00:00:00"/>
    <s v="Standard Class"/>
    <s v="TS-21370"/>
    <s v="Todd Sumrall"/>
    <x v="1"/>
    <s v="United States"/>
    <s v="New York City"/>
    <x v="15"/>
    <n v="10035"/>
    <x v="3"/>
    <s v="OFF-PA-10001838"/>
    <x v="1"/>
    <x v="10"/>
    <x v="999"/>
    <n v="5.88"/>
    <n v="1"/>
    <n v="0"/>
    <n v="2.8811999999999998"/>
  </r>
  <r>
    <n v="1493"/>
    <x v="713"/>
    <x v="3"/>
    <x v="221"/>
    <d v="2014-11-29T00:00:00"/>
    <s v="Standard Class"/>
    <s v="TS-21370"/>
    <s v="Todd Sumrall"/>
    <x v="1"/>
    <s v="United States"/>
    <s v="New York City"/>
    <x v="15"/>
    <n v="10035"/>
    <x v="3"/>
    <s v="FUR-CH-10000785"/>
    <x v="0"/>
    <x v="1"/>
    <x v="320"/>
    <n v="977.29200000000003"/>
    <n v="6"/>
    <n v="0.1"/>
    <n v="173.74080000000001"/>
  </r>
  <r>
    <n v="1494"/>
    <x v="714"/>
    <x v="3"/>
    <x v="505"/>
    <d v="2014-11-04T00:00:00"/>
    <s v="Standard Class"/>
    <s v="JW-15220"/>
    <s v="Jane Waco"/>
    <x v="1"/>
    <s v="United States"/>
    <s v="Vancouver"/>
    <x v="4"/>
    <n v="98661"/>
    <x v="1"/>
    <s v="FUR-FU-10002885"/>
    <x v="0"/>
    <x v="5"/>
    <x v="755"/>
    <n v="9.64"/>
    <n v="2"/>
    <n v="0"/>
    <n v="3.6632000000000007"/>
  </r>
  <r>
    <n v="1495"/>
    <x v="715"/>
    <x v="2"/>
    <x v="506"/>
    <d v="2011-12-19T00:00:00"/>
    <s v="Second Class"/>
    <s v="RF-19840"/>
    <s v="Roy Französisch"/>
    <x v="0"/>
    <s v="United States"/>
    <s v="Columbus"/>
    <x v="32"/>
    <n v="31907"/>
    <x v="0"/>
    <s v="OFF-AR-10002952"/>
    <x v="1"/>
    <x v="6"/>
    <x v="806"/>
    <n v="40.049999999999997"/>
    <n v="3"/>
    <n v="0"/>
    <n v="11.213999999999999"/>
  </r>
  <r>
    <n v="1496"/>
    <x v="716"/>
    <x v="3"/>
    <x v="507"/>
    <d v="2014-09-09T00:00:00"/>
    <s v="Standard Class"/>
    <s v="JD-15790"/>
    <s v="John Dryer"/>
    <x v="0"/>
    <s v="United States"/>
    <s v="Coppell"/>
    <x v="5"/>
    <n v="75019"/>
    <x v="2"/>
    <s v="OFF-AR-10003759"/>
    <x v="1"/>
    <x v="6"/>
    <x v="838"/>
    <n v="10.192000000000002"/>
    <n v="7"/>
    <n v="0.2"/>
    <n v="3.1849999999999992"/>
  </r>
  <r>
    <n v="1497"/>
    <x v="716"/>
    <x v="3"/>
    <x v="507"/>
    <d v="2014-09-09T00:00:00"/>
    <s v="Standard Class"/>
    <s v="JD-15790"/>
    <s v="John Dryer"/>
    <x v="0"/>
    <s v="United States"/>
    <s v="Coppell"/>
    <x v="5"/>
    <n v="75019"/>
    <x v="2"/>
    <s v="OFF-ST-10004950"/>
    <x v="1"/>
    <x v="4"/>
    <x v="1000"/>
    <n v="16.784000000000002"/>
    <n v="1"/>
    <n v="0.2"/>
    <n v="-0.20980000000000043"/>
  </r>
  <r>
    <n v="1498"/>
    <x v="716"/>
    <x v="3"/>
    <x v="507"/>
    <d v="2014-09-09T00:00:00"/>
    <s v="Standard Class"/>
    <s v="JD-15790"/>
    <s v="John Dryer"/>
    <x v="0"/>
    <s v="United States"/>
    <s v="Coppell"/>
    <x v="5"/>
    <n v="75019"/>
    <x v="2"/>
    <s v="OFF-AR-10001940"/>
    <x v="1"/>
    <x v="6"/>
    <x v="168"/>
    <n v="13.120000000000001"/>
    <n v="5"/>
    <n v="0.2"/>
    <n v="3.7720000000000002"/>
  </r>
  <r>
    <n v="1499"/>
    <x v="717"/>
    <x v="0"/>
    <x v="508"/>
    <d v="2013-10-21T00:00:00"/>
    <s v="First Class"/>
    <s v="NK-18490"/>
    <s v="Neil Knudson"/>
    <x v="2"/>
    <s v="United States"/>
    <s v="San Francisco"/>
    <x v="1"/>
    <n v="94122"/>
    <x v="1"/>
    <s v="OFF-BI-10003981"/>
    <x v="1"/>
    <x v="8"/>
    <x v="109"/>
    <n v="18.16"/>
    <n v="5"/>
    <n v="0.2"/>
    <n v="6.5830000000000011"/>
  </r>
  <r>
    <n v="1500"/>
    <x v="718"/>
    <x v="3"/>
    <x v="105"/>
    <d v="2014-11-19T00:00:00"/>
    <s v="Standard Class"/>
    <s v="NG-18430"/>
    <s v="Nathan Gelder"/>
    <x v="0"/>
    <s v="United States"/>
    <s v="Austin"/>
    <x v="5"/>
    <n v="78745"/>
    <x v="2"/>
    <s v="OFF-PA-10002749"/>
    <x v="1"/>
    <x v="10"/>
    <x v="185"/>
    <n v="16.056000000000001"/>
    <n v="3"/>
    <n v="0.2"/>
    <n v="5.8203000000000005"/>
  </r>
  <r>
    <n v="1501"/>
    <x v="718"/>
    <x v="3"/>
    <x v="105"/>
    <d v="2014-11-19T00:00:00"/>
    <s v="Standard Class"/>
    <s v="NG-18430"/>
    <s v="Nathan Gelder"/>
    <x v="0"/>
    <s v="United States"/>
    <s v="Austin"/>
    <x v="5"/>
    <n v="78745"/>
    <x v="2"/>
    <s v="OFF-PA-10003823"/>
    <x v="1"/>
    <x v="10"/>
    <x v="1001"/>
    <n v="223.05600000000001"/>
    <n v="9"/>
    <n v="0.2"/>
    <n v="69.704999999999984"/>
  </r>
  <r>
    <n v="1502"/>
    <x v="718"/>
    <x v="3"/>
    <x v="105"/>
    <d v="2014-11-19T00:00:00"/>
    <s v="Standard Class"/>
    <s v="NG-18430"/>
    <s v="Nathan Gelder"/>
    <x v="0"/>
    <s v="United States"/>
    <s v="Austin"/>
    <x v="5"/>
    <n v="78745"/>
    <x v="2"/>
    <s v="OFF-ST-10003716"/>
    <x v="1"/>
    <x v="4"/>
    <x v="889"/>
    <n v="540.048"/>
    <n v="3"/>
    <n v="0.2"/>
    <n v="-47.254199999999997"/>
  </r>
  <r>
    <n v="1503"/>
    <x v="719"/>
    <x v="0"/>
    <x v="390"/>
    <d v="2013-12-02T00:00:00"/>
    <s v="Standard Class"/>
    <s v="AT-10435"/>
    <s v="Alyssa Tate"/>
    <x v="2"/>
    <s v="United States"/>
    <s v="Los Angeles"/>
    <x v="1"/>
    <n v="90045"/>
    <x v="1"/>
    <s v="TEC-PH-10001300"/>
    <x v="2"/>
    <x v="7"/>
    <x v="1002"/>
    <n v="33.520000000000003"/>
    <n v="2"/>
    <n v="0.2"/>
    <n v="3.3519999999999985"/>
  </r>
  <r>
    <n v="1504"/>
    <x v="719"/>
    <x v="0"/>
    <x v="390"/>
    <d v="2013-12-02T00:00:00"/>
    <s v="Standard Class"/>
    <s v="AT-10435"/>
    <s v="Alyssa Tate"/>
    <x v="2"/>
    <s v="United States"/>
    <s v="Los Angeles"/>
    <x v="1"/>
    <n v="90045"/>
    <x v="1"/>
    <s v="FUR-FU-10000010"/>
    <x v="0"/>
    <x v="5"/>
    <x v="522"/>
    <n v="9.94"/>
    <n v="2"/>
    <n v="0"/>
    <n v="3.0813999999999995"/>
  </r>
  <r>
    <n v="1505"/>
    <x v="720"/>
    <x v="1"/>
    <x v="509"/>
    <d v="2012-08-07T00:00:00"/>
    <s v="Standard Class"/>
    <s v="PC-19000"/>
    <s v="Pauline Chand"/>
    <x v="2"/>
    <s v="United States"/>
    <s v="Los Angeles"/>
    <x v="1"/>
    <n v="90004"/>
    <x v="1"/>
    <s v="OFF-AR-10001868"/>
    <x v="1"/>
    <x v="6"/>
    <x v="59"/>
    <n v="6.72"/>
    <n v="4"/>
    <n v="0"/>
    <n v="3.36"/>
  </r>
  <r>
    <n v="1506"/>
    <x v="720"/>
    <x v="1"/>
    <x v="509"/>
    <d v="2012-08-07T00:00:00"/>
    <s v="Standard Class"/>
    <s v="PC-19000"/>
    <s v="Pauline Chand"/>
    <x v="2"/>
    <s v="United States"/>
    <s v="Los Angeles"/>
    <x v="1"/>
    <n v="90004"/>
    <x v="1"/>
    <s v="FUR-TA-10003715"/>
    <x v="0"/>
    <x v="3"/>
    <x v="1003"/>
    <n v="1004.9760000000001"/>
    <n v="6"/>
    <n v="0.2"/>
    <n v="-175.87080000000009"/>
  </r>
  <r>
    <n v="1507"/>
    <x v="721"/>
    <x v="3"/>
    <x v="165"/>
    <d v="2014-12-30T00:00:00"/>
    <s v="Standard Class"/>
    <s v="AR-10540"/>
    <s v="Andy Reiter"/>
    <x v="0"/>
    <s v="United States"/>
    <s v="New York City"/>
    <x v="15"/>
    <n v="10024"/>
    <x v="3"/>
    <s v="OFF-BI-10003708"/>
    <x v="1"/>
    <x v="8"/>
    <x v="969"/>
    <n v="17.880000000000003"/>
    <n v="3"/>
    <n v="0.2"/>
    <n v="5.5875000000000004"/>
  </r>
  <r>
    <n v="1508"/>
    <x v="722"/>
    <x v="0"/>
    <x v="42"/>
    <d v="2013-09-24T00:00:00"/>
    <s v="Standard Class"/>
    <s v="CS-12505"/>
    <s v="Cindy Stewart"/>
    <x v="0"/>
    <s v="United States"/>
    <s v="Columbus"/>
    <x v="32"/>
    <n v="31907"/>
    <x v="0"/>
    <s v="TEC-MA-10004458"/>
    <x v="2"/>
    <x v="15"/>
    <x v="1004"/>
    <n v="396"/>
    <n v="4"/>
    <n v="0"/>
    <n v="190.07999999999998"/>
  </r>
  <r>
    <n v="1509"/>
    <x v="723"/>
    <x v="3"/>
    <x v="389"/>
    <d v="2014-12-11T00:00:00"/>
    <s v="Same Day"/>
    <s v="LS-16975"/>
    <s v="Lindsay Shagiari"/>
    <x v="2"/>
    <s v="United States"/>
    <s v="Omaha"/>
    <x v="8"/>
    <n v="68104"/>
    <x v="2"/>
    <s v="OFF-BI-10004965"/>
    <x v="1"/>
    <x v="8"/>
    <x v="1005"/>
    <n v="34.5"/>
    <n v="3"/>
    <n v="0"/>
    <n v="15.524999999999999"/>
  </r>
  <r>
    <n v="1510"/>
    <x v="724"/>
    <x v="3"/>
    <x v="510"/>
    <d v="2014-09-16T00:00:00"/>
    <s v="First Class"/>
    <s v="JM-15535"/>
    <s v="Jessica Myrick"/>
    <x v="0"/>
    <s v="United States"/>
    <s v="Los Angeles"/>
    <x v="1"/>
    <n v="90036"/>
    <x v="1"/>
    <s v="FUR-FU-10004270"/>
    <x v="0"/>
    <x v="5"/>
    <x v="989"/>
    <n v="8.36"/>
    <n v="2"/>
    <n v="0"/>
    <n v="3.0095999999999998"/>
  </r>
  <r>
    <n v="1511"/>
    <x v="725"/>
    <x v="3"/>
    <x v="92"/>
    <d v="2014-07-02T00:00:00"/>
    <s v="Standard Class"/>
    <s v="NH-18610"/>
    <s v="Nicole Hansen"/>
    <x v="1"/>
    <s v="United States"/>
    <s v="Pomona"/>
    <x v="1"/>
    <n v="91767"/>
    <x v="1"/>
    <s v="OFF-AR-10002135"/>
    <x v="1"/>
    <x v="6"/>
    <x v="278"/>
    <n v="385.6"/>
    <n v="8"/>
    <n v="0"/>
    <n v="111.82399999999996"/>
  </r>
  <r>
    <n v="1512"/>
    <x v="725"/>
    <x v="3"/>
    <x v="92"/>
    <d v="2014-07-02T00:00:00"/>
    <s v="Standard Class"/>
    <s v="NH-18610"/>
    <s v="Nicole Hansen"/>
    <x v="1"/>
    <s v="United States"/>
    <s v="Pomona"/>
    <x v="1"/>
    <n v="91767"/>
    <x v="1"/>
    <s v="OFF-AR-10003514"/>
    <x v="1"/>
    <x v="6"/>
    <x v="180"/>
    <n v="35.82"/>
    <n v="9"/>
    <n v="0"/>
    <n v="11.820599999999997"/>
  </r>
  <r>
    <n v="1513"/>
    <x v="726"/>
    <x v="3"/>
    <x v="238"/>
    <d v="2014-08-23T00:00:00"/>
    <s v="Standard Class"/>
    <s v="RA-19915"/>
    <s v="Russell Applegate"/>
    <x v="0"/>
    <s v="United States"/>
    <s v="Dallas"/>
    <x v="5"/>
    <n v="75220"/>
    <x v="2"/>
    <s v="OFF-ST-10002276"/>
    <x v="1"/>
    <x v="4"/>
    <x v="223"/>
    <n v="200.06400000000002"/>
    <n v="3"/>
    <n v="0.2"/>
    <n v="12.504000000000005"/>
  </r>
  <r>
    <n v="1514"/>
    <x v="726"/>
    <x v="3"/>
    <x v="238"/>
    <d v="2014-08-23T00:00:00"/>
    <s v="Standard Class"/>
    <s v="RA-19915"/>
    <s v="Russell Applegate"/>
    <x v="0"/>
    <s v="United States"/>
    <s v="Dallas"/>
    <x v="5"/>
    <n v="75220"/>
    <x v="2"/>
    <s v="OFF-BI-10001098"/>
    <x v="1"/>
    <x v="8"/>
    <x v="405"/>
    <n v="21.379999999999995"/>
    <n v="5"/>
    <n v="0.8"/>
    <n v="-33.139000000000003"/>
  </r>
  <r>
    <n v="1515"/>
    <x v="726"/>
    <x v="3"/>
    <x v="238"/>
    <d v="2014-08-23T00:00:00"/>
    <s v="Standard Class"/>
    <s v="RA-19915"/>
    <s v="Russell Applegate"/>
    <x v="0"/>
    <s v="United States"/>
    <s v="Dallas"/>
    <x v="5"/>
    <n v="75220"/>
    <x v="2"/>
    <s v="OFF-BI-10001636"/>
    <x v="1"/>
    <x v="8"/>
    <x v="668"/>
    <n v="6.743999999999998"/>
    <n v="4"/>
    <n v="0.8"/>
    <n v="-11.4648"/>
  </r>
  <r>
    <n v="1516"/>
    <x v="727"/>
    <x v="3"/>
    <x v="157"/>
    <d v="2014-12-18T00:00:00"/>
    <s v="Standard Class"/>
    <s v="AI-10855"/>
    <s v="Arianne Irving"/>
    <x v="0"/>
    <s v="United States"/>
    <s v="Philadelphia"/>
    <x v="9"/>
    <n v="19120"/>
    <x v="3"/>
    <s v="FUR-CH-10002961"/>
    <x v="0"/>
    <x v="1"/>
    <x v="939"/>
    <n v="63.686"/>
    <n v="1"/>
    <n v="0.3"/>
    <n v="-9.0980000000000025"/>
  </r>
  <r>
    <n v="1517"/>
    <x v="728"/>
    <x v="3"/>
    <x v="389"/>
    <d v="2014-12-15T00:00:00"/>
    <s v="Second Class"/>
    <s v="MC-17845"/>
    <s v="Michael Chen"/>
    <x v="0"/>
    <s v="United States"/>
    <s v="North Las Vegas"/>
    <x v="33"/>
    <n v="89031"/>
    <x v="1"/>
    <s v="FUR-TA-10004256"/>
    <x v="0"/>
    <x v="3"/>
    <x v="484"/>
    <n v="1669.6"/>
    <n v="4"/>
    <n v="0"/>
    <n v="116.87199999999984"/>
  </r>
  <r>
    <n v="1518"/>
    <x v="729"/>
    <x v="2"/>
    <x v="511"/>
    <d v="2011-02-07T00:00:00"/>
    <s v="Second Class"/>
    <s v="TB-21400"/>
    <s v="Tom Boeckenhauer"/>
    <x v="0"/>
    <s v="United States"/>
    <s v="Seattle"/>
    <x v="4"/>
    <n v="98105"/>
    <x v="1"/>
    <s v="OFF-BI-10004593"/>
    <x v="1"/>
    <x v="8"/>
    <x v="267"/>
    <n v="83.84"/>
    <n v="2"/>
    <n v="0.2"/>
    <n v="27.247999999999998"/>
  </r>
  <r>
    <n v="1519"/>
    <x v="729"/>
    <x v="2"/>
    <x v="511"/>
    <d v="2011-02-07T00:00:00"/>
    <s v="Second Class"/>
    <s v="TB-21400"/>
    <s v="Tom Boeckenhauer"/>
    <x v="0"/>
    <s v="United States"/>
    <s v="Seattle"/>
    <x v="4"/>
    <n v="98105"/>
    <x v="1"/>
    <s v="OFF-BI-10002827"/>
    <x v="1"/>
    <x v="8"/>
    <x v="549"/>
    <n v="13.272000000000002"/>
    <n v="3"/>
    <n v="0.2"/>
    <n v="4.3133999999999997"/>
  </r>
  <r>
    <n v="1520"/>
    <x v="730"/>
    <x v="3"/>
    <x v="512"/>
    <d v="2014-02-15T00:00:00"/>
    <s v="Second Class"/>
    <s v="VW-21775"/>
    <s v="Victoria Wilson"/>
    <x v="1"/>
    <s v="United States"/>
    <s v="San Francisco"/>
    <x v="1"/>
    <n v="94110"/>
    <x v="1"/>
    <s v="OFF-BI-10001759"/>
    <x v="1"/>
    <x v="8"/>
    <x v="725"/>
    <n v="21.335999999999999"/>
    <n v="7"/>
    <n v="0.2"/>
    <n v="7.7343000000000011"/>
  </r>
  <r>
    <n v="1521"/>
    <x v="731"/>
    <x v="3"/>
    <x v="513"/>
    <d v="2014-04-22T00:00:00"/>
    <s v="Standard Class"/>
    <s v="PL-18925"/>
    <s v="Paul Lucas"/>
    <x v="2"/>
    <s v="United States"/>
    <s v="Chicago"/>
    <x v="10"/>
    <n v="60610"/>
    <x v="2"/>
    <s v="OFF-AR-10001419"/>
    <x v="1"/>
    <x v="6"/>
    <x v="1006"/>
    <n v="16.520000000000003"/>
    <n v="5"/>
    <n v="0.2"/>
    <n v="2.0649999999999986"/>
  </r>
  <r>
    <n v="1522"/>
    <x v="732"/>
    <x v="1"/>
    <x v="401"/>
    <d v="2012-12-11T00:00:00"/>
    <s v="Standard Class"/>
    <s v="GH-14425"/>
    <s v="Gary Hwang"/>
    <x v="0"/>
    <s v="United States"/>
    <s v="Tucson"/>
    <x v="16"/>
    <n v="85705"/>
    <x v="1"/>
    <s v="FUR-FU-10002253"/>
    <x v="0"/>
    <x v="5"/>
    <x v="587"/>
    <n v="206.11199999999997"/>
    <n v="6"/>
    <n v="0.2"/>
    <n v="48.951600000000013"/>
  </r>
  <r>
    <n v="1523"/>
    <x v="732"/>
    <x v="1"/>
    <x v="401"/>
    <d v="2012-12-11T00:00:00"/>
    <s v="Standard Class"/>
    <s v="GH-14425"/>
    <s v="Gary Hwang"/>
    <x v="0"/>
    <s v="United States"/>
    <s v="Tucson"/>
    <x v="16"/>
    <n v="85705"/>
    <x v="1"/>
    <s v="OFF-PA-10002586"/>
    <x v="1"/>
    <x v="10"/>
    <x v="1007"/>
    <n v="19.920000000000002"/>
    <n v="5"/>
    <n v="0.2"/>
    <n v="6.7230000000000008"/>
  </r>
  <r>
    <n v="1524"/>
    <x v="732"/>
    <x v="1"/>
    <x v="401"/>
    <d v="2012-12-11T00:00:00"/>
    <s v="Standard Class"/>
    <s v="GH-14425"/>
    <s v="Gary Hwang"/>
    <x v="0"/>
    <s v="United States"/>
    <s v="Tucson"/>
    <x v="16"/>
    <n v="85705"/>
    <x v="1"/>
    <s v="OFF-PA-10003039"/>
    <x v="1"/>
    <x v="10"/>
    <x v="330"/>
    <n v="198.27200000000002"/>
    <n v="8"/>
    <n v="0.2"/>
    <n v="61.959999999999987"/>
  </r>
  <r>
    <n v="1525"/>
    <x v="732"/>
    <x v="1"/>
    <x v="401"/>
    <d v="2012-12-11T00:00:00"/>
    <s v="Standard Class"/>
    <s v="GH-14425"/>
    <s v="Gary Hwang"/>
    <x v="0"/>
    <s v="United States"/>
    <s v="Tucson"/>
    <x v="16"/>
    <n v="85705"/>
    <x v="1"/>
    <s v="OFF-ST-10004804"/>
    <x v="1"/>
    <x v="4"/>
    <x v="230"/>
    <n v="247.10399999999998"/>
    <n v="6"/>
    <n v="0.2"/>
    <n v="-58.68719999999999"/>
  </r>
  <r>
    <n v="1526"/>
    <x v="732"/>
    <x v="1"/>
    <x v="401"/>
    <d v="2012-12-11T00:00:00"/>
    <s v="Standard Class"/>
    <s v="GH-14425"/>
    <s v="Gary Hwang"/>
    <x v="0"/>
    <s v="United States"/>
    <s v="Tucson"/>
    <x v="16"/>
    <n v="85705"/>
    <x v="1"/>
    <s v="OFF-AR-10004042"/>
    <x v="1"/>
    <x v="6"/>
    <x v="30"/>
    <n v="86.304000000000002"/>
    <n v="6"/>
    <n v="0.2"/>
    <n v="9.7091999999999885"/>
  </r>
  <r>
    <n v="1527"/>
    <x v="733"/>
    <x v="0"/>
    <x v="405"/>
    <d v="2013-07-28T00:00:00"/>
    <s v="Standard Class"/>
    <s v="CJ-12010"/>
    <s v="Caroline Jumper"/>
    <x v="0"/>
    <s v="United States"/>
    <s v="Allentown"/>
    <x v="9"/>
    <n v="18103"/>
    <x v="3"/>
    <s v="OFF-AR-10002221"/>
    <x v="1"/>
    <x v="6"/>
    <x v="1008"/>
    <n v="4.16"/>
    <n v="2"/>
    <n v="0.2"/>
    <n v="0.36400000000000032"/>
  </r>
  <r>
    <n v="1528"/>
    <x v="733"/>
    <x v="0"/>
    <x v="405"/>
    <d v="2013-07-28T00:00:00"/>
    <s v="Standard Class"/>
    <s v="CJ-12010"/>
    <s v="Caroline Jumper"/>
    <x v="0"/>
    <s v="United States"/>
    <s v="Allentown"/>
    <x v="9"/>
    <n v="18103"/>
    <x v="3"/>
    <s v="FUR-FU-10002456"/>
    <x v="0"/>
    <x v="5"/>
    <x v="1009"/>
    <n v="11.648000000000001"/>
    <n v="2"/>
    <n v="0.2"/>
    <n v="3.3488000000000011"/>
  </r>
  <r>
    <n v="1529"/>
    <x v="734"/>
    <x v="1"/>
    <x v="209"/>
    <d v="2012-11-10T00:00:00"/>
    <s v="Second Class"/>
    <s v="MC-18130"/>
    <s v="Mike Caudle"/>
    <x v="1"/>
    <s v="United States"/>
    <s v="Newark"/>
    <x v="13"/>
    <n v="19711"/>
    <x v="3"/>
    <s v="OFF-FA-10004968"/>
    <x v="1"/>
    <x v="13"/>
    <x v="1010"/>
    <n v="26.18"/>
    <n v="7"/>
    <n v="0"/>
    <n v="0.5236000000000014"/>
  </r>
  <r>
    <n v="1530"/>
    <x v="734"/>
    <x v="1"/>
    <x v="209"/>
    <d v="2012-11-10T00:00:00"/>
    <s v="Second Class"/>
    <s v="MC-18130"/>
    <s v="Mike Caudle"/>
    <x v="1"/>
    <s v="United States"/>
    <s v="Newark"/>
    <x v="13"/>
    <n v="19711"/>
    <x v="3"/>
    <s v="OFF-PA-10001274"/>
    <x v="1"/>
    <x v="10"/>
    <x v="1011"/>
    <n v="7.3"/>
    <n v="2"/>
    <n v="0"/>
    <n v="3.4309999999999996"/>
  </r>
  <r>
    <n v="1531"/>
    <x v="735"/>
    <x v="1"/>
    <x v="514"/>
    <d v="2012-03-31T00:00:00"/>
    <s v="Standard Class"/>
    <s v="BV-11245"/>
    <s v="Benjamin Venier"/>
    <x v="1"/>
    <s v="United States"/>
    <s v="Miami"/>
    <x v="2"/>
    <n v="33142"/>
    <x v="0"/>
    <s v="OFF-PA-10001125"/>
    <x v="1"/>
    <x v="10"/>
    <x v="1012"/>
    <n v="74.352000000000004"/>
    <n v="3"/>
    <n v="0.2"/>
    <n v="23.234999999999992"/>
  </r>
  <r>
    <n v="1532"/>
    <x v="736"/>
    <x v="3"/>
    <x v="515"/>
    <d v="2014-09-06T00:00:00"/>
    <s v="Standard Class"/>
    <s v="JF-15490"/>
    <s v="Jeremy Farry"/>
    <x v="0"/>
    <s v="United States"/>
    <s v="Tempe"/>
    <x v="16"/>
    <n v="85281"/>
    <x v="1"/>
    <s v="OFF-ST-10000344"/>
    <x v="1"/>
    <x v="4"/>
    <x v="1013"/>
    <n v="10.744"/>
    <n v="1"/>
    <n v="0.2"/>
    <n v="0.80579999999999963"/>
  </r>
  <r>
    <n v="1533"/>
    <x v="736"/>
    <x v="3"/>
    <x v="515"/>
    <d v="2014-09-06T00:00:00"/>
    <s v="Standard Class"/>
    <s v="JF-15490"/>
    <s v="Jeremy Farry"/>
    <x v="0"/>
    <s v="United States"/>
    <s v="Tempe"/>
    <x v="16"/>
    <n v="85281"/>
    <x v="1"/>
    <s v="OFF-FA-10000585"/>
    <x v="1"/>
    <x v="13"/>
    <x v="202"/>
    <n v="8.3760000000000012"/>
    <n v="3"/>
    <n v="0.2"/>
    <n v="2.7222"/>
  </r>
  <r>
    <n v="1534"/>
    <x v="737"/>
    <x v="0"/>
    <x v="429"/>
    <d v="2013-12-09T00:00:00"/>
    <s v="Standard Class"/>
    <s v="EB-13840"/>
    <s v="Ellis Ballard"/>
    <x v="1"/>
    <s v="United States"/>
    <s v="New York City"/>
    <x v="15"/>
    <n v="10035"/>
    <x v="3"/>
    <s v="OFF-ST-10003324"/>
    <x v="1"/>
    <x v="4"/>
    <x v="1014"/>
    <n v="212.88"/>
    <n v="6"/>
    <n v="0"/>
    <n v="0"/>
  </r>
  <r>
    <n v="1535"/>
    <x v="738"/>
    <x v="3"/>
    <x v="516"/>
    <d v="2014-02-15T00:00:00"/>
    <s v="Standard Class"/>
    <s v="MP-18175"/>
    <s v="Mike Pelletier"/>
    <x v="2"/>
    <s v="United States"/>
    <s v="Laguna Niguel"/>
    <x v="1"/>
    <n v="92677"/>
    <x v="1"/>
    <s v="FUR-BO-10004015"/>
    <x v="0"/>
    <x v="0"/>
    <x v="569"/>
    <n v="203.98299999999998"/>
    <n v="2"/>
    <n v="0.15"/>
    <n v="16.798599999999979"/>
  </r>
  <r>
    <n v="1536"/>
    <x v="739"/>
    <x v="0"/>
    <x v="517"/>
    <d v="2013-11-03T00:00:00"/>
    <s v="Standard Class"/>
    <s v="JM-15655"/>
    <s v="Jim Mitchum"/>
    <x v="1"/>
    <s v="United States"/>
    <s v="Bridgeton"/>
    <x v="30"/>
    <n v="8302"/>
    <x v="3"/>
    <s v="OFF-ST-10000419"/>
    <x v="1"/>
    <x v="4"/>
    <x v="1015"/>
    <n v="40.74"/>
    <n v="3"/>
    <n v="0"/>
    <n v="0.4073999999999991"/>
  </r>
  <r>
    <n v="1537"/>
    <x v="739"/>
    <x v="0"/>
    <x v="517"/>
    <d v="2013-11-03T00:00:00"/>
    <s v="Standard Class"/>
    <s v="JM-15655"/>
    <s v="Jim Mitchum"/>
    <x v="1"/>
    <s v="United States"/>
    <s v="Bridgeton"/>
    <x v="30"/>
    <n v="8302"/>
    <x v="3"/>
    <s v="OFF-AP-10001626"/>
    <x v="1"/>
    <x v="9"/>
    <x v="1016"/>
    <n v="11.67"/>
    <n v="3"/>
    <n v="0"/>
    <n v="3.0342000000000002"/>
  </r>
  <r>
    <n v="1538"/>
    <x v="740"/>
    <x v="3"/>
    <x v="175"/>
    <d v="2014-09-18T00:00:00"/>
    <s v="Second Class"/>
    <s v="CL-11890"/>
    <s v="Carl Ludwig"/>
    <x v="0"/>
    <s v="United States"/>
    <s v="Everett"/>
    <x v="31"/>
    <n v="2149"/>
    <x v="3"/>
    <s v="TEC-PH-10000439"/>
    <x v="2"/>
    <x v="7"/>
    <x v="869"/>
    <n v="39.99"/>
    <n v="1"/>
    <n v="0"/>
    <n v="11.597099999999998"/>
  </r>
  <r>
    <n v="1539"/>
    <x v="740"/>
    <x v="3"/>
    <x v="175"/>
    <d v="2014-09-18T00:00:00"/>
    <s v="Second Class"/>
    <s v="CL-11890"/>
    <s v="Carl Ludwig"/>
    <x v="0"/>
    <s v="United States"/>
    <s v="Everett"/>
    <x v="31"/>
    <n v="2149"/>
    <x v="3"/>
    <s v="OFF-AR-10003478"/>
    <x v="1"/>
    <x v="6"/>
    <x v="355"/>
    <n v="16.28"/>
    <n v="2"/>
    <n v="0"/>
    <n v="6.5120000000000005"/>
  </r>
  <r>
    <n v="1540"/>
    <x v="740"/>
    <x v="3"/>
    <x v="175"/>
    <d v="2014-09-18T00:00:00"/>
    <s v="Second Class"/>
    <s v="CL-11890"/>
    <s v="Carl Ludwig"/>
    <x v="0"/>
    <s v="United States"/>
    <s v="Everett"/>
    <x v="31"/>
    <n v="2149"/>
    <x v="3"/>
    <s v="FUR-BO-10002545"/>
    <x v="0"/>
    <x v="0"/>
    <x v="37"/>
    <n v="782.94"/>
    <n v="3"/>
    <n v="0"/>
    <n v="203.56440000000003"/>
  </r>
  <r>
    <n v="1541"/>
    <x v="740"/>
    <x v="3"/>
    <x v="175"/>
    <d v="2014-09-18T00:00:00"/>
    <s v="Second Class"/>
    <s v="CL-11890"/>
    <s v="Carl Ludwig"/>
    <x v="0"/>
    <s v="United States"/>
    <s v="Everett"/>
    <x v="31"/>
    <n v="2149"/>
    <x v="3"/>
    <s v="OFF-BI-10001765"/>
    <x v="1"/>
    <x v="8"/>
    <x v="985"/>
    <n v="242.48000000000002"/>
    <n v="7"/>
    <n v="0"/>
    <n v="116.39039999999999"/>
  </r>
  <r>
    <n v="1542"/>
    <x v="741"/>
    <x v="2"/>
    <x v="518"/>
    <d v="2011-03-16T00:00:00"/>
    <s v="Second Class"/>
    <s v="CK-12205"/>
    <s v="Chloris Kastensmidt"/>
    <x v="0"/>
    <s v="United States"/>
    <s v="Columbus"/>
    <x v="24"/>
    <n v="43229"/>
    <x v="3"/>
    <s v="FUR-FU-10003981"/>
    <x v="0"/>
    <x v="5"/>
    <x v="322"/>
    <n v="8.32"/>
    <n v="5"/>
    <n v="0.2"/>
    <n v="2.2880000000000003"/>
  </r>
  <r>
    <n v="1543"/>
    <x v="741"/>
    <x v="2"/>
    <x v="518"/>
    <d v="2011-03-16T00:00:00"/>
    <s v="Second Class"/>
    <s v="CK-12205"/>
    <s v="Chloris Kastensmidt"/>
    <x v="0"/>
    <s v="United States"/>
    <s v="Columbus"/>
    <x v="24"/>
    <n v="43229"/>
    <x v="3"/>
    <s v="OFF-FA-10001561"/>
    <x v="1"/>
    <x v="13"/>
    <x v="831"/>
    <n v="10.464000000000002"/>
    <n v="6"/>
    <n v="0.2"/>
    <n v="1.7003999999999992"/>
  </r>
  <r>
    <n v="1544"/>
    <x v="742"/>
    <x v="2"/>
    <x v="519"/>
    <d v="2011-02-09T00:00:00"/>
    <s v="Standard Class"/>
    <s v="DB-13270"/>
    <s v="Deborah Brumfield"/>
    <x v="2"/>
    <s v="United States"/>
    <s v="San Diego"/>
    <x v="1"/>
    <n v="92024"/>
    <x v="1"/>
    <s v="OFF-BI-10004230"/>
    <x v="1"/>
    <x v="8"/>
    <x v="649"/>
    <n v="82.896000000000001"/>
    <n v="3"/>
    <n v="0.2"/>
    <n v="29.0136"/>
  </r>
  <r>
    <n v="1545"/>
    <x v="742"/>
    <x v="2"/>
    <x v="519"/>
    <d v="2011-02-09T00:00:00"/>
    <s v="Standard Class"/>
    <s v="DB-13270"/>
    <s v="Deborah Brumfield"/>
    <x v="2"/>
    <s v="United States"/>
    <s v="San Diego"/>
    <x v="1"/>
    <n v="92024"/>
    <x v="1"/>
    <s v="OFF-PA-10000350"/>
    <x v="1"/>
    <x v="10"/>
    <x v="724"/>
    <n v="34.24"/>
    <n v="4"/>
    <n v="0"/>
    <n v="16.0928"/>
  </r>
  <r>
    <n v="1546"/>
    <x v="743"/>
    <x v="2"/>
    <x v="520"/>
    <d v="2012-01-04T00:00:00"/>
    <s v="Second Class"/>
    <s v="PC-18745"/>
    <s v="Pamela Coakley"/>
    <x v="1"/>
    <s v="United States"/>
    <s v="Watertown"/>
    <x v="15"/>
    <n v="13601"/>
    <x v="3"/>
    <s v="FUR-BO-10002613"/>
    <x v="0"/>
    <x v="0"/>
    <x v="177"/>
    <n v="1573.4880000000001"/>
    <n v="7"/>
    <n v="0.2"/>
    <n v="196.68599999999986"/>
  </r>
  <r>
    <n v="1547"/>
    <x v="744"/>
    <x v="1"/>
    <x v="521"/>
    <d v="2012-11-27T00:00:00"/>
    <s v="Standard Class"/>
    <s v="VB-21745"/>
    <s v="Victoria Brennan"/>
    <x v="1"/>
    <s v="United States"/>
    <s v="San Antonio"/>
    <x v="5"/>
    <n v="78207"/>
    <x v="2"/>
    <s v="OFF-PA-10000994"/>
    <x v="1"/>
    <x v="10"/>
    <x v="904"/>
    <n v="335.52"/>
    <n v="4"/>
    <n v="0.2"/>
    <n v="117.43199999999999"/>
  </r>
  <r>
    <n v="1548"/>
    <x v="744"/>
    <x v="1"/>
    <x v="521"/>
    <d v="2012-11-27T00:00:00"/>
    <s v="Standard Class"/>
    <s v="VB-21745"/>
    <s v="Victoria Brennan"/>
    <x v="1"/>
    <s v="United States"/>
    <s v="San Antonio"/>
    <x v="5"/>
    <n v="78207"/>
    <x v="2"/>
    <s v="OFF-BI-10002867"/>
    <x v="1"/>
    <x v="8"/>
    <x v="963"/>
    <n v="23.911999999999995"/>
    <n v="2"/>
    <n v="0.8"/>
    <n v="-40.650400000000019"/>
  </r>
  <r>
    <n v="1549"/>
    <x v="744"/>
    <x v="1"/>
    <x v="521"/>
    <d v="2012-11-27T00:00:00"/>
    <s v="Standard Class"/>
    <s v="VB-21745"/>
    <s v="Victoria Brennan"/>
    <x v="1"/>
    <s v="United States"/>
    <s v="San Antonio"/>
    <x v="5"/>
    <n v="78207"/>
    <x v="2"/>
    <s v="OFF-ST-10001291"/>
    <x v="1"/>
    <x v="4"/>
    <x v="1017"/>
    <n v="27.056000000000001"/>
    <n v="2"/>
    <n v="0.2"/>
    <n v="2.3673999999999991"/>
  </r>
  <r>
    <n v="1550"/>
    <x v="745"/>
    <x v="2"/>
    <x v="522"/>
    <d v="2011-07-08T00:00:00"/>
    <s v="First Class"/>
    <s v="EP-13915"/>
    <s v="Emily Phan"/>
    <x v="0"/>
    <s v="United States"/>
    <s v="New York City"/>
    <x v="15"/>
    <n v="10011"/>
    <x v="3"/>
    <s v="TEC-CO-10001046"/>
    <x v="2"/>
    <x v="16"/>
    <x v="874"/>
    <n v="559.99200000000008"/>
    <n v="1"/>
    <n v="0.2"/>
    <n v="174.99749999999997"/>
  </r>
  <r>
    <n v="1551"/>
    <x v="746"/>
    <x v="3"/>
    <x v="38"/>
    <d v="2014-11-19T00:00:00"/>
    <s v="Second Class"/>
    <s v="ME-17320"/>
    <s v="Maria Etezadi"/>
    <x v="2"/>
    <s v="United States"/>
    <s v="Houston"/>
    <x v="5"/>
    <n v="77095"/>
    <x v="2"/>
    <s v="OFF-AP-10004868"/>
    <x v="1"/>
    <x v="9"/>
    <x v="1018"/>
    <n v="9.3239999999999981"/>
    <n v="6"/>
    <n v="0.8"/>
    <n v="-24.708599999999997"/>
  </r>
  <r>
    <n v="1552"/>
    <x v="747"/>
    <x v="0"/>
    <x v="26"/>
    <d v="2013-06-23T00:00:00"/>
    <s v="Standard Class"/>
    <s v="IG-15085"/>
    <s v="Ivan Gibson"/>
    <x v="0"/>
    <s v="United States"/>
    <s v="San Diego"/>
    <x v="1"/>
    <n v="92024"/>
    <x v="1"/>
    <s v="OFF-PA-10000806"/>
    <x v="1"/>
    <x v="10"/>
    <x v="948"/>
    <n v="111.96"/>
    <n v="2"/>
    <n v="0"/>
    <n v="54.860399999999998"/>
  </r>
  <r>
    <n v="1553"/>
    <x v="748"/>
    <x v="2"/>
    <x v="523"/>
    <d v="2011-05-05T00:00:00"/>
    <s v="First Class"/>
    <s v="JS-15940"/>
    <s v="Joni Sundaresam"/>
    <x v="2"/>
    <s v="United States"/>
    <s v="Appleton"/>
    <x v="6"/>
    <n v="54915"/>
    <x v="2"/>
    <s v="OFF-LA-10002195"/>
    <x v="1"/>
    <x v="2"/>
    <x v="1019"/>
    <n v="21.560000000000002"/>
    <n v="7"/>
    <n v="0"/>
    <n v="10.348799999999999"/>
  </r>
  <r>
    <n v="1554"/>
    <x v="749"/>
    <x v="3"/>
    <x v="524"/>
    <d v="2014-10-22T00:00:00"/>
    <s v="Standard Class"/>
    <s v="BO-11425"/>
    <s v="Bobby Odegard"/>
    <x v="0"/>
    <s v="United States"/>
    <s v="Richmond"/>
    <x v="0"/>
    <n v="40475"/>
    <x v="0"/>
    <s v="OFF-BI-10003719"/>
    <x v="1"/>
    <x v="8"/>
    <x v="684"/>
    <n v="124.75"/>
    <n v="5"/>
    <n v="0"/>
    <n v="57.384999999999991"/>
  </r>
  <r>
    <n v="1555"/>
    <x v="750"/>
    <x v="1"/>
    <x v="525"/>
    <d v="2012-02-13T00:00:00"/>
    <s v="Standard Class"/>
    <s v="VW-21775"/>
    <s v="Victoria Wilson"/>
    <x v="1"/>
    <s v="United States"/>
    <s v="Bellevue"/>
    <x v="4"/>
    <n v="98006"/>
    <x v="1"/>
    <s v="OFF-AR-10001315"/>
    <x v="1"/>
    <x v="6"/>
    <x v="1020"/>
    <n v="5.28"/>
    <n v="3"/>
    <n v="0"/>
    <n v="1.5311999999999999"/>
  </r>
  <r>
    <n v="1556"/>
    <x v="751"/>
    <x v="3"/>
    <x v="507"/>
    <d v="2014-09-09T00:00:00"/>
    <s v="Standard Class"/>
    <s v="AB-10150"/>
    <s v="Aimee Bixby"/>
    <x v="0"/>
    <s v="United States"/>
    <s v="Long Beach"/>
    <x v="15"/>
    <n v="11561"/>
    <x v="3"/>
    <s v="TEC-AC-10000171"/>
    <x v="2"/>
    <x v="11"/>
    <x v="43"/>
    <n v="91.96"/>
    <n v="4"/>
    <n v="0"/>
    <n v="39.5428"/>
  </r>
  <r>
    <n v="1557"/>
    <x v="752"/>
    <x v="0"/>
    <x v="195"/>
    <d v="2013-05-16T00:00:00"/>
    <s v="Standard Class"/>
    <s v="JW-16075"/>
    <s v="Julia West"/>
    <x v="0"/>
    <s v="United States"/>
    <s v="Philadelphia"/>
    <x v="9"/>
    <n v="19140"/>
    <x v="3"/>
    <s v="OFF-EN-10003134"/>
    <x v="1"/>
    <x v="12"/>
    <x v="33"/>
    <n v="9.3439999999999994"/>
    <n v="1"/>
    <n v="0.2"/>
    <n v="3.504"/>
  </r>
  <r>
    <n v="1558"/>
    <x v="752"/>
    <x v="0"/>
    <x v="195"/>
    <d v="2013-05-16T00:00:00"/>
    <s v="Standard Class"/>
    <s v="JW-16075"/>
    <s v="Julia West"/>
    <x v="0"/>
    <s v="United States"/>
    <s v="Philadelphia"/>
    <x v="9"/>
    <n v="19140"/>
    <x v="3"/>
    <s v="OFF-AR-10001955"/>
    <x v="1"/>
    <x v="6"/>
    <x v="1021"/>
    <n v="79.36"/>
    <n v="5"/>
    <n v="0.2"/>
    <n v="9.919999999999991"/>
  </r>
  <r>
    <n v="1559"/>
    <x v="753"/>
    <x v="1"/>
    <x v="199"/>
    <d v="2012-03-18T00:00:00"/>
    <s v="Second Class"/>
    <s v="JE-15475"/>
    <s v="Jeremy Ellison"/>
    <x v="0"/>
    <s v="United States"/>
    <s v="Seattle"/>
    <x v="4"/>
    <n v="98103"/>
    <x v="1"/>
    <s v="FUR-TA-10001039"/>
    <x v="0"/>
    <x v="3"/>
    <x v="824"/>
    <n v="171.96"/>
    <n v="2"/>
    <n v="0"/>
    <n v="44.709600000000009"/>
  </r>
  <r>
    <n v="1560"/>
    <x v="754"/>
    <x v="0"/>
    <x v="526"/>
    <d v="2013-04-14T00:00:00"/>
    <s v="Standard Class"/>
    <s v="EB-13750"/>
    <s v="Edward Becker"/>
    <x v="1"/>
    <s v="United States"/>
    <s v="Seattle"/>
    <x v="4"/>
    <n v="98103"/>
    <x v="1"/>
    <s v="OFF-BI-10003712"/>
    <x v="1"/>
    <x v="8"/>
    <x v="689"/>
    <n v="35.352000000000004"/>
    <n v="9"/>
    <n v="0.2"/>
    <n v="12.815099999999997"/>
  </r>
  <r>
    <n v="1561"/>
    <x v="755"/>
    <x v="2"/>
    <x v="527"/>
    <d v="2011-04-09T00:00:00"/>
    <s v="Standard Class"/>
    <s v="PK-18910"/>
    <s v="Paul Knutson"/>
    <x v="2"/>
    <s v="United States"/>
    <s v="San Francisco"/>
    <x v="1"/>
    <n v="94109"/>
    <x v="1"/>
    <s v="OFF-LA-10001641"/>
    <x v="1"/>
    <x v="2"/>
    <x v="1022"/>
    <n v="18.899999999999999"/>
    <n v="6"/>
    <n v="0"/>
    <n v="9.0719999999999992"/>
  </r>
  <r>
    <n v="1562"/>
    <x v="756"/>
    <x v="3"/>
    <x v="528"/>
    <d v="2014-09-07T00:00:00"/>
    <s v="First Class"/>
    <s v="CS-12400"/>
    <s v="Christopher Schild"/>
    <x v="2"/>
    <s v="United States"/>
    <s v="Seattle"/>
    <x v="4"/>
    <n v="98115"/>
    <x v="1"/>
    <s v="OFF-AR-10003732"/>
    <x v="1"/>
    <x v="6"/>
    <x v="321"/>
    <n v="2.78"/>
    <n v="1"/>
    <n v="0"/>
    <n v="0.72279999999999989"/>
  </r>
  <r>
    <n v="1563"/>
    <x v="757"/>
    <x v="3"/>
    <x v="160"/>
    <d v="2014-07-01T00:00:00"/>
    <s v="Same Day"/>
    <s v="SG-20470"/>
    <s v="Sheri Gordon"/>
    <x v="0"/>
    <s v="United States"/>
    <s v="New York City"/>
    <x v="15"/>
    <n v="10011"/>
    <x v="3"/>
    <s v="FUR-TA-10000577"/>
    <x v="0"/>
    <x v="3"/>
    <x v="3"/>
    <n v="1044.6299999999999"/>
    <n v="5"/>
    <n v="0.4"/>
    <n v="-295.97849999999994"/>
  </r>
  <r>
    <n v="1564"/>
    <x v="758"/>
    <x v="1"/>
    <x v="529"/>
    <d v="2012-11-09T00:00:00"/>
    <s v="Same Day"/>
    <s v="CM-12190"/>
    <s v="Charlotte Melton"/>
    <x v="0"/>
    <s v="United States"/>
    <s v="Philadelphia"/>
    <x v="9"/>
    <n v="19134"/>
    <x v="3"/>
    <s v="OFF-PA-10004000"/>
    <x v="1"/>
    <x v="10"/>
    <x v="203"/>
    <n v="11.352000000000002"/>
    <n v="3"/>
    <n v="0.2"/>
    <n v="4.1151"/>
  </r>
  <r>
    <n v="1565"/>
    <x v="759"/>
    <x v="2"/>
    <x v="530"/>
    <d v="2011-03-04T00:00:00"/>
    <s v="Same Day"/>
    <s v="CL-12565"/>
    <s v="Clay Ludtke"/>
    <x v="0"/>
    <s v="United States"/>
    <s v="Columbia"/>
    <x v="20"/>
    <n v="29203"/>
    <x v="0"/>
    <s v="OFF-ST-10001370"/>
    <x v="1"/>
    <x v="4"/>
    <x v="1023"/>
    <n v="354.90000000000003"/>
    <n v="5"/>
    <n v="0"/>
    <n v="17.744999999999962"/>
  </r>
  <r>
    <n v="1566"/>
    <x v="760"/>
    <x v="1"/>
    <x v="531"/>
    <d v="2012-03-25T00:00:00"/>
    <s v="Standard Class"/>
    <s v="JO-15550"/>
    <s v="Jesus Ocampo"/>
    <x v="2"/>
    <s v="United States"/>
    <s v="Seattle"/>
    <x v="4"/>
    <n v="98105"/>
    <x v="1"/>
    <s v="TEC-PH-10004539"/>
    <x v="2"/>
    <x v="7"/>
    <x v="852"/>
    <n v="453.57600000000002"/>
    <n v="3"/>
    <n v="0.2"/>
    <n v="39.687899999999985"/>
  </r>
  <r>
    <n v="1567"/>
    <x v="761"/>
    <x v="1"/>
    <x v="239"/>
    <d v="2012-11-30T00:00:00"/>
    <s v="First Class"/>
    <s v="AW-10840"/>
    <s v="Anthony Witt"/>
    <x v="0"/>
    <s v="United States"/>
    <s v="Allen"/>
    <x v="5"/>
    <n v="75002"/>
    <x v="2"/>
    <s v="TEC-AC-10003038"/>
    <x v="2"/>
    <x v="11"/>
    <x v="1024"/>
    <n v="21.48"/>
    <n v="3"/>
    <n v="0.2"/>
    <n v="-0.26850000000000307"/>
  </r>
  <r>
    <n v="1568"/>
    <x v="761"/>
    <x v="1"/>
    <x v="239"/>
    <d v="2012-11-30T00:00:00"/>
    <s v="First Class"/>
    <s v="AW-10840"/>
    <s v="Anthony Witt"/>
    <x v="0"/>
    <s v="United States"/>
    <s v="Allen"/>
    <x v="5"/>
    <n v="75002"/>
    <x v="2"/>
    <s v="OFF-BI-10000088"/>
    <x v="1"/>
    <x v="8"/>
    <x v="1025"/>
    <n v="8.7839999999999989"/>
    <n v="4"/>
    <n v="0.8"/>
    <n v="-13.615200000000002"/>
  </r>
  <r>
    <n v="1569"/>
    <x v="762"/>
    <x v="3"/>
    <x v="532"/>
    <d v="2014-06-12T00:00:00"/>
    <s v="Same Day"/>
    <s v="DV-13465"/>
    <s v="Dianna Vittorini"/>
    <x v="0"/>
    <s v="United States"/>
    <s v="Los Angeles"/>
    <x v="1"/>
    <n v="90004"/>
    <x v="1"/>
    <s v="OFF-PA-10000357"/>
    <x v="1"/>
    <x v="10"/>
    <x v="442"/>
    <n v="122.97"/>
    <n v="3"/>
    <n v="0"/>
    <n v="60.255300000000005"/>
  </r>
  <r>
    <n v="1570"/>
    <x v="763"/>
    <x v="3"/>
    <x v="200"/>
    <d v="2014-12-01T00:00:00"/>
    <s v="Standard Class"/>
    <s v="AH-10075"/>
    <s v="Adam Hart"/>
    <x v="1"/>
    <s v="United States"/>
    <s v="Atlanta"/>
    <x v="32"/>
    <n v="30318"/>
    <x v="0"/>
    <s v="OFF-AR-10003504"/>
    <x v="1"/>
    <x v="6"/>
    <x v="1026"/>
    <n v="12.84"/>
    <n v="3"/>
    <n v="0"/>
    <n v="3.7235999999999989"/>
  </r>
  <r>
    <n v="1571"/>
    <x v="764"/>
    <x v="2"/>
    <x v="533"/>
    <d v="2011-11-25T00:00:00"/>
    <s v="First Class"/>
    <s v="SC-20095"/>
    <s v="Sanjit Chand"/>
    <x v="0"/>
    <s v="United States"/>
    <s v="Los Angeles"/>
    <x v="1"/>
    <n v="90004"/>
    <x v="1"/>
    <s v="FUR-CH-10000863"/>
    <x v="0"/>
    <x v="1"/>
    <x v="83"/>
    <n v="603.91999999999996"/>
    <n v="5"/>
    <n v="0.2"/>
    <n v="-67.941000000000003"/>
  </r>
  <r>
    <n v="1572"/>
    <x v="764"/>
    <x v="2"/>
    <x v="533"/>
    <d v="2011-11-25T00:00:00"/>
    <s v="First Class"/>
    <s v="SC-20095"/>
    <s v="Sanjit Chand"/>
    <x v="0"/>
    <s v="United States"/>
    <s v="Los Angeles"/>
    <x v="1"/>
    <n v="90004"/>
    <x v="1"/>
    <s v="OFF-EN-10003160"/>
    <x v="1"/>
    <x v="12"/>
    <x v="1027"/>
    <n v="21.84"/>
    <n v="3"/>
    <n v="0"/>
    <n v="10.4832"/>
  </r>
  <r>
    <n v="1573"/>
    <x v="764"/>
    <x v="2"/>
    <x v="533"/>
    <d v="2011-11-25T00:00:00"/>
    <s v="First Class"/>
    <s v="SC-20095"/>
    <s v="Sanjit Chand"/>
    <x v="0"/>
    <s v="United States"/>
    <s v="Los Angeles"/>
    <x v="1"/>
    <n v="90004"/>
    <x v="1"/>
    <s v="TEC-AC-10003280"/>
    <x v="2"/>
    <x v="11"/>
    <x v="1028"/>
    <n v="29.99"/>
    <n v="1"/>
    <n v="0"/>
    <n v="6.2978999999999985"/>
  </r>
  <r>
    <n v="1574"/>
    <x v="764"/>
    <x v="2"/>
    <x v="533"/>
    <d v="2011-11-25T00:00:00"/>
    <s v="First Class"/>
    <s v="SC-20095"/>
    <s v="Sanjit Chand"/>
    <x v="0"/>
    <s v="United States"/>
    <s v="Los Angeles"/>
    <x v="1"/>
    <n v="90004"/>
    <x v="1"/>
    <s v="FUR-CH-10000595"/>
    <x v="0"/>
    <x v="1"/>
    <x v="463"/>
    <n v="381.44000000000005"/>
    <n v="2"/>
    <n v="0.2"/>
    <n v="23.839999999999975"/>
  </r>
  <r>
    <n v="1575"/>
    <x v="765"/>
    <x v="2"/>
    <x v="534"/>
    <d v="2011-12-18T00:00:00"/>
    <s v="First Class"/>
    <s v="MC-18100"/>
    <s v="Mick Crebagga"/>
    <x v="0"/>
    <s v="United States"/>
    <s v="El Paso"/>
    <x v="5"/>
    <n v="79907"/>
    <x v="2"/>
    <s v="TEC-PH-10000169"/>
    <x v="2"/>
    <x v="7"/>
    <x v="1029"/>
    <n v="40.68"/>
    <n v="3"/>
    <n v="0.2"/>
    <n v="-9.153000000000004"/>
  </r>
  <r>
    <n v="1576"/>
    <x v="765"/>
    <x v="2"/>
    <x v="534"/>
    <d v="2011-12-18T00:00:00"/>
    <s v="First Class"/>
    <s v="MC-18100"/>
    <s v="Mick Crebagga"/>
    <x v="0"/>
    <s v="United States"/>
    <s v="El Paso"/>
    <x v="5"/>
    <n v="79907"/>
    <x v="2"/>
    <s v="FUR-CH-10004675"/>
    <x v="0"/>
    <x v="1"/>
    <x v="629"/>
    <n v="763.28"/>
    <n v="5"/>
    <n v="0.3"/>
    <n v="-21.807999999999993"/>
  </r>
  <r>
    <n v="1577"/>
    <x v="766"/>
    <x v="0"/>
    <x v="183"/>
    <d v="2013-04-28T00:00:00"/>
    <s v="Standard Class"/>
    <s v="TT-21460"/>
    <s v="Tonja Turnell"/>
    <x v="2"/>
    <s v="United States"/>
    <s v="Aurora"/>
    <x v="10"/>
    <n v="60505"/>
    <x v="2"/>
    <s v="OFF-ST-10002406"/>
    <x v="1"/>
    <x v="4"/>
    <x v="324"/>
    <n v="23.952000000000002"/>
    <n v="2"/>
    <n v="0.2"/>
    <n v="2.3952000000000018"/>
  </r>
  <r>
    <n v="1578"/>
    <x v="767"/>
    <x v="0"/>
    <x v="454"/>
    <d v="2013-05-28T00:00:00"/>
    <s v="Standard Class"/>
    <s v="AP-10720"/>
    <s v="Anne Pryor"/>
    <x v="2"/>
    <s v="United States"/>
    <s v="Florence"/>
    <x v="19"/>
    <n v="35630"/>
    <x v="0"/>
    <s v="OFF-PA-10001526"/>
    <x v="1"/>
    <x v="10"/>
    <x v="1030"/>
    <n v="4.9800000000000004"/>
    <n v="1"/>
    <n v="0"/>
    <n v="2.4402000000000004"/>
  </r>
  <r>
    <n v="1579"/>
    <x v="768"/>
    <x v="0"/>
    <x v="535"/>
    <d v="2013-03-02T00:00:00"/>
    <s v="First Class"/>
    <s v="DL-12865"/>
    <s v="Dan Lawera"/>
    <x v="0"/>
    <s v="United States"/>
    <s v="New York City"/>
    <x v="15"/>
    <n v="10011"/>
    <x v="3"/>
    <s v="OFF-AP-10004336"/>
    <x v="1"/>
    <x v="9"/>
    <x v="1031"/>
    <n v="170.88"/>
    <n v="3"/>
    <n v="0"/>
    <n v="49.555199999999978"/>
  </r>
  <r>
    <n v="1580"/>
    <x v="769"/>
    <x v="1"/>
    <x v="101"/>
    <d v="2012-08-12T00:00:00"/>
    <s v="First Class"/>
    <s v="NP-18325"/>
    <s v="Naresj Patel"/>
    <x v="0"/>
    <s v="United States"/>
    <s v="New York City"/>
    <x v="15"/>
    <n v="10024"/>
    <x v="3"/>
    <s v="TEC-PH-10003012"/>
    <x v="2"/>
    <x v="7"/>
    <x v="344"/>
    <n v="307.98"/>
    <n v="2"/>
    <n v="0"/>
    <n v="89.314199999999971"/>
  </r>
  <r>
    <n v="1581"/>
    <x v="769"/>
    <x v="1"/>
    <x v="101"/>
    <d v="2012-08-12T00:00:00"/>
    <s v="First Class"/>
    <s v="NP-18325"/>
    <s v="Naresj Patel"/>
    <x v="0"/>
    <s v="United States"/>
    <s v="New York City"/>
    <x v="15"/>
    <n v="10024"/>
    <x v="3"/>
    <s v="FUR-TA-10002607"/>
    <x v="0"/>
    <x v="3"/>
    <x v="221"/>
    <n v="382.80599999999998"/>
    <n v="9"/>
    <n v="0.4"/>
    <n v="-153.12239999999997"/>
  </r>
  <r>
    <n v="1582"/>
    <x v="769"/>
    <x v="1"/>
    <x v="101"/>
    <d v="2012-08-12T00:00:00"/>
    <s v="First Class"/>
    <s v="NP-18325"/>
    <s v="Naresj Patel"/>
    <x v="0"/>
    <s v="United States"/>
    <s v="New York City"/>
    <x v="15"/>
    <n v="10024"/>
    <x v="3"/>
    <s v="OFF-ST-10000642"/>
    <x v="1"/>
    <x v="4"/>
    <x v="192"/>
    <n v="41.96"/>
    <n v="2"/>
    <n v="0"/>
    <n v="2.9371999999999971"/>
  </r>
  <r>
    <n v="1583"/>
    <x v="769"/>
    <x v="1"/>
    <x v="101"/>
    <d v="2012-08-12T00:00:00"/>
    <s v="First Class"/>
    <s v="NP-18325"/>
    <s v="Naresj Patel"/>
    <x v="0"/>
    <s v="United States"/>
    <s v="New York City"/>
    <x v="15"/>
    <n v="10024"/>
    <x v="3"/>
    <s v="OFF-BI-10000545"/>
    <x v="1"/>
    <x v="8"/>
    <x v="685"/>
    <n v="1217.568"/>
    <n v="2"/>
    <n v="0.2"/>
    <n v="456.58800000000002"/>
  </r>
  <r>
    <n v="1584"/>
    <x v="769"/>
    <x v="1"/>
    <x v="101"/>
    <d v="2012-08-12T00:00:00"/>
    <s v="First Class"/>
    <s v="NP-18325"/>
    <s v="Naresj Patel"/>
    <x v="0"/>
    <s v="United States"/>
    <s v="New York City"/>
    <x v="15"/>
    <n v="10024"/>
    <x v="3"/>
    <s v="FUR-FU-10002157"/>
    <x v="0"/>
    <x v="5"/>
    <x v="116"/>
    <n v="47.04"/>
    <n v="3"/>
    <n v="0"/>
    <n v="18.345599999999997"/>
  </r>
  <r>
    <n v="1585"/>
    <x v="769"/>
    <x v="1"/>
    <x v="101"/>
    <d v="2012-08-12T00:00:00"/>
    <s v="First Class"/>
    <s v="NP-18325"/>
    <s v="Naresj Patel"/>
    <x v="0"/>
    <s v="United States"/>
    <s v="New York City"/>
    <x v="15"/>
    <n v="10024"/>
    <x v="3"/>
    <s v="FUR-FU-10001706"/>
    <x v="0"/>
    <x v="5"/>
    <x v="50"/>
    <n v="6.16"/>
    <n v="2"/>
    <n v="0"/>
    <n v="2.9567999999999999"/>
  </r>
  <r>
    <n v="1586"/>
    <x v="769"/>
    <x v="1"/>
    <x v="101"/>
    <d v="2012-08-12T00:00:00"/>
    <s v="First Class"/>
    <s v="NP-18325"/>
    <s v="Naresj Patel"/>
    <x v="0"/>
    <s v="United States"/>
    <s v="New York City"/>
    <x v="15"/>
    <n v="10024"/>
    <x v="3"/>
    <s v="TEC-PH-10000984"/>
    <x v="2"/>
    <x v="7"/>
    <x v="465"/>
    <n v="979.95"/>
    <n v="5"/>
    <n v="0"/>
    <n v="274.38600000000008"/>
  </r>
  <r>
    <n v="1587"/>
    <x v="769"/>
    <x v="1"/>
    <x v="101"/>
    <d v="2012-08-12T00:00:00"/>
    <s v="First Class"/>
    <s v="NP-18325"/>
    <s v="Naresj Patel"/>
    <x v="0"/>
    <s v="United States"/>
    <s v="New York City"/>
    <x v="15"/>
    <n v="10024"/>
    <x v="3"/>
    <s v="OFF-PA-10001357"/>
    <x v="1"/>
    <x v="10"/>
    <x v="1032"/>
    <n v="143.69999999999999"/>
    <n v="3"/>
    <n v="0"/>
    <n v="68.975999999999999"/>
  </r>
  <r>
    <n v="1588"/>
    <x v="769"/>
    <x v="1"/>
    <x v="101"/>
    <d v="2012-08-12T00:00:00"/>
    <s v="First Class"/>
    <s v="NP-18325"/>
    <s v="Naresj Patel"/>
    <x v="0"/>
    <s v="United States"/>
    <s v="New York City"/>
    <x v="15"/>
    <n v="10024"/>
    <x v="3"/>
    <s v="OFF-FA-10000992"/>
    <x v="1"/>
    <x v="13"/>
    <x v="1033"/>
    <n v="10.649999999999999"/>
    <n v="3"/>
    <n v="0"/>
    <n v="5.0054999999999996"/>
  </r>
  <r>
    <n v="1589"/>
    <x v="769"/>
    <x v="1"/>
    <x v="101"/>
    <d v="2012-08-12T00:00:00"/>
    <s v="First Class"/>
    <s v="NP-18325"/>
    <s v="Naresj Patel"/>
    <x v="0"/>
    <s v="United States"/>
    <s v="New York City"/>
    <x v="15"/>
    <n v="10024"/>
    <x v="3"/>
    <s v="TEC-AC-10002600"/>
    <x v="2"/>
    <x v="11"/>
    <x v="382"/>
    <n v="247.8"/>
    <n v="4"/>
    <n v="0"/>
    <n v="34.692000000000007"/>
  </r>
  <r>
    <n v="1590"/>
    <x v="770"/>
    <x v="0"/>
    <x v="536"/>
    <d v="2013-05-17T00:00:00"/>
    <s v="Standard Class"/>
    <s v="VG-21805"/>
    <s v="Vivek Grady"/>
    <x v="1"/>
    <s v="United States"/>
    <s v="Virginia Beach"/>
    <x v="17"/>
    <n v="23464"/>
    <x v="0"/>
    <s v="OFF-AR-10001662"/>
    <x v="1"/>
    <x v="6"/>
    <x v="443"/>
    <n v="10.96"/>
    <n v="4"/>
    <n v="0"/>
    <n v="2.9592000000000009"/>
  </r>
  <r>
    <n v="1591"/>
    <x v="771"/>
    <x v="0"/>
    <x v="173"/>
    <d v="2013-04-20T00:00:00"/>
    <s v="Standard Class"/>
    <s v="MY-18295"/>
    <s v="Muhammed Yedwab"/>
    <x v="1"/>
    <s v="United States"/>
    <s v="Grapevine"/>
    <x v="5"/>
    <n v="76051"/>
    <x v="2"/>
    <s v="OFF-AR-10001221"/>
    <x v="1"/>
    <x v="6"/>
    <x v="1034"/>
    <n v="33.488000000000007"/>
    <n v="7"/>
    <n v="0.2"/>
    <n v="5.8603999999999967"/>
  </r>
  <r>
    <n v="1592"/>
    <x v="771"/>
    <x v="0"/>
    <x v="173"/>
    <d v="2013-04-20T00:00:00"/>
    <s v="Standard Class"/>
    <s v="MY-18295"/>
    <s v="Muhammed Yedwab"/>
    <x v="1"/>
    <s v="United States"/>
    <s v="Grapevine"/>
    <x v="5"/>
    <n v="76051"/>
    <x v="2"/>
    <s v="OFF-FA-10002988"/>
    <x v="1"/>
    <x v="13"/>
    <x v="131"/>
    <n v="8.0399999999999991"/>
    <n v="5"/>
    <n v="0.2"/>
    <n v="2.9144999999999994"/>
  </r>
  <r>
    <n v="1593"/>
    <x v="772"/>
    <x v="1"/>
    <x v="537"/>
    <d v="2012-06-25T00:00:00"/>
    <s v="Second Class"/>
    <s v="RD-19480"/>
    <s v="Rick Duston"/>
    <x v="0"/>
    <s v="United States"/>
    <s v="Olympia"/>
    <x v="4"/>
    <n v="98502"/>
    <x v="1"/>
    <s v="TEC-PH-10004830"/>
    <x v="2"/>
    <x v="7"/>
    <x v="1035"/>
    <n v="201.56800000000001"/>
    <n v="4"/>
    <n v="0.2"/>
    <n v="22.676399999999994"/>
  </r>
  <r>
    <n v="1594"/>
    <x v="773"/>
    <x v="2"/>
    <x v="538"/>
    <d v="2011-10-19T00:00:00"/>
    <s v="Same Day"/>
    <s v="JF-15490"/>
    <s v="Jeremy Farry"/>
    <x v="0"/>
    <s v="United States"/>
    <s v="Los Angeles"/>
    <x v="1"/>
    <n v="90032"/>
    <x v="1"/>
    <s v="OFF-PA-10004519"/>
    <x v="1"/>
    <x v="10"/>
    <x v="1036"/>
    <n v="13.440000000000001"/>
    <n v="3"/>
    <n v="0"/>
    <n v="6.5856000000000012"/>
  </r>
  <r>
    <n v="1595"/>
    <x v="774"/>
    <x v="1"/>
    <x v="539"/>
    <d v="2012-03-27T00:00:00"/>
    <s v="First Class"/>
    <s v="DP-13390"/>
    <s v="Dennis Pardue"/>
    <x v="2"/>
    <s v="United States"/>
    <s v="Peoria"/>
    <x v="10"/>
    <n v="61604"/>
    <x v="2"/>
    <s v="FUR-BO-10000362"/>
    <x v="0"/>
    <x v="0"/>
    <x v="1037"/>
    <n v="359.05799999999994"/>
    <n v="3"/>
    <n v="0.3"/>
    <n v="-35.905799999999999"/>
  </r>
  <r>
    <n v="1596"/>
    <x v="775"/>
    <x v="3"/>
    <x v="540"/>
    <d v="2014-05-13T00:00:00"/>
    <s v="Standard Class"/>
    <s v="MD-17350"/>
    <s v="Maribeth Dona"/>
    <x v="0"/>
    <s v="United States"/>
    <s v="Columbus"/>
    <x v="24"/>
    <n v="43229"/>
    <x v="3"/>
    <s v="FUR-CH-10004540"/>
    <x v="0"/>
    <x v="1"/>
    <x v="862"/>
    <n v="47.991999999999997"/>
    <n v="2"/>
    <n v="0.3"/>
    <n v="-2.0567999999999991"/>
  </r>
  <r>
    <n v="1597"/>
    <x v="776"/>
    <x v="3"/>
    <x v="524"/>
    <d v="2014-10-19T00:00:00"/>
    <s v="First Class"/>
    <s v="MY-17380"/>
    <s v="Maribeth Yedwab"/>
    <x v="1"/>
    <s v="United States"/>
    <s v="New York City"/>
    <x v="15"/>
    <n v="10011"/>
    <x v="3"/>
    <s v="FUR-FU-10001290"/>
    <x v="0"/>
    <x v="5"/>
    <x v="447"/>
    <n v="547.30000000000007"/>
    <n v="13"/>
    <n v="0"/>
    <n v="175.13599999999997"/>
  </r>
  <r>
    <n v="1598"/>
    <x v="777"/>
    <x v="3"/>
    <x v="123"/>
    <d v="2014-11-22T00:00:00"/>
    <s v="Second Class"/>
    <s v="AB-10150"/>
    <s v="Aimee Bixby"/>
    <x v="0"/>
    <s v="United States"/>
    <s v="Carrollton"/>
    <x v="5"/>
    <n v="75007"/>
    <x v="2"/>
    <s v="OFF-PA-10000308"/>
    <x v="1"/>
    <x v="10"/>
    <x v="1038"/>
    <n v="16.896000000000001"/>
    <n v="4"/>
    <n v="0.2"/>
    <n v="5.2799999999999994"/>
  </r>
  <r>
    <n v="1599"/>
    <x v="777"/>
    <x v="3"/>
    <x v="123"/>
    <d v="2014-11-22T00:00:00"/>
    <s v="Second Class"/>
    <s v="AB-10150"/>
    <s v="Aimee Bixby"/>
    <x v="0"/>
    <s v="United States"/>
    <s v="Carrollton"/>
    <x v="5"/>
    <n v="75007"/>
    <x v="2"/>
    <s v="OFF-SU-10001165"/>
    <x v="1"/>
    <x v="14"/>
    <x v="1039"/>
    <n v="6.6720000000000006"/>
    <n v="1"/>
    <n v="0.2"/>
    <n v="0.50039999999999996"/>
  </r>
  <r>
    <n v="1600"/>
    <x v="777"/>
    <x v="3"/>
    <x v="123"/>
    <d v="2014-11-22T00:00:00"/>
    <s v="Second Class"/>
    <s v="AB-10150"/>
    <s v="Aimee Bixby"/>
    <x v="0"/>
    <s v="United States"/>
    <s v="Carrollton"/>
    <x v="5"/>
    <n v="75007"/>
    <x v="2"/>
    <s v="OFF-AR-10003373"/>
    <x v="1"/>
    <x v="6"/>
    <x v="287"/>
    <n v="99.13600000000001"/>
    <n v="4"/>
    <n v="0.2"/>
    <n v="8.674399999999995"/>
  </r>
  <r>
    <n v="1601"/>
    <x v="777"/>
    <x v="3"/>
    <x v="123"/>
    <d v="2014-11-22T00:00:00"/>
    <s v="Second Class"/>
    <s v="AB-10150"/>
    <s v="Aimee Bixby"/>
    <x v="0"/>
    <s v="United States"/>
    <s v="Carrollton"/>
    <x v="5"/>
    <n v="75007"/>
    <x v="2"/>
    <s v="FUR-FU-10001967"/>
    <x v="0"/>
    <x v="5"/>
    <x v="293"/>
    <n v="15.991999999999999"/>
    <n v="2"/>
    <n v="0.6"/>
    <n v="-13.992999999999999"/>
  </r>
  <r>
    <n v="1602"/>
    <x v="778"/>
    <x v="0"/>
    <x v="541"/>
    <d v="2013-05-14T00:00:00"/>
    <s v="Second Class"/>
    <s v="GB-14530"/>
    <s v="George Bell"/>
    <x v="1"/>
    <s v="United States"/>
    <s v="Dover"/>
    <x v="13"/>
    <n v="19901"/>
    <x v="3"/>
    <s v="FUR-FU-10001488"/>
    <x v="0"/>
    <x v="5"/>
    <x v="1040"/>
    <n v="211.96"/>
    <n v="2"/>
    <n v="0"/>
    <n v="42.391999999999996"/>
  </r>
  <r>
    <n v="1603"/>
    <x v="779"/>
    <x v="0"/>
    <x v="25"/>
    <d v="2013-12-18T00:00:00"/>
    <s v="Standard Class"/>
    <s v="CA-12775"/>
    <s v="Cynthia Arntzen"/>
    <x v="0"/>
    <s v="United States"/>
    <s v="Smyrna"/>
    <x v="18"/>
    <n v="37167"/>
    <x v="0"/>
    <s v="OFF-AR-10003251"/>
    <x v="1"/>
    <x v="6"/>
    <x v="1041"/>
    <n v="6.6719999999999988"/>
    <n v="3"/>
    <n v="0.2"/>
    <n v="1.6679999999999997"/>
  </r>
  <r>
    <n v="1604"/>
    <x v="780"/>
    <x v="3"/>
    <x v="329"/>
    <d v="2014-12-05T00:00:00"/>
    <s v="Standard Class"/>
    <s v="ME-17725"/>
    <s v="Max Engle"/>
    <x v="0"/>
    <s v="United States"/>
    <s v="Newark"/>
    <x v="13"/>
    <n v="19711"/>
    <x v="3"/>
    <s v="OFF-AR-10001044"/>
    <x v="1"/>
    <x v="6"/>
    <x v="1042"/>
    <n v="155.94"/>
    <n v="6"/>
    <n v="0"/>
    <n v="45.222599999999993"/>
  </r>
  <r>
    <n v="1605"/>
    <x v="781"/>
    <x v="0"/>
    <x v="475"/>
    <d v="2013-04-25T00:00:00"/>
    <s v="Second Class"/>
    <s v="JO-15280"/>
    <s v="Jas O'Carroll"/>
    <x v="0"/>
    <s v="United States"/>
    <s v="Los Angeles"/>
    <x v="1"/>
    <n v="90049"/>
    <x v="1"/>
    <s v="TEC-PH-10004700"/>
    <x v="2"/>
    <x v="7"/>
    <x v="843"/>
    <n v="39.960000000000008"/>
    <n v="5"/>
    <n v="0.2"/>
    <n v="12.986999999999995"/>
  </r>
  <r>
    <n v="1606"/>
    <x v="781"/>
    <x v="0"/>
    <x v="475"/>
    <d v="2013-04-25T00:00:00"/>
    <s v="Second Class"/>
    <s v="JO-15280"/>
    <s v="Jas O'Carroll"/>
    <x v="0"/>
    <s v="United States"/>
    <s v="Los Angeles"/>
    <x v="1"/>
    <n v="90049"/>
    <x v="1"/>
    <s v="OFF-AR-10000823"/>
    <x v="1"/>
    <x v="6"/>
    <x v="1043"/>
    <n v="5.46"/>
    <n v="3"/>
    <n v="0"/>
    <n v="1.5288000000000002"/>
  </r>
  <r>
    <n v="1607"/>
    <x v="781"/>
    <x v="0"/>
    <x v="475"/>
    <d v="2013-04-25T00:00:00"/>
    <s v="Second Class"/>
    <s v="JO-15280"/>
    <s v="Jas O'Carroll"/>
    <x v="0"/>
    <s v="United States"/>
    <s v="Los Angeles"/>
    <x v="1"/>
    <n v="90049"/>
    <x v="1"/>
    <s v="OFF-AR-10004456"/>
    <x v="1"/>
    <x v="6"/>
    <x v="1044"/>
    <n v="73.2"/>
    <n v="5"/>
    <n v="0"/>
    <n v="21.227999999999998"/>
  </r>
  <r>
    <n v="1608"/>
    <x v="781"/>
    <x v="0"/>
    <x v="475"/>
    <d v="2013-04-25T00:00:00"/>
    <s v="Second Class"/>
    <s v="JO-15280"/>
    <s v="Jas O'Carroll"/>
    <x v="0"/>
    <s v="United States"/>
    <s v="Los Angeles"/>
    <x v="1"/>
    <n v="90049"/>
    <x v="1"/>
    <s v="OFF-BI-10000050"/>
    <x v="1"/>
    <x v="8"/>
    <x v="343"/>
    <n v="5.84"/>
    <n v="1"/>
    <n v="0.2"/>
    <n v="1.9709999999999996"/>
  </r>
  <r>
    <n v="1609"/>
    <x v="781"/>
    <x v="0"/>
    <x v="475"/>
    <d v="2013-04-25T00:00:00"/>
    <s v="Second Class"/>
    <s v="JO-15280"/>
    <s v="Jas O'Carroll"/>
    <x v="0"/>
    <s v="United States"/>
    <s v="Los Angeles"/>
    <x v="1"/>
    <n v="90049"/>
    <x v="1"/>
    <s v="OFF-PA-10002377"/>
    <x v="1"/>
    <x v="10"/>
    <x v="557"/>
    <n v="22.72"/>
    <n v="4"/>
    <n v="0"/>
    <n v="10.223999999999998"/>
  </r>
  <r>
    <n v="1610"/>
    <x v="781"/>
    <x v="0"/>
    <x v="475"/>
    <d v="2013-04-25T00:00:00"/>
    <s v="Second Class"/>
    <s v="JO-15280"/>
    <s v="Jas O'Carroll"/>
    <x v="0"/>
    <s v="United States"/>
    <s v="Los Angeles"/>
    <x v="1"/>
    <n v="90049"/>
    <x v="1"/>
    <s v="OFF-BI-10000591"/>
    <x v="1"/>
    <x v="8"/>
    <x v="1045"/>
    <n v="9.3360000000000003"/>
    <n v="3"/>
    <n v="0.2"/>
    <n v="3.2675999999999994"/>
  </r>
  <r>
    <n v="1611"/>
    <x v="782"/>
    <x v="2"/>
    <x v="542"/>
    <d v="2011-05-30T00:00:00"/>
    <s v="Standard Class"/>
    <s v="ML-17395"/>
    <s v="Marina Lichtenstein"/>
    <x v="1"/>
    <s v="United States"/>
    <s v="Los Angeles"/>
    <x v="1"/>
    <n v="90008"/>
    <x v="1"/>
    <s v="FUR-BO-10000362"/>
    <x v="0"/>
    <x v="0"/>
    <x v="1037"/>
    <n v="290.666"/>
    <n v="2"/>
    <n v="0.15"/>
    <n v="27.356800000000007"/>
  </r>
  <r>
    <n v="1612"/>
    <x v="782"/>
    <x v="2"/>
    <x v="542"/>
    <d v="2011-05-30T00:00:00"/>
    <s v="Standard Class"/>
    <s v="ML-17395"/>
    <s v="Marina Lichtenstein"/>
    <x v="1"/>
    <s v="United States"/>
    <s v="Los Angeles"/>
    <x v="1"/>
    <n v="90008"/>
    <x v="1"/>
    <s v="TEC-PH-10000441"/>
    <x v="2"/>
    <x v="7"/>
    <x v="1046"/>
    <n v="201.584"/>
    <n v="2"/>
    <n v="0.2"/>
    <n v="20.158400000000015"/>
  </r>
  <r>
    <n v="1613"/>
    <x v="782"/>
    <x v="2"/>
    <x v="542"/>
    <d v="2011-05-30T00:00:00"/>
    <s v="Standard Class"/>
    <s v="ML-17395"/>
    <s v="Marina Lichtenstein"/>
    <x v="1"/>
    <s v="United States"/>
    <s v="Los Angeles"/>
    <x v="1"/>
    <n v="90008"/>
    <x v="1"/>
    <s v="TEC-PH-10002726"/>
    <x v="2"/>
    <x v="7"/>
    <x v="66"/>
    <n v="83.984000000000009"/>
    <n v="2"/>
    <n v="0.2"/>
    <n v="31.494"/>
  </r>
  <r>
    <n v="1614"/>
    <x v="783"/>
    <x v="3"/>
    <x v="202"/>
    <d v="2014-12-26T00:00:00"/>
    <s v="Standard Class"/>
    <s v="YS-21880"/>
    <s v="Yana Sorensen"/>
    <x v="1"/>
    <s v="United States"/>
    <s v="Oakland"/>
    <x v="1"/>
    <n v="94601"/>
    <x v="1"/>
    <s v="OFF-ST-10003306"/>
    <x v="1"/>
    <x v="4"/>
    <x v="380"/>
    <n v="1000.0200000000001"/>
    <n v="7"/>
    <n v="0"/>
    <n v="290.00579999999991"/>
  </r>
  <r>
    <n v="1615"/>
    <x v="784"/>
    <x v="0"/>
    <x v="543"/>
    <d v="2013-03-20T00:00:00"/>
    <s v="Standard Class"/>
    <s v="PL-18925"/>
    <s v="Paul Lucas"/>
    <x v="2"/>
    <s v="United States"/>
    <s v="Philadelphia"/>
    <x v="9"/>
    <n v="19143"/>
    <x v="3"/>
    <s v="TEC-AC-10004855"/>
    <x v="2"/>
    <x v="11"/>
    <x v="1047"/>
    <n v="83.976000000000013"/>
    <n v="3"/>
    <n v="0.2"/>
    <n v="-13.646100000000001"/>
  </r>
  <r>
    <n v="1616"/>
    <x v="785"/>
    <x v="1"/>
    <x v="544"/>
    <d v="2012-08-16T00:00:00"/>
    <s v="Standard Class"/>
    <s v="JK-16120"/>
    <s v="Julie Kriz"/>
    <x v="2"/>
    <s v="United States"/>
    <s v="Eagan"/>
    <x v="11"/>
    <n v="55122"/>
    <x v="2"/>
    <s v="OFF-LA-10002787"/>
    <x v="1"/>
    <x v="2"/>
    <x v="542"/>
    <n v="3.75"/>
    <n v="1"/>
    <n v="0"/>
    <n v="1.7999999999999998"/>
  </r>
  <r>
    <n v="1617"/>
    <x v="785"/>
    <x v="1"/>
    <x v="544"/>
    <d v="2012-08-16T00:00:00"/>
    <s v="Standard Class"/>
    <s v="JK-16120"/>
    <s v="Julie Kriz"/>
    <x v="2"/>
    <s v="United States"/>
    <s v="Eagan"/>
    <x v="11"/>
    <n v="55122"/>
    <x v="2"/>
    <s v="OFF-LA-10002043"/>
    <x v="1"/>
    <x v="2"/>
    <x v="252"/>
    <n v="41.4"/>
    <n v="4"/>
    <n v="0"/>
    <n v="19.872"/>
  </r>
  <r>
    <n v="1618"/>
    <x v="785"/>
    <x v="1"/>
    <x v="544"/>
    <d v="2012-08-16T00:00:00"/>
    <s v="Standard Class"/>
    <s v="JK-16120"/>
    <s v="Julie Kriz"/>
    <x v="2"/>
    <s v="United States"/>
    <s v="Eagan"/>
    <x v="11"/>
    <n v="55122"/>
    <x v="2"/>
    <s v="OFF-AR-10001915"/>
    <x v="1"/>
    <x v="6"/>
    <x v="1048"/>
    <n v="29.79"/>
    <n v="3"/>
    <n v="0"/>
    <n v="12.511800000000001"/>
  </r>
  <r>
    <n v="1619"/>
    <x v="786"/>
    <x v="0"/>
    <x v="545"/>
    <d v="2013-09-15T00:00:00"/>
    <s v="Second Class"/>
    <s v="PN-18775"/>
    <s v="Parhena Norris"/>
    <x v="2"/>
    <s v="United States"/>
    <s v="New York City"/>
    <x v="15"/>
    <n v="10011"/>
    <x v="3"/>
    <s v="OFF-ST-10000352"/>
    <x v="1"/>
    <x v="4"/>
    <x v="1049"/>
    <n v="59.48"/>
    <n v="2"/>
    <n v="0"/>
    <n v="8.9220000000000041"/>
  </r>
  <r>
    <n v="1620"/>
    <x v="786"/>
    <x v="0"/>
    <x v="545"/>
    <d v="2013-09-15T00:00:00"/>
    <s v="Second Class"/>
    <s v="PN-18775"/>
    <s v="Parhena Norris"/>
    <x v="2"/>
    <s v="United States"/>
    <s v="New York City"/>
    <x v="15"/>
    <n v="10011"/>
    <x v="3"/>
    <s v="OFF-PA-10000575"/>
    <x v="1"/>
    <x v="10"/>
    <x v="1050"/>
    <n v="6.69"/>
    <n v="1"/>
    <n v="0"/>
    <n v="3.0773999999999999"/>
  </r>
  <r>
    <n v="1621"/>
    <x v="787"/>
    <x v="3"/>
    <x v="141"/>
    <d v="2014-07-16T00:00:00"/>
    <s v="Standard Class"/>
    <s v="JC-15385"/>
    <s v="Jenna Caffey"/>
    <x v="0"/>
    <s v="United States"/>
    <s v="Kent"/>
    <x v="4"/>
    <n v="98031"/>
    <x v="1"/>
    <s v="FUR-FU-10002937"/>
    <x v="0"/>
    <x v="5"/>
    <x v="1051"/>
    <n v="198.46"/>
    <n v="2"/>
    <n v="0"/>
    <n v="99.23"/>
  </r>
  <r>
    <n v="1622"/>
    <x v="787"/>
    <x v="3"/>
    <x v="141"/>
    <d v="2014-07-16T00:00:00"/>
    <s v="Standard Class"/>
    <s v="JC-15385"/>
    <s v="Jenna Caffey"/>
    <x v="0"/>
    <s v="United States"/>
    <s v="Kent"/>
    <x v="4"/>
    <n v="98031"/>
    <x v="1"/>
    <s v="OFF-LA-10003930"/>
    <x v="1"/>
    <x v="2"/>
    <x v="503"/>
    <n v="786.48"/>
    <n v="8"/>
    <n v="0"/>
    <n v="385.37520000000001"/>
  </r>
  <r>
    <n v="1623"/>
    <x v="787"/>
    <x v="3"/>
    <x v="141"/>
    <d v="2014-07-16T00:00:00"/>
    <s v="Standard Class"/>
    <s v="JC-15385"/>
    <s v="Jenna Caffey"/>
    <x v="0"/>
    <s v="United States"/>
    <s v="Kent"/>
    <x v="4"/>
    <n v="98031"/>
    <x v="1"/>
    <s v="OFF-BI-10001107"/>
    <x v="1"/>
    <x v="8"/>
    <x v="492"/>
    <n v="23.168000000000003"/>
    <n v="2"/>
    <n v="0.2"/>
    <n v="7.8191999999999995"/>
  </r>
  <r>
    <n v="1624"/>
    <x v="787"/>
    <x v="3"/>
    <x v="141"/>
    <d v="2014-07-16T00:00:00"/>
    <s v="Standard Class"/>
    <s v="JC-15385"/>
    <s v="Jenna Caffey"/>
    <x v="0"/>
    <s v="United States"/>
    <s v="Kent"/>
    <x v="4"/>
    <n v="98031"/>
    <x v="1"/>
    <s v="TEC-AC-10003063"/>
    <x v="2"/>
    <x v="11"/>
    <x v="1052"/>
    <n v="50"/>
    <n v="2"/>
    <n v="0"/>
    <n v="10.5"/>
  </r>
  <r>
    <n v="1625"/>
    <x v="788"/>
    <x v="1"/>
    <x v="546"/>
    <d v="2012-12-24T00:00:00"/>
    <s v="Standard Class"/>
    <s v="JG-15160"/>
    <s v="James Galang"/>
    <x v="0"/>
    <s v="United States"/>
    <s v="Los Angeles"/>
    <x v="1"/>
    <n v="90049"/>
    <x v="1"/>
    <s v="TEC-PH-10002922"/>
    <x v="2"/>
    <x v="7"/>
    <x v="965"/>
    <n v="675.96"/>
    <n v="5"/>
    <n v="0.2"/>
    <n v="84.494999999999948"/>
  </r>
  <r>
    <n v="1626"/>
    <x v="788"/>
    <x v="1"/>
    <x v="546"/>
    <d v="2012-12-24T00:00:00"/>
    <s v="Standard Class"/>
    <s v="JG-15160"/>
    <s v="James Galang"/>
    <x v="0"/>
    <s v="United States"/>
    <s v="Los Angeles"/>
    <x v="1"/>
    <n v="90049"/>
    <x v="1"/>
    <s v="TEC-AC-10002049"/>
    <x v="2"/>
    <x v="11"/>
    <x v="1053"/>
    <n v="1265.8499999999999"/>
    <n v="3"/>
    <n v="0"/>
    <n v="556.97400000000005"/>
  </r>
  <r>
    <n v="1627"/>
    <x v="789"/>
    <x v="1"/>
    <x v="547"/>
    <d v="2012-11-22T00:00:00"/>
    <s v="Standard Class"/>
    <s v="PO-19180"/>
    <s v="Philisse Overcash"/>
    <x v="2"/>
    <s v="United States"/>
    <s v="New York City"/>
    <x v="15"/>
    <n v="10011"/>
    <x v="3"/>
    <s v="OFF-AP-10002457"/>
    <x v="1"/>
    <x v="9"/>
    <x v="544"/>
    <n v="523.25"/>
    <n v="5"/>
    <n v="0"/>
    <n v="141.27749999999997"/>
  </r>
  <r>
    <n v="1628"/>
    <x v="790"/>
    <x v="1"/>
    <x v="496"/>
    <d v="2012-09-30T00:00:00"/>
    <s v="Standard Class"/>
    <s v="MC-17275"/>
    <s v="Marc Crier"/>
    <x v="0"/>
    <s v="United States"/>
    <s v="Lafayette"/>
    <x v="28"/>
    <n v="70506"/>
    <x v="0"/>
    <s v="FUR-CH-10001270"/>
    <x v="0"/>
    <x v="1"/>
    <x v="851"/>
    <n v="517.5"/>
    <n v="6"/>
    <n v="0"/>
    <n v="155.24999999999994"/>
  </r>
  <r>
    <n v="1629"/>
    <x v="791"/>
    <x v="3"/>
    <x v="548"/>
    <d v="2014-06-26T00:00:00"/>
    <s v="Second Class"/>
    <s v="AS-10240"/>
    <s v="Alan Shonely"/>
    <x v="0"/>
    <s v="United States"/>
    <s v="Cleveland"/>
    <x v="24"/>
    <n v="44105"/>
    <x v="3"/>
    <s v="FUR-FU-10004415"/>
    <x v="0"/>
    <x v="5"/>
    <x v="1054"/>
    <n v="17.920000000000002"/>
    <n v="5"/>
    <n v="0.2"/>
    <n v="2.4639999999999986"/>
  </r>
  <r>
    <n v="1630"/>
    <x v="791"/>
    <x v="3"/>
    <x v="548"/>
    <d v="2014-06-26T00:00:00"/>
    <s v="Second Class"/>
    <s v="AS-10240"/>
    <s v="Alan Shonely"/>
    <x v="0"/>
    <s v="United States"/>
    <s v="Cleveland"/>
    <x v="24"/>
    <n v="44105"/>
    <x v="3"/>
    <s v="OFF-BI-10001510"/>
    <x v="1"/>
    <x v="8"/>
    <x v="702"/>
    <n v="41.256000000000007"/>
    <n v="6"/>
    <n v="0.7"/>
    <n v="-34.38000000000001"/>
  </r>
  <r>
    <n v="1631"/>
    <x v="792"/>
    <x v="0"/>
    <x v="541"/>
    <d v="2013-05-09T00:00:00"/>
    <s v="Same Day"/>
    <s v="CL-12565"/>
    <s v="Clay Ludtke"/>
    <x v="0"/>
    <s v="United States"/>
    <s v="Cleveland"/>
    <x v="24"/>
    <n v="44105"/>
    <x v="3"/>
    <s v="OFF-ST-10002011"/>
    <x v="1"/>
    <x v="4"/>
    <x v="1055"/>
    <n v="1006.056"/>
    <n v="3"/>
    <n v="0.2"/>
    <n v="88.029900000000055"/>
  </r>
  <r>
    <n v="1632"/>
    <x v="792"/>
    <x v="0"/>
    <x v="541"/>
    <d v="2013-05-09T00:00:00"/>
    <s v="Same Day"/>
    <s v="CL-12565"/>
    <s v="Clay Ludtke"/>
    <x v="0"/>
    <s v="United States"/>
    <s v="Cleveland"/>
    <x v="24"/>
    <n v="44105"/>
    <x v="3"/>
    <s v="OFF-PA-10002986"/>
    <x v="1"/>
    <x v="10"/>
    <x v="477"/>
    <n v="10.688000000000001"/>
    <n v="2"/>
    <n v="0.2"/>
    <n v="3.7407999999999997"/>
  </r>
  <r>
    <n v="1633"/>
    <x v="792"/>
    <x v="0"/>
    <x v="541"/>
    <d v="2013-05-09T00:00:00"/>
    <s v="Same Day"/>
    <s v="CL-12565"/>
    <s v="Clay Ludtke"/>
    <x v="0"/>
    <s v="United States"/>
    <s v="Cleveland"/>
    <x v="24"/>
    <n v="44105"/>
    <x v="3"/>
    <s v="OFF-PA-10004451"/>
    <x v="1"/>
    <x v="10"/>
    <x v="493"/>
    <n v="10.368000000000002"/>
    <n v="2"/>
    <n v="0.2"/>
    <n v="3.6288"/>
  </r>
  <r>
    <n v="1634"/>
    <x v="792"/>
    <x v="0"/>
    <x v="541"/>
    <d v="2013-05-09T00:00:00"/>
    <s v="Same Day"/>
    <s v="CL-12565"/>
    <s v="Clay Ludtke"/>
    <x v="0"/>
    <s v="United States"/>
    <s v="Cleveland"/>
    <x v="24"/>
    <n v="44105"/>
    <x v="3"/>
    <s v="OFF-ST-10000649"/>
    <x v="1"/>
    <x v="4"/>
    <x v="937"/>
    <n v="25.12"/>
    <n v="2"/>
    <n v="0.2"/>
    <n v="1.5700000000000012"/>
  </r>
  <r>
    <n v="1635"/>
    <x v="792"/>
    <x v="0"/>
    <x v="541"/>
    <d v="2013-05-09T00:00:00"/>
    <s v="Same Day"/>
    <s v="CL-12565"/>
    <s v="Clay Ludtke"/>
    <x v="0"/>
    <s v="United States"/>
    <s v="Cleveland"/>
    <x v="24"/>
    <n v="44105"/>
    <x v="3"/>
    <s v="TEC-AC-10001465"/>
    <x v="2"/>
    <x v="11"/>
    <x v="473"/>
    <n v="58.112000000000002"/>
    <n v="2"/>
    <n v="0.2"/>
    <n v="7.263999999999994"/>
  </r>
  <r>
    <n v="1636"/>
    <x v="793"/>
    <x v="2"/>
    <x v="35"/>
    <d v="2011-12-02T00:00:00"/>
    <s v="Standard Class"/>
    <s v="NW-18400"/>
    <s v="Natalie Webber"/>
    <x v="0"/>
    <s v="United States"/>
    <s v="Tigard"/>
    <x v="21"/>
    <n v="97224"/>
    <x v="1"/>
    <s v="OFF-PA-10001166"/>
    <x v="1"/>
    <x v="10"/>
    <x v="769"/>
    <n v="15.552000000000003"/>
    <n v="3"/>
    <n v="0.2"/>
    <n v="5.4432"/>
  </r>
  <r>
    <n v="1637"/>
    <x v="793"/>
    <x v="2"/>
    <x v="35"/>
    <d v="2011-12-02T00:00:00"/>
    <s v="Standard Class"/>
    <s v="NW-18400"/>
    <s v="Natalie Webber"/>
    <x v="0"/>
    <s v="United States"/>
    <s v="Tigard"/>
    <x v="21"/>
    <n v="97224"/>
    <x v="1"/>
    <s v="OFF-ST-10001097"/>
    <x v="1"/>
    <x v="4"/>
    <x v="740"/>
    <n v="669.08"/>
    <n v="5"/>
    <n v="0.2"/>
    <n v="-167.27"/>
  </r>
  <r>
    <n v="1638"/>
    <x v="793"/>
    <x v="2"/>
    <x v="35"/>
    <d v="2011-12-02T00:00:00"/>
    <s v="Standard Class"/>
    <s v="NW-18400"/>
    <s v="Natalie Webber"/>
    <x v="0"/>
    <s v="United States"/>
    <s v="Tigard"/>
    <x v="21"/>
    <n v="97224"/>
    <x v="1"/>
    <s v="TEC-PH-10000038"/>
    <x v="2"/>
    <x v="7"/>
    <x v="1056"/>
    <n v="438.33600000000001"/>
    <n v="4"/>
    <n v="0.2"/>
    <n v="-87.667200000000037"/>
  </r>
  <r>
    <n v="1639"/>
    <x v="794"/>
    <x v="0"/>
    <x v="439"/>
    <d v="2013-06-02T00:00:00"/>
    <s v="Standard Class"/>
    <s v="TB-21280"/>
    <s v="Toby Braunhardt"/>
    <x v="0"/>
    <s v="United States"/>
    <s v="Washington"/>
    <x v="40"/>
    <n v="20016"/>
    <x v="3"/>
    <s v="OFF-PA-10002689"/>
    <x v="1"/>
    <x v="10"/>
    <x v="1057"/>
    <n v="19.440000000000001"/>
    <n v="3"/>
    <n v="0"/>
    <n v="9.3312000000000008"/>
  </r>
  <r>
    <n v="1640"/>
    <x v="794"/>
    <x v="0"/>
    <x v="439"/>
    <d v="2013-06-02T00:00:00"/>
    <s v="Standard Class"/>
    <s v="TB-21280"/>
    <s v="Toby Braunhardt"/>
    <x v="0"/>
    <s v="United States"/>
    <s v="Washington"/>
    <x v="40"/>
    <n v="20016"/>
    <x v="3"/>
    <s v="OFF-BI-10004728"/>
    <x v="1"/>
    <x v="8"/>
    <x v="539"/>
    <n v="9.64"/>
    <n v="2"/>
    <n v="0"/>
    <n v="4.4344000000000001"/>
  </r>
  <r>
    <n v="1641"/>
    <x v="794"/>
    <x v="0"/>
    <x v="439"/>
    <d v="2013-06-02T00:00:00"/>
    <s v="Standard Class"/>
    <s v="TB-21280"/>
    <s v="Toby Braunhardt"/>
    <x v="0"/>
    <s v="United States"/>
    <s v="Washington"/>
    <x v="40"/>
    <n v="20016"/>
    <x v="3"/>
    <s v="OFF-PA-10004675"/>
    <x v="1"/>
    <x v="10"/>
    <x v="69"/>
    <n v="12.7"/>
    <n v="2"/>
    <n v="0"/>
    <n v="5.8419999999999996"/>
  </r>
  <r>
    <n v="1642"/>
    <x v="794"/>
    <x v="0"/>
    <x v="439"/>
    <d v="2013-06-02T00:00:00"/>
    <s v="Standard Class"/>
    <s v="TB-21280"/>
    <s v="Toby Braunhardt"/>
    <x v="0"/>
    <s v="United States"/>
    <s v="Washington"/>
    <x v="40"/>
    <n v="20016"/>
    <x v="3"/>
    <s v="FUR-FU-10000629"/>
    <x v="0"/>
    <x v="5"/>
    <x v="93"/>
    <n v="41.37"/>
    <n v="3"/>
    <n v="0"/>
    <n v="17.375399999999999"/>
  </r>
  <r>
    <n v="1643"/>
    <x v="795"/>
    <x v="2"/>
    <x v="503"/>
    <d v="2011-12-04T00:00:00"/>
    <s v="Standard Class"/>
    <s v="BS-11380"/>
    <s v="Bill Stewart"/>
    <x v="1"/>
    <s v="United States"/>
    <s v="Skokie"/>
    <x v="10"/>
    <n v="60076"/>
    <x v="2"/>
    <s v="OFF-FA-10003112"/>
    <x v="1"/>
    <x v="13"/>
    <x v="33"/>
    <n v="12.624000000000001"/>
    <n v="2"/>
    <n v="0.2"/>
    <n v="3.944999999999999"/>
  </r>
  <r>
    <n v="1644"/>
    <x v="796"/>
    <x v="1"/>
    <x v="531"/>
    <d v="2012-03-20T00:00:00"/>
    <s v="First Class"/>
    <s v="FH-14365"/>
    <s v="Fred Hopkins"/>
    <x v="1"/>
    <s v="United States"/>
    <s v="Seattle"/>
    <x v="4"/>
    <n v="98115"/>
    <x v="1"/>
    <s v="OFF-ST-10000142"/>
    <x v="1"/>
    <x v="4"/>
    <x v="399"/>
    <n v="1247.6399999999999"/>
    <n v="3"/>
    <n v="0"/>
    <n v="349.33919999999995"/>
  </r>
  <r>
    <n v="1645"/>
    <x v="796"/>
    <x v="1"/>
    <x v="531"/>
    <d v="2012-03-20T00:00:00"/>
    <s v="First Class"/>
    <s v="FH-14365"/>
    <s v="Fred Hopkins"/>
    <x v="1"/>
    <s v="United States"/>
    <s v="Seattle"/>
    <x v="4"/>
    <n v="98115"/>
    <x v="1"/>
    <s v="TEC-CO-10001766"/>
    <x v="2"/>
    <x v="16"/>
    <x v="1058"/>
    <n v="3149.9300000000003"/>
    <n v="7"/>
    <n v="0"/>
    <n v="1480.4670999999998"/>
  </r>
  <r>
    <n v="1646"/>
    <x v="796"/>
    <x v="1"/>
    <x v="531"/>
    <d v="2012-03-20T00:00:00"/>
    <s v="First Class"/>
    <s v="FH-14365"/>
    <s v="Fred Hopkins"/>
    <x v="1"/>
    <s v="United States"/>
    <s v="Seattle"/>
    <x v="4"/>
    <n v="98115"/>
    <x v="1"/>
    <s v="OFF-PA-10004359"/>
    <x v="1"/>
    <x v="10"/>
    <x v="1059"/>
    <n v="209.7"/>
    <n v="2"/>
    <n v="0"/>
    <n v="100.65599999999999"/>
  </r>
  <r>
    <n v="1647"/>
    <x v="797"/>
    <x v="1"/>
    <x v="549"/>
    <d v="2012-11-03T00:00:00"/>
    <s v="First Class"/>
    <s v="VM-21685"/>
    <s v="Valerie Mitchum"/>
    <x v="2"/>
    <s v="United States"/>
    <s v="Philadelphia"/>
    <x v="9"/>
    <n v="19140"/>
    <x v="3"/>
    <s v="TEC-AC-10002323"/>
    <x v="2"/>
    <x v="11"/>
    <x v="175"/>
    <n v="35.360000000000007"/>
    <n v="2"/>
    <n v="0.2"/>
    <n v="-3.0939999999999994"/>
  </r>
  <r>
    <n v="1648"/>
    <x v="797"/>
    <x v="1"/>
    <x v="549"/>
    <d v="2012-11-03T00:00:00"/>
    <s v="First Class"/>
    <s v="VM-21685"/>
    <s v="Valerie Mitchum"/>
    <x v="2"/>
    <s v="United States"/>
    <s v="Philadelphia"/>
    <x v="9"/>
    <n v="19140"/>
    <x v="3"/>
    <s v="OFF-FA-10001135"/>
    <x v="1"/>
    <x v="13"/>
    <x v="1060"/>
    <n v="3.1680000000000001"/>
    <n v="2"/>
    <n v="0.2"/>
    <n v="-0.71279999999999988"/>
  </r>
  <r>
    <n v="1649"/>
    <x v="798"/>
    <x v="1"/>
    <x v="120"/>
    <d v="2012-09-29T00:00:00"/>
    <s v="Second Class"/>
    <s v="SF-20200"/>
    <s v="Sarah Foster"/>
    <x v="0"/>
    <s v="United States"/>
    <s v="Philadelphia"/>
    <x v="9"/>
    <n v="19143"/>
    <x v="3"/>
    <s v="OFF-BI-10004224"/>
    <x v="1"/>
    <x v="8"/>
    <x v="1061"/>
    <n v="121.10400000000003"/>
    <n v="6"/>
    <n v="0.7"/>
    <n v="-100.91999999999999"/>
  </r>
  <r>
    <n v="1650"/>
    <x v="798"/>
    <x v="1"/>
    <x v="120"/>
    <d v="2012-09-29T00:00:00"/>
    <s v="Second Class"/>
    <s v="SF-20200"/>
    <s v="Sarah Foster"/>
    <x v="0"/>
    <s v="United States"/>
    <s v="Philadelphia"/>
    <x v="9"/>
    <n v="19143"/>
    <x v="3"/>
    <s v="TEC-PH-10003357"/>
    <x v="2"/>
    <x v="7"/>
    <x v="1062"/>
    <n v="45.893999999999998"/>
    <n v="1"/>
    <n v="0.4"/>
    <n v="-9.178799999999999"/>
  </r>
  <r>
    <n v="1651"/>
    <x v="799"/>
    <x v="2"/>
    <x v="550"/>
    <d v="2011-08-29T00:00:00"/>
    <s v="Same Day"/>
    <s v="HH-15010"/>
    <s v="Hilary Holden"/>
    <x v="1"/>
    <s v="United States"/>
    <s v="San Francisco"/>
    <x v="1"/>
    <n v="94110"/>
    <x v="1"/>
    <s v="OFF-PA-10004475"/>
    <x v="1"/>
    <x v="10"/>
    <x v="1063"/>
    <n v="109.92"/>
    <n v="2"/>
    <n v="0"/>
    <n v="53.860799999999998"/>
  </r>
  <r>
    <n v="1652"/>
    <x v="799"/>
    <x v="2"/>
    <x v="550"/>
    <d v="2011-08-29T00:00:00"/>
    <s v="Same Day"/>
    <s v="HH-15010"/>
    <s v="Hilary Holden"/>
    <x v="1"/>
    <s v="United States"/>
    <s v="San Francisco"/>
    <x v="1"/>
    <n v="94110"/>
    <x v="1"/>
    <s v="OFF-PA-10003001"/>
    <x v="1"/>
    <x v="10"/>
    <x v="1064"/>
    <n v="13.36"/>
    <n v="2"/>
    <n v="0"/>
    <n v="6.4127999999999998"/>
  </r>
  <r>
    <n v="1653"/>
    <x v="800"/>
    <x v="3"/>
    <x v="551"/>
    <d v="2014-11-22T00:00:00"/>
    <s v="First Class"/>
    <s v="CD-12280"/>
    <s v="Christina DeMoss"/>
    <x v="0"/>
    <s v="United States"/>
    <s v="Seattle"/>
    <x v="4"/>
    <n v="98105"/>
    <x v="1"/>
    <s v="OFF-ST-10003442"/>
    <x v="1"/>
    <x v="4"/>
    <x v="86"/>
    <n v="169.68"/>
    <n v="6"/>
    <n v="0"/>
    <n v="45.813600000000001"/>
  </r>
  <r>
    <n v="1654"/>
    <x v="800"/>
    <x v="3"/>
    <x v="551"/>
    <d v="2014-11-22T00:00:00"/>
    <s v="First Class"/>
    <s v="CD-12280"/>
    <s v="Christina DeMoss"/>
    <x v="0"/>
    <s v="United States"/>
    <s v="Seattle"/>
    <x v="4"/>
    <n v="98105"/>
    <x v="1"/>
    <s v="TEC-AC-10003832"/>
    <x v="2"/>
    <x v="11"/>
    <x v="458"/>
    <n v="132.52000000000001"/>
    <n v="4"/>
    <n v="0"/>
    <n v="54.333200000000005"/>
  </r>
  <r>
    <n v="1655"/>
    <x v="800"/>
    <x v="3"/>
    <x v="551"/>
    <d v="2014-11-22T00:00:00"/>
    <s v="First Class"/>
    <s v="CD-12280"/>
    <s v="Christina DeMoss"/>
    <x v="0"/>
    <s v="United States"/>
    <s v="Seattle"/>
    <x v="4"/>
    <n v="98105"/>
    <x v="1"/>
    <s v="OFF-FA-10000611"/>
    <x v="1"/>
    <x v="13"/>
    <x v="1065"/>
    <n v="2.96"/>
    <n v="2"/>
    <n v="0"/>
    <n v="1.4207999999999998"/>
  </r>
  <r>
    <n v="1656"/>
    <x v="800"/>
    <x v="3"/>
    <x v="551"/>
    <d v="2014-11-22T00:00:00"/>
    <s v="First Class"/>
    <s v="CD-12280"/>
    <s v="Christina DeMoss"/>
    <x v="0"/>
    <s v="United States"/>
    <s v="Seattle"/>
    <x v="4"/>
    <n v="98105"/>
    <x v="1"/>
    <s v="OFF-BI-10001116"/>
    <x v="1"/>
    <x v="8"/>
    <x v="1066"/>
    <n v="8.4480000000000004"/>
    <n v="2"/>
    <n v="0.2"/>
    <n v="2.9568000000000003"/>
  </r>
  <r>
    <n v="1657"/>
    <x v="800"/>
    <x v="3"/>
    <x v="551"/>
    <d v="2014-11-22T00:00:00"/>
    <s v="First Class"/>
    <s v="CD-12280"/>
    <s v="Christina DeMoss"/>
    <x v="0"/>
    <s v="United States"/>
    <s v="Seattle"/>
    <x v="4"/>
    <n v="98105"/>
    <x v="1"/>
    <s v="OFF-ST-10000563"/>
    <x v="1"/>
    <x v="4"/>
    <x v="894"/>
    <n v="95.94"/>
    <n v="3"/>
    <n v="0"/>
    <n v="9.5940000000000012"/>
  </r>
  <r>
    <n v="1658"/>
    <x v="801"/>
    <x v="2"/>
    <x v="552"/>
    <d v="2011-05-15T00:00:00"/>
    <s v="First Class"/>
    <s v="HL-15040"/>
    <s v="Hunter Lopez"/>
    <x v="0"/>
    <s v="United States"/>
    <s v="Milwaukee"/>
    <x v="6"/>
    <n v="53209"/>
    <x v="2"/>
    <s v="FUR-FU-10000010"/>
    <x v="0"/>
    <x v="5"/>
    <x v="522"/>
    <n v="34.79"/>
    <n v="7"/>
    <n v="0"/>
    <n v="10.784899999999999"/>
  </r>
  <r>
    <n v="1659"/>
    <x v="802"/>
    <x v="3"/>
    <x v="176"/>
    <d v="2014-01-27T00:00:00"/>
    <s v="Standard Class"/>
    <s v="TH-21100"/>
    <s v="Thea Hendricks"/>
    <x v="0"/>
    <s v="United States"/>
    <s v="Los Angeles"/>
    <x v="1"/>
    <n v="90045"/>
    <x v="1"/>
    <s v="TEC-PH-10004922"/>
    <x v="2"/>
    <x v="7"/>
    <x v="1067"/>
    <n v="160.77600000000001"/>
    <n v="3"/>
    <n v="0.2"/>
    <n v="10.048500000000004"/>
  </r>
  <r>
    <n v="1660"/>
    <x v="803"/>
    <x v="3"/>
    <x v="505"/>
    <d v="2014-11-07T00:00:00"/>
    <s v="Standard Class"/>
    <s v="MM-18055"/>
    <s v="Michelle Moray"/>
    <x v="0"/>
    <s v="United States"/>
    <s v="Seattle"/>
    <x v="4"/>
    <n v="98115"/>
    <x v="1"/>
    <s v="OFF-BI-10004330"/>
    <x v="1"/>
    <x v="8"/>
    <x v="795"/>
    <n v="88.751999999999995"/>
    <n v="3"/>
    <n v="0.2"/>
    <n v="27.734999999999996"/>
  </r>
  <r>
    <n v="1661"/>
    <x v="803"/>
    <x v="3"/>
    <x v="505"/>
    <d v="2014-11-07T00:00:00"/>
    <s v="Standard Class"/>
    <s v="MM-18055"/>
    <s v="Michelle Moray"/>
    <x v="0"/>
    <s v="United States"/>
    <s v="Seattle"/>
    <x v="4"/>
    <n v="98115"/>
    <x v="1"/>
    <s v="OFF-BI-10002072"/>
    <x v="1"/>
    <x v="8"/>
    <x v="830"/>
    <n v="13.904"/>
    <n v="2"/>
    <n v="0.2"/>
    <n v="5.2139999999999995"/>
  </r>
  <r>
    <n v="1662"/>
    <x v="804"/>
    <x v="3"/>
    <x v="504"/>
    <d v="2014-05-07T00:00:00"/>
    <s v="Standard Class"/>
    <s v="QJ-19255"/>
    <s v="Quincy Jones"/>
    <x v="1"/>
    <s v="United States"/>
    <s v="Philadelphia"/>
    <x v="9"/>
    <n v="19143"/>
    <x v="3"/>
    <s v="TEC-PH-10002549"/>
    <x v="2"/>
    <x v="7"/>
    <x v="928"/>
    <n v="677.57999999999993"/>
    <n v="5"/>
    <n v="0.4"/>
    <n v="-158.10199999999998"/>
  </r>
  <r>
    <n v="1663"/>
    <x v="804"/>
    <x v="3"/>
    <x v="504"/>
    <d v="2014-05-07T00:00:00"/>
    <s v="Standard Class"/>
    <s v="QJ-19255"/>
    <s v="Quincy Jones"/>
    <x v="1"/>
    <s v="United States"/>
    <s v="Philadelphia"/>
    <x v="9"/>
    <n v="19143"/>
    <x v="3"/>
    <s v="OFF-BI-10002353"/>
    <x v="1"/>
    <x v="8"/>
    <x v="1068"/>
    <n v="13.896000000000001"/>
    <n v="3"/>
    <n v="0.7"/>
    <n v="-9.2639999999999993"/>
  </r>
  <r>
    <n v="1664"/>
    <x v="805"/>
    <x v="0"/>
    <x v="390"/>
    <d v="2013-11-27T00:00:00"/>
    <s v="Second Class"/>
    <s v="NS-18505"/>
    <s v="Neola Schneider"/>
    <x v="0"/>
    <s v="United States"/>
    <s v="Dallas"/>
    <x v="5"/>
    <n v="75217"/>
    <x v="2"/>
    <s v="OFF-ST-10001325"/>
    <x v="1"/>
    <x v="4"/>
    <x v="466"/>
    <n v="41.92"/>
    <n v="5"/>
    <n v="0.2"/>
    <n v="3.6679999999999993"/>
  </r>
  <r>
    <n v="1665"/>
    <x v="805"/>
    <x v="0"/>
    <x v="390"/>
    <d v="2013-11-27T00:00:00"/>
    <s v="Second Class"/>
    <s v="NS-18505"/>
    <s v="Neola Schneider"/>
    <x v="0"/>
    <s v="United States"/>
    <s v="Dallas"/>
    <x v="5"/>
    <n v="75217"/>
    <x v="2"/>
    <s v="TEC-AC-10002049"/>
    <x v="2"/>
    <x v="11"/>
    <x v="688"/>
    <n v="297.57600000000002"/>
    <n v="3"/>
    <n v="0.2"/>
    <n v="-7.4394000000000347"/>
  </r>
  <r>
    <n v="1666"/>
    <x v="805"/>
    <x v="0"/>
    <x v="390"/>
    <d v="2013-11-27T00:00:00"/>
    <s v="Second Class"/>
    <s v="NS-18505"/>
    <s v="Neola Schneider"/>
    <x v="0"/>
    <s v="United States"/>
    <s v="Dallas"/>
    <x v="5"/>
    <n v="75217"/>
    <x v="2"/>
    <s v="OFF-FA-10002676"/>
    <x v="1"/>
    <x v="13"/>
    <x v="1069"/>
    <n v="4.3440000000000003"/>
    <n v="3"/>
    <n v="0.2"/>
    <n v="0.86879999999999979"/>
  </r>
  <r>
    <n v="1667"/>
    <x v="805"/>
    <x v="0"/>
    <x v="390"/>
    <d v="2013-11-27T00:00:00"/>
    <s v="Second Class"/>
    <s v="NS-18505"/>
    <s v="Neola Schneider"/>
    <x v="0"/>
    <s v="United States"/>
    <s v="Dallas"/>
    <x v="5"/>
    <n v="75217"/>
    <x v="2"/>
    <s v="TEC-AC-10003023"/>
    <x v="2"/>
    <x v="11"/>
    <x v="1070"/>
    <n v="94.992000000000004"/>
    <n v="2"/>
    <n v="0.2"/>
    <n v="-2.374800000000004"/>
  </r>
  <r>
    <n v="1668"/>
    <x v="805"/>
    <x v="0"/>
    <x v="390"/>
    <d v="2013-11-27T00:00:00"/>
    <s v="Second Class"/>
    <s v="NS-18505"/>
    <s v="Neola Schneider"/>
    <x v="0"/>
    <s v="United States"/>
    <s v="Dallas"/>
    <x v="5"/>
    <n v="75217"/>
    <x v="2"/>
    <s v="OFF-PA-10000167"/>
    <x v="1"/>
    <x v="10"/>
    <x v="1071"/>
    <n v="74.352000000000004"/>
    <n v="3"/>
    <n v="0.2"/>
    <n v="23.234999999999992"/>
  </r>
  <r>
    <n v="1669"/>
    <x v="805"/>
    <x v="0"/>
    <x v="390"/>
    <d v="2013-11-27T00:00:00"/>
    <s v="Second Class"/>
    <s v="NS-18505"/>
    <s v="Neola Schneider"/>
    <x v="0"/>
    <s v="United States"/>
    <s v="Dallas"/>
    <x v="5"/>
    <n v="75217"/>
    <x v="2"/>
    <s v="OFF-AR-10003405"/>
    <x v="1"/>
    <x v="6"/>
    <x v="622"/>
    <n v="14.04"/>
    <n v="3"/>
    <n v="0.2"/>
    <n v="1.5794999999999986"/>
  </r>
  <r>
    <n v="1670"/>
    <x v="806"/>
    <x v="1"/>
    <x v="553"/>
    <d v="2012-01-15T00:00:00"/>
    <s v="Standard Class"/>
    <s v="MM-17920"/>
    <s v="Michael Moore"/>
    <x v="0"/>
    <s v="United States"/>
    <s v="New York City"/>
    <x v="15"/>
    <n v="10011"/>
    <x v="3"/>
    <s v="FUR-TA-10001889"/>
    <x v="0"/>
    <x v="3"/>
    <x v="406"/>
    <n v="1018.1039999999999"/>
    <n v="4"/>
    <n v="0.4"/>
    <n v="-373.3048"/>
  </r>
  <r>
    <n v="1671"/>
    <x v="807"/>
    <x v="3"/>
    <x v="15"/>
    <d v="2014-10-27T00:00:00"/>
    <s v="Standard Class"/>
    <s v="RD-19480"/>
    <s v="Rick Duston"/>
    <x v="0"/>
    <s v="United States"/>
    <s v="Houston"/>
    <x v="5"/>
    <n v="77095"/>
    <x v="2"/>
    <s v="TEC-PH-10002185"/>
    <x v="2"/>
    <x v="7"/>
    <x v="1072"/>
    <n v="16.68"/>
    <n v="3"/>
    <n v="0.2"/>
    <n v="5.2125000000000004"/>
  </r>
  <r>
    <n v="1672"/>
    <x v="808"/>
    <x v="0"/>
    <x v="554"/>
    <d v="2013-03-26T00:00:00"/>
    <s v="First Class"/>
    <s v="RB-19645"/>
    <s v="Robert Barroso"/>
    <x v="1"/>
    <s v="United States"/>
    <s v="North Las Vegas"/>
    <x v="33"/>
    <n v="89031"/>
    <x v="1"/>
    <s v="TEC-AC-10001013"/>
    <x v="2"/>
    <x v="11"/>
    <x v="813"/>
    <n v="58.58"/>
    <n v="2"/>
    <n v="0"/>
    <n v="19.331399999999995"/>
  </r>
  <r>
    <n v="1673"/>
    <x v="809"/>
    <x v="3"/>
    <x v="445"/>
    <d v="2014-07-08T00:00:00"/>
    <s v="Standard Class"/>
    <s v="RD-19585"/>
    <s v="Rob Dowd"/>
    <x v="0"/>
    <s v="United States"/>
    <s v="Plano"/>
    <x v="5"/>
    <n v="75023"/>
    <x v="2"/>
    <s v="TEC-PH-10002726"/>
    <x v="2"/>
    <x v="7"/>
    <x v="66"/>
    <n v="167.96800000000002"/>
    <n v="4"/>
    <n v="0.2"/>
    <n v="62.988"/>
  </r>
  <r>
    <n v="1674"/>
    <x v="810"/>
    <x v="1"/>
    <x v="555"/>
    <d v="2012-12-12T00:00:00"/>
    <s v="First Class"/>
    <s v="SW-20455"/>
    <s v="Shaun Weien"/>
    <x v="0"/>
    <s v="United States"/>
    <s v="Suffolk"/>
    <x v="17"/>
    <n v="23434"/>
    <x v="0"/>
    <s v="OFF-LA-10003930"/>
    <x v="1"/>
    <x v="2"/>
    <x v="503"/>
    <n v="196.62"/>
    <n v="2"/>
    <n v="0"/>
    <n v="96.343800000000002"/>
  </r>
  <r>
    <n v="1675"/>
    <x v="811"/>
    <x v="1"/>
    <x v="14"/>
    <d v="2012-09-21T00:00:00"/>
    <s v="Standard Class"/>
    <s v="SF-20965"/>
    <s v="Sylvia Foulston"/>
    <x v="1"/>
    <s v="United States"/>
    <s v="Houston"/>
    <x v="5"/>
    <n v="77041"/>
    <x v="2"/>
    <s v="FUR-FU-10003535"/>
    <x v="0"/>
    <x v="5"/>
    <x v="888"/>
    <n v="21.936000000000003"/>
    <n v="2"/>
    <n v="0.6"/>
    <n v="-10.419600000000003"/>
  </r>
  <r>
    <n v="1676"/>
    <x v="811"/>
    <x v="1"/>
    <x v="14"/>
    <d v="2012-09-21T00:00:00"/>
    <s v="Standard Class"/>
    <s v="SF-20965"/>
    <s v="Sylvia Foulston"/>
    <x v="1"/>
    <s v="United States"/>
    <s v="Houston"/>
    <x v="5"/>
    <n v="77041"/>
    <x v="2"/>
    <s v="OFF-BI-10000088"/>
    <x v="1"/>
    <x v="8"/>
    <x v="1025"/>
    <n v="6.5879999999999992"/>
    <n v="3"/>
    <n v="0.8"/>
    <n v="-10.211400000000005"/>
  </r>
  <r>
    <n v="1677"/>
    <x v="812"/>
    <x v="0"/>
    <x v="556"/>
    <d v="2013-05-25T00:00:00"/>
    <s v="Standard Class"/>
    <s v="EB-13930"/>
    <s v="Eric Barreto"/>
    <x v="0"/>
    <s v="United States"/>
    <s v="San Francisco"/>
    <x v="1"/>
    <n v="94110"/>
    <x v="1"/>
    <s v="OFF-ST-10000604"/>
    <x v="1"/>
    <x v="4"/>
    <x v="54"/>
    <n v="104.28"/>
    <n v="3"/>
    <n v="0"/>
    <n v="26.069999999999993"/>
  </r>
  <r>
    <n v="1678"/>
    <x v="812"/>
    <x v="0"/>
    <x v="556"/>
    <d v="2013-05-25T00:00:00"/>
    <s v="Standard Class"/>
    <s v="EB-13930"/>
    <s v="Eric Barreto"/>
    <x v="0"/>
    <s v="United States"/>
    <s v="San Francisco"/>
    <x v="1"/>
    <n v="94110"/>
    <x v="1"/>
    <s v="OFF-PA-10004040"/>
    <x v="1"/>
    <x v="10"/>
    <x v="99"/>
    <n v="17.940000000000001"/>
    <n v="3"/>
    <n v="0"/>
    <n v="8.7906000000000013"/>
  </r>
  <r>
    <n v="1679"/>
    <x v="813"/>
    <x v="2"/>
    <x v="557"/>
    <d v="2011-09-13T00:00:00"/>
    <s v="Standard Class"/>
    <s v="SB-20290"/>
    <s v="Sean Braxton"/>
    <x v="1"/>
    <s v="United States"/>
    <s v="Philadelphia"/>
    <x v="9"/>
    <n v="19134"/>
    <x v="3"/>
    <s v="OFF-ST-10002344"/>
    <x v="1"/>
    <x v="4"/>
    <x v="856"/>
    <n v="64.784000000000006"/>
    <n v="1"/>
    <n v="0.2"/>
    <n v="-14.576399999999996"/>
  </r>
  <r>
    <n v="1680"/>
    <x v="813"/>
    <x v="2"/>
    <x v="557"/>
    <d v="2011-09-13T00:00:00"/>
    <s v="Standard Class"/>
    <s v="SB-20290"/>
    <s v="Sean Braxton"/>
    <x v="1"/>
    <s v="United States"/>
    <s v="Philadelphia"/>
    <x v="9"/>
    <n v="19134"/>
    <x v="3"/>
    <s v="TEC-PH-10003589"/>
    <x v="2"/>
    <x v="7"/>
    <x v="818"/>
    <n v="32.381999999999998"/>
    <n v="3"/>
    <n v="0.4"/>
    <n v="4.3175999999999988"/>
  </r>
  <r>
    <n v="1681"/>
    <x v="813"/>
    <x v="2"/>
    <x v="557"/>
    <d v="2011-09-13T00:00:00"/>
    <s v="Standard Class"/>
    <s v="SB-20290"/>
    <s v="Sean Braxton"/>
    <x v="1"/>
    <s v="United States"/>
    <s v="Philadelphia"/>
    <x v="9"/>
    <n v="19134"/>
    <x v="3"/>
    <s v="FUR-FU-10000758"/>
    <x v="0"/>
    <x v="5"/>
    <x v="1073"/>
    <n v="42.368000000000002"/>
    <n v="2"/>
    <n v="0.2"/>
    <n v="8.4735999999999958"/>
  </r>
  <r>
    <n v="1682"/>
    <x v="813"/>
    <x v="2"/>
    <x v="557"/>
    <d v="2011-09-13T00:00:00"/>
    <s v="Standard Class"/>
    <s v="SB-20290"/>
    <s v="Sean Braxton"/>
    <x v="1"/>
    <s v="United States"/>
    <s v="Philadelphia"/>
    <x v="9"/>
    <n v="19134"/>
    <x v="3"/>
    <s v="TEC-MA-10004679"/>
    <x v="2"/>
    <x v="15"/>
    <x v="1074"/>
    <n v="399.54"/>
    <n v="4"/>
    <n v="0.7"/>
    <n v="-559.35599999999988"/>
  </r>
  <r>
    <n v="1683"/>
    <x v="814"/>
    <x v="0"/>
    <x v="321"/>
    <d v="2013-10-02T00:00:00"/>
    <s v="Second Class"/>
    <s v="PS-18760"/>
    <s v="Pamela Stobb"/>
    <x v="0"/>
    <s v="United States"/>
    <s v="Los Angeles"/>
    <x v="1"/>
    <n v="90008"/>
    <x v="1"/>
    <s v="OFF-PA-10000176"/>
    <x v="1"/>
    <x v="10"/>
    <x v="634"/>
    <n v="18.97"/>
    <n v="1"/>
    <n v="0"/>
    <n v="9.105599999999999"/>
  </r>
  <r>
    <n v="1684"/>
    <x v="815"/>
    <x v="0"/>
    <x v="77"/>
    <d v="2013-11-13T00:00:00"/>
    <s v="Standard Class"/>
    <s v="CB-12535"/>
    <s v="Claudia Bergmann"/>
    <x v="1"/>
    <s v="United States"/>
    <s v="San Francisco"/>
    <x v="1"/>
    <n v="94110"/>
    <x v="1"/>
    <s v="FUR-FU-10002597"/>
    <x v="0"/>
    <x v="5"/>
    <x v="621"/>
    <n v="14.82"/>
    <n v="3"/>
    <n v="0"/>
    <n v="6.224400000000001"/>
  </r>
  <r>
    <n v="1685"/>
    <x v="816"/>
    <x v="3"/>
    <x v="558"/>
    <d v="2014-04-28T00:00:00"/>
    <s v="First Class"/>
    <s v="DK-12835"/>
    <s v="Damala Kotsonis"/>
    <x v="1"/>
    <s v="United States"/>
    <s v="Philadelphia"/>
    <x v="9"/>
    <n v="19143"/>
    <x v="3"/>
    <s v="OFF-AP-10002495"/>
    <x v="1"/>
    <x v="9"/>
    <x v="1075"/>
    <n v="99.28"/>
    <n v="2"/>
    <n v="0.2"/>
    <n v="12.409999999999989"/>
  </r>
  <r>
    <n v="1686"/>
    <x v="816"/>
    <x v="3"/>
    <x v="558"/>
    <d v="2014-04-28T00:00:00"/>
    <s v="First Class"/>
    <s v="DK-12835"/>
    <s v="Damala Kotsonis"/>
    <x v="1"/>
    <s v="United States"/>
    <s v="Philadelphia"/>
    <x v="9"/>
    <n v="19143"/>
    <x v="3"/>
    <s v="OFF-BI-10002813"/>
    <x v="1"/>
    <x v="8"/>
    <x v="905"/>
    <n v="1.1880000000000002"/>
    <n v="2"/>
    <n v="0.7"/>
    <n v="-0.98999999999999977"/>
  </r>
  <r>
    <n v="1687"/>
    <x v="816"/>
    <x v="3"/>
    <x v="558"/>
    <d v="2014-04-28T00:00:00"/>
    <s v="First Class"/>
    <s v="DK-12835"/>
    <s v="Damala Kotsonis"/>
    <x v="1"/>
    <s v="United States"/>
    <s v="Philadelphia"/>
    <x v="9"/>
    <n v="19143"/>
    <x v="3"/>
    <s v="OFF-BI-10002414"/>
    <x v="1"/>
    <x v="8"/>
    <x v="1076"/>
    <n v="7.5180000000000007"/>
    <n v="2"/>
    <n v="0.7"/>
    <n v="-5.7637999999999998"/>
  </r>
  <r>
    <n v="1688"/>
    <x v="817"/>
    <x v="3"/>
    <x v="389"/>
    <d v="2014-12-13T00:00:00"/>
    <s v="First Class"/>
    <s v="AW-10840"/>
    <s v="Anthony Witt"/>
    <x v="0"/>
    <s v="United States"/>
    <s v="Philadelphia"/>
    <x v="9"/>
    <n v="19140"/>
    <x v="3"/>
    <s v="OFF-PA-10000788"/>
    <x v="1"/>
    <x v="10"/>
    <x v="731"/>
    <n v="10.368000000000002"/>
    <n v="2"/>
    <n v="0.2"/>
    <n v="3.6288"/>
  </r>
  <r>
    <n v="1689"/>
    <x v="817"/>
    <x v="3"/>
    <x v="389"/>
    <d v="2014-12-13T00:00:00"/>
    <s v="First Class"/>
    <s v="AW-10840"/>
    <s v="Anthony Witt"/>
    <x v="0"/>
    <s v="United States"/>
    <s v="Philadelphia"/>
    <x v="9"/>
    <n v="19140"/>
    <x v="3"/>
    <s v="FUR-FU-10004306"/>
    <x v="0"/>
    <x v="5"/>
    <x v="616"/>
    <n v="310.88000000000005"/>
    <n v="2"/>
    <n v="0.2"/>
    <n v="23.315999999999988"/>
  </r>
  <r>
    <n v="1690"/>
    <x v="818"/>
    <x v="2"/>
    <x v="559"/>
    <d v="2011-08-20T00:00:00"/>
    <s v="Standard Class"/>
    <s v="TS-21610"/>
    <s v="Troy Staebel"/>
    <x v="0"/>
    <s v="United States"/>
    <s v="Philadelphia"/>
    <x v="9"/>
    <n v="19143"/>
    <x v="3"/>
    <s v="FUR-TA-10001539"/>
    <x v="0"/>
    <x v="3"/>
    <x v="10"/>
    <n v="853.09199999999987"/>
    <n v="6"/>
    <n v="0.4"/>
    <n v="-227.49120000000016"/>
  </r>
  <r>
    <n v="1691"/>
    <x v="819"/>
    <x v="3"/>
    <x v="34"/>
    <d v="2014-12-16T00:00:00"/>
    <s v="Standard Class"/>
    <s v="HF-14995"/>
    <s v="Herbert Flentye"/>
    <x v="0"/>
    <s v="United States"/>
    <s v="Indianapolis"/>
    <x v="14"/>
    <n v="46203"/>
    <x v="2"/>
    <s v="OFF-PA-10000575"/>
    <x v="1"/>
    <x v="10"/>
    <x v="1050"/>
    <n v="33.450000000000003"/>
    <n v="5"/>
    <n v="0"/>
    <n v="15.387"/>
  </r>
  <r>
    <n v="1692"/>
    <x v="819"/>
    <x v="3"/>
    <x v="34"/>
    <d v="2014-12-16T00:00:00"/>
    <s v="Standard Class"/>
    <s v="HF-14995"/>
    <s v="Herbert Flentye"/>
    <x v="0"/>
    <s v="United States"/>
    <s v="Indianapolis"/>
    <x v="14"/>
    <n v="46203"/>
    <x v="2"/>
    <s v="OFF-BI-10004182"/>
    <x v="1"/>
    <x v="8"/>
    <x v="73"/>
    <n v="10.4"/>
    <n v="5"/>
    <n v="0"/>
    <n v="5.0960000000000001"/>
  </r>
  <r>
    <n v="1693"/>
    <x v="820"/>
    <x v="0"/>
    <x v="560"/>
    <d v="2013-03-20T00:00:00"/>
    <s v="Standard Class"/>
    <s v="HZ-14950"/>
    <s v="Henia Zydlo"/>
    <x v="0"/>
    <s v="United States"/>
    <s v="Columbus"/>
    <x v="24"/>
    <n v="43229"/>
    <x v="3"/>
    <s v="FUR-FU-10004020"/>
    <x v="0"/>
    <x v="5"/>
    <x v="488"/>
    <n v="21.880000000000003"/>
    <n v="5"/>
    <n v="0.2"/>
    <n v="6.2904999999999998"/>
  </r>
  <r>
    <n v="1694"/>
    <x v="821"/>
    <x v="0"/>
    <x v="190"/>
    <d v="2013-06-30T00:00:00"/>
    <s v="Second Class"/>
    <s v="AB-10255"/>
    <s v="Alejandro Ballentine"/>
    <x v="2"/>
    <s v="United States"/>
    <s v="Plano"/>
    <x v="5"/>
    <n v="75023"/>
    <x v="2"/>
    <s v="TEC-AC-10003133"/>
    <x v="2"/>
    <x v="11"/>
    <x v="1077"/>
    <n v="13.616"/>
    <n v="2"/>
    <n v="0.2"/>
    <n v="3.5742000000000012"/>
  </r>
  <r>
    <n v="1695"/>
    <x v="822"/>
    <x v="1"/>
    <x v="12"/>
    <d v="2012-09-28T00:00:00"/>
    <s v="Second Class"/>
    <s v="PO-19195"/>
    <s v="Phillina Ober"/>
    <x v="2"/>
    <s v="United States"/>
    <s v="Bayonne"/>
    <x v="30"/>
    <n v="7002"/>
    <x v="3"/>
    <s v="TEC-AC-10002006"/>
    <x v="2"/>
    <x v="11"/>
    <x v="1078"/>
    <n v="63.96"/>
    <n v="4"/>
    <n v="0"/>
    <n v="19.827599999999997"/>
  </r>
  <r>
    <n v="1696"/>
    <x v="822"/>
    <x v="1"/>
    <x v="12"/>
    <d v="2012-09-28T00:00:00"/>
    <s v="Second Class"/>
    <s v="PO-19195"/>
    <s v="Phillina Ober"/>
    <x v="2"/>
    <s v="United States"/>
    <s v="Bayonne"/>
    <x v="30"/>
    <n v="7002"/>
    <x v="3"/>
    <s v="OFF-BI-10003314"/>
    <x v="1"/>
    <x v="8"/>
    <x v="305"/>
    <n v="14.46"/>
    <n v="3"/>
    <n v="0"/>
    <n v="7.0853999999999999"/>
  </r>
  <r>
    <n v="1697"/>
    <x v="822"/>
    <x v="1"/>
    <x v="12"/>
    <d v="2012-09-28T00:00:00"/>
    <s v="Second Class"/>
    <s v="PO-19195"/>
    <s v="Phillina Ober"/>
    <x v="2"/>
    <s v="United States"/>
    <s v="Bayonne"/>
    <x v="30"/>
    <n v="7002"/>
    <x v="3"/>
    <s v="TEC-PH-10002726"/>
    <x v="2"/>
    <x v="7"/>
    <x v="66"/>
    <n v="104.98"/>
    <n v="2"/>
    <n v="0"/>
    <n v="52.49"/>
  </r>
  <r>
    <n v="1698"/>
    <x v="823"/>
    <x v="1"/>
    <x v="17"/>
    <d v="2012-12-31T00:00:00"/>
    <s v="Standard Class"/>
    <s v="AG-10900"/>
    <s v="Arthur Gainer"/>
    <x v="0"/>
    <s v="United States"/>
    <s v="Los Angeles"/>
    <x v="1"/>
    <n v="90008"/>
    <x v="1"/>
    <s v="OFF-AP-10000240"/>
    <x v="1"/>
    <x v="9"/>
    <x v="644"/>
    <n v="106.96"/>
    <n v="2"/>
    <n v="0"/>
    <n v="31.018399999999986"/>
  </r>
  <r>
    <n v="1699"/>
    <x v="823"/>
    <x v="1"/>
    <x v="17"/>
    <d v="2012-12-31T00:00:00"/>
    <s v="Standard Class"/>
    <s v="AG-10900"/>
    <s v="Arthur Gainer"/>
    <x v="0"/>
    <s v="United States"/>
    <s v="Los Angeles"/>
    <x v="1"/>
    <n v="90008"/>
    <x v="1"/>
    <s v="OFF-LA-10002381"/>
    <x v="1"/>
    <x v="2"/>
    <x v="1079"/>
    <n v="21.560000000000002"/>
    <n v="7"/>
    <n v="0"/>
    <n v="10.348799999999999"/>
  </r>
  <r>
    <n v="1700"/>
    <x v="824"/>
    <x v="2"/>
    <x v="561"/>
    <d v="2011-06-07T00:00:00"/>
    <s v="Second Class"/>
    <s v="SC-20725"/>
    <s v="Steven Cartwright"/>
    <x v="0"/>
    <s v="United States"/>
    <s v="Seattle"/>
    <x v="4"/>
    <n v="98115"/>
    <x v="1"/>
    <s v="FUR-TA-10004086"/>
    <x v="0"/>
    <x v="3"/>
    <x v="824"/>
    <n v="515.88"/>
    <n v="6"/>
    <n v="0"/>
    <n v="113.49359999999999"/>
  </r>
  <r>
    <n v="1701"/>
    <x v="825"/>
    <x v="1"/>
    <x v="562"/>
    <d v="2012-07-15T00:00:00"/>
    <s v="Second Class"/>
    <s v="ND-18370"/>
    <s v="Natalie DeCherney"/>
    <x v="0"/>
    <s v="United States"/>
    <s v="New York City"/>
    <x v="15"/>
    <n v="10035"/>
    <x v="3"/>
    <s v="OFF-BI-10000320"/>
    <x v="1"/>
    <x v="8"/>
    <x v="768"/>
    <n v="11.808"/>
    <n v="2"/>
    <n v="0.2"/>
    <n v="4.2804000000000002"/>
  </r>
  <r>
    <n v="1702"/>
    <x v="825"/>
    <x v="1"/>
    <x v="562"/>
    <d v="2012-07-15T00:00:00"/>
    <s v="Second Class"/>
    <s v="ND-18370"/>
    <s v="Natalie DeCherney"/>
    <x v="0"/>
    <s v="United States"/>
    <s v="New York City"/>
    <x v="15"/>
    <n v="10035"/>
    <x v="3"/>
    <s v="FUR-CH-10000595"/>
    <x v="0"/>
    <x v="1"/>
    <x v="463"/>
    <n v="1931.04"/>
    <n v="9"/>
    <n v="0.1"/>
    <n v="321.83999999999992"/>
  </r>
  <r>
    <n v="1703"/>
    <x v="825"/>
    <x v="1"/>
    <x v="562"/>
    <d v="2012-07-15T00:00:00"/>
    <s v="Second Class"/>
    <s v="ND-18370"/>
    <s v="Natalie DeCherney"/>
    <x v="0"/>
    <s v="United States"/>
    <s v="New York City"/>
    <x v="15"/>
    <n v="10035"/>
    <x v="3"/>
    <s v="OFF-PA-10000349"/>
    <x v="1"/>
    <x v="10"/>
    <x v="33"/>
    <n v="9.9600000000000009"/>
    <n v="2"/>
    <n v="0"/>
    <n v="4.6812000000000005"/>
  </r>
  <r>
    <n v="1704"/>
    <x v="826"/>
    <x v="2"/>
    <x v="563"/>
    <d v="2011-02-07T00:00:00"/>
    <s v="Standard Class"/>
    <s v="CD-12790"/>
    <s v="Cynthia Delaney"/>
    <x v="2"/>
    <s v="United States"/>
    <s v="San Diego"/>
    <x v="1"/>
    <n v="92037"/>
    <x v="1"/>
    <s v="OFF-FA-10001843"/>
    <x v="1"/>
    <x v="13"/>
    <x v="33"/>
    <n v="12.350000000000001"/>
    <n v="5"/>
    <n v="0"/>
    <n v="5.8045"/>
  </r>
  <r>
    <n v="1705"/>
    <x v="827"/>
    <x v="0"/>
    <x v="387"/>
    <d v="2013-03-09T00:00:00"/>
    <s v="Same Day"/>
    <s v="PG-18820"/>
    <s v="Patrick Gardner"/>
    <x v="0"/>
    <s v="United States"/>
    <s v="Glendale"/>
    <x v="16"/>
    <n v="85301"/>
    <x v="1"/>
    <s v="OFF-BI-10003676"/>
    <x v="1"/>
    <x v="8"/>
    <x v="816"/>
    <n v="9.7020000000000017"/>
    <n v="3"/>
    <n v="0.7"/>
    <n v="-7.1147999999999989"/>
  </r>
  <r>
    <n v="1706"/>
    <x v="828"/>
    <x v="1"/>
    <x v="6"/>
    <d v="2012-11-26T00:00:00"/>
    <s v="Standard Class"/>
    <s v="IM-15070"/>
    <s v="Irene Maddox"/>
    <x v="0"/>
    <s v="United States"/>
    <s v="Philadelphia"/>
    <x v="9"/>
    <n v="19120"/>
    <x v="3"/>
    <s v="OFF-BI-10003638"/>
    <x v="1"/>
    <x v="8"/>
    <x v="607"/>
    <n v="11.610000000000003"/>
    <n v="2"/>
    <n v="0.7"/>
    <n v="-9.2880000000000003"/>
  </r>
  <r>
    <n v="1707"/>
    <x v="829"/>
    <x v="3"/>
    <x v="505"/>
    <d v="2014-11-06T00:00:00"/>
    <s v="Standard Class"/>
    <s v="JK-15205"/>
    <s v="Jamie Kunitz"/>
    <x v="0"/>
    <s v="United States"/>
    <s v="San Francisco"/>
    <x v="1"/>
    <n v="94122"/>
    <x v="1"/>
    <s v="OFF-LA-10003077"/>
    <x v="1"/>
    <x v="2"/>
    <x v="1080"/>
    <n v="43.86"/>
    <n v="6"/>
    <n v="0"/>
    <n v="20.614199999999997"/>
  </r>
  <r>
    <n v="1708"/>
    <x v="829"/>
    <x v="3"/>
    <x v="505"/>
    <d v="2014-11-06T00:00:00"/>
    <s v="Standard Class"/>
    <s v="JK-15205"/>
    <s v="Jamie Kunitz"/>
    <x v="0"/>
    <s v="United States"/>
    <s v="San Francisco"/>
    <x v="1"/>
    <n v="94122"/>
    <x v="1"/>
    <s v="TEC-PH-10003505"/>
    <x v="2"/>
    <x v="7"/>
    <x v="901"/>
    <n v="148.47999999999999"/>
    <n v="2"/>
    <n v="0.2"/>
    <n v="16.703999999999986"/>
  </r>
  <r>
    <n v="1709"/>
    <x v="829"/>
    <x v="3"/>
    <x v="505"/>
    <d v="2014-11-06T00:00:00"/>
    <s v="Standard Class"/>
    <s v="JK-15205"/>
    <s v="Jamie Kunitz"/>
    <x v="0"/>
    <s v="United States"/>
    <s v="San Francisco"/>
    <x v="1"/>
    <n v="94122"/>
    <x v="1"/>
    <s v="OFF-PA-10003424"/>
    <x v="1"/>
    <x v="10"/>
    <x v="1081"/>
    <n v="7.42"/>
    <n v="2"/>
    <n v="0"/>
    <n v="3.71"/>
  </r>
  <r>
    <n v="1710"/>
    <x v="829"/>
    <x v="3"/>
    <x v="505"/>
    <d v="2014-11-06T00:00:00"/>
    <s v="Standard Class"/>
    <s v="JK-15205"/>
    <s v="Jamie Kunitz"/>
    <x v="0"/>
    <s v="United States"/>
    <s v="San Francisco"/>
    <x v="1"/>
    <n v="94122"/>
    <x v="1"/>
    <s v="FUR-CH-10003061"/>
    <x v="0"/>
    <x v="1"/>
    <x v="51"/>
    <n v="71.992000000000004"/>
    <n v="1"/>
    <n v="0.2"/>
    <n v="-0.89990000000001302"/>
  </r>
  <r>
    <n v="1711"/>
    <x v="829"/>
    <x v="3"/>
    <x v="505"/>
    <d v="2014-11-06T00:00:00"/>
    <s v="Standard Class"/>
    <s v="JK-15205"/>
    <s v="Jamie Kunitz"/>
    <x v="0"/>
    <s v="United States"/>
    <s v="San Francisco"/>
    <x v="1"/>
    <n v="94122"/>
    <x v="1"/>
    <s v="OFF-AR-10003514"/>
    <x v="1"/>
    <x v="6"/>
    <x v="180"/>
    <n v="19.899999999999999"/>
    <n v="5"/>
    <n v="0"/>
    <n v="6.5669999999999984"/>
  </r>
  <r>
    <n v="1712"/>
    <x v="829"/>
    <x v="3"/>
    <x v="505"/>
    <d v="2014-11-06T00:00:00"/>
    <s v="Standard Class"/>
    <s v="JK-15205"/>
    <s v="Jamie Kunitz"/>
    <x v="0"/>
    <s v="United States"/>
    <s v="San Francisco"/>
    <x v="1"/>
    <n v="94122"/>
    <x v="1"/>
    <s v="OFF-AP-10002684"/>
    <x v="1"/>
    <x v="9"/>
    <x v="165"/>
    <n v="1702.12"/>
    <n v="14"/>
    <n v="0"/>
    <n v="510.63599999999985"/>
  </r>
  <r>
    <n v="1713"/>
    <x v="830"/>
    <x v="1"/>
    <x v="564"/>
    <d v="2012-02-04T00:00:00"/>
    <s v="Standard Class"/>
    <s v="JP-15520"/>
    <s v="Jeremy Pistek"/>
    <x v="0"/>
    <s v="United States"/>
    <s v="Houston"/>
    <x v="5"/>
    <n v="77070"/>
    <x v="2"/>
    <s v="OFF-PA-10004405"/>
    <x v="1"/>
    <x v="10"/>
    <x v="1082"/>
    <n v="14.303999999999998"/>
    <n v="6"/>
    <n v="0.2"/>
    <n v="5.0064000000000002"/>
  </r>
  <r>
    <n v="1714"/>
    <x v="831"/>
    <x v="3"/>
    <x v="565"/>
    <d v="2014-09-14T00:00:00"/>
    <s v="Second Class"/>
    <s v="MM-18055"/>
    <s v="Michelle Moray"/>
    <x v="0"/>
    <s v="United States"/>
    <s v="Chicago"/>
    <x v="10"/>
    <n v="60610"/>
    <x v="2"/>
    <s v="FUR-TA-10004289"/>
    <x v="0"/>
    <x v="3"/>
    <x v="187"/>
    <n v="765.625"/>
    <n v="7"/>
    <n v="0.5"/>
    <n v="-566.5625"/>
  </r>
  <r>
    <n v="1715"/>
    <x v="832"/>
    <x v="3"/>
    <x v="566"/>
    <d v="2014-10-14T00:00:00"/>
    <s v="Standard Class"/>
    <s v="DC-13285"/>
    <s v="Debra Catini"/>
    <x v="0"/>
    <s v="United States"/>
    <s v="San Francisco"/>
    <x v="1"/>
    <n v="94110"/>
    <x v="1"/>
    <s v="FUR-BO-10003965"/>
    <x v="0"/>
    <x v="0"/>
    <x v="1083"/>
    <n v="307.666"/>
    <n v="2"/>
    <n v="0.15"/>
    <n v="-14.478399999999979"/>
  </r>
  <r>
    <n v="1716"/>
    <x v="833"/>
    <x v="0"/>
    <x v="567"/>
    <d v="2013-05-05T00:00:00"/>
    <s v="Standard Class"/>
    <s v="JL-15835"/>
    <s v="John Lee"/>
    <x v="0"/>
    <s v="United States"/>
    <s v="New York City"/>
    <x v="15"/>
    <n v="10011"/>
    <x v="3"/>
    <s v="OFF-BI-10003314"/>
    <x v="1"/>
    <x v="8"/>
    <x v="305"/>
    <n v="7.7120000000000006"/>
    <n v="2"/>
    <n v="0.2"/>
    <n v="2.7956000000000003"/>
  </r>
  <r>
    <n v="1717"/>
    <x v="834"/>
    <x v="0"/>
    <x v="288"/>
    <d v="2013-05-25T00:00:00"/>
    <s v="Standard Class"/>
    <s v="BN-11515"/>
    <s v="Bradley Nguyen"/>
    <x v="0"/>
    <s v="United States"/>
    <s v="New York City"/>
    <x v="15"/>
    <n v="10011"/>
    <x v="3"/>
    <s v="OFF-AP-10001563"/>
    <x v="1"/>
    <x v="9"/>
    <x v="530"/>
    <n v="242.89999999999998"/>
    <n v="5"/>
    <n v="0"/>
    <n v="70.440999999999974"/>
  </r>
  <r>
    <n v="1718"/>
    <x v="834"/>
    <x v="0"/>
    <x v="288"/>
    <d v="2013-05-25T00:00:00"/>
    <s v="Standard Class"/>
    <s v="BN-11515"/>
    <s v="Bradley Nguyen"/>
    <x v="0"/>
    <s v="United States"/>
    <s v="New York City"/>
    <x v="15"/>
    <n v="10011"/>
    <x v="3"/>
    <s v="OFF-ST-10004123"/>
    <x v="1"/>
    <x v="4"/>
    <x v="72"/>
    <n v="454.90000000000003"/>
    <n v="5"/>
    <n v="0"/>
    <n v="0"/>
  </r>
  <r>
    <n v="1719"/>
    <x v="834"/>
    <x v="0"/>
    <x v="288"/>
    <d v="2013-05-25T00:00:00"/>
    <s v="Standard Class"/>
    <s v="BN-11515"/>
    <s v="Bradley Nguyen"/>
    <x v="0"/>
    <s v="United States"/>
    <s v="New York City"/>
    <x v="15"/>
    <n v="10011"/>
    <x v="3"/>
    <s v="FUR-FU-10002088"/>
    <x v="0"/>
    <x v="5"/>
    <x v="1084"/>
    <n v="35.92"/>
    <n v="4"/>
    <n v="0"/>
    <n v="15.086400000000001"/>
  </r>
  <r>
    <n v="1720"/>
    <x v="834"/>
    <x v="0"/>
    <x v="288"/>
    <d v="2013-05-25T00:00:00"/>
    <s v="Standard Class"/>
    <s v="BN-11515"/>
    <s v="Bradley Nguyen"/>
    <x v="0"/>
    <s v="United States"/>
    <s v="New York City"/>
    <x v="15"/>
    <n v="10011"/>
    <x v="3"/>
    <s v="FUR-FU-10000010"/>
    <x v="0"/>
    <x v="5"/>
    <x v="522"/>
    <n v="39.76"/>
    <n v="8"/>
    <n v="0"/>
    <n v="12.325599999999998"/>
  </r>
  <r>
    <n v="1721"/>
    <x v="834"/>
    <x v="0"/>
    <x v="288"/>
    <d v="2013-05-25T00:00:00"/>
    <s v="Standard Class"/>
    <s v="BN-11515"/>
    <s v="Bradley Nguyen"/>
    <x v="0"/>
    <s v="United States"/>
    <s v="New York City"/>
    <x v="15"/>
    <n v="10011"/>
    <x v="3"/>
    <s v="OFF-BI-10002824"/>
    <x v="1"/>
    <x v="8"/>
    <x v="523"/>
    <n v="47.744"/>
    <n v="4"/>
    <n v="0.2"/>
    <n v="14.919999999999995"/>
  </r>
  <r>
    <n v="1722"/>
    <x v="835"/>
    <x v="1"/>
    <x v="139"/>
    <d v="2012-12-25T00:00:00"/>
    <s v="Standard Class"/>
    <s v="KD-16345"/>
    <s v="Katherine Ducich"/>
    <x v="0"/>
    <s v="United States"/>
    <s v="Chicago"/>
    <x v="10"/>
    <n v="60623"/>
    <x v="2"/>
    <s v="TEC-PH-10001061"/>
    <x v="2"/>
    <x v="7"/>
    <x v="822"/>
    <n v="159.98400000000001"/>
    <n v="2"/>
    <n v="0.2"/>
    <n v="11.998799999999996"/>
  </r>
  <r>
    <n v="1723"/>
    <x v="835"/>
    <x v="1"/>
    <x v="139"/>
    <d v="2012-12-25T00:00:00"/>
    <s v="Standard Class"/>
    <s v="KD-16345"/>
    <s v="Katherine Ducich"/>
    <x v="0"/>
    <s v="United States"/>
    <s v="Chicago"/>
    <x v="10"/>
    <n v="60623"/>
    <x v="2"/>
    <s v="TEC-AC-10000736"/>
    <x v="2"/>
    <x v="11"/>
    <x v="1085"/>
    <n v="255.96799999999999"/>
    <n v="4"/>
    <n v="0.2"/>
    <n v="51.193599999999996"/>
  </r>
  <r>
    <n v="1724"/>
    <x v="835"/>
    <x v="1"/>
    <x v="139"/>
    <d v="2012-12-25T00:00:00"/>
    <s v="Standard Class"/>
    <s v="KD-16345"/>
    <s v="Katherine Ducich"/>
    <x v="0"/>
    <s v="United States"/>
    <s v="Chicago"/>
    <x v="10"/>
    <n v="60623"/>
    <x v="2"/>
    <s v="FUR-BO-10003966"/>
    <x v="0"/>
    <x v="0"/>
    <x v="1086"/>
    <n v="359.05799999999994"/>
    <n v="3"/>
    <n v="0.3"/>
    <n v="-71.811600000000027"/>
  </r>
  <r>
    <n v="1725"/>
    <x v="836"/>
    <x v="1"/>
    <x v="546"/>
    <d v="2012-12-20T00:00:00"/>
    <s v="First Class"/>
    <s v="JK-15370"/>
    <s v="Jay Kimmel"/>
    <x v="0"/>
    <s v="United States"/>
    <s v="Philadelphia"/>
    <x v="9"/>
    <n v="19143"/>
    <x v="3"/>
    <s v="OFF-AP-10000828"/>
    <x v="1"/>
    <x v="9"/>
    <x v="1087"/>
    <n v="434.35199999999998"/>
    <n v="3"/>
    <n v="0.2"/>
    <n v="43.43519999999998"/>
  </r>
  <r>
    <n v="1726"/>
    <x v="836"/>
    <x v="1"/>
    <x v="546"/>
    <d v="2012-12-20T00:00:00"/>
    <s v="First Class"/>
    <s v="JK-15370"/>
    <s v="Jay Kimmel"/>
    <x v="0"/>
    <s v="United States"/>
    <s v="Philadelphia"/>
    <x v="9"/>
    <n v="19143"/>
    <x v="3"/>
    <s v="OFF-AP-10002906"/>
    <x v="1"/>
    <x v="9"/>
    <x v="1088"/>
    <n v="3.5520000000000005"/>
    <n v="2"/>
    <n v="0.2"/>
    <n v="0.44399999999999973"/>
  </r>
  <r>
    <n v="1727"/>
    <x v="836"/>
    <x v="1"/>
    <x v="546"/>
    <d v="2012-12-20T00:00:00"/>
    <s v="First Class"/>
    <s v="JK-15370"/>
    <s v="Jay Kimmel"/>
    <x v="0"/>
    <s v="United States"/>
    <s v="Philadelphia"/>
    <x v="9"/>
    <n v="19143"/>
    <x v="3"/>
    <s v="OFF-AP-10003860"/>
    <x v="1"/>
    <x v="9"/>
    <x v="1089"/>
    <n v="88.832000000000008"/>
    <n v="4"/>
    <n v="0.2"/>
    <n v="7.7728000000000002"/>
  </r>
  <r>
    <n v="1728"/>
    <x v="837"/>
    <x v="3"/>
    <x v="568"/>
    <d v="2014-05-05T00:00:00"/>
    <s v="Second Class"/>
    <s v="FM-14215"/>
    <s v="Filia McAdams"/>
    <x v="1"/>
    <s v="United States"/>
    <s v="Dublin"/>
    <x v="24"/>
    <n v="43017"/>
    <x v="3"/>
    <s v="FUR-TA-10001307"/>
    <x v="0"/>
    <x v="3"/>
    <x v="1090"/>
    <n v="1048.3499999999999"/>
    <n v="5"/>
    <n v="0.4"/>
    <n v="-69.889999999999986"/>
  </r>
  <r>
    <n v="1729"/>
    <x v="838"/>
    <x v="0"/>
    <x v="569"/>
    <d v="2013-02-07T00:00:00"/>
    <s v="Same Day"/>
    <s v="CA-12265"/>
    <s v="Christina Anderson"/>
    <x v="0"/>
    <s v="United States"/>
    <s v="Springfield"/>
    <x v="17"/>
    <n v="22153"/>
    <x v="0"/>
    <s v="TEC-AC-10003063"/>
    <x v="2"/>
    <x v="11"/>
    <x v="1052"/>
    <n v="100"/>
    <n v="4"/>
    <n v="0"/>
    <n v="21"/>
  </r>
  <r>
    <n v="1730"/>
    <x v="838"/>
    <x v="0"/>
    <x v="569"/>
    <d v="2013-02-07T00:00:00"/>
    <s v="Same Day"/>
    <s v="CA-12265"/>
    <s v="Christina Anderson"/>
    <x v="0"/>
    <s v="United States"/>
    <s v="Springfield"/>
    <x v="17"/>
    <n v="22153"/>
    <x v="0"/>
    <s v="OFF-LA-10001045"/>
    <x v="1"/>
    <x v="2"/>
    <x v="701"/>
    <n v="7.83"/>
    <n v="3"/>
    <n v="0"/>
    <n v="3.6017999999999999"/>
  </r>
  <r>
    <n v="1731"/>
    <x v="839"/>
    <x v="2"/>
    <x v="450"/>
    <d v="2011-10-03T00:00:00"/>
    <s v="Standard Class"/>
    <s v="KD-16495"/>
    <s v="Keith Dawkins"/>
    <x v="1"/>
    <s v="United States"/>
    <s v="Fayetteville"/>
    <x v="3"/>
    <n v="28314"/>
    <x v="0"/>
    <s v="OFF-PA-10001457"/>
    <x v="1"/>
    <x v="10"/>
    <x v="1091"/>
    <n v="96.256"/>
    <n v="8"/>
    <n v="0.2"/>
    <n v="31.283199999999987"/>
  </r>
  <r>
    <n v="1732"/>
    <x v="839"/>
    <x v="2"/>
    <x v="450"/>
    <d v="2011-10-03T00:00:00"/>
    <s v="Standard Class"/>
    <s v="KD-16495"/>
    <s v="Keith Dawkins"/>
    <x v="1"/>
    <s v="United States"/>
    <s v="Fayetteville"/>
    <x v="3"/>
    <n v="28314"/>
    <x v="0"/>
    <s v="OFF-PA-10001804"/>
    <x v="1"/>
    <x v="10"/>
    <x v="128"/>
    <n v="10.688000000000001"/>
    <n v="2"/>
    <n v="0.2"/>
    <n v="3.7407999999999997"/>
  </r>
  <r>
    <n v="1733"/>
    <x v="840"/>
    <x v="0"/>
    <x v="212"/>
    <d v="2013-07-15T00:00:00"/>
    <s v="Standard Class"/>
    <s v="LH-17155"/>
    <s v="Logan Haushalter"/>
    <x v="0"/>
    <s v="United States"/>
    <s v="Dallas"/>
    <x v="5"/>
    <n v="75081"/>
    <x v="2"/>
    <s v="OFF-ST-10000689"/>
    <x v="1"/>
    <x v="4"/>
    <x v="421"/>
    <n v="338.04"/>
    <n v="3"/>
    <n v="0.2"/>
    <n v="-33.804000000000002"/>
  </r>
  <r>
    <n v="1734"/>
    <x v="840"/>
    <x v="0"/>
    <x v="212"/>
    <d v="2013-07-15T00:00:00"/>
    <s v="Standard Class"/>
    <s v="LH-17155"/>
    <s v="Logan Haushalter"/>
    <x v="0"/>
    <s v="United States"/>
    <s v="Dallas"/>
    <x v="5"/>
    <n v="75081"/>
    <x v="2"/>
    <s v="OFF-AR-10002135"/>
    <x v="1"/>
    <x v="6"/>
    <x v="278"/>
    <n v="154.24"/>
    <n v="4"/>
    <n v="0.2"/>
    <n v="17.351999999999975"/>
  </r>
  <r>
    <n v="1735"/>
    <x v="841"/>
    <x v="3"/>
    <x v="570"/>
    <d v="2014-08-02T00:00:00"/>
    <s v="Second Class"/>
    <s v="AG-10675"/>
    <s v="Anna Gayman"/>
    <x v="0"/>
    <s v="United States"/>
    <s v="Jacksonville"/>
    <x v="3"/>
    <n v="28540"/>
    <x v="0"/>
    <s v="OFF-AP-10002082"/>
    <x v="1"/>
    <x v="9"/>
    <x v="1092"/>
    <n v="34.848000000000006"/>
    <n v="2"/>
    <n v="0.2"/>
    <n v="6.5339999999999971"/>
  </r>
  <r>
    <n v="1736"/>
    <x v="841"/>
    <x v="3"/>
    <x v="570"/>
    <d v="2014-08-02T00:00:00"/>
    <s v="Second Class"/>
    <s v="AG-10675"/>
    <s v="Anna Gayman"/>
    <x v="0"/>
    <s v="United States"/>
    <s v="Jacksonville"/>
    <x v="3"/>
    <n v="28540"/>
    <x v="0"/>
    <s v="TEC-PH-10003442"/>
    <x v="2"/>
    <x v="7"/>
    <x v="879"/>
    <n v="22"/>
    <n v="5"/>
    <n v="0.2"/>
    <n v="1.375"/>
  </r>
  <r>
    <n v="1737"/>
    <x v="841"/>
    <x v="3"/>
    <x v="570"/>
    <d v="2014-08-02T00:00:00"/>
    <s v="Second Class"/>
    <s v="AG-10675"/>
    <s v="Anna Gayman"/>
    <x v="0"/>
    <s v="United States"/>
    <s v="Jacksonville"/>
    <x v="3"/>
    <n v="28540"/>
    <x v="0"/>
    <s v="OFF-AR-10002833"/>
    <x v="1"/>
    <x v="6"/>
    <x v="6"/>
    <n v="4.3680000000000003"/>
    <n v="3"/>
    <n v="0.2"/>
    <n v="0.3822000000000001"/>
  </r>
  <r>
    <n v="1738"/>
    <x v="842"/>
    <x v="1"/>
    <x v="37"/>
    <d v="2012-09-09T00:00:00"/>
    <s v="Standard Class"/>
    <s v="DB-13120"/>
    <s v="David Bremer"/>
    <x v="1"/>
    <s v="United States"/>
    <s v="San Francisco"/>
    <x v="1"/>
    <n v="94122"/>
    <x v="1"/>
    <s v="OFF-ST-10001325"/>
    <x v="1"/>
    <x v="4"/>
    <x v="466"/>
    <n v="31.44"/>
    <n v="3"/>
    <n v="0"/>
    <n v="8.4888000000000012"/>
  </r>
  <r>
    <n v="1739"/>
    <x v="842"/>
    <x v="1"/>
    <x v="37"/>
    <d v="2012-09-09T00:00:00"/>
    <s v="Standard Class"/>
    <s v="DB-13120"/>
    <s v="David Bremer"/>
    <x v="1"/>
    <s v="United States"/>
    <s v="San Francisco"/>
    <x v="1"/>
    <n v="94122"/>
    <x v="1"/>
    <s v="TEC-AC-10003038"/>
    <x v="2"/>
    <x v="11"/>
    <x v="1024"/>
    <n v="17.899999999999999"/>
    <n v="2"/>
    <n v="0"/>
    <n v="3.400999999999998"/>
  </r>
  <r>
    <n v="1740"/>
    <x v="842"/>
    <x v="1"/>
    <x v="37"/>
    <d v="2012-09-09T00:00:00"/>
    <s v="Standard Class"/>
    <s v="DB-13120"/>
    <s v="David Bremer"/>
    <x v="1"/>
    <s v="United States"/>
    <s v="San Francisco"/>
    <x v="1"/>
    <n v="94122"/>
    <x v="1"/>
    <s v="TEC-AC-10003590"/>
    <x v="2"/>
    <x v="11"/>
    <x v="1093"/>
    <n v="129.44999999999999"/>
    <n v="5"/>
    <n v="0"/>
    <n v="46.601999999999997"/>
  </r>
  <r>
    <n v="1741"/>
    <x v="843"/>
    <x v="2"/>
    <x v="128"/>
    <d v="2011-08-16T00:00:00"/>
    <s v="Standard Class"/>
    <s v="ED-13885"/>
    <s v="Emily Ducich"/>
    <x v="2"/>
    <s v="United States"/>
    <s v="San Diego"/>
    <x v="1"/>
    <n v="92037"/>
    <x v="1"/>
    <s v="OFF-LA-10000262"/>
    <x v="1"/>
    <x v="2"/>
    <x v="932"/>
    <n v="20.88"/>
    <n v="8"/>
    <n v="0"/>
    <n v="9.6047999999999991"/>
  </r>
  <r>
    <n v="1742"/>
    <x v="844"/>
    <x v="3"/>
    <x v="505"/>
    <d v="2014-11-04T00:00:00"/>
    <s v="Standard Class"/>
    <s v="MC-18100"/>
    <s v="Mick Crebagga"/>
    <x v="0"/>
    <s v="United States"/>
    <s v="Philadelphia"/>
    <x v="9"/>
    <n v="19140"/>
    <x v="3"/>
    <s v="OFF-PA-10004355"/>
    <x v="1"/>
    <x v="10"/>
    <x v="1094"/>
    <n v="20.736000000000004"/>
    <n v="4"/>
    <n v="0.2"/>
    <n v="7.2576000000000001"/>
  </r>
  <r>
    <n v="1743"/>
    <x v="844"/>
    <x v="3"/>
    <x v="505"/>
    <d v="2014-11-04T00:00:00"/>
    <s v="Standard Class"/>
    <s v="MC-18100"/>
    <s v="Mick Crebagga"/>
    <x v="0"/>
    <s v="United States"/>
    <s v="Philadelphia"/>
    <x v="9"/>
    <n v="19140"/>
    <x v="3"/>
    <s v="FUR-FU-10004415"/>
    <x v="0"/>
    <x v="5"/>
    <x v="1054"/>
    <n v="7.168000000000001"/>
    <n v="2"/>
    <n v="0.2"/>
    <n v="0.98559999999999937"/>
  </r>
  <r>
    <n v="1744"/>
    <x v="844"/>
    <x v="3"/>
    <x v="505"/>
    <d v="2014-11-04T00:00:00"/>
    <s v="Standard Class"/>
    <s v="MC-18100"/>
    <s v="Mick Crebagga"/>
    <x v="0"/>
    <s v="United States"/>
    <s v="Philadelphia"/>
    <x v="9"/>
    <n v="19140"/>
    <x v="3"/>
    <s v="OFF-ST-10002486"/>
    <x v="1"/>
    <x v="4"/>
    <x v="693"/>
    <n v="11.168000000000001"/>
    <n v="2"/>
    <n v="0.2"/>
    <n v="-2.5128000000000008"/>
  </r>
  <r>
    <n v="1745"/>
    <x v="844"/>
    <x v="3"/>
    <x v="505"/>
    <d v="2014-11-04T00:00:00"/>
    <s v="Standard Class"/>
    <s v="MC-18100"/>
    <s v="Mick Crebagga"/>
    <x v="0"/>
    <s v="United States"/>
    <s v="Philadelphia"/>
    <x v="9"/>
    <n v="19140"/>
    <x v="3"/>
    <s v="TEC-AC-10001142"/>
    <x v="2"/>
    <x v="11"/>
    <x v="546"/>
    <n v="442.40000000000003"/>
    <n v="7"/>
    <n v="0.2"/>
    <n v="-55.300000000000068"/>
  </r>
  <r>
    <n v="1746"/>
    <x v="845"/>
    <x v="2"/>
    <x v="571"/>
    <d v="2011-06-09T00:00:00"/>
    <s v="First Class"/>
    <s v="BM-11785"/>
    <s v="Bryan Mills"/>
    <x v="0"/>
    <s v="United States"/>
    <s v="Rochester"/>
    <x v="15"/>
    <n v="14609"/>
    <x v="3"/>
    <s v="OFF-AR-10002656"/>
    <x v="1"/>
    <x v="6"/>
    <x v="157"/>
    <n v="13.36"/>
    <n v="2"/>
    <n v="0"/>
    <n v="4.9431999999999992"/>
  </r>
  <r>
    <n v="1747"/>
    <x v="846"/>
    <x v="0"/>
    <x v="572"/>
    <d v="2013-08-18T00:00:00"/>
    <s v="Second Class"/>
    <s v="EM-14065"/>
    <s v="Erin Mull"/>
    <x v="0"/>
    <s v="United States"/>
    <s v="Jacksonville"/>
    <x v="3"/>
    <n v="28540"/>
    <x v="0"/>
    <s v="OFF-BI-10000138"/>
    <x v="1"/>
    <x v="8"/>
    <x v="600"/>
    <n v="11.232000000000001"/>
    <n v="8"/>
    <n v="0.7"/>
    <n v="-8.2367999999999988"/>
  </r>
  <r>
    <n v="1748"/>
    <x v="846"/>
    <x v="0"/>
    <x v="572"/>
    <d v="2013-08-18T00:00:00"/>
    <s v="Second Class"/>
    <s v="EM-14065"/>
    <s v="Erin Mull"/>
    <x v="0"/>
    <s v="United States"/>
    <s v="Jacksonville"/>
    <x v="3"/>
    <n v="28540"/>
    <x v="0"/>
    <s v="OFF-PA-10004947"/>
    <x v="1"/>
    <x v="10"/>
    <x v="33"/>
    <n v="10.272000000000002"/>
    <n v="3"/>
    <n v="0.2"/>
    <n v="3.2099999999999982"/>
  </r>
  <r>
    <n v="1749"/>
    <x v="847"/>
    <x v="2"/>
    <x v="573"/>
    <d v="2011-04-29T00:00:00"/>
    <s v="Standard Class"/>
    <s v="DA-13450"/>
    <s v="Dianna Arnett"/>
    <x v="2"/>
    <s v="United States"/>
    <s v="Houston"/>
    <x v="5"/>
    <n v="77095"/>
    <x v="2"/>
    <s v="OFF-PA-10003543"/>
    <x v="1"/>
    <x v="10"/>
    <x v="716"/>
    <n v="10.368000000000002"/>
    <n v="2"/>
    <n v="0.2"/>
    <n v="3.6288"/>
  </r>
  <r>
    <n v="1750"/>
    <x v="847"/>
    <x v="2"/>
    <x v="573"/>
    <d v="2011-04-29T00:00:00"/>
    <s v="Standard Class"/>
    <s v="DA-13450"/>
    <s v="Dianna Arnett"/>
    <x v="2"/>
    <s v="United States"/>
    <s v="Houston"/>
    <x v="5"/>
    <n v="77095"/>
    <x v="2"/>
    <s v="OFF-AR-10002221"/>
    <x v="1"/>
    <x v="6"/>
    <x v="1008"/>
    <n v="6.24"/>
    <n v="3"/>
    <n v="0.2"/>
    <n v="0.54600000000000071"/>
  </r>
  <r>
    <n v="1751"/>
    <x v="848"/>
    <x v="1"/>
    <x v="6"/>
    <d v="2012-11-27T00:00:00"/>
    <s v="Standard Class"/>
    <s v="MO-17800"/>
    <s v="Meg O'Connel"/>
    <x v="2"/>
    <s v="United States"/>
    <s v="San Antonio"/>
    <x v="5"/>
    <n v="78207"/>
    <x v="2"/>
    <s v="FUR-TA-10004607"/>
    <x v="0"/>
    <x v="3"/>
    <x v="1095"/>
    <n v="206.96200000000002"/>
    <n v="2"/>
    <n v="0.3"/>
    <n v="-32.522600000000011"/>
  </r>
  <r>
    <n v="1752"/>
    <x v="849"/>
    <x v="3"/>
    <x v="336"/>
    <d v="2014-10-18T00:00:00"/>
    <s v="First Class"/>
    <s v="JW-15955"/>
    <s v="Joni Wasserman"/>
    <x v="0"/>
    <s v="United States"/>
    <s v="Oakland"/>
    <x v="1"/>
    <n v="94601"/>
    <x v="1"/>
    <s v="FUR-FU-10001918"/>
    <x v="0"/>
    <x v="5"/>
    <x v="280"/>
    <n v="9.4600000000000009"/>
    <n v="2"/>
    <n v="0"/>
    <n v="3.6894000000000009"/>
  </r>
  <r>
    <n v="1753"/>
    <x v="850"/>
    <x v="3"/>
    <x v="574"/>
    <d v="2014-12-06T00:00:00"/>
    <s v="First Class"/>
    <s v="VW-21775"/>
    <s v="Victoria Wilson"/>
    <x v="1"/>
    <s v="United States"/>
    <s v="San Francisco"/>
    <x v="1"/>
    <n v="94122"/>
    <x v="1"/>
    <s v="OFF-ST-10004340"/>
    <x v="1"/>
    <x v="4"/>
    <x v="809"/>
    <n v="559.62"/>
    <n v="9"/>
    <n v="0"/>
    <n v="151.09740000000002"/>
  </r>
  <r>
    <n v="1754"/>
    <x v="850"/>
    <x v="3"/>
    <x v="574"/>
    <d v="2014-12-06T00:00:00"/>
    <s v="First Class"/>
    <s v="VW-21775"/>
    <s v="Victoria Wilson"/>
    <x v="1"/>
    <s v="United States"/>
    <s v="San Francisco"/>
    <x v="1"/>
    <n v="94122"/>
    <x v="1"/>
    <s v="OFF-PA-10004475"/>
    <x v="1"/>
    <x v="10"/>
    <x v="1063"/>
    <n v="109.92"/>
    <n v="2"/>
    <n v="0"/>
    <n v="53.860799999999998"/>
  </r>
  <r>
    <n v="1755"/>
    <x v="850"/>
    <x v="3"/>
    <x v="574"/>
    <d v="2014-12-06T00:00:00"/>
    <s v="First Class"/>
    <s v="VW-21775"/>
    <s v="Victoria Wilson"/>
    <x v="1"/>
    <s v="United States"/>
    <s v="San Francisco"/>
    <x v="1"/>
    <n v="94122"/>
    <x v="1"/>
    <s v="OFF-PA-10003893"/>
    <x v="1"/>
    <x v="10"/>
    <x v="1096"/>
    <n v="8.56"/>
    <n v="2"/>
    <n v="0"/>
    <n v="3.8519999999999994"/>
  </r>
  <r>
    <n v="1756"/>
    <x v="851"/>
    <x v="1"/>
    <x v="575"/>
    <d v="2012-12-11T00:00:00"/>
    <s v="Second Class"/>
    <s v="TT-21460"/>
    <s v="Tonja Turnell"/>
    <x v="2"/>
    <s v="United States"/>
    <s v="Fort Worth"/>
    <x v="5"/>
    <n v="76106"/>
    <x v="2"/>
    <s v="OFF-PA-10000100"/>
    <x v="1"/>
    <x v="10"/>
    <x v="825"/>
    <n v="360.71199999999999"/>
    <n v="11"/>
    <n v="0.2"/>
    <n v="130.75810000000001"/>
  </r>
  <r>
    <n v="1757"/>
    <x v="851"/>
    <x v="1"/>
    <x v="575"/>
    <d v="2012-12-11T00:00:00"/>
    <s v="Second Class"/>
    <s v="TT-21460"/>
    <s v="Tonja Turnell"/>
    <x v="2"/>
    <s v="United States"/>
    <s v="Fort Worth"/>
    <x v="5"/>
    <n v="76106"/>
    <x v="2"/>
    <s v="TEC-PH-10001817"/>
    <x v="2"/>
    <x v="7"/>
    <x v="1097"/>
    <n v="1718.4"/>
    <n v="6"/>
    <n v="0.2"/>
    <n v="150.36000000000013"/>
  </r>
  <r>
    <n v="1758"/>
    <x v="852"/>
    <x v="1"/>
    <x v="562"/>
    <d v="2012-07-15T00:00:00"/>
    <s v="First Class"/>
    <s v="SL-20155"/>
    <s v="Sara Luxemburg"/>
    <x v="2"/>
    <s v="United States"/>
    <s v="Houston"/>
    <x v="5"/>
    <n v="77095"/>
    <x v="2"/>
    <s v="OFF-BI-10001765"/>
    <x v="1"/>
    <x v="8"/>
    <x v="985"/>
    <n v="41.567999999999991"/>
    <n v="6"/>
    <n v="0.8"/>
    <n v="-66.508800000000036"/>
  </r>
  <r>
    <n v="1759"/>
    <x v="853"/>
    <x v="2"/>
    <x v="218"/>
    <d v="2011-05-17T00:00:00"/>
    <s v="Standard Class"/>
    <s v="RM-19375"/>
    <s v="Raymond Messe"/>
    <x v="0"/>
    <s v="United States"/>
    <s v="Houston"/>
    <x v="5"/>
    <n v="77095"/>
    <x v="2"/>
    <s v="TEC-AC-10001013"/>
    <x v="2"/>
    <x v="11"/>
    <x v="813"/>
    <n v="46.864000000000004"/>
    <n v="2"/>
    <n v="0.2"/>
    <n v="7.615399999999994"/>
  </r>
  <r>
    <n v="1760"/>
    <x v="854"/>
    <x v="2"/>
    <x v="576"/>
    <d v="2011-01-13T00:00:00"/>
    <s v="Standard Class"/>
    <s v="MB-18085"/>
    <s v="Mick Brown"/>
    <x v="0"/>
    <s v="United States"/>
    <s v="Philadelphia"/>
    <x v="9"/>
    <n v="19143"/>
    <x v="3"/>
    <s v="OFF-AR-10003478"/>
    <x v="1"/>
    <x v="6"/>
    <x v="355"/>
    <n v="19.536000000000001"/>
    <n v="3"/>
    <n v="0.2"/>
    <n v="4.8840000000000003"/>
  </r>
  <r>
    <n v="1761"/>
    <x v="855"/>
    <x v="1"/>
    <x v="577"/>
    <d v="2012-09-09T00:00:00"/>
    <s v="Standard Class"/>
    <s v="AG-10900"/>
    <s v="Arthur Gainer"/>
    <x v="0"/>
    <s v="United States"/>
    <s v="San Diego"/>
    <x v="1"/>
    <n v="92105"/>
    <x v="1"/>
    <s v="FUR-BO-10000330"/>
    <x v="0"/>
    <x v="0"/>
    <x v="1098"/>
    <n v="411.33199999999999"/>
    <n v="4"/>
    <n v="0.15"/>
    <n v="-4.8391999999999769"/>
  </r>
  <r>
    <n v="1762"/>
    <x v="855"/>
    <x v="1"/>
    <x v="577"/>
    <d v="2012-09-09T00:00:00"/>
    <s v="Standard Class"/>
    <s v="AG-10900"/>
    <s v="Arthur Gainer"/>
    <x v="0"/>
    <s v="United States"/>
    <s v="San Diego"/>
    <x v="1"/>
    <n v="92105"/>
    <x v="1"/>
    <s v="OFF-BI-10001900"/>
    <x v="1"/>
    <x v="8"/>
    <x v="1099"/>
    <n v="28.752000000000002"/>
    <n v="6"/>
    <n v="0.2"/>
    <n v="9.7037999999999993"/>
  </r>
  <r>
    <n v="1763"/>
    <x v="855"/>
    <x v="1"/>
    <x v="577"/>
    <d v="2012-09-09T00:00:00"/>
    <s v="Standard Class"/>
    <s v="AG-10900"/>
    <s v="Arthur Gainer"/>
    <x v="0"/>
    <s v="United States"/>
    <s v="San Diego"/>
    <x v="1"/>
    <n v="92105"/>
    <x v="1"/>
    <s v="FUR-BO-10003159"/>
    <x v="0"/>
    <x v="0"/>
    <x v="1100"/>
    <n v="293.19900000000001"/>
    <n v="3"/>
    <n v="0.15"/>
    <n v="-20.696400000000025"/>
  </r>
  <r>
    <n v="1764"/>
    <x v="856"/>
    <x v="0"/>
    <x v="578"/>
    <d v="2013-08-09T00:00:00"/>
    <s v="Standard Class"/>
    <s v="ML-17755"/>
    <s v="Max Ludwig"/>
    <x v="2"/>
    <s v="United States"/>
    <s v="Suffolk"/>
    <x v="17"/>
    <n v="23434"/>
    <x v="0"/>
    <s v="OFF-SU-10002573"/>
    <x v="1"/>
    <x v="14"/>
    <x v="350"/>
    <n v="35.06"/>
    <n v="2"/>
    <n v="0"/>
    <n v="10.517999999999997"/>
  </r>
  <r>
    <n v="1765"/>
    <x v="856"/>
    <x v="0"/>
    <x v="578"/>
    <d v="2013-08-09T00:00:00"/>
    <s v="Standard Class"/>
    <s v="ML-17755"/>
    <s v="Max Ludwig"/>
    <x v="2"/>
    <s v="United States"/>
    <s v="Suffolk"/>
    <x v="17"/>
    <n v="23434"/>
    <x v="0"/>
    <s v="OFF-LA-10004484"/>
    <x v="1"/>
    <x v="2"/>
    <x v="612"/>
    <n v="4.13"/>
    <n v="1"/>
    <n v="0"/>
    <n v="1.8997999999999999"/>
  </r>
  <r>
    <n v="1766"/>
    <x v="856"/>
    <x v="0"/>
    <x v="578"/>
    <d v="2013-08-09T00:00:00"/>
    <s v="Standard Class"/>
    <s v="ML-17755"/>
    <s v="Max Ludwig"/>
    <x v="2"/>
    <s v="United States"/>
    <s v="Suffolk"/>
    <x v="17"/>
    <n v="23434"/>
    <x v="0"/>
    <s v="FUR-FU-10001591"/>
    <x v="0"/>
    <x v="5"/>
    <x v="1101"/>
    <n v="109.8"/>
    <n v="9"/>
    <n v="0"/>
    <n v="46.116000000000007"/>
  </r>
  <r>
    <n v="1767"/>
    <x v="856"/>
    <x v="0"/>
    <x v="578"/>
    <d v="2013-08-09T00:00:00"/>
    <s v="Standard Class"/>
    <s v="ML-17755"/>
    <s v="Max Ludwig"/>
    <x v="2"/>
    <s v="United States"/>
    <s v="Suffolk"/>
    <x v="17"/>
    <n v="23434"/>
    <x v="0"/>
    <s v="OFF-LA-10002034"/>
    <x v="1"/>
    <x v="2"/>
    <x v="1102"/>
    <n v="9.82"/>
    <n v="2"/>
    <n v="0"/>
    <n v="4.8117999999999999"/>
  </r>
  <r>
    <n v="1768"/>
    <x v="857"/>
    <x v="2"/>
    <x v="579"/>
    <d v="2011-03-26T00:00:00"/>
    <s v="Standard Class"/>
    <s v="CC-12685"/>
    <s v="Craig Carroll"/>
    <x v="0"/>
    <s v="United States"/>
    <s v="Greensboro"/>
    <x v="3"/>
    <n v="27405"/>
    <x v="0"/>
    <s v="OFF-BI-10004410"/>
    <x v="1"/>
    <x v="8"/>
    <x v="48"/>
    <n v="7.644000000000001"/>
    <n v="4"/>
    <n v="0.7"/>
    <n v="-5.8603999999999985"/>
  </r>
  <r>
    <n v="1769"/>
    <x v="857"/>
    <x v="2"/>
    <x v="579"/>
    <d v="2011-03-26T00:00:00"/>
    <s v="Standard Class"/>
    <s v="CC-12685"/>
    <s v="Craig Carroll"/>
    <x v="0"/>
    <s v="United States"/>
    <s v="Greensboro"/>
    <x v="3"/>
    <n v="27405"/>
    <x v="0"/>
    <s v="OFF-BI-10002735"/>
    <x v="1"/>
    <x v="8"/>
    <x v="141"/>
    <n v="51.465000000000018"/>
    <n v="5"/>
    <n v="0.7"/>
    <n v="-39.456499999999991"/>
  </r>
  <r>
    <n v="1770"/>
    <x v="858"/>
    <x v="3"/>
    <x v="580"/>
    <d v="2014-03-09T00:00:00"/>
    <s v="Standard Class"/>
    <s v="SC-20770"/>
    <s v="Stewart Carmichael"/>
    <x v="1"/>
    <s v="United States"/>
    <s v="Dallas"/>
    <x v="5"/>
    <n v="75081"/>
    <x v="2"/>
    <s v="OFF-SU-10001935"/>
    <x v="1"/>
    <x v="14"/>
    <x v="33"/>
    <n v="6.9760000000000009"/>
    <n v="4"/>
    <n v="0.2"/>
    <n v="-1.3952000000000013"/>
  </r>
  <r>
    <n v="1771"/>
    <x v="858"/>
    <x v="3"/>
    <x v="580"/>
    <d v="2014-03-09T00:00:00"/>
    <s v="Standard Class"/>
    <s v="SC-20770"/>
    <s v="Stewart Carmichael"/>
    <x v="1"/>
    <s v="United States"/>
    <s v="Dallas"/>
    <x v="5"/>
    <n v="75081"/>
    <x v="2"/>
    <s v="OFF-BI-10003291"/>
    <x v="1"/>
    <x v="8"/>
    <x v="44"/>
    <n v="12.221999999999998"/>
    <n v="7"/>
    <n v="0.8"/>
    <n v="-20.166300000000007"/>
  </r>
  <r>
    <n v="1772"/>
    <x v="859"/>
    <x v="0"/>
    <x v="581"/>
    <d v="2013-11-30T00:00:00"/>
    <s v="Second Class"/>
    <s v="GG-14650"/>
    <s v="Greg Guthrie"/>
    <x v="1"/>
    <s v="United States"/>
    <s v="Chicago"/>
    <x v="10"/>
    <n v="60623"/>
    <x v="2"/>
    <s v="OFF-ST-10004337"/>
    <x v="1"/>
    <x v="4"/>
    <x v="839"/>
    <n v="97.984000000000009"/>
    <n v="2"/>
    <n v="0.2"/>
    <n v="-24.496000000000002"/>
  </r>
  <r>
    <n v="1773"/>
    <x v="859"/>
    <x v="0"/>
    <x v="581"/>
    <d v="2013-11-30T00:00:00"/>
    <s v="Second Class"/>
    <s v="GG-14650"/>
    <s v="Greg Guthrie"/>
    <x v="1"/>
    <s v="United States"/>
    <s v="Chicago"/>
    <x v="10"/>
    <n v="60623"/>
    <x v="2"/>
    <s v="TEC-AC-10001266"/>
    <x v="2"/>
    <x v="11"/>
    <x v="196"/>
    <n v="62.400000000000006"/>
    <n v="6"/>
    <n v="0.2"/>
    <n v="19.499999999999993"/>
  </r>
  <r>
    <n v="1774"/>
    <x v="860"/>
    <x v="2"/>
    <x v="582"/>
    <d v="2011-05-03T00:00:00"/>
    <s v="Standard Class"/>
    <s v="MY-18295"/>
    <s v="Muhammed Yedwab"/>
    <x v="1"/>
    <s v="United States"/>
    <s v="Baltimore"/>
    <x v="39"/>
    <n v="21215"/>
    <x v="3"/>
    <s v="OFF-BI-10001628"/>
    <x v="1"/>
    <x v="8"/>
    <x v="1103"/>
    <n v="20.86"/>
    <n v="2"/>
    <n v="0"/>
    <n v="9.3869999999999987"/>
  </r>
  <r>
    <n v="1775"/>
    <x v="860"/>
    <x v="2"/>
    <x v="582"/>
    <d v="2011-05-03T00:00:00"/>
    <s v="Standard Class"/>
    <s v="MY-18295"/>
    <s v="Muhammed Yedwab"/>
    <x v="1"/>
    <s v="United States"/>
    <s v="Baltimore"/>
    <x v="39"/>
    <n v="21215"/>
    <x v="3"/>
    <s v="OFF-ST-10000877"/>
    <x v="1"/>
    <x v="4"/>
    <x v="1104"/>
    <n v="497.61"/>
    <n v="9"/>
    <n v="0"/>
    <n v="129.37860000000001"/>
  </r>
  <r>
    <n v="1776"/>
    <x v="860"/>
    <x v="2"/>
    <x v="582"/>
    <d v="2011-05-03T00:00:00"/>
    <s v="Standard Class"/>
    <s v="MY-18295"/>
    <s v="Muhammed Yedwab"/>
    <x v="1"/>
    <s v="United States"/>
    <s v="Baltimore"/>
    <x v="39"/>
    <n v="21215"/>
    <x v="3"/>
    <s v="OFF-AR-10004752"/>
    <x v="1"/>
    <x v="6"/>
    <x v="1105"/>
    <n v="5.34"/>
    <n v="2"/>
    <n v="0"/>
    <n v="1.4952000000000001"/>
  </r>
  <r>
    <n v="1777"/>
    <x v="860"/>
    <x v="2"/>
    <x v="582"/>
    <d v="2011-05-03T00:00:00"/>
    <s v="Standard Class"/>
    <s v="MY-18295"/>
    <s v="Muhammed Yedwab"/>
    <x v="1"/>
    <s v="United States"/>
    <s v="Baltimore"/>
    <x v="39"/>
    <n v="21215"/>
    <x v="3"/>
    <s v="OFF-LA-10000452"/>
    <x v="1"/>
    <x v="2"/>
    <x v="804"/>
    <n v="3.15"/>
    <n v="1"/>
    <n v="0"/>
    <n v="1.512"/>
  </r>
  <r>
    <n v="1778"/>
    <x v="861"/>
    <x v="1"/>
    <x v="27"/>
    <d v="2012-11-28T00:00:00"/>
    <s v="Standard Class"/>
    <s v="DP-13000"/>
    <s v="Darren Powers"/>
    <x v="0"/>
    <s v="United States"/>
    <s v="Los Angeles"/>
    <x v="1"/>
    <n v="90004"/>
    <x v="1"/>
    <s v="OFF-PA-10000675"/>
    <x v="1"/>
    <x v="10"/>
    <x v="1106"/>
    <n v="368.91"/>
    <n v="9"/>
    <n v="0"/>
    <n v="180.76590000000002"/>
  </r>
  <r>
    <n v="1779"/>
    <x v="861"/>
    <x v="1"/>
    <x v="27"/>
    <d v="2012-11-28T00:00:00"/>
    <s v="Standard Class"/>
    <s v="DP-13000"/>
    <s v="Darren Powers"/>
    <x v="0"/>
    <s v="United States"/>
    <s v="Los Angeles"/>
    <x v="1"/>
    <n v="90004"/>
    <x v="1"/>
    <s v="OFF-AR-10003045"/>
    <x v="1"/>
    <x v="6"/>
    <x v="420"/>
    <n v="14.7"/>
    <n v="5"/>
    <n v="0"/>
    <n v="6.6150000000000002"/>
  </r>
  <r>
    <n v="1780"/>
    <x v="862"/>
    <x v="0"/>
    <x v="583"/>
    <d v="2013-11-17T00:00:00"/>
    <s v="Standard Class"/>
    <s v="BD-11770"/>
    <s v="Bryan Davis"/>
    <x v="0"/>
    <s v="United States"/>
    <s v="New York City"/>
    <x v="15"/>
    <n v="10011"/>
    <x v="3"/>
    <s v="TEC-AC-10003447"/>
    <x v="2"/>
    <x v="11"/>
    <x v="798"/>
    <n v="59.97"/>
    <n v="3"/>
    <n v="0"/>
    <n v="14.992499999999996"/>
  </r>
  <r>
    <n v="1781"/>
    <x v="862"/>
    <x v="0"/>
    <x v="583"/>
    <d v="2013-11-17T00:00:00"/>
    <s v="Standard Class"/>
    <s v="BD-11770"/>
    <s v="Bryan Davis"/>
    <x v="0"/>
    <s v="United States"/>
    <s v="New York City"/>
    <x v="15"/>
    <n v="10011"/>
    <x v="3"/>
    <s v="OFF-ST-10002276"/>
    <x v="1"/>
    <x v="4"/>
    <x v="223"/>
    <n v="83.36"/>
    <n v="1"/>
    <n v="0"/>
    <n v="20.840000000000003"/>
  </r>
  <r>
    <n v="1782"/>
    <x v="863"/>
    <x v="1"/>
    <x v="584"/>
    <d v="2012-07-13T00:00:00"/>
    <s v="Standard Class"/>
    <s v="CB-12535"/>
    <s v="Claudia Bergmann"/>
    <x v="1"/>
    <s v="United States"/>
    <s v="Franklin"/>
    <x v="31"/>
    <n v="2038"/>
    <x v="3"/>
    <s v="OFF-PA-10001609"/>
    <x v="1"/>
    <x v="10"/>
    <x v="1107"/>
    <n v="6.58"/>
    <n v="2"/>
    <n v="0"/>
    <n v="3.0267999999999997"/>
  </r>
  <r>
    <n v="1783"/>
    <x v="863"/>
    <x v="1"/>
    <x v="584"/>
    <d v="2012-07-13T00:00:00"/>
    <s v="Standard Class"/>
    <s v="CB-12535"/>
    <s v="Claudia Bergmann"/>
    <x v="1"/>
    <s v="United States"/>
    <s v="Franklin"/>
    <x v="31"/>
    <n v="2038"/>
    <x v="3"/>
    <s v="OFF-BI-10001597"/>
    <x v="1"/>
    <x v="8"/>
    <x v="790"/>
    <n v="122.94"/>
    <n v="3"/>
    <n v="0"/>
    <n v="59.011199999999988"/>
  </r>
  <r>
    <n v="1784"/>
    <x v="864"/>
    <x v="3"/>
    <x v="585"/>
    <d v="2014-09-27T00:00:00"/>
    <s v="Standard Class"/>
    <s v="JE-15610"/>
    <s v="Jim Epp"/>
    <x v="1"/>
    <s v="United States"/>
    <s v="Milwaukee"/>
    <x v="6"/>
    <n v="53209"/>
    <x v="2"/>
    <s v="OFF-PA-10004475"/>
    <x v="1"/>
    <x v="10"/>
    <x v="1063"/>
    <n v="219.84"/>
    <n v="4"/>
    <n v="0"/>
    <n v="107.7216"/>
  </r>
  <r>
    <n v="1785"/>
    <x v="864"/>
    <x v="3"/>
    <x v="585"/>
    <d v="2014-09-27T00:00:00"/>
    <s v="Standard Class"/>
    <s v="JE-15610"/>
    <s v="Jim Epp"/>
    <x v="1"/>
    <s v="United States"/>
    <s v="Milwaukee"/>
    <x v="6"/>
    <n v="53209"/>
    <x v="2"/>
    <s v="TEC-AC-10004510"/>
    <x v="2"/>
    <x v="11"/>
    <x v="944"/>
    <n v="98.16"/>
    <n v="6"/>
    <n v="0"/>
    <n v="9.8159999999999954"/>
  </r>
  <r>
    <n v="1786"/>
    <x v="864"/>
    <x v="3"/>
    <x v="585"/>
    <d v="2014-09-27T00:00:00"/>
    <s v="Standard Class"/>
    <s v="JE-15610"/>
    <s v="Jim Epp"/>
    <x v="1"/>
    <s v="United States"/>
    <s v="Milwaukee"/>
    <x v="6"/>
    <n v="53209"/>
    <x v="2"/>
    <s v="OFF-BI-10002976"/>
    <x v="1"/>
    <x v="8"/>
    <x v="849"/>
    <n v="33.04"/>
    <n v="8"/>
    <n v="0"/>
    <n v="15.5288"/>
  </r>
  <r>
    <n v="1787"/>
    <x v="864"/>
    <x v="3"/>
    <x v="585"/>
    <d v="2014-09-27T00:00:00"/>
    <s v="Standard Class"/>
    <s v="JE-15610"/>
    <s v="Jim Epp"/>
    <x v="1"/>
    <s v="United States"/>
    <s v="Milwaukee"/>
    <x v="6"/>
    <n v="53209"/>
    <x v="2"/>
    <s v="TEC-PH-10001615"/>
    <x v="2"/>
    <x v="7"/>
    <x v="1108"/>
    <n v="86.97"/>
    <n v="3"/>
    <n v="0"/>
    <n v="25.221299999999989"/>
  </r>
  <r>
    <n v="1788"/>
    <x v="865"/>
    <x v="1"/>
    <x v="586"/>
    <d v="2012-02-19T00:00:00"/>
    <s v="Standard Class"/>
    <s v="RP-19855"/>
    <s v="Roy Phan"/>
    <x v="1"/>
    <s v="United States"/>
    <s v="Kenosha"/>
    <x v="6"/>
    <n v="53142"/>
    <x v="2"/>
    <s v="TEC-PH-10001819"/>
    <x v="2"/>
    <x v="7"/>
    <x v="805"/>
    <n v="134.97"/>
    <n v="3"/>
    <n v="0"/>
    <n v="64.785599999999988"/>
  </r>
  <r>
    <n v="1789"/>
    <x v="865"/>
    <x v="1"/>
    <x v="586"/>
    <d v="2012-02-19T00:00:00"/>
    <s v="Standard Class"/>
    <s v="RP-19855"/>
    <s v="Roy Phan"/>
    <x v="1"/>
    <s v="United States"/>
    <s v="Kenosha"/>
    <x v="6"/>
    <n v="53142"/>
    <x v="2"/>
    <s v="TEC-PH-10000560"/>
    <x v="2"/>
    <x v="7"/>
    <x v="745"/>
    <n v="699.98"/>
    <n v="2"/>
    <n v="0"/>
    <n v="195.99440000000004"/>
  </r>
  <r>
    <n v="1790"/>
    <x v="865"/>
    <x v="1"/>
    <x v="586"/>
    <d v="2012-02-19T00:00:00"/>
    <s v="Standard Class"/>
    <s v="RP-19855"/>
    <s v="Roy Phan"/>
    <x v="1"/>
    <s v="United States"/>
    <s v="Kenosha"/>
    <x v="6"/>
    <n v="53142"/>
    <x v="2"/>
    <s v="TEC-AC-10004568"/>
    <x v="2"/>
    <x v="11"/>
    <x v="1109"/>
    <n v="139.94999999999999"/>
    <n v="5"/>
    <n v="0"/>
    <n v="26.590499999999988"/>
  </r>
  <r>
    <n v="1791"/>
    <x v="866"/>
    <x v="2"/>
    <x v="587"/>
    <d v="2011-10-04T00:00:00"/>
    <s v="Standard Class"/>
    <s v="RA-19915"/>
    <s v="Russell Applegate"/>
    <x v="0"/>
    <s v="United States"/>
    <s v="New York City"/>
    <x v="15"/>
    <n v="10011"/>
    <x v="3"/>
    <s v="OFF-PA-10004092"/>
    <x v="1"/>
    <x v="10"/>
    <x v="588"/>
    <n v="48.94"/>
    <n v="1"/>
    <n v="0"/>
    <n v="24.47"/>
  </r>
  <r>
    <n v="1792"/>
    <x v="867"/>
    <x v="2"/>
    <x v="588"/>
    <d v="2011-12-03T00:00:00"/>
    <s v="First Class"/>
    <s v="RP-19390"/>
    <s v="Resi Pölking"/>
    <x v="0"/>
    <s v="United States"/>
    <s v="Madison"/>
    <x v="6"/>
    <n v="53711"/>
    <x v="2"/>
    <s v="FUR-CH-10001854"/>
    <x v="0"/>
    <x v="1"/>
    <x v="1110"/>
    <n v="2807.84"/>
    <n v="8"/>
    <n v="0"/>
    <n v="673.88160000000016"/>
  </r>
  <r>
    <n v="1793"/>
    <x v="867"/>
    <x v="2"/>
    <x v="588"/>
    <d v="2011-12-03T00:00:00"/>
    <s v="First Class"/>
    <s v="RP-19390"/>
    <s v="Resi Pölking"/>
    <x v="0"/>
    <s v="United States"/>
    <s v="Madison"/>
    <x v="6"/>
    <n v="53711"/>
    <x v="2"/>
    <s v="OFF-AR-10000475"/>
    <x v="1"/>
    <x v="6"/>
    <x v="1111"/>
    <n v="46.64"/>
    <n v="4"/>
    <n v="0"/>
    <n v="12.592800000000004"/>
  </r>
  <r>
    <n v="1794"/>
    <x v="868"/>
    <x v="2"/>
    <x v="589"/>
    <d v="2011-12-13T00:00:00"/>
    <s v="Standard Class"/>
    <s v="TB-21175"/>
    <s v="Thomas Boland"/>
    <x v="1"/>
    <s v="United States"/>
    <s v="Houston"/>
    <x v="5"/>
    <n v="77041"/>
    <x v="2"/>
    <s v="OFF-ST-10000777"/>
    <x v="1"/>
    <x v="4"/>
    <x v="117"/>
    <n v="60.415999999999997"/>
    <n v="2"/>
    <n v="0.2"/>
    <n v="6.0416000000000025"/>
  </r>
  <r>
    <n v="1795"/>
    <x v="869"/>
    <x v="0"/>
    <x v="64"/>
    <d v="2013-09-11T00:00:00"/>
    <s v="Standard Class"/>
    <s v="BE-11455"/>
    <s v="Brad Eason"/>
    <x v="2"/>
    <s v="United States"/>
    <s v="Olathe"/>
    <x v="41"/>
    <n v="66062"/>
    <x v="2"/>
    <s v="OFF-AR-10004022"/>
    <x v="1"/>
    <x v="6"/>
    <x v="898"/>
    <n v="107.94"/>
    <n v="3"/>
    <n v="0"/>
    <n v="26.984999999999992"/>
  </r>
  <r>
    <n v="1796"/>
    <x v="870"/>
    <x v="3"/>
    <x v="151"/>
    <d v="2014-08-31T00:00:00"/>
    <s v="First Class"/>
    <s v="MR-17545"/>
    <s v="Mathew Reese"/>
    <x v="2"/>
    <s v="United States"/>
    <s v="New York City"/>
    <x v="15"/>
    <n v="10024"/>
    <x v="3"/>
    <s v="OFF-ST-10002352"/>
    <x v="1"/>
    <x v="4"/>
    <x v="847"/>
    <n v="63.84"/>
    <n v="8"/>
    <n v="0"/>
    <n v="16.598399999999998"/>
  </r>
  <r>
    <n v="1797"/>
    <x v="870"/>
    <x v="3"/>
    <x v="151"/>
    <d v="2014-08-31T00:00:00"/>
    <s v="First Class"/>
    <s v="MR-17545"/>
    <s v="Mathew Reese"/>
    <x v="2"/>
    <s v="United States"/>
    <s v="New York City"/>
    <x v="15"/>
    <n v="10024"/>
    <x v="3"/>
    <s v="TEC-PH-10000455"/>
    <x v="2"/>
    <x v="7"/>
    <x v="1112"/>
    <n v="347.96999999999997"/>
    <n v="3"/>
    <n v="0"/>
    <n v="100.91129999999997"/>
  </r>
  <r>
    <n v="1798"/>
    <x v="870"/>
    <x v="3"/>
    <x v="151"/>
    <d v="2014-08-31T00:00:00"/>
    <s v="First Class"/>
    <s v="MR-17545"/>
    <s v="Mathew Reese"/>
    <x v="2"/>
    <s v="United States"/>
    <s v="New York City"/>
    <x v="15"/>
    <n v="10024"/>
    <x v="3"/>
    <s v="OFF-BI-10003910"/>
    <x v="1"/>
    <x v="8"/>
    <x v="8"/>
    <n v="37.008000000000003"/>
    <n v="6"/>
    <n v="0.2"/>
    <n v="11.565"/>
  </r>
  <r>
    <n v="1799"/>
    <x v="871"/>
    <x v="0"/>
    <x v="274"/>
    <d v="2013-07-12T00:00:00"/>
    <s v="Standard Class"/>
    <s v="RM-19375"/>
    <s v="Raymond Messe"/>
    <x v="0"/>
    <s v="United States"/>
    <s v="San Jose"/>
    <x v="1"/>
    <n v="95123"/>
    <x v="1"/>
    <s v="FUR-FU-10003039"/>
    <x v="0"/>
    <x v="5"/>
    <x v="479"/>
    <n v="215.65"/>
    <n v="5"/>
    <n v="0"/>
    <n v="73.320999999999998"/>
  </r>
  <r>
    <n v="1800"/>
    <x v="872"/>
    <x v="0"/>
    <x v="590"/>
    <d v="2013-08-11T00:00:00"/>
    <s v="Second Class"/>
    <s v="JF-15565"/>
    <s v="Jill Fjeld"/>
    <x v="0"/>
    <s v="United States"/>
    <s v="Dallas"/>
    <x v="5"/>
    <n v="75081"/>
    <x v="2"/>
    <s v="OFF-FA-10000585"/>
    <x v="1"/>
    <x v="13"/>
    <x v="202"/>
    <n v="11.168000000000001"/>
    <n v="4"/>
    <n v="0.2"/>
    <n v="3.6295999999999995"/>
  </r>
  <r>
    <n v="1801"/>
    <x v="872"/>
    <x v="0"/>
    <x v="590"/>
    <d v="2013-08-11T00:00:00"/>
    <s v="Second Class"/>
    <s v="JF-15565"/>
    <s v="Jill Fjeld"/>
    <x v="0"/>
    <s v="United States"/>
    <s v="Dallas"/>
    <x v="5"/>
    <n v="75081"/>
    <x v="2"/>
    <s v="OFF-PA-10001994"/>
    <x v="1"/>
    <x v="10"/>
    <x v="1113"/>
    <n v="53.952000000000005"/>
    <n v="3"/>
    <n v="0.2"/>
    <n v="17.534399999999998"/>
  </r>
  <r>
    <n v="1802"/>
    <x v="873"/>
    <x v="0"/>
    <x v="373"/>
    <d v="2013-11-20T00:00:00"/>
    <s v="Standard Class"/>
    <s v="AS-10135"/>
    <s v="Adrian Shami"/>
    <x v="2"/>
    <s v="United States"/>
    <s v="Auburn"/>
    <x v="4"/>
    <n v="98002"/>
    <x v="1"/>
    <s v="FUR-FU-10004270"/>
    <x v="0"/>
    <x v="5"/>
    <x v="989"/>
    <n v="4.18"/>
    <n v="1"/>
    <n v="0"/>
    <n v="1.5047999999999999"/>
  </r>
  <r>
    <n v="1803"/>
    <x v="874"/>
    <x v="3"/>
    <x v="585"/>
    <d v="2014-09-27T00:00:00"/>
    <s v="Second Class"/>
    <s v="JA-15970"/>
    <s v="Joseph Airdo"/>
    <x v="0"/>
    <s v="United States"/>
    <s v="Philadelphia"/>
    <x v="9"/>
    <n v="19134"/>
    <x v="3"/>
    <s v="OFF-BI-10002498"/>
    <x v="1"/>
    <x v="8"/>
    <x v="435"/>
    <n v="5.6070000000000011"/>
    <n v="1"/>
    <n v="0.7"/>
    <n v="-4.2987000000000002"/>
  </r>
  <r>
    <n v="1804"/>
    <x v="874"/>
    <x v="3"/>
    <x v="585"/>
    <d v="2014-09-27T00:00:00"/>
    <s v="Second Class"/>
    <s v="JA-15970"/>
    <s v="Joseph Airdo"/>
    <x v="0"/>
    <s v="United States"/>
    <s v="Philadelphia"/>
    <x v="9"/>
    <n v="19134"/>
    <x v="3"/>
    <s v="OFF-SU-10002881"/>
    <x v="1"/>
    <x v="14"/>
    <x v="461"/>
    <n v="4663.7360000000008"/>
    <n v="7"/>
    <n v="0.2"/>
    <n v="-1049.3406"/>
  </r>
  <r>
    <n v="1805"/>
    <x v="874"/>
    <x v="3"/>
    <x v="585"/>
    <d v="2014-09-27T00:00:00"/>
    <s v="Second Class"/>
    <s v="JA-15970"/>
    <s v="Joseph Airdo"/>
    <x v="0"/>
    <s v="United States"/>
    <s v="Philadelphia"/>
    <x v="9"/>
    <n v="19134"/>
    <x v="3"/>
    <s v="TEC-AC-10002926"/>
    <x v="2"/>
    <x v="11"/>
    <x v="1114"/>
    <n v="79.984000000000009"/>
    <n v="2"/>
    <n v="0.2"/>
    <n v="22.995400000000004"/>
  </r>
  <r>
    <n v="1806"/>
    <x v="875"/>
    <x v="0"/>
    <x v="591"/>
    <d v="2013-12-29T00:00:00"/>
    <s v="First Class"/>
    <s v="GK-14620"/>
    <s v="Grace Kelly"/>
    <x v="1"/>
    <s v="United States"/>
    <s v="Los Angeles"/>
    <x v="1"/>
    <n v="90049"/>
    <x v="1"/>
    <s v="TEC-PH-10002200"/>
    <x v="2"/>
    <x v="7"/>
    <x v="868"/>
    <n v="2575.944"/>
    <n v="7"/>
    <n v="0.2"/>
    <n v="257.59440000000029"/>
  </r>
  <r>
    <n v="1807"/>
    <x v="875"/>
    <x v="0"/>
    <x v="591"/>
    <d v="2013-12-29T00:00:00"/>
    <s v="First Class"/>
    <s v="GK-14620"/>
    <s v="Grace Kelly"/>
    <x v="1"/>
    <s v="United States"/>
    <s v="Los Angeles"/>
    <x v="1"/>
    <n v="90049"/>
    <x v="1"/>
    <s v="OFF-PA-10002005"/>
    <x v="1"/>
    <x v="10"/>
    <x v="505"/>
    <n v="45.36"/>
    <n v="7"/>
    <n v="0"/>
    <n v="21.772800000000004"/>
  </r>
  <r>
    <n v="1808"/>
    <x v="875"/>
    <x v="0"/>
    <x v="591"/>
    <d v="2013-12-29T00:00:00"/>
    <s v="First Class"/>
    <s v="GK-14620"/>
    <s v="Grace Kelly"/>
    <x v="1"/>
    <s v="United States"/>
    <s v="Los Angeles"/>
    <x v="1"/>
    <n v="90049"/>
    <x v="1"/>
    <s v="TEC-AC-10001465"/>
    <x v="2"/>
    <x v="11"/>
    <x v="473"/>
    <n v="254.24"/>
    <n v="7"/>
    <n v="0"/>
    <n v="76.271999999999977"/>
  </r>
  <r>
    <n v="1809"/>
    <x v="876"/>
    <x v="0"/>
    <x v="592"/>
    <d v="2013-02-13T00:00:00"/>
    <s v="First Class"/>
    <s v="PB-19210"/>
    <s v="Phillip Breyer"/>
    <x v="1"/>
    <s v="United States"/>
    <s v="Tulsa"/>
    <x v="26"/>
    <n v="74133"/>
    <x v="2"/>
    <s v="TEC-PH-10004897"/>
    <x v="2"/>
    <x v="7"/>
    <x v="1115"/>
    <n v="69.930000000000007"/>
    <n v="7"/>
    <n v="0"/>
    <n v="0.69929999999999914"/>
  </r>
  <r>
    <n v="1810"/>
    <x v="877"/>
    <x v="0"/>
    <x v="248"/>
    <d v="2013-10-30T00:00:00"/>
    <s v="Standard Class"/>
    <s v="HK-14890"/>
    <s v="Heather Kirkland"/>
    <x v="1"/>
    <s v="United States"/>
    <s v="Chicago"/>
    <x v="10"/>
    <n v="60610"/>
    <x v="2"/>
    <s v="FUR-FU-10001196"/>
    <x v="0"/>
    <x v="5"/>
    <x v="1116"/>
    <n v="16.155999999999999"/>
    <n v="7"/>
    <n v="0.6"/>
    <n v="-12.116999999999999"/>
  </r>
  <r>
    <n v="1811"/>
    <x v="877"/>
    <x v="0"/>
    <x v="248"/>
    <d v="2013-10-30T00:00:00"/>
    <s v="Standard Class"/>
    <s v="HK-14890"/>
    <s v="Heather Kirkland"/>
    <x v="1"/>
    <s v="United States"/>
    <s v="Chicago"/>
    <x v="10"/>
    <n v="60610"/>
    <x v="2"/>
    <s v="OFF-PA-10000595"/>
    <x v="1"/>
    <x v="10"/>
    <x v="1117"/>
    <n v="54.816000000000003"/>
    <n v="3"/>
    <n v="0.2"/>
    <n v="17.815199999999997"/>
  </r>
  <r>
    <n v="1812"/>
    <x v="878"/>
    <x v="2"/>
    <x v="3"/>
    <d v="2011-06-11T00:00:00"/>
    <s v="Second Class"/>
    <s v="FO-14305"/>
    <s v="Frank Olsen"/>
    <x v="0"/>
    <s v="United States"/>
    <s v="Harrisonburg"/>
    <x v="17"/>
    <n v="22801"/>
    <x v="0"/>
    <s v="FUR-TA-10004534"/>
    <x v="0"/>
    <x v="3"/>
    <x v="121"/>
    <n v="1441.3"/>
    <n v="7"/>
    <n v="0"/>
    <n v="245.0209999999999"/>
  </r>
  <r>
    <n v="1813"/>
    <x v="879"/>
    <x v="3"/>
    <x v="225"/>
    <d v="2014-11-27T00:00:00"/>
    <s v="Standard Class"/>
    <s v="BT-11680"/>
    <s v="Brian Thompson"/>
    <x v="0"/>
    <s v="United States"/>
    <s v="Newark"/>
    <x v="24"/>
    <n v="43055"/>
    <x v="3"/>
    <s v="FUR-FU-10001861"/>
    <x v="0"/>
    <x v="5"/>
    <x v="272"/>
    <n v="77.599999999999994"/>
    <n v="5"/>
    <n v="0.2"/>
    <n v="28.129999999999995"/>
  </r>
  <r>
    <n v="1814"/>
    <x v="879"/>
    <x v="3"/>
    <x v="225"/>
    <d v="2014-11-27T00:00:00"/>
    <s v="Standard Class"/>
    <s v="BT-11680"/>
    <s v="Brian Thompson"/>
    <x v="0"/>
    <s v="United States"/>
    <s v="Newark"/>
    <x v="24"/>
    <n v="43055"/>
    <x v="3"/>
    <s v="FUR-FU-10000206"/>
    <x v="0"/>
    <x v="5"/>
    <x v="392"/>
    <n v="4.6560000000000006"/>
    <n v="2"/>
    <n v="0.2"/>
    <n v="1.5713999999999997"/>
  </r>
  <r>
    <n v="1815"/>
    <x v="880"/>
    <x v="1"/>
    <x v="471"/>
    <d v="2012-09-18T00:00:00"/>
    <s v="Standard Class"/>
    <s v="SP-20620"/>
    <s v="Stefania Perrino"/>
    <x v="1"/>
    <s v="United States"/>
    <s v="Los Angeles"/>
    <x v="1"/>
    <n v="90045"/>
    <x v="1"/>
    <s v="FUR-TA-10002607"/>
    <x v="0"/>
    <x v="3"/>
    <x v="221"/>
    <n v="170.13600000000002"/>
    <n v="3"/>
    <n v="0.2"/>
    <n v="-8.5067999999999913"/>
  </r>
  <r>
    <n v="1816"/>
    <x v="881"/>
    <x v="1"/>
    <x v="593"/>
    <d v="2012-06-04T00:00:00"/>
    <s v="Same Day"/>
    <s v="LL-16840"/>
    <s v="Lauren Leatherbury"/>
    <x v="0"/>
    <s v="United States"/>
    <s v="Seattle"/>
    <x v="4"/>
    <n v="98105"/>
    <x v="1"/>
    <s v="OFF-LA-10000443"/>
    <x v="1"/>
    <x v="2"/>
    <x v="1118"/>
    <n v="7.38"/>
    <n v="2"/>
    <n v="0"/>
    <n v="3.4685999999999999"/>
  </r>
  <r>
    <n v="1817"/>
    <x v="881"/>
    <x v="1"/>
    <x v="593"/>
    <d v="2012-06-04T00:00:00"/>
    <s v="Same Day"/>
    <s v="LL-16840"/>
    <s v="Lauren Leatherbury"/>
    <x v="0"/>
    <s v="United States"/>
    <s v="Seattle"/>
    <x v="4"/>
    <n v="98105"/>
    <x v="1"/>
    <s v="OFF-AR-10004685"/>
    <x v="1"/>
    <x v="6"/>
    <x v="181"/>
    <n v="9.26"/>
    <n v="2"/>
    <n v="0"/>
    <n v="3.0557999999999996"/>
  </r>
  <r>
    <n v="1818"/>
    <x v="882"/>
    <x v="1"/>
    <x v="350"/>
    <d v="2012-12-15T00:00:00"/>
    <s v="Second Class"/>
    <s v="MC-17575"/>
    <s v="Matt Collins"/>
    <x v="0"/>
    <s v="United States"/>
    <s v="Los Angeles"/>
    <x v="1"/>
    <n v="90036"/>
    <x v="1"/>
    <s v="OFF-LA-10001771"/>
    <x v="1"/>
    <x v="2"/>
    <x v="1119"/>
    <n v="9.9600000000000009"/>
    <n v="2"/>
    <n v="0"/>
    <n v="4.5815999999999999"/>
  </r>
  <r>
    <n v="1819"/>
    <x v="883"/>
    <x v="2"/>
    <x v="594"/>
    <d v="2011-05-29T00:00:00"/>
    <s v="Standard Class"/>
    <s v="JL-15235"/>
    <s v="Janet Lee"/>
    <x v="0"/>
    <s v="United States"/>
    <s v="Chicago"/>
    <x v="10"/>
    <n v="60623"/>
    <x v="2"/>
    <s v="OFF-AP-10001394"/>
    <x v="1"/>
    <x v="9"/>
    <x v="1120"/>
    <n v="75.59999999999998"/>
    <n v="2"/>
    <n v="0.8"/>
    <n v="-166.32000000000005"/>
  </r>
  <r>
    <n v="1820"/>
    <x v="883"/>
    <x v="2"/>
    <x v="594"/>
    <d v="2011-05-29T00:00:00"/>
    <s v="Standard Class"/>
    <s v="JL-15235"/>
    <s v="Janet Lee"/>
    <x v="0"/>
    <s v="United States"/>
    <s v="Chicago"/>
    <x v="10"/>
    <n v="60623"/>
    <x v="2"/>
    <s v="FUR-FU-10002553"/>
    <x v="0"/>
    <x v="5"/>
    <x v="1121"/>
    <n v="29.32"/>
    <n v="2"/>
    <n v="0.6"/>
    <n v="-24.188999999999993"/>
  </r>
  <r>
    <n v="1821"/>
    <x v="884"/>
    <x v="0"/>
    <x v="595"/>
    <d v="2013-02-20T00:00:00"/>
    <s v="Standard Class"/>
    <s v="EA-14035"/>
    <s v="Erin Ashbrook"/>
    <x v="1"/>
    <s v="United States"/>
    <s v="Chicago"/>
    <x v="10"/>
    <n v="60623"/>
    <x v="2"/>
    <s v="OFF-AP-10004233"/>
    <x v="1"/>
    <x v="9"/>
    <x v="1122"/>
    <n v="92.063999999999979"/>
    <n v="6"/>
    <n v="0.8"/>
    <n v="-225.55680000000007"/>
  </r>
  <r>
    <n v="1822"/>
    <x v="884"/>
    <x v="0"/>
    <x v="595"/>
    <d v="2013-02-20T00:00:00"/>
    <s v="Standard Class"/>
    <s v="EA-14035"/>
    <s v="Erin Ashbrook"/>
    <x v="1"/>
    <s v="United States"/>
    <s v="Chicago"/>
    <x v="10"/>
    <n v="60623"/>
    <x v="2"/>
    <s v="OFF-FA-10000304"/>
    <x v="1"/>
    <x v="13"/>
    <x v="52"/>
    <n v="6.9760000000000009"/>
    <n v="4"/>
    <n v="0.2"/>
    <n v="1.8312000000000004"/>
  </r>
  <r>
    <n v="1823"/>
    <x v="884"/>
    <x v="0"/>
    <x v="595"/>
    <d v="2013-02-20T00:00:00"/>
    <s v="Standard Class"/>
    <s v="EA-14035"/>
    <s v="Erin Ashbrook"/>
    <x v="1"/>
    <s v="United States"/>
    <s v="Chicago"/>
    <x v="10"/>
    <n v="60623"/>
    <x v="2"/>
    <s v="FUR-CH-10004754"/>
    <x v="0"/>
    <x v="1"/>
    <x v="1123"/>
    <n v="62.957999999999998"/>
    <n v="3"/>
    <n v="0.3"/>
    <n v="-2.6981999999999999"/>
  </r>
  <r>
    <n v="1824"/>
    <x v="884"/>
    <x v="0"/>
    <x v="595"/>
    <d v="2013-02-20T00:00:00"/>
    <s v="Standard Class"/>
    <s v="EA-14035"/>
    <s v="Erin Ashbrook"/>
    <x v="1"/>
    <s v="United States"/>
    <s v="Chicago"/>
    <x v="10"/>
    <n v="60623"/>
    <x v="2"/>
    <s v="OFF-PA-10000809"/>
    <x v="1"/>
    <x v="10"/>
    <x v="1124"/>
    <n v="5.1840000000000011"/>
    <n v="1"/>
    <n v="0.2"/>
    <n v="1.8144"/>
  </r>
  <r>
    <n v="1825"/>
    <x v="885"/>
    <x v="0"/>
    <x v="596"/>
    <d v="2013-12-29T00:00:00"/>
    <s v="Standard Class"/>
    <s v="SA-20830"/>
    <s v="Sue Ann Reed"/>
    <x v="0"/>
    <s v="United States"/>
    <s v="Redmond"/>
    <x v="21"/>
    <n v="97756"/>
    <x v="1"/>
    <s v="OFF-BI-10003694"/>
    <x v="1"/>
    <x v="8"/>
    <x v="850"/>
    <n v="31.32"/>
    <n v="10"/>
    <n v="0.7"/>
    <n v="-25.05599999999999"/>
  </r>
  <r>
    <n v="1826"/>
    <x v="885"/>
    <x v="0"/>
    <x v="596"/>
    <d v="2013-12-29T00:00:00"/>
    <s v="Standard Class"/>
    <s v="SA-20830"/>
    <s v="Sue Ann Reed"/>
    <x v="0"/>
    <s v="United States"/>
    <s v="Redmond"/>
    <x v="21"/>
    <n v="97756"/>
    <x v="1"/>
    <s v="FUR-FU-10001935"/>
    <x v="0"/>
    <x v="5"/>
    <x v="341"/>
    <n v="11.840000000000002"/>
    <n v="4"/>
    <n v="0.2"/>
    <n v="3.108000000000001"/>
  </r>
  <r>
    <n v="1827"/>
    <x v="885"/>
    <x v="0"/>
    <x v="596"/>
    <d v="2013-12-29T00:00:00"/>
    <s v="Standard Class"/>
    <s v="SA-20830"/>
    <s v="Sue Ann Reed"/>
    <x v="0"/>
    <s v="United States"/>
    <s v="Redmond"/>
    <x v="21"/>
    <n v="97756"/>
    <x v="1"/>
    <s v="FUR-FU-10002878"/>
    <x v="0"/>
    <x v="5"/>
    <x v="1125"/>
    <n v="22.784000000000002"/>
    <n v="1"/>
    <n v="0.2"/>
    <n v="4.8416000000000006"/>
  </r>
  <r>
    <n v="1828"/>
    <x v="886"/>
    <x v="0"/>
    <x v="597"/>
    <d v="2013-02-11T00:00:00"/>
    <s v="Second Class"/>
    <s v="CH-12070"/>
    <s v="Cathy Hwang"/>
    <x v="2"/>
    <s v="United States"/>
    <s v="Raleigh"/>
    <x v="3"/>
    <n v="27604"/>
    <x v="0"/>
    <s v="TEC-PH-10002624"/>
    <x v="2"/>
    <x v="7"/>
    <x v="1126"/>
    <n v="1127.9760000000001"/>
    <n v="3"/>
    <n v="0.2"/>
    <n v="126.8972999999998"/>
  </r>
  <r>
    <n v="1829"/>
    <x v="887"/>
    <x v="1"/>
    <x v="562"/>
    <d v="2012-07-15T00:00:00"/>
    <s v="Second Class"/>
    <s v="ND-18460"/>
    <s v="Neil Ducich"/>
    <x v="1"/>
    <s v="United States"/>
    <s v="Macon"/>
    <x v="32"/>
    <n v="31204"/>
    <x v="0"/>
    <s v="OFF-PA-10000019"/>
    <x v="1"/>
    <x v="10"/>
    <x v="704"/>
    <n v="38.880000000000003"/>
    <n v="6"/>
    <n v="0"/>
    <n v="18.662400000000002"/>
  </r>
  <r>
    <n v="1830"/>
    <x v="888"/>
    <x v="2"/>
    <x v="598"/>
    <d v="2011-05-24T00:00:00"/>
    <s v="Standard Class"/>
    <s v="BS-11755"/>
    <s v="Bruce Stewart"/>
    <x v="0"/>
    <s v="United States"/>
    <s v="Cleveland"/>
    <x v="24"/>
    <n v="44105"/>
    <x v="3"/>
    <s v="TEC-PH-10002885"/>
    <x v="2"/>
    <x v="7"/>
    <x v="1127"/>
    <n v="779.79600000000005"/>
    <n v="2"/>
    <n v="0.4"/>
    <n v="-168.95579999999995"/>
  </r>
  <r>
    <n v="1831"/>
    <x v="889"/>
    <x v="3"/>
    <x v="208"/>
    <d v="2014-10-22T00:00:00"/>
    <s v="Same Day"/>
    <s v="SL-20155"/>
    <s v="Sara Luxemburg"/>
    <x v="2"/>
    <s v="United States"/>
    <s v="Muskogee"/>
    <x v="26"/>
    <n v="74403"/>
    <x v="2"/>
    <s v="TEC-PH-10000895"/>
    <x v="2"/>
    <x v="7"/>
    <x v="1128"/>
    <n v="1439.92"/>
    <n v="8"/>
    <n v="0"/>
    <n v="374.37920000000008"/>
  </r>
  <r>
    <n v="1832"/>
    <x v="889"/>
    <x v="3"/>
    <x v="208"/>
    <d v="2014-10-22T00:00:00"/>
    <s v="Same Day"/>
    <s v="SL-20155"/>
    <s v="Sara Luxemburg"/>
    <x v="2"/>
    <s v="United States"/>
    <s v="Muskogee"/>
    <x v="26"/>
    <n v="74403"/>
    <x v="2"/>
    <s v="FUR-TA-10002356"/>
    <x v="0"/>
    <x v="3"/>
    <x v="728"/>
    <n v="262.11"/>
    <n v="1"/>
    <n v="0"/>
    <n v="62.906399999999991"/>
  </r>
  <r>
    <n v="1833"/>
    <x v="890"/>
    <x v="1"/>
    <x v="599"/>
    <d v="2012-11-09T00:00:00"/>
    <s v="Standard Class"/>
    <s v="GB-14530"/>
    <s v="George Bell"/>
    <x v="1"/>
    <s v="United States"/>
    <s v="Monroe"/>
    <x v="3"/>
    <n v="28110"/>
    <x v="0"/>
    <s v="FUR-CH-10001270"/>
    <x v="0"/>
    <x v="1"/>
    <x v="851"/>
    <n v="207"/>
    <n v="3"/>
    <n v="0.2"/>
    <n v="25.874999999999972"/>
  </r>
  <r>
    <n v="1834"/>
    <x v="891"/>
    <x v="3"/>
    <x v="378"/>
    <d v="2014-08-08T00:00:00"/>
    <s v="Standard Class"/>
    <s v="AS-10045"/>
    <s v="Aaron Smayling"/>
    <x v="1"/>
    <s v="United States"/>
    <s v="Austin"/>
    <x v="5"/>
    <n v="78745"/>
    <x v="2"/>
    <s v="TEC-MA-10000488"/>
    <x v="2"/>
    <x v="15"/>
    <x v="1129"/>
    <n v="1439.982"/>
    <n v="3"/>
    <n v="0.4"/>
    <n v="-263.99670000000026"/>
  </r>
  <r>
    <n v="1835"/>
    <x v="891"/>
    <x v="3"/>
    <x v="378"/>
    <d v="2014-08-08T00:00:00"/>
    <s v="Standard Class"/>
    <s v="AS-10045"/>
    <s v="Aaron Smayling"/>
    <x v="1"/>
    <s v="United States"/>
    <s v="Austin"/>
    <x v="5"/>
    <n v="78745"/>
    <x v="2"/>
    <s v="OFF-PA-10003729"/>
    <x v="1"/>
    <x v="10"/>
    <x v="1130"/>
    <n v="36.288000000000011"/>
    <n v="7"/>
    <n v="0.2"/>
    <n v="12.700800000000001"/>
  </r>
  <r>
    <n v="1836"/>
    <x v="892"/>
    <x v="2"/>
    <x v="261"/>
    <d v="2011-06-24T00:00:00"/>
    <s v="First Class"/>
    <s v="RM-19375"/>
    <s v="Raymond Messe"/>
    <x v="0"/>
    <s v="United States"/>
    <s v="Meriden"/>
    <x v="29"/>
    <n v="6450"/>
    <x v="3"/>
    <s v="OFF-AR-10003056"/>
    <x v="1"/>
    <x v="6"/>
    <x v="18"/>
    <n v="21.400000000000002"/>
    <n v="5"/>
    <n v="0"/>
    <n v="6.2059999999999977"/>
  </r>
  <r>
    <n v="1837"/>
    <x v="893"/>
    <x v="3"/>
    <x v="600"/>
    <d v="2014-02-22T00:00:00"/>
    <s v="Second Class"/>
    <s v="NH-18610"/>
    <s v="Nicole Hansen"/>
    <x v="1"/>
    <s v="United States"/>
    <s v="Roswell"/>
    <x v="32"/>
    <n v="30076"/>
    <x v="0"/>
    <s v="OFF-AP-10002518"/>
    <x v="1"/>
    <x v="9"/>
    <x v="158"/>
    <n v="1245.8599999999999"/>
    <n v="7"/>
    <n v="0"/>
    <n v="361.29939999999988"/>
  </r>
  <r>
    <n v="1838"/>
    <x v="894"/>
    <x v="2"/>
    <x v="601"/>
    <d v="2011-08-05T00:00:00"/>
    <s v="Standard Class"/>
    <s v="BF-10975"/>
    <s v="Barbara Fisher"/>
    <x v="1"/>
    <s v="United States"/>
    <s v="Charlotte"/>
    <x v="3"/>
    <n v="28205"/>
    <x v="0"/>
    <s v="OFF-LA-10000240"/>
    <x v="1"/>
    <x v="2"/>
    <x v="2"/>
    <n v="17.544"/>
    <n v="3"/>
    <n v="0.2"/>
    <n v="5.9210999999999983"/>
  </r>
  <r>
    <n v="1839"/>
    <x v="894"/>
    <x v="2"/>
    <x v="601"/>
    <d v="2011-08-05T00:00:00"/>
    <s v="Standard Class"/>
    <s v="BF-10975"/>
    <s v="Barbara Fisher"/>
    <x v="1"/>
    <s v="United States"/>
    <s v="Charlotte"/>
    <x v="3"/>
    <n v="28205"/>
    <x v="0"/>
    <s v="FUR-FU-10000629"/>
    <x v="0"/>
    <x v="5"/>
    <x v="93"/>
    <n v="44.128"/>
    <n v="4"/>
    <n v="0.2"/>
    <n v="12.135200000000001"/>
  </r>
  <r>
    <n v="1840"/>
    <x v="894"/>
    <x v="2"/>
    <x v="601"/>
    <d v="2011-08-05T00:00:00"/>
    <s v="Standard Class"/>
    <s v="BF-10975"/>
    <s v="Barbara Fisher"/>
    <x v="1"/>
    <s v="United States"/>
    <s v="Charlotte"/>
    <x v="3"/>
    <n v="28205"/>
    <x v="0"/>
    <s v="OFF-AP-10001005"/>
    <x v="1"/>
    <x v="9"/>
    <x v="1131"/>
    <n v="62.920000000000009"/>
    <n v="1"/>
    <n v="0.2"/>
    <n v="10.224499999999994"/>
  </r>
  <r>
    <n v="1841"/>
    <x v="894"/>
    <x v="2"/>
    <x v="601"/>
    <d v="2011-08-05T00:00:00"/>
    <s v="Standard Class"/>
    <s v="BF-10975"/>
    <s v="Barbara Fisher"/>
    <x v="1"/>
    <s v="United States"/>
    <s v="Charlotte"/>
    <x v="3"/>
    <n v="28205"/>
    <x v="0"/>
    <s v="OFF-PA-10002377"/>
    <x v="1"/>
    <x v="10"/>
    <x v="127"/>
    <n v="78.304000000000002"/>
    <n v="2"/>
    <n v="0.2"/>
    <n v="29.363999999999997"/>
  </r>
  <r>
    <n v="1842"/>
    <x v="895"/>
    <x v="0"/>
    <x v="427"/>
    <d v="2013-07-24T00:00:00"/>
    <s v="Standard Class"/>
    <s v="KH-16330"/>
    <s v="Katharine Harms"/>
    <x v="1"/>
    <s v="United States"/>
    <s v="Bowling Green"/>
    <x v="0"/>
    <n v="42104"/>
    <x v="0"/>
    <s v="FUR-CH-10000988"/>
    <x v="0"/>
    <x v="1"/>
    <x v="1132"/>
    <n v="140.81"/>
    <n v="1"/>
    <n v="0"/>
    <n v="39.4268"/>
  </r>
  <r>
    <n v="1843"/>
    <x v="896"/>
    <x v="1"/>
    <x v="97"/>
    <d v="2012-02-11T00:00:00"/>
    <s v="Second Class"/>
    <s v="FA-14230"/>
    <s v="Frank Atkinson"/>
    <x v="1"/>
    <s v="United States"/>
    <s v="San Antonio"/>
    <x v="5"/>
    <n v="78207"/>
    <x v="2"/>
    <s v="OFF-LA-10001074"/>
    <x v="1"/>
    <x v="2"/>
    <x v="297"/>
    <n v="40.096000000000004"/>
    <n v="4"/>
    <n v="0.2"/>
    <n v="13.532399999999996"/>
  </r>
  <r>
    <n v="1844"/>
    <x v="896"/>
    <x v="1"/>
    <x v="97"/>
    <d v="2012-02-11T00:00:00"/>
    <s v="Second Class"/>
    <s v="FA-14230"/>
    <s v="Frank Atkinson"/>
    <x v="1"/>
    <s v="United States"/>
    <s v="San Antonio"/>
    <x v="5"/>
    <n v="78207"/>
    <x v="2"/>
    <s v="FUR-FU-10001986"/>
    <x v="0"/>
    <x v="5"/>
    <x v="1133"/>
    <n v="40.783999999999999"/>
    <n v="2"/>
    <n v="0.6"/>
    <n v="-30.588000000000001"/>
  </r>
  <r>
    <n v="1845"/>
    <x v="897"/>
    <x v="3"/>
    <x v="570"/>
    <d v="2014-08-03T00:00:00"/>
    <s v="Standard Class"/>
    <s v="GW-14605"/>
    <s v="Giulietta Weimer"/>
    <x v="0"/>
    <s v="United States"/>
    <s v="Seattle"/>
    <x v="4"/>
    <n v="98115"/>
    <x v="1"/>
    <s v="TEC-AC-10003027"/>
    <x v="2"/>
    <x v="11"/>
    <x v="25"/>
    <n v="90.570000000000007"/>
    <n v="3"/>
    <n v="0"/>
    <n v="11.774100000000004"/>
  </r>
  <r>
    <n v="1846"/>
    <x v="898"/>
    <x v="3"/>
    <x v="602"/>
    <d v="2014-01-18T00:00:00"/>
    <s v="Second Class"/>
    <s v="DA-13450"/>
    <s v="Dianna Arnett"/>
    <x v="2"/>
    <s v="United States"/>
    <s v="Washington"/>
    <x v="40"/>
    <n v="20016"/>
    <x v="3"/>
    <s v="OFF-PA-10001804"/>
    <x v="1"/>
    <x v="10"/>
    <x v="128"/>
    <n v="40.08"/>
    <n v="6"/>
    <n v="0"/>
    <n v="19.238399999999999"/>
  </r>
  <r>
    <n v="1847"/>
    <x v="898"/>
    <x v="3"/>
    <x v="602"/>
    <d v="2014-01-18T00:00:00"/>
    <s v="Second Class"/>
    <s v="DA-13450"/>
    <s v="Dianna Arnett"/>
    <x v="2"/>
    <s v="United States"/>
    <s v="Washington"/>
    <x v="40"/>
    <n v="20016"/>
    <x v="3"/>
    <s v="FUR-FU-10004973"/>
    <x v="0"/>
    <x v="5"/>
    <x v="1134"/>
    <n v="37.68"/>
    <n v="2"/>
    <n v="0"/>
    <n v="15.825600000000001"/>
  </r>
  <r>
    <n v="1848"/>
    <x v="899"/>
    <x v="3"/>
    <x v="18"/>
    <d v="2014-09-11T00:00:00"/>
    <s v="Same Day"/>
    <s v="FH-14275"/>
    <s v="Frank Hawley"/>
    <x v="1"/>
    <s v="United States"/>
    <s v="Los Angeles"/>
    <x v="1"/>
    <n v="90004"/>
    <x v="1"/>
    <s v="FUR-CH-10002602"/>
    <x v="0"/>
    <x v="1"/>
    <x v="288"/>
    <n v="362.35199999999998"/>
    <n v="3"/>
    <n v="0.2"/>
    <n v="27.176400000000015"/>
  </r>
  <r>
    <n v="1849"/>
    <x v="899"/>
    <x v="3"/>
    <x v="18"/>
    <d v="2014-09-11T00:00:00"/>
    <s v="Same Day"/>
    <s v="FH-14275"/>
    <s v="Frank Hawley"/>
    <x v="1"/>
    <s v="United States"/>
    <s v="Los Angeles"/>
    <x v="1"/>
    <n v="90004"/>
    <x v="1"/>
    <s v="OFF-BI-10004140"/>
    <x v="1"/>
    <x v="8"/>
    <x v="304"/>
    <n v="7.1840000000000011"/>
    <n v="2"/>
    <n v="0.2"/>
    <n v="2.2449999999999992"/>
  </r>
  <r>
    <n v="1850"/>
    <x v="900"/>
    <x v="1"/>
    <x v="603"/>
    <d v="2012-07-25T00:00:00"/>
    <s v="Second Class"/>
    <s v="RK-19300"/>
    <s v="Ralph Kennedy"/>
    <x v="0"/>
    <s v="United States"/>
    <s v="South Bend"/>
    <x v="14"/>
    <n v="46614"/>
    <x v="2"/>
    <s v="OFF-ST-10000464"/>
    <x v="1"/>
    <x v="4"/>
    <x v="1135"/>
    <n v="34.76"/>
    <n v="1"/>
    <n v="0"/>
    <n v="9.732800000000001"/>
  </r>
  <r>
    <n v="1851"/>
    <x v="900"/>
    <x v="1"/>
    <x v="603"/>
    <d v="2012-07-25T00:00:00"/>
    <s v="Second Class"/>
    <s v="RK-19300"/>
    <s v="Ralph Kennedy"/>
    <x v="0"/>
    <s v="United States"/>
    <s v="South Bend"/>
    <x v="14"/>
    <n v="46614"/>
    <x v="2"/>
    <s v="TEC-AC-10002253"/>
    <x v="2"/>
    <x v="11"/>
    <x v="572"/>
    <n v="831.2"/>
    <n v="5"/>
    <n v="0"/>
    <n v="124.68000000000004"/>
  </r>
  <r>
    <n v="1852"/>
    <x v="900"/>
    <x v="1"/>
    <x v="603"/>
    <d v="2012-07-25T00:00:00"/>
    <s v="Second Class"/>
    <s v="RK-19300"/>
    <s v="Ralph Kennedy"/>
    <x v="0"/>
    <s v="United States"/>
    <s v="South Bend"/>
    <x v="14"/>
    <n v="46614"/>
    <x v="2"/>
    <s v="OFF-PA-10000528"/>
    <x v="1"/>
    <x v="10"/>
    <x v="1136"/>
    <n v="26.400000000000002"/>
    <n v="5"/>
    <n v="0"/>
    <n v="11.879999999999999"/>
  </r>
  <r>
    <n v="1853"/>
    <x v="900"/>
    <x v="1"/>
    <x v="603"/>
    <d v="2012-07-25T00:00:00"/>
    <s v="Second Class"/>
    <s v="RK-19300"/>
    <s v="Ralph Kennedy"/>
    <x v="0"/>
    <s v="United States"/>
    <s v="South Bend"/>
    <x v="14"/>
    <n v="46614"/>
    <x v="2"/>
    <s v="OFF-EN-10000483"/>
    <x v="1"/>
    <x v="12"/>
    <x v="369"/>
    <n v="106.75"/>
    <n v="7"/>
    <n v="0"/>
    <n v="49.10499999999999"/>
  </r>
  <r>
    <n v="1854"/>
    <x v="900"/>
    <x v="1"/>
    <x v="603"/>
    <d v="2012-07-25T00:00:00"/>
    <s v="Second Class"/>
    <s v="RK-19300"/>
    <s v="Ralph Kennedy"/>
    <x v="0"/>
    <s v="United States"/>
    <s v="South Bend"/>
    <x v="14"/>
    <n v="46614"/>
    <x v="2"/>
    <s v="OFF-PA-10003129"/>
    <x v="1"/>
    <x v="10"/>
    <x v="1137"/>
    <n v="97.82"/>
    <n v="2"/>
    <n v="0"/>
    <n v="45.975399999999993"/>
  </r>
  <r>
    <n v="1855"/>
    <x v="900"/>
    <x v="1"/>
    <x v="603"/>
    <d v="2012-07-25T00:00:00"/>
    <s v="Second Class"/>
    <s v="RK-19300"/>
    <s v="Ralph Kennedy"/>
    <x v="0"/>
    <s v="United States"/>
    <s v="South Bend"/>
    <x v="14"/>
    <n v="46614"/>
    <x v="2"/>
    <s v="OFF-ST-10003442"/>
    <x v="1"/>
    <x v="4"/>
    <x v="86"/>
    <n v="141.4"/>
    <n v="5"/>
    <n v="0"/>
    <n v="38.177999999999997"/>
  </r>
  <r>
    <n v="1856"/>
    <x v="901"/>
    <x v="2"/>
    <x v="604"/>
    <d v="2011-06-17T00:00:00"/>
    <s v="Standard Class"/>
    <s v="FM-14215"/>
    <s v="Filia McAdams"/>
    <x v="1"/>
    <s v="United States"/>
    <s v="Los Angeles"/>
    <x v="1"/>
    <n v="90032"/>
    <x v="1"/>
    <s v="OFF-AR-10003631"/>
    <x v="1"/>
    <x v="6"/>
    <x v="33"/>
    <n v="14.52"/>
    <n v="3"/>
    <n v="0"/>
    <n v="4.7915999999999999"/>
  </r>
  <r>
    <n v="1857"/>
    <x v="902"/>
    <x v="3"/>
    <x v="605"/>
    <d v="2014-05-16T00:00:00"/>
    <s v="Second Class"/>
    <s v="AC-10420"/>
    <s v="Alyssa Crouse"/>
    <x v="1"/>
    <s v="United States"/>
    <s v="Houston"/>
    <x v="5"/>
    <n v="77041"/>
    <x v="2"/>
    <s v="OFF-ST-10000563"/>
    <x v="1"/>
    <x v="4"/>
    <x v="894"/>
    <n v="127.92000000000002"/>
    <n v="5"/>
    <n v="0.2"/>
    <n v="-15.990000000000002"/>
  </r>
  <r>
    <n v="1858"/>
    <x v="902"/>
    <x v="3"/>
    <x v="605"/>
    <d v="2014-05-16T00:00:00"/>
    <s v="Second Class"/>
    <s v="AC-10420"/>
    <s v="Alyssa Crouse"/>
    <x v="1"/>
    <s v="United States"/>
    <s v="Houston"/>
    <x v="5"/>
    <n v="77041"/>
    <x v="2"/>
    <s v="OFF-BI-10002133"/>
    <x v="1"/>
    <x v="8"/>
    <x v="1138"/>
    <n v="34.239999999999988"/>
    <n v="4"/>
    <n v="0.8"/>
    <n v="-53.072000000000017"/>
  </r>
  <r>
    <n v="1859"/>
    <x v="903"/>
    <x v="1"/>
    <x v="37"/>
    <d v="2012-09-05T00:00:00"/>
    <s v="First Class"/>
    <s v="JB-15400"/>
    <s v="Jennifer Braxton"/>
    <x v="1"/>
    <s v="United States"/>
    <s v="Bristol"/>
    <x v="29"/>
    <n v="6010"/>
    <x v="3"/>
    <s v="OFF-AP-10002311"/>
    <x v="1"/>
    <x v="9"/>
    <x v="14"/>
    <n v="137.62"/>
    <n v="2"/>
    <n v="0"/>
    <n v="60.552800000000005"/>
  </r>
  <r>
    <n v="1860"/>
    <x v="903"/>
    <x v="1"/>
    <x v="37"/>
    <d v="2012-09-05T00:00:00"/>
    <s v="First Class"/>
    <s v="JB-15400"/>
    <s v="Jennifer Braxton"/>
    <x v="1"/>
    <s v="United States"/>
    <s v="Bristol"/>
    <x v="29"/>
    <n v="6010"/>
    <x v="3"/>
    <s v="TEC-PH-10004959"/>
    <x v="2"/>
    <x v="7"/>
    <x v="1139"/>
    <n v="100.49"/>
    <n v="1"/>
    <n v="0"/>
    <n v="25.122500000000002"/>
  </r>
  <r>
    <n v="1861"/>
    <x v="904"/>
    <x v="3"/>
    <x v="606"/>
    <d v="2014-03-28T00:00:00"/>
    <s v="First Class"/>
    <s v="GM-14440"/>
    <s v="Gary McGarr"/>
    <x v="0"/>
    <s v="United States"/>
    <s v="New York City"/>
    <x v="15"/>
    <n v="10009"/>
    <x v="3"/>
    <s v="FUR-BO-10001918"/>
    <x v="0"/>
    <x v="0"/>
    <x v="1140"/>
    <n v="257.56799999999998"/>
    <n v="2"/>
    <n v="0.2"/>
    <n v="-28.976400000000012"/>
  </r>
  <r>
    <n v="1862"/>
    <x v="904"/>
    <x v="3"/>
    <x v="606"/>
    <d v="2014-03-28T00:00:00"/>
    <s v="First Class"/>
    <s v="GM-14440"/>
    <s v="Gary McGarr"/>
    <x v="0"/>
    <s v="United States"/>
    <s v="New York City"/>
    <x v="15"/>
    <n v="10009"/>
    <x v="3"/>
    <s v="TEC-PH-10004896"/>
    <x v="2"/>
    <x v="7"/>
    <x v="172"/>
    <n v="119.96"/>
    <n v="4"/>
    <n v="0"/>
    <n v="33.588800000000006"/>
  </r>
  <r>
    <n v="1863"/>
    <x v="905"/>
    <x v="2"/>
    <x v="607"/>
    <d v="2011-11-12T00:00:00"/>
    <s v="Same Day"/>
    <s v="RF-19840"/>
    <s v="Roy Französisch"/>
    <x v="0"/>
    <s v="United States"/>
    <s v="San Antonio"/>
    <x v="5"/>
    <n v="78207"/>
    <x v="2"/>
    <s v="OFF-ST-10001328"/>
    <x v="1"/>
    <x v="4"/>
    <x v="176"/>
    <n v="49.632000000000005"/>
    <n v="4"/>
    <n v="0.2"/>
    <n v="4.9632000000000005"/>
  </r>
  <r>
    <n v="1864"/>
    <x v="906"/>
    <x v="0"/>
    <x v="63"/>
    <d v="2013-10-18T00:00:00"/>
    <s v="Standard Class"/>
    <s v="NC-18625"/>
    <s v="Noah Childs"/>
    <x v="1"/>
    <s v="United States"/>
    <s v="Aurora"/>
    <x v="22"/>
    <n v="80013"/>
    <x v="1"/>
    <s v="FUR-TA-10004575"/>
    <x v="0"/>
    <x v="3"/>
    <x v="306"/>
    <n v="727.45"/>
    <n v="5"/>
    <n v="0.5"/>
    <n v="-465.5680000000001"/>
  </r>
  <r>
    <n v="1865"/>
    <x v="906"/>
    <x v="0"/>
    <x v="63"/>
    <d v="2013-10-18T00:00:00"/>
    <s v="Standard Class"/>
    <s v="NC-18625"/>
    <s v="Noah Childs"/>
    <x v="1"/>
    <s v="United States"/>
    <s v="Aurora"/>
    <x v="22"/>
    <n v="80013"/>
    <x v="1"/>
    <s v="FUR-FU-10001617"/>
    <x v="0"/>
    <x v="5"/>
    <x v="1141"/>
    <n v="24.96"/>
    <n v="3"/>
    <n v="0.2"/>
    <n v="4.3679999999999986"/>
  </r>
  <r>
    <n v="1866"/>
    <x v="907"/>
    <x v="3"/>
    <x v="105"/>
    <d v="2014-11-13T00:00:00"/>
    <s v="Same Day"/>
    <s v="NG-18355"/>
    <s v="Nat Gilpin"/>
    <x v="1"/>
    <s v="United States"/>
    <s v="Newark"/>
    <x v="24"/>
    <n v="43055"/>
    <x v="3"/>
    <s v="TEC-PH-10002824"/>
    <x v="2"/>
    <x v="7"/>
    <x v="1142"/>
    <n v="370.78199999999998"/>
    <n v="3"/>
    <n v="0.4"/>
    <n v="-92.695500000000038"/>
  </r>
  <r>
    <n v="1867"/>
    <x v="908"/>
    <x v="3"/>
    <x v="4"/>
    <d v="2014-04-19T00:00:00"/>
    <s v="First Class"/>
    <s v="AH-10075"/>
    <s v="Adam Hart"/>
    <x v="1"/>
    <s v="United States"/>
    <s v="Henderson"/>
    <x v="33"/>
    <n v="89015"/>
    <x v="1"/>
    <s v="FUR-FU-10004460"/>
    <x v="0"/>
    <x v="5"/>
    <x v="785"/>
    <n v="196.45"/>
    <n v="5"/>
    <n v="0"/>
    <n v="70.72199999999998"/>
  </r>
  <r>
    <n v="1868"/>
    <x v="909"/>
    <x v="1"/>
    <x v="608"/>
    <d v="2012-07-01T00:00:00"/>
    <s v="Standard Class"/>
    <s v="CH-12070"/>
    <s v="Cathy Hwang"/>
    <x v="2"/>
    <s v="United States"/>
    <s v="Philadelphia"/>
    <x v="9"/>
    <n v="19143"/>
    <x v="3"/>
    <s v="OFF-PA-10003309"/>
    <x v="1"/>
    <x v="10"/>
    <x v="1143"/>
    <n v="31.104000000000006"/>
    <n v="6"/>
    <n v="0.2"/>
    <n v="10.8864"/>
  </r>
  <r>
    <n v="1869"/>
    <x v="909"/>
    <x v="1"/>
    <x v="608"/>
    <d v="2012-07-01T00:00:00"/>
    <s v="Standard Class"/>
    <s v="CH-12070"/>
    <s v="Cathy Hwang"/>
    <x v="2"/>
    <s v="United States"/>
    <s v="Philadelphia"/>
    <x v="9"/>
    <n v="19143"/>
    <x v="3"/>
    <s v="OFF-ST-10002554"/>
    <x v="1"/>
    <x v="4"/>
    <x v="1144"/>
    <n v="78.256"/>
    <n v="2"/>
    <n v="0.2"/>
    <n v="-17.607599999999998"/>
  </r>
  <r>
    <n v="1870"/>
    <x v="910"/>
    <x v="0"/>
    <x v="370"/>
    <d v="2013-08-30T00:00:00"/>
    <s v="Second Class"/>
    <s v="CC-12145"/>
    <s v="Charles Crestani"/>
    <x v="0"/>
    <s v="United States"/>
    <s v="Seattle"/>
    <x v="4"/>
    <n v="98103"/>
    <x v="1"/>
    <s v="OFF-PA-10000019"/>
    <x v="1"/>
    <x v="10"/>
    <x v="704"/>
    <n v="6.48"/>
    <n v="1"/>
    <n v="0"/>
    <n v="3.1104000000000003"/>
  </r>
  <r>
    <n v="1871"/>
    <x v="911"/>
    <x v="2"/>
    <x v="609"/>
    <d v="2011-07-25T00:00:00"/>
    <s v="Standard Class"/>
    <s v="ME-18010"/>
    <s v="Michelle Ellison"/>
    <x v="1"/>
    <s v="United States"/>
    <s v="San Francisco"/>
    <x v="1"/>
    <n v="94122"/>
    <x v="1"/>
    <s v="OFF-AR-10002067"/>
    <x v="1"/>
    <x v="6"/>
    <x v="1145"/>
    <n v="99.2"/>
    <n v="5"/>
    <n v="0"/>
    <n v="25.792000000000002"/>
  </r>
  <r>
    <n v="1872"/>
    <x v="911"/>
    <x v="2"/>
    <x v="609"/>
    <d v="2011-07-25T00:00:00"/>
    <s v="Standard Class"/>
    <s v="ME-18010"/>
    <s v="Michelle Ellison"/>
    <x v="1"/>
    <s v="United States"/>
    <s v="San Francisco"/>
    <x v="1"/>
    <n v="94122"/>
    <x v="1"/>
    <s v="FUR-CH-10001215"/>
    <x v="0"/>
    <x v="1"/>
    <x v="440"/>
    <n v="801.5680000000001"/>
    <n v="2"/>
    <n v="0.2"/>
    <n v="50.097999999999985"/>
  </r>
  <r>
    <n v="1873"/>
    <x v="911"/>
    <x v="2"/>
    <x v="609"/>
    <d v="2011-07-25T00:00:00"/>
    <s v="Standard Class"/>
    <s v="ME-18010"/>
    <s v="Michelle Ellison"/>
    <x v="1"/>
    <s v="United States"/>
    <s v="San Francisco"/>
    <x v="1"/>
    <n v="94122"/>
    <x v="1"/>
    <s v="FUR-TA-10004175"/>
    <x v="0"/>
    <x v="3"/>
    <x v="1146"/>
    <n v="272.84800000000001"/>
    <n v="1"/>
    <n v="0.2"/>
    <n v="27.284800000000004"/>
  </r>
  <r>
    <n v="1874"/>
    <x v="912"/>
    <x v="3"/>
    <x v="610"/>
    <d v="2014-11-26T00:00:00"/>
    <s v="Standard Class"/>
    <s v="BP-11230"/>
    <s v="Benjamin Patterson"/>
    <x v="0"/>
    <s v="United States"/>
    <s v="Spokane"/>
    <x v="4"/>
    <n v="99207"/>
    <x v="1"/>
    <s v="FUR-TA-10004767"/>
    <x v="0"/>
    <x v="3"/>
    <x v="1147"/>
    <n v="70.98"/>
    <n v="1"/>
    <n v="0"/>
    <n v="20.584199999999996"/>
  </r>
  <r>
    <n v="1875"/>
    <x v="913"/>
    <x v="2"/>
    <x v="611"/>
    <d v="2011-06-09T00:00:00"/>
    <s v="Standard Class"/>
    <s v="MP-17470"/>
    <s v="Mark Packer"/>
    <x v="2"/>
    <s v="United States"/>
    <s v="Columbus"/>
    <x v="24"/>
    <n v="43229"/>
    <x v="3"/>
    <s v="OFF-PA-10001685"/>
    <x v="1"/>
    <x v="10"/>
    <x v="33"/>
    <n v="16.224"/>
    <n v="2"/>
    <n v="0.2"/>
    <n v="5.8812000000000006"/>
  </r>
  <r>
    <n v="1876"/>
    <x v="914"/>
    <x v="0"/>
    <x v="612"/>
    <d v="2013-03-17T00:00:00"/>
    <s v="Standard Class"/>
    <s v="CJ-12010"/>
    <s v="Caroline Jumper"/>
    <x v="0"/>
    <s v="United States"/>
    <s v="Long Beach"/>
    <x v="15"/>
    <n v="11561"/>
    <x v="3"/>
    <s v="FUR-BO-10003272"/>
    <x v="0"/>
    <x v="0"/>
    <x v="582"/>
    <n v="176.78399999999999"/>
    <n v="1"/>
    <n v="0.2"/>
    <n v="-22.098000000000013"/>
  </r>
  <r>
    <n v="1877"/>
    <x v="915"/>
    <x v="3"/>
    <x v="613"/>
    <d v="2014-03-30T00:00:00"/>
    <s v="Standard Class"/>
    <s v="JC-15775"/>
    <s v="John Castell"/>
    <x v="0"/>
    <s v="United States"/>
    <s v="San Antonio"/>
    <x v="5"/>
    <n v="78207"/>
    <x v="2"/>
    <s v="TEC-PH-10000984"/>
    <x v="2"/>
    <x v="7"/>
    <x v="465"/>
    <n v="470.37600000000009"/>
    <n v="3"/>
    <n v="0.2"/>
    <n v="47.037600000000026"/>
  </r>
  <r>
    <n v="1878"/>
    <x v="916"/>
    <x v="3"/>
    <x v="614"/>
    <d v="2015-01-03T00:00:00"/>
    <s v="Standard Class"/>
    <s v="JG-15160"/>
    <s v="James Galang"/>
    <x v="0"/>
    <s v="United States"/>
    <s v="Los Angeles"/>
    <x v="1"/>
    <n v="90049"/>
    <x v="1"/>
    <s v="FUR-CH-10002880"/>
    <x v="0"/>
    <x v="1"/>
    <x v="801"/>
    <n v="393.56799999999998"/>
    <n v="4"/>
    <n v="0.2"/>
    <n v="-44.276400000000024"/>
  </r>
  <r>
    <n v="1879"/>
    <x v="916"/>
    <x v="3"/>
    <x v="614"/>
    <d v="2015-01-03T00:00:00"/>
    <s v="Standard Class"/>
    <s v="JG-15160"/>
    <s v="James Galang"/>
    <x v="0"/>
    <s v="United States"/>
    <s v="Los Angeles"/>
    <x v="1"/>
    <n v="90049"/>
    <x v="1"/>
    <s v="TEC-PH-10002563"/>
    <x v="2"/>
    <x v="7"/>
    <x v="201"/>
    <n v="302.37599999999998"/>
    <n v="3"/>
    <n v="0.2"/>
    <n v="22.678200000000018"/>
  </r>
  <r>
    <n v="1880"/>
    <x v="917"/>
    <x v="3"/>
    <x v="615"/>
    <d v="2014-04-03T00:00:00"/>
    <s v="Standard Class"/>
    <s v="CK-12760"/>
    <s v="Cyma Kinney"/>
    <x v="1"/>
    <s v="United States"/>
    <s v="Jacksonville"/>
    <x v="2"/>
    <n v="32216"/>
    <x v="0"/>
    <s v="OFF-BI-10001191"/>
    <x v="1"/>
    <x v="8"/>
    <x v="970"/>
    <n v="68.742000000000019"/>
    <n v="9"/>
    <n v="0.7"/>
    <n v="-48.119399999999985"/>
  </r>
  <r>
    <n v="1881"/>
    <x v="918"/>
    <x v="1"/>
    <x v="616"/>
    <d v="2012-03-05T00:00:00"/>
    <s v="Same Day"/>
    <s v="LF-17185"/>
    <s v="Luke Foster"/>
    <x v="0"/>
    <s v="United States"/>
    <s v="New York City"/>
    <x v="15"/>
    <n v="10011"/>
    <x v="3"/>
    <s v="OFF-EN-10002621"/>
    <x v="1"/>
    <x v="12"/>
    <x v="33"/>
    <n v="29.339999999999996"/>
    <n v="3"/>
    <n v="0"/>
    <n v="14.669999999999998"/>
  </r>
  <r>
    <n v="1882"/>
    <x v="918"/>
    <x v="1"/>
    <x v="616"/>
    <d v="2012-03-05T00:00:00"/>
    <s v="Same Day"/>
    <s v="LF-17185"/>
    <s v="Luke Foster"/>
    <x v="0"/>
    <s v="United States"/>
    <s v="New York City"/>
    <x v="15"/>
    <n v="10011"/>
    <x v="3"/>
    <s v="FUR-CH-10001146"/>
    <x v="0"/>
    <x v="1"/>
    <x v="64"/>
    <n v="383.60700000000003"/>
    <n v="7"/>
    <n v="0.1"/>
    <n v="63.934499999999971"/>
  </r>
  <r>
    <n v="1883"/>
    <x v="918"/>
    <x v="1"/>
    <x v="616"/>
    <d v="2012-03-05T00:00:00"/>
    <s v="Same Day"/>
    <s v="LF-17185"/>
    <s v="Luke Foster"/>
    <x v="0"/>
    <s v="United States"/>
    <s v="New York City"/>
    <x v="15"/>
    <n v="10011"/>
    <x v="3"/>
    <s v="OFF-ST-10000689"/>
    <x v="1"/>
    <x v="4"/>
    <x v="421"/>
    <n v="563.4"/>
    <n v="4"/>
    <n v="0"/>
    <n v="67.608000000000004"/>
  </r>
  <r>
    <n v="1884"/>
    <x v="919"/>
    <x v="0"/>
    <x v="373"/>
    <d v="2013-11-18T00:00:00"/>
    <s v="Standard Class"/>
    <s v="CC-12430"/>
    <s v="Chuck Clark"/>
    <x v="2"/>
    <s v="United States"/>
    <s v="Philadelphia"/>
    <x v="9"/>
    <n v="19143"/>
    <x v="3"/>
    <s v="OFF-PA-10001289"/>
    <x v="1"/>
    <x v="10"/>
    <x v="952"/>
    <n v="217.05599999999998"/>
    <n v="7"/>
    <n v="0.2"/>
    <n v="78.6828"/>
  </r>
  <r>
    <n v="1885"/>
    <x v="920"/>
    <x v="3"/>
    <x v="617"/>
    <d v="2014-01-24T00:00:00"/>
    <s v="Second Class"/>
    <s v="DL-12865"/>
    <s v="Dan Lawera"/>
    <x v="0"/>
    <s v="United States"/>
    <s v="Keller"/>
    <x v="5"/>
    <n v="76248"/>
    <x v="2"/>
    <s v="OFF-LA-10003714"/>
    <x v="1"/>
    <x v="2"/>
    <x v="1148"/>
    <n v="6"/>
    <n v="2"/>
    <n v="0.2"/>
    <n v="2.0999999999999996"/>
  </r>
  <r>
    <n v="1886"/>
    <x v="921"/>
    <x v="0"/>
    <x v="183"/>
    <d v="2013-04-27T00:00:00"/>
    <s v="Second Class"/>
    <s v="PG-18895"/>
    <s v="Paul Gonzalez"/>
    <x v="0"/>
    <s v="United States"/>
    <s v="San Francisco"/>
    <x v="1"/>
    <n v="94122"/>
    <x v="1"/>
    <s v="FUR-FU-10001889"/>
    <x v="0"/>
    <x v="5"/>
    <x v="1149"/>
    <n v="31.56"/>
    <n v="3"/>
    <n v="0"/>
    <n v="10.4148"/>
  </r>
  <r>
    <n v="1887"/>
    <x v="922"/>
    <x v="2"/>
    <x v="8"/>
    <d v="2011-05-15T00:00:00"/>
    <s v="First Class"/>
    <s v="EH-14005"/>
    <s v="Erica Hernandez"/>
    <x v="2"/>
    <s v="United States"/>
    <s v="Hialeah"/>
    <x v="2"/>
    <n v="33012"/>
    <x v="0"/>
    <s v="OFF-FA-10002815"/>
    <x v="1"/>
    <x v="13"/>
    <x v="33"/>
    <n v="7.104000000000001"/>
    <n v="2"/>
    <n v="0.2"/>
    <n v="2.3976000000000002"/>
  </r>
  <r>
    <n v="1888"/>
    <x v="922"/>
    <x v="2"/>
    <x v="8"/>
    <d v="2011-05-15T00:00:00"/>
    <s v="First Class"/>
    <s v="EH-14005"/>
    <s v="Erica Hernandez"/>
    <x v="2"/>
    <s v="United States"/>
    <s v="Hialeah"/>
    <x v="2"/>
    <n v="33012"/>
    <x v="0"/>
    <s v="OFF-BI-10004519"/>
    <x v="1"/>
    <x v="8"/>
    <x v="880"/>
    <n v="398.35200000000003"/>
    <n v="8"/>
    <n v="0.7"/>
    <n v="-331.95999999999992"/>
  </r>
  <r>
    <n v="1889"/>
    <x v="923"/>
    <x v="2"/>
    <x v="618"/>
    <d v="2011-10-22T00:00:00"/>
    <s v="First Class"/>
    <s v="TB-21520"/>
    <s v="Tracy Blumstein"/>
    <x v="0"/>
    <s v="United States"/>
    <s v="Fairfield"/>
    <x v="24"/>
    <n v="45014"/>
    <x v="3"/>
    <s v="OFF-AP-10004708"/>
    <x v="1"/>
    <x v="9"/>
    <x v="508"/>
    <n v="121.79200000000002"/>
    <n v="4"/>
    <n v="0.2"/>
    <n v="13.701599999999988"/>
  </r>
  <r>
    <n v="1890"/>
    <x v="923"/>
    <x v="2"/>
    <x v="618"/>
    <d v="2011-10-22T00:00:00"/>
    <s v="First Class"/>
    <s v="TB-21520"/>
    <s v="Tracy Blumstein"/>
    <x v="0"/>
    <s v="United States"/>
    <s v="Fairfield"/>
    <x v="24"/>
    <n v="45014"/>
    <x v="3"/>
    <s v="FUR-TA-10000617"/>
    <x v="0"/>
    <x v="3"/>
    <x v="338"/>
    <n v="409.59000000000003"/>
    <n v="3"/>
    <n v="0.4"/>
    <n v="-122.87700000000004"/>
  </r>
  <r>
    <n v="1891"/>
    <x v="924"/>
    <x v="2"/>
    <x v="619"/>
    <d v="2011-03-18T00:00:00"/>
    <s v="Standard Class"/>
    <s v="DK-13225"/>
    <s v="Dean Katz"/>
    <x v="1"/>
    <s v="United States"/>
    <s v="Huntington Beach"/>
    <x v="1"/>
    <n v="92646"/>
    <x v="1"/>
    <s v="OFF-PA-10001204"/>
    <x v="1"/>
    <x v="10"/>
    <x v="518"/>
    <n v="10.56"/>
    <n v="2"/>
    <n v="0"/>
    <n v="4.7519999999999998"/>
  </r>
  <r>
    <n v="1892"/>
    <x v="924"/>
    <x v="2"/>
    <x v="619"/>
    <d v="2011-03-18T00:00:00"/>
    <s v="Standard Class"/>
    <s v="DK-13225"/>
    <s v="Dean Katz"/>
    <x v="1"/>
    <s v="United States"/>
    <s v="Huntington Beach"/>
    <x v="1"/>
    <n v="92646"/>
    <x v="1"/>
    <s v="OFF-AR-10003723"/>
    <x v="1"/>
    <x v="6"/>
    <x v="1150"/>
    <n v="3.38"/>
    <n v="1"/>
    <n v="0"/>
    <n v="1.2505999999999999"/>
  </r>
  <r>
    <n v="1893"/>
    <x v="925"/>
    <x v="3"/>
    <x v="66"/>
    <d v="2014-12-25T00:00:00"/>
    <s v="Second Class"/>
    <s v="JP-15520"/>
    <s v="Jeremy Pistek"/>
    <x v="0"/>
    <s v="United States"/>
    <s v="Port Orange"/>
    <x v="2"/>
    <n v="32127"/>
    <x v="0"/>
    <s v="OFF-EN-10002621"/>
    <x v="1"/>
    <x v="12"/>
    <x v="33"/>
    <n v="7.8239999999999998"/>
    <n v="1"/>
    <n v="0.2"/>
    <n v="2.9339999999999997"/>
  </r>
  <r>
    <n v="1894"/>
    <x v="926"/>
    <x v="0"/>
    <x v="390"/>
    <d v="2013-11-30T00:00:00"/>
    <s v="Standard Class"/>
    <s v="CD-11980"/>
    <s v="Carol Darley"/>
    <x v="0"/>
    <s v="United States"/>
    <s v="Medford"/>
    <x v="21"/>
    <n v="97504"/>
    <x v="1"/>
    <s v="OFF-PA-10000241"/>
    <x v="1"/>
    <x v="10"/>
    <x v="1151"/>
    <n v="24.784000000000002"/>
    <n v="1"/>
    <n v="0.2"/>
    <n v="7.7449999999999983"/>
  </r>
  <r>
    <n v="1895"/>
    <x v="927"/>
    <x v="3"/>
    <x v="574"/>
    <d v="2014-12-06T00:00:00"/>
    <s v="First Class"/>
    <s v="AS-10090"/>
    <s v="Adam Shillingsburg"/>
    <x v="0"/>
    <s v="United States"/>
    <s v="Charlottesville"/>
    <x v="17"/>
    <n v="22901"/>
    <x v="0"/>
    <s v="OFF-AR-10001446"/>
    <x v="1"/>
    <x v="6"/>
    <x v="1152"/>
    <n v="34.650000000000006"/>
    <n v="3"/>
    <n v="0"/>
    <n v="10.395"/>
  </r>
  <r>
    <n v="1896"/>
    <x v="928"/>
    <x v="1"/>
    <x v="620"/>
    <d v="2013-01-04T00:00:00"/>
    <s v="Standard Class"/>
    <s v="JO-15280"/>
    <s v="Jas O'Carroll"/>
    <x v="0"/>
    <s v="United States"/>
    <s v="Missoula"/>
    <x v="37"/>
    <n v="59801"/>
    <x v="1"/>
    <s v="OFF-BI-10004632"/>
    <x v="1"/>
    <x v="8"/>
    <x v="564"/>
    <n v="487.98400000000004"/>
    <n v="2"/>
    <n v="0.2"/>
    <n v="152.49499999999998"/>
  </r>
  <r>
    <n v="1897"/>
    <x v="929"/>
    <x v="3"/>
    <x v="621"/>
    <d v="2014-10-07T00:00:00"/>
    <s v="First Class"/>
    <s v="AC-10450"/>
    <s v="Amy Cox"/>
    <x v="0"/>
    <s v="United States"/>
    <s v="Minneapolis"/>
    <x v="11"/>
    <n v="55407"/>
    <x v="2"/>
    <s v="OFF-BI-10001359"/>
    <x v="1"/>
    <x v="8"/>
    <x v="1153"/>
    <n v="1793.98"/>
    <n v="2"/>
    <n v="0"/>
    <n v="843.17059999999992"/>
  </r>
  <r>
    <n v="1898"/>
    <x v="930"/>
    <x v="2"/>
    <x v="550"/>
    <d v="2011-09-02T00:00:00"/>
    <s v="Second Class"/>
    <s v="RA-19945"/>
    <s v="Ryan Akin"/>
    <x v="0"/>
    <s v="United States"/>
    <s v="Miami"/>
    <x v="2"/>
    <n v="33178"/>
    <x v="0"/>
    <s v="OFF-EN-10001749"/>
    <x v="1"/>
    <x v="12"/>
    <x v="1154"/>
    <n v="29.808"/>
    <n v="2"/>
    <n v="0.2"/>
    <n v="10.805399999999997"/>
  </r>
  <r>
    <n v="1899"/>
    <x v="930"/>
    <x v="2"/>
    <x v="550"/>
    <d v="2011-09-02T00:00:00"/>
    <s v="Second Class"/>
    <s v="RA-19945"/>
    <s v="Ryan Akin"/>
    <x v="0"/>
    <s v="United States"/>
    <s v="Miami"/>
    <x v="2"/>
    <n v="33178"/>
    <x v="0"/>
    <s v="OFF-BI-10004390"/>
    <x v="1"/>
    <x v="8"/>
    <x v="1155"/>
    <n v="505.1760000000001"/>
    <n v="4"/>
    <n v="0.7"/>
    <n v="-336.78399999999988"/>
  </r>
  <r>
    <n v="1900"/>
    <x v="930"/>
    <x v="2"/>
    <x v="550"/>
    <d v="2011-09-02T00:00:00"/>
    <s v="Second Class"/>
    <s v="RA-19945"/>
    <s v="Ryan Akin"/>
    <x v="0"/>
    <s v="United States"/>
    <s v="Miami"/>
    <x v="2"/>
    <n v="33178"/>
    <x v="0"/>
    <s v="FUR-TA-10001857"/>
    <x v="0"/>
    <x v="3"/>
    <x v="433"/>
    <n v="174.05850000000001"/>
    <n v="3"/>
    <n v="0.45"/>
    <n v="-110.76450000000001"/>
  </r>
  <r>
    <n v="1901"/>
    <x v="931"/>
    <x v="0"/>
    <x v="622"/>
    <d v="2013-07-04T00:00:00"/>
    <s v="Second Class"/>
    <s v="Co-12640"/>
    <s v="Corey-Lock"/>
    <x v="0"/>
    <s v="United States"/>
    <s v="Florence"/>
    <x v="20"/>
    <n v="29501"/>
    <x v="0"/>
    <s v="OFF-ST-10000563"/>
    <x v="1"/>
    <x v="4"/>
    <x v="894"/>
    <n v="191.88"/>
    <n v="6"/>
    <n v="0"/>
    <n v="19.188000000000002"/>
  </r>
  <r>
    <n v="1902"/>
    <x v="932"/>
    <x v="0"/>
    <x v="623"/>
    <d v="2013-08-24T00:00:00"/>
    <s v="First Class"/>
    <s v="DW-13480"/>
    <s v="Dianna Wilson"/>
    <x v="2"/>
    <s v="United States"/>
    <s v="Detroit"/>
    <x v="12"/>
    <n v="48205"/>
    <x v="2"/>
    <s v="TEC-PH-10004924"/>
    <x v="2"/>
    <x v="7"/>
    <x v="1156"/>
    <n v="14.78"/>
    <n v="2"/>
    <n v="0"/>
    <n v="3.9906000000000006"/>
  </r>
  <r>
    <n v="1903"/>
    <x v="933"/>
    <x v="3"/>
    <x v="208"/>
    <d v="2014-10-23T00:00:00"/>
    <s v="First Class"/>
    <s v="DK-12835"/>
    <s v="Damala Kotsonis"/>
    <x v="1"/>
    <s v="United States"/>
    <s v="Springfield"/>
    <x v="21"/>
    <n v="97477"/>
    <x v="1"/>
    <s v="OFF-PA-10003953"/>
    <x v="1"/>
    <x v="10"/>
    <x v="638"/>
    <n v="5.1840000000000011"/>
    <n v="1"/>
    <n v="0.2"/>
    <n v="1.8144"/>
  </r>
  <r>
    <n v="1904"/>
    <x v="933"/>
    <x v="3"/>
    <x v="208"/>
    <d v="2014-10-23T00:00:00"/>
    <s v="First Class"/>
    <s v="DK-12835"/>
    <s v="Damala Kotsonis"/>
    <x v="1"/>
    <s v="United States"/>
    <s v="Springfield"/>
    <x v="21"/>
    <n v="97477"/>
    <x v="1"/>
    <s v="FUR-CH-10000155"/>
    <x v="0"/>
    <x v="1"/>
    <x v="1157"/>
    <n v="478.48"/>
    <n v="2"/>
    <n v="0.2"/>
    <n v="47.848000000000013"/>
  </r>
  <r>
    <n v="1905"/>
    <x v="933"/>
    <x v="3"/>
    <x v="208"/>
    <d v="2014-10-23T00:00:00"/>
    <s v="First Class"/>
    <s v="DK-12835"/>
    <s v="Damala Kotsonis"/>
    <x v="1"/>
    <s v="United States"/>
    <s v="Springfield"/>
    <x v="21"/>
    <n v="97477"/>
    <x v="1"/>
    <s v="TEC-AC-10003116"/>
    <x v="2"/>
    <x v="11"/>
    <x v="920"/>
    <n v="28.400000000000002"/>
    <n v="2"/>
    <n v="0.2"/>
    <n v="6.7449999999999983"/>
  </r>
  <r>
    <n v="1906"/>
    <x v="934"/>
    <x v="3"/>
    <x v="208"/>
    <d v="2014-10-25T00:00:00"/>
    <s v="First Class"/>
    <s v="MD-17860"/>
    <s v="Michael Dominguez"/>
    <x v="1"/>
    <s v="United States"/>
    <s v="Indianapolis"/>
    <x v="14"/>
    <n v="46203"/>
    <x v="2"/>
    <s v="OFF-ST-10002743"/>
    <x v="1"/>
    <x v="4"/>
    <x v="413"/>
    <n v="909.12"/>
    <n v="8"/>
    <n v="0"/>
    <n v="9.091199999999958"/>
  </r>
  <r>
    <n v="1907"/>
    <x v="935"/>
    <x v="0"/>
    <x v="624"/>
    <d v="2013-05-22T00:00:00"/>
    <s v="Standard Class"/>
    <s v="RP-19855"/>
    <s v="Roy Phan"/>
    <x v="1"/>
    <s v="United States"/>
    <s v="Apopka"/>
    <x v="2"/>
    <n v="32712"/>
    <x v="0"/>
    <s v="OFF-BI-10001757"/>
    <x v="1"/>
    <x v="8"/>
    <x v="1158"/>
    <n v="2.9520000000000004"/>
    <n v="2"/>
    <n v="0.7"/>
    <n v="-2.1648000000000005"/>
  </r>
  <r>
    <n v="1908"/>
    <x v="935"/>
    <x v="0"/>
    <x v="624"/>
    <d v="2013-05-22T00:00:00"/>
    <s v="Standard Class"/>
    <s v="RP-19855"/>
    <s v="Roy Phan"/>
    <x v="1"/>
    <s v="United States"/>
    <s v="Apopka"/>
    <x v="2"/>
    <n v="32712"/>
    <x v="0"/>
    <s v="OFF-BI-10000069"/>
    <x v="1"/>
    <x v="8"/>
    <x v="486"/>
    <n v="27.018000000000008"/>
    <n v="6"/>
    <n v="0.7"/>
    <n v="-21.61440000000001"/>
  </r>
  <r>
    <n v="1909"/>
    <x v="936"/>
    <x v="1"/>
    <x v="302"/>
    <d v="2012-02-04T00:00:00"/>
    <s v="First Class"/>
    <s v="RW-19540"/>
    <s v="Rick Wilson"/>
    <x v="1"/>
    <s v="United States"/>
    <s v="Los Angeles"/>
    <x v="1"/>
    <n v="90008"/>
    <x v="1"/>
    <s v="FUR-FU-10004093"/>
    <x v="0"/>
    <x v="5"/>
    <x v="1159"/>
    <n v="136.91999999999999"/>
    <n v="4"/>
    <n v="0"/>
    <n v="41.075999999999993"/>
  </r>
  <r>
    <n v="1910"/>
    <x v="937"/>
    <x v="3"/>
    <x v="404"/>
    <d v="2014-12-24T00:00:00"/>
    <s v="Standard Class"/>
    <s v="DB-13660"/>
    <s v="Duane Benoit"/>
    <x v="0"/>
    <s v="United States"/>
    <s v="Oceanside"/>
    <x v="15"/>
    <n v="11572"/>
    <x v="3"/>
    <s v="FUR-FU-10001037"/>
    <x v="0"/>
    <x v="5"/>
    <x v="1160"/>
    <n v="18.96"/>
    <n v="2"/>
    <n v="0"/>
    <n v="8.532"/>
  </r>
  <r>
    <n v="1911"/>
    <x v="938"/>
    <x v="0"/>
    <x v="625"/>
    <d v="2013-11-23T00:00:00"/>
    <s v="Standard Class"/>
    <s v="SC-20770"/>
    <s v="Stewart Carmichael"/>
    <x v="1"/>
    <s v="United States"/>
    <s v="Los Angeles"/>
    <x v="1"/>
    <n v="90008"/>
    <x v="1"/>
    <s v="TEC-AC-10003832"/>
    <x v="2"/>
    <x v="11"/>
    <x v="458"/>
    <n v="99.390000000000015"/>
    <n v="3"/>
    <n v="0"/>
    <n v="40.749900000000004"/>
  </r>
  <r>
    <n v="1912"/>
    <x v="939"/>
    <x v="3"/>
    <x v="445"/>
    <d v="2014-07-07T00:00:00"/>
    <s v="Second Class"/>
    <s v="FH-14275"/>
    <s v="Frank Hawley"/>
    <x v="1"/>
    <s v="United States"/>
    <s v="Houston"/>
    <x v="5"/>
    <n v="77041"/>
    <x v="2"/>
    <s v="OFF-PA-10001878"/>
    <x v="1"/>
    <x v="10"/>
    <x v="1161"/>
    <n v="273.89600000000002"/>
    <n v="7"/>
    <n v="0.2"/>
    <n v="92.43989999999998"/>
  </r>
  <r>
    <n v="1913"/>
    <x v="939"/>
    <x v="3"/>
    <x v="445"/>
    <d v="2014-07-07T00:00:00"/>
    <s v="Second Class"/>
    <s v="FH-14275"/>
    <s v="Frank Hawley"/>
    <x v="1"/>
    <s v="United States"/>
    <s v="Houston"/>
    <x v="5"/>
    <n v="77041"/>
    <x v="2"/>
    <s v="TEC-MA-10003674"/>
    <x v="2"/>
    <x v="15"/>
    <x v="1162"/>
    <n v="597.13200000000006"/>
    <n v="3"/>
    <n v="0.4"/>
    <n v="49.760999999999967"/>
  </r>
  <r>
    <n v="1914"/>
    <x v="940"/>
    <x v="2"/>
    <x v="626"/>
    <d v="2011-01-18T00:00:00"/>
    <s v="First Class"/>
    <s v="EH-13990"/>
    <s v="Erica Hackney"/>
    <x v="0"/>
    <s v="United States"/>
    <s v="Roswell"/>
    <x v="32"/>
    <n v="30076"/>
    <x v="0"/>
    <s v="TEC-AC-10003628"/>
    <x v="2"/>
    <x v="11"/>
    <x v="244"/>
    <n v="149.94999999999999"/>
    <n v="5"/>
    <n v="0"/>
    <n v="65.978000000000009"/>
  </r>
  <r>
    <n v="1915"/>
    <x v="941"/>
    <x v="3"/>
    <x v="504"/>
    <d v="2014-05-06T00:00:00"/>
    <s v="Standard Class"/>
    <s v="AS-10630"/>
    <s v="Ann Steele"/>
    <x v="2"/>
    <s v="United States"/>
    <s v="Boynton Beach"/>
    <x v="2"/>
    <n v="33437"/>
    <x v="0"/>
    <s v="OFF-LA-10003190"/>
    <x v="1"/>
    <x v="2"/>
    <x v="1163"/>
    <n v="4.6079999999999997"/>
    <n v="2"/>
    <n v="0.2"/>
    <n v="1.6704000000000001"/>
  </r>
  <r>
    <n v="1916"/>
    <x v="941"/>
    <x v="3"/>
    <x v="504"/>
    <d v="2014-05-06T00:00:00"/>
    <s v="Standard Class"/>
    <s v="AS-10630"/>
    <s v="Ann Steele"/>
    <x v="2"/>
    <s v="United States"/>
    <s v="Boynton Beach"/>
    <x v="2"/>
    <n v="33437"/>
    <x v="0"/>
    <s v="OFF-AR-10002280"/>
    <x v="1"/>
    <x v="6"/>
    <x v="33"/>
    <n v="15.528"/>
    <n v="3"/>
    <n v="0.2"/>
    <n v="4.8524999999999991"/>
  </r>
  <r>
    <n v="1917"/>
    <x v="941"/>
    <x v="3"/>
    <x v="504"/>
    <d v="2014-05-06T00:00:00"/>
    <s v="Standard Class"/>
    <s v="AS-10630"/>
    <s v="Ann Steele"/>
    <x v="2"/>
    <s v="United States"/>
    <s v="Boynton Beach"/>
    <x v="2"/>
    <n v="33437"/>
    <x v="0"/>
    <s v="OFF-LA-10001569"/>
    <x v="1"/>
    <x v="2"/>
    <x v="633"/>
    <n v="11.952000000000002"/>
    <n v="3"/>
    <n v="0.2"/>
    <n v="3.8843999999999994"/>
  </r>
  <r>
    <n v="1918"/>
    <x v="942"/>
    <x v="1"/>
    <x v="627"/>
    <d v="2012-11-14T00:00:00"/>
    <s v="Standard Class"/>
    <s v="HA-14905"/>
    <s v="Helen Abelman"/>
    <x v="0"/>
    <s v="United States"/>
    <s v="Franklin"/>
    <x v="31"/>
    <n v="2038"/>
    <x v="3"/>
    <s v="OFF-AR-10001573"/>
    <x v="1"/>
    <x v="6"/>
    <x v="368"/>
    <n v="11.65"/>
    <n v="5"/>
    <n v="0"/>
    <n v="3.3784999999999989"/>
  </r>
  <r>
    <n v="1919"/>
    <x v="943"/>
    <x v="1"/>
    <x v="628"/>
    <d v="2012-11-01T00:00:00"/>
    <s v="Second Class"/>
    <s v="CH-12070"/>
    <s v="Cathy Hwang"/>
    <x v="2"/>
    <s v="United States"/>
    <s v="Detroit"/>
    <x v="12"/>
    <n v="48227"/>
    <x v="2"/>
    <s v="TEC-PH-10001809"/>
    <x v="2"/>
    <x v="7"/>
    <x v="1164"/>
    <n v="299.89999999999998"/>
    <n v="2"/>
    <n v="0"/>
    <n v="74.974999999999994"/>
  </r>
  <r>
    <n v="1920"/>
    <x v="944"/>
    <x v="3"/>
    <x v="629"/>
    <d v="2014-08-20T00:00:00"/>
    <s v="First Class"/>
    <s v="EH-13765"/>
    <s v="Edward Hooks"/>
    <x v="1"/>
    <s v="United States"/>
    <s v="Watertown"/>
    <x v="15"/>
    <n v="13601"/>
    <x v="3"/>
    <s v="OFF-BI-10003091"/>
    <x v="1"/>
    <x v="8"/>
    <x v="1165"/>
    <n v="895.92"/>
    <n v="5"/>
    <n v="0.2"/>
    <n v="302.37299999999993"/>
  </r>
  <r>
    <n v="1921"/>
    <x v="944"/>
    <x v="3"/>
    <x v="629"/>
    <d v="2014-08-20T00:00:00"/>
    <s v="First Class"/>
    <s v="EH-13765"/>
    <s v="Edward Hooks"/>
    <x v="1"/>
    <s v="United States"/>
    <s v="Watertown"/>
    <x v="15"/>
    <n v="13601"/>
    <x v="3"/>
    <s v="FUR-CH-10003981"/>
    <x v="0"/>
    <x v="1"/>
    <x v="1166"/>
    <n v="462.56400000000002"/>
    <n v="2"/>
    <n v="0.1"/>
    <n v="97.652399999999943"/>
  </r>
  <r>
    <n v="1922"/>
    <x v="945"/>
    <x v="1"/>
    <x v="292"/>
    <d v="2012-10-09T00:00:00"/>
    <s v="Standard Class"/>
    <s v="MZ-17515"/>
    <s v="Mary Zewe"/>
    <x v="1"/>
    <s v="United States"/>
    <s v="Reading"/>
    <x v="9"/>
    <n v="19601"/>
    <x v="3"/>
    <s v="OFF-ST-10002562"/>
    <x v="1"/>
    <x v="4"/>
    <x v="33"/>
    <n v="15.008000000000003"/>
    <n v="2"/>
    <n v="0.2"/>
    <n v="1.5007999999999999"/>
  </r>
  <r>
    <n v="1923"/>
    <x v="946"/>
    <x v="0"/>
    <x v="630"/>
    <d v="2013-07-11T00:00:00"/>
    <s v="Second Class"/>
    <s v="SC-20230"/>
    <s v="Scot Coram"/>
    <x v="1"/>
    <s v="United States"/>
    <s v="Arlington"/>
    <x v="5"/>
    <n v="76017"/>
    <x v="2"/>
    <s v="TEC-PH-10004345"/>
    <x v="2"/>
    <x v="7"/>
    <x v="1167"/>
    <n v="863.6400000000001"/>
    <n v="9"/>
    <n v="0.2"/>
    <n v="107.95499999999998"/>
  </r>
  <r>
    <n v="1924"/>
    <x v="946"/>
    <x v="0"/>
    <x v="630"/>
    <d v="2013-07-11T00:00:00"/>
    <s v="Second Class"/>
    <s v="SC-20230"/>
    <s v="Scot Coram"/>
    <x v="1"/>
    <s v="United States"/>
    <s v="Arlington"/>
    <x v="5"/>
    <n v="76017"/>
    <x v="2"/>
    <s v="OFF-AR-10000588"/>
    <x v="1"/>
    <x v="6"/>
    <x v="393"/>
    <n v="47.616"/>
    <n v="3"/>
    <n v="0.2"/>
    <n v="3.571200000000001"/>
  </r>
  <r>
    <n v="1925"/>
    <x v="947"/>
    <x v="3"/>
    <x v="256"/>
    <d v="2014-12-08T00:00:00"/>
    <s v="Second Class"/>
    <s v="NP-18325"/>
    <s v="Naresj Patel"/>
    <x v="0"/>
    <s v="United States"/>
    <s v="San Diego"/>
    <x v="1"/>
    <n v="92024"/>
    <x v="1"/>
    <s v="OFF-PA-10003039"/>
    <x v="1"/>
    <x v="10"/>
    <x v="330"/>
    <n v="92.94"/>
    <n v="3"/>
    <n v="0"/>
    <n v="41.822999999999993"/>
  </r>
  <r>
    <n v="1926"/>
    <x v="948"/>
    <x v="3"/>
    <x v="631"/>
    <d v="2014-03-14T00:00:00"/>
    <s v="Standard Class"/>
    <s v="LW-16990"/>
    <s v="Lindsay Williams"/>
    <x v="1"/>
    <s v="United States"/>
    <s v="San Francisco"/>
    <x v="1"/>
    <n v="94110"/>
    <x v="1"/>
    <s v="TEC-AC-10001908"/>
    <x v="2"/>
    <x v="11"/>
    <x v="292"/>
    <n v="199.98"/>
    <n v="2"/>
    <n v="0"/>
    <n v="69.992999999999995"/>
  </r>
  <r>
    <n v="1927"/>
    <x v="949"/>
    <x v="0"/>
    <x v="632"/>
    <d v="2013-06-16T00:00:00"/>
    <s v="Standard Class"/>
    <s v="GM-14680"/>
    <s v="Greg Matthias"/>
    <x v="0"/>
    <s v="United States"/>
    <s v="Los Angeles"/>
    <x v="1"/>
    <n v="90045"/>
    <x v="1"/>
    <s v="TEC-PH-10001198"/>
    <x v="2"/>
    <x v="7"/>
    <x v="1168"/>
    <n v="177.48000000000002"/>
    <n v="3"/>
    <n v="0.2"/>
    <n v="19.966499999999982"/>
  </r>
  <r>
    <n v="1928"/>
    <x v="950"/>
    <x v="3"/>
    <x v="354"/>
    <d v="2014-12-02T00:00:00"/>
    <s v="First Class"/>
    <s v="RH-19495"/>
    <s v="Rick Hansen"/>
    <x v="0"/>
    <s v="United States"/>
    <s v="Denver"/>
    <x v="22"/>
    <n v="80219"/>
    <x v="1"/>
    <s v="OFF-PA-10004071"/>
    <x v="1"/>
    <x v="10"/>
    <x v="412"/>
    <n v="88.768000000000001"/>
    <n v="2"/>
    <n v="0.2"/>
    <n v="31.068799999999996"/>
  </r>
  <r>
    <n v="1929"/>
    <x v="951"/>
    <x v="3"/>
    <x v="633"/>
    <d v="2014-03-19T00:00:00"/>
    <s v="Second Class"/>
    <s v="VM-21685"/>
    <s v="Valerie Mitchum"/>
    <x v="2"/>
    <s v="United States"/>
    <s v="Seattle"/>
    <x v="4"/>
    <n v="98105"/>
    <x v="1"/>
    <s v="OFF-PA-10001972"/>
    <x v="1"/>
    <x v="10"/>
    <x v="1169"/>
    <n v="6.48"/>
    <n v="1"/>
    <n v="0"/>
    <n v="3.1104000000000003"/>
  </r>
  <r>
    <n v="1930"/>
    <x v="951"/>
    <x v="3"/>
    <x v="633"/>
    <d v="2014-03-19T00:00:00"/>
    <s v="Second Class"/>
    <s v="VM-21685"/>
    <s v="Valerie Mitchum"/>
    <x v="2"/>
    <s v="United States"/>
    <s v="Seattle"/>
    <x v="4"/>
    <n v="98105"/>
    <x v="1"/>
    <s v="OFF-ST-10004180"/>
    <x v="1"/>
    <x v="4"/>
    <x v="241"/>
    <n v="46.51"/>
    <n v="1"/>
    <n v="0"/>
    <n v="1.8603999999999985"/>
  </r>
  <r>
    <n v="1931"/>
    <x v="951"/>
    <x v="3"/>
    <x v="633"/>
    <d v="2014-03-19T00:00:00"/>
    <s v="Second Class"/>
    <s v="VM-21685"/>
    <s v="Valerie Mitchum"/>
    <x v="2"/>
    <s v="United States"/>
    <s v="Seattle"/>
    <x v="4"/>
    <n v="98105"/>
    <x v="1"/>
    <s v="TEC-PH-10004165"/>
    <x v="2"/>
    <x v="7"/>
    <x v="886"/>
    <n v="659.97600000000011"/>
    <n v="3"/>
    <n v="0.2"/>
    <n v="49.498199999999969"/>
  </r>
  <r>
    <n v="1932"/>
    <x v="952"/>
    <x v="0"/>
    <x v="581"/>
    <d v="2013-11-30T00:00:00"/>
    <s v="Second Class"/>
    <s v="CC-12670"/>
    <s v="Craig Carreira"/>
    <x v="0"/>
    <s v="United States"/>
    <s v="Scottsdale"/>
    <x v="16"/>
    <n v="85254"/>
    <x v="1"/>
    <s v="TEC-PH-10002483"/>
    <x v="2"/>
    <x v="7"/>
    <x v="1170"/>
    <n v="271.99200000000002"/>
    <n v="1"/>
    <n v="0.2"/>
    <n v="23.799300000000002"/>
  </r>
  <r>
    <n v="1933"/>
    <x v="953"/>
    <x v="3"/>
    <x v="634"/>
    <d v="2014-08-11T00:00:00"/>
    <s v="Second Class"/>
    <s v="SV-20365"/>
    <s v="Seth Vernon"/>
    <x v="0"/>
    <s v="United States"/>
    <s v="Lafayette"/>
    <x v="28"/>
    <n v="70506"/>
    <x v="0"/>
    <s v="FUR-BO-10000468"/>
    <x v="0"/>
    <x v="0"/>
    <x v="1171"/>
    <n v="145.74"/>
    <n v="3"/>
    <n v="0"/>
    <n v="23.318400000000011"/>
  </r>
  <r>
    <n v="1934"/>
    <x v="953"/>
    <x v="3"/>
    <x v="634"/>
    <d v="2014-08-11T00:00:00"/>
    <s v="Second Class"/>
    <s v="SV-20365"/>
    <s v="Seth Vernon"/>
    <x v="0"/>
    <s v="United States"/>
    <s v="Lafayette"/>
    <x v="28"/>
    <n v="70506"/>
    <x v="0"/>
    <s v="FUR-FU-10001706"/>
    <x v="0"/>
    <x v="5"/>
    <x v="50"/>
    <n v="15.4"/>
    <n v="5"/>
    <n v="0"/>
    <n v="7.3919999999999995"/>
  </r>
  <r>
    <n v="1935"/>
    <x v="954"/>
    <x v="3"/>
    <x v="344"/>
    <d v="2014-12-04T00:00:00"/>
    <s v="Standard Class"/>
    <s v="LW-16990"/>
    <s v="Lindsay Williams"/>
    <x v="1"/>
    <s v="United States"/>
    <s v="San Francisco"/>
    <x v="1"/>
    <n v="94109"/>
    <x v="1"/>
    <s v="OFF-PA-10003129"/>
    <x v="1"/>
    <x v="10"/>
    <x v="1137"/>
    <n v="244.54999999999998"/>
    <n v="5"/>
    <n v="0"/>
    <n v="114.93849999999998"/>
  </r>
  <r>
    <n v="1936"/>
    <x v="954"/>
    <x v="3"/>
    <x v="344"/>
    <d v="2014-12-04T00:00:00"/>
    <s v="Standard Class"/>
    <s v="LW-16990"/>
    <s v="Lindsay Williams"/>
    <x v="1"/>
    <s v="United States"/>
    <s v="San Francisco"/>
    <x v="1"/>
    <n v="94109"/>
    <x v="1"/>
    <s v="TEC-AC-10001284"/>
    <x v="2"/>
    <x v="11"/>
    <x v="1172"/>
    <n v="166.16"/>
    <n v="8"/>
    <n v="0"/>
    <n v="59.817599999999999"/>
  </r>
  <r>
    <n v="1937"/>
    <x v="955"/>
    <x v="1"/>
    <x v="442"/>
    <d v="2012-05-27T00:00:00"/>
    <s v="Second Class"/>
    <s v="NP-18685"/>
    <s v="Nora Pelletier"/>
    <x v="2"/>
    <s v="United States"/>
    <s v="San Francisco"/>
    <x v="1"/>
    <n v="94109"/>
    <x v="1"/>
    <s v="FUR-FU-10002268"/>
    <x v="0"/>
    <x v="5"/>
    <x v="860"/>
    <n v="14.73"/>
    <n v="3"/>
    <n v="0"/>
    <n v="4.8608999999999991"/>
  </r>
  <r>
    <n v="1938"/>
    <x v="956"/>
    <x v="0"/>
    <x v="630"/>
    <d v="2013-07-13T00:00:00"/>
    <s v="Standard Class"/>
    <s v="JE-15715"/>
    <s v="Joe Elijah"/>
    <x v="0"/>
    <s v="United States"/>
    <s v="Broomfield"/>
    <x v="22"/>
    <n v="80020"/>
    <x v="1"/>
    <s v="OFF-BI-10002082"/>
    <x v="1"/>
    <x v="8"/>
    <x v="1173"/>
    <n v="19.968000000000004"/>
    <n v="2"/>
    <n v="0.7"/>
    <n v="-13.311999999999998"/>
  </r>
  <r>
    <n v="1939"/>
    <x v="956"/>
    <x v="0"/>
    <x v="630"/>
    <d v="2013-07-13T00:00:00"/>
    <s v="Standard Class"/>
    <s v="JE-15715"/>
    <s v="Joe Elijah"/>
    <x v="0"/>
    <s v="United States"/>
    <s v="Broomfield"/>
    <x v="22"/>
    <n v="80020"/>
    <x v="1"/>
    <s v="OFF-ST-10001505"/>
    <x v="1"/>
    <x v="4"/>
    <x v="1174"/>
    <n v="33.488000000000007"/>
    <n v="7"/>
    <n v="0.2"/>
    <n v="-1.2558000000000051"/>
  </r>
  <r>
    <n v="1940"/>
    <x v="956"/>
    <x v="0"/>
    <x v="630"/>
    <d v="2013-07-13T00:00:00"/>
    <s v="Standard Class"/>
    <s v="JE-15715"/>
    <s v="Joe Elijah"/>
    <x v="0"/>
    <s v="United States"/>
    <s v="Broomfield"/>
    <x v="22"/>
    <n v="80020"/>
    <x v="1"/>
    <s v="OFF-BI-10001634"/>
    <x v="1"/>
    <x v="8"/>
    <x v="24"/>
    <n v="8.7360000000000024"/>
    <n v="4"/>
    <n v="0.7"/>
    <n v="-6.1151999999999997"/>
  </r>
  <r>
    <n v="1941"/>
    <x v="956"/>
    <x v="0"/>
    <x v="630"/>
    <d v="2013-07-13T00:00:00"/>
    <s v="Standard Class"/>
    <s v="JE-15715"/>
    <s v="Joe Elijah"/>
    <x v="0"/>
    <s v="United States"/>
    <s v="Broomfield"/>
    <x v="22"/>
    <n v="80020"/>
    <x v="1"/>
    <s v="FUR-CH-10004287"/>
    <x v="0"/>
    <x v="1"/>
    <x v="156"/>
    <n v="662.88"/>
    <n v="3"/>
    <n v="0.2"/>
    <n v="74.573999999999955"/>
  </r>
  <r>
    <n v="1942"/>
    <x v="957"/>
    <x v="3"/>
    <x v="635"/>
    <d v="2014-09-02T00:00:00"/>
    <s v="First Class"/>
    <s v="CP-12085"/>
    <s v="Cathy Prescott"/>
    <x v="1"/>
    <s v="United States"/>
    <s v="Quincy"/>
    <x v="10"/>
    <n v="62301"/>
    <x v="2"/>
    <s v="OFF-LA-10004544"/>
    <x v="1"/>
    <x v="2"/>
    <x v="197"/>
    <n v="47.360000000000007"/>
    <n v="4"/>
    <n v="0.2"/>
    <n v="17.759999999999998"/>
  </r>
  <r>
    <n v="1943"/>
    <x v="957"/>
    <x v="3"/>
    <x v="635"/>
    <d v="2014-09-02T00:00:00"/>
    <s v="First Class"/>
    <s v="CP-12085"/>
    <s v="Cathy Prescott"/>
    <x v="1"/>
    <s v="United States"/>
    <s v="Quincy"/>
    <x v="10"/>
    <n v="62301"/>
    <x v="2"/>
    <s v="OFF-ST-10004507"/>
    <x v="1"/>
    <x v="4"/>
    <x v="452"/>
    <n v="27.439999999999998"/>
    <n v="2"/>
    <n v="0.2"/>
    <n v="2.4009999999999998"/>
  </r>
  <r>
    <n v="1944"/>
    <x v="957"/>
    <x v="3"/>
    <x v="635"/>
    <d v="2014-09-02T00:00:00"/>
    <s v="First Class"/>
    <s v="CP-12085"/>
    <s v="Cathy Prescott"/>
    <x v="1"/>
    <s v="United States"/>
    <s v="Quincy"/>
    <x v="10"/>
    <n v="62301"/>
    <x v="2"/>
    <s v="OFF-BI-10002012"/>
    <x v="1"/>
    <x v="8"/>
    <x v="742"/>
    <n v="3.2399999999999993"/>
    <n v="9"/>
    <n v="0.8"/>
    <n v="-5.1840000000000011"/>
  </r>
  <r>
    <n v="1945"/>
    <x v="958"/>
    <x v="0"/>
    <x v="23"/>
    <d v="2013-06-27T00:00:00"/>
    <s v="Standard Class"/>
    <s v="EA-14035"/>
    <s v="Erin Ashbrook"/>
    <x v="1"/>
    <s v="United States"/>
    <s v="Carrollton"/>
    <x v="5"/>
    <n v="75007"/>
    <x v="2"/>
    <s v="TEC-AC-10001109"/>
    <x v="2"/>
    <x v="11"/>
    <x v="998"/>
    <n v="95.968000000000004"/>
    <n v="4"/>
    <n v="0.2"/>
    <n v="26.391200000000001"/>
  </r>
  <r>
    <n v="1946"/>
    <x v="958"/>
    <x v="0"/>
    <x v="23"/>
    <d v="2013-06-27T00:00:00"/>
    <s v="Standard Class"/>
    <s v="EA-14035"/>
    <s v="Erin Ashbrook"/>
    <x v="1"/>
    <s v="United States"/>
    <s v="Carrollton"/>
    <x v="5"/>
    <n v="75007"/>
    <x v="2"/>
    <s v="OFF-PA-10000809"/>
    <x v="1"/>
    <x v="10"/>
    <x v="1124"/>
    <n v="10.368000000000002"/>
    <n v="2"/>
    <n v="0.2"/>
    <n v="3.6288"/>
  </r>
  <r>
    <n v="1947"/>
    <x v="959"/>
    <x v="3"/>
    <x v="264"/>
    <d v="2014-09-07T00:00:00"/>
    <s v="Standard Class"/>
    <s v="AC-10615"/>
    <s v="Ann Chong"/>
    <x v="1"/>
    <s v="United States"/>
    <s v="New York City"/>
    <x v="15"/>
    <n v="10009"/>
    <x v="3"/>
    <s v="OFF-AR-10000658"/>
    <x v="1"/>
    <x v="6"/>
    <x v="328"/>
    <n v="23.1"/>
    <n v="2"/>
    <n v="0"/>
    <n v="6.468"/>
  </r>
  <r>
    <n v="1948"/>
    <x v="959"/>
    <x v="3"/>
    <x v="264"/>
    <d v="2014-09-07T00:00:00"/>
    <s v="Standard Class"/>
    <s v="AC-10615"/>
    <s v="Ann Chong"/>
    <x v="1"/>
    <s v="United States"/>
    <s v="New York City"/>
    <x v="15"/>
    <n v="10009"/>
    <x v="3"/>
    <s v="FUR-FU-10001196"/>
    <x v="0"/>
    <x v="5"/>
    <x v="1116"/>
    <n v="11.54"/>
    <n v="2"/>
    <n v="0"/>
    <n v="3.4619999999999997"/>
  </r>
  <r>
    <n v="1949"/>
    <x v="959"/>
    <x v="3"/>
    <x v="264"/>
    <d v="2014-09-07T00:00:00"/>
    <s v="Standard Class"/>
    <s v="AC-10615"/>
    <s v="Ann Chong"/>
    <x v="1"/>
    <s v="United States"/>
    <s v="New York City"/>
    <x v="15"/>
    <n v="10009"/>
    <x v="3"/>
    <s v="FUR-TA-10001889"/>
    <x v="0"/>
    <x v="3"/>
    <x v="406"/>
    <n v="254.52599999999998"/>
    <n v="1"/>
    <n v="0.4"/>
    <n v="-93.3262"/>
  </r>
  <r>
    <n v="1950"/>
    <x v="959"/>
    <x v="3"/>
    <x v="264"/>
    <d v="2014-09-07T00:00:00"/>
    <s v="Standard Class"/>
    <s v="AC-10615"/>
    <s v="Ann Chong"/>
    <x v="1"/>
    <s v="United States"/>
    <s v="New York City"/>
    <x v="15"/>
    <n v="10009"/>
    <x v="3"/>
    <s v="OFF-AP-10000358"/>
    <x v="1"/>
    <x v="9"/>
    <x v="95"/>
    <n v="12.98"/>
    <n v="1"/>
    <n v="0"/>
    <n v="3.7641999999999989"/>
  </r>
  <r>
    <n v="1951"/>
    <x v="959"/>
    <x v="3"/>
    <x v="264"/>
    <d v="2014-09-07T00:00:00"/>
    <s v="Standard Class"/>
    <s v="AC-10615"/>
    <s v="Ann Chong"/>
    <x v="1"/>
    <s v="United States"/>
    <s v="New York City"/>
    <x v="15"/>
    <n v="10009"/>
    <x v="3"/>
    <s v="OFF-BI-10004970"/>
    <x v="1"/>
    <x v="8"/>
    <x v="908"/>
    <n v="26.432000000000002"/>
    <n v="8"/>
    <n v="0.2"/>
    <n v="8.9207999999999998"/>
  </r>
  <r>
    <n v="1952"/>
    <x v="959"/>
    <x v="3"/>
    <x v="264"/>
    <d v="2014-09-07T00:00:00"/>
    <s v="Standard Class"/>
    <s v="AC-10615"/>
    <s v="Ann Chong"/>
    <x v="1"/>
    <s v="United States"/>
    <s v="New York City"/>
    <x v="15"/>
    <n v="10009"/>
    <x v="3"/>
    <s v="TEC-PH-10003885"/>
    <x v="2"/>
    <x v="7"/>
    <x v="772"/>
    <n v="197.96999999999997"/>
    <n v="3"/>
    <n v="0"/>
    <n v="57.41129999999999"/>
  </r>
  <r>
    <n v="1953"/>
    <x v="959"/>
    <x v="3"/>
    <x v="264"/>
    <d v="2014-09-07T00:00:00"/>
    <s v="Standard Class"/>
    <s v="AC-10615"/>
    <s v="Ann Chong"/>
    <x v="1"/>
    <s v="United States"/>
    <s v="New York City"/>
    <x v="15"/>
    <n v="10009"/>
    <x v="3"/>
    <s v="OFF-LA-10001641"/>
    <x v="1"/>
    <x v="2"/>
    <x v="1022"/>
    <n v="18.899999999999999"/>
    <n v="6"/>
    <n v="0"/>
    <n v="9.0719999999999992"/>
  </r>
  <r>
    <n v="1954"/>
    <x v="959"/>
    <x v="3"/>
    <x v="264"/>
    <d v="2014-09-07T00:00:00"/>
    <s v="Standard Class"/>
    <s v="AC-10615"/>
    <s v="Ann Chong"/>
    <x v="1"/>
    <s v="United States"/>
    <s v="New York City"/>
    <x v="15"/>
    <n v="10009"/>
    <x v="3"/>
    <s v="FUR-CH-10003379"/>
    <x v="0"/>
    <x v="1"/>
    <x v="459"/>
    <n v="1282.4100000000001"/>
    <n v="5"/>
    <n v="0.1"/>
    <n v="213.73500000000001"/>
  </r>
  <r>
    <n v="1955"/>
    <x v="959"/>
    <x v="3"/>
    <x v="264"/>
    <d v="2014-09-07T00:00:00"/>
    <s v="Standard Class"/>
    <s v="AC-10615"/>
    <s v="Ann Chong"/>
    <x v="1"/>
    <s v="United States"/>
    <s v="New York City"/>
    <x v="15"/>
    <n v="10009"/>
    <x v="3"/>
    <s v="OFF-AR-10004582"/>
    <x v="1"/>
    <x v="6"/>
    <x v="1175"/>
    <n v="4.92"/>
    <n v="3"/>
    <n v="0"/>
    <n v="2.2139999999999995"/>
  </r>
  <r>
    <n v="1956"/>
    <x v="959"/>
    <x v="3"/>
    <x v="264"/>
    <d v="2014-09-07T00:00:00"/>
    <s v="Standard Class"/>
    <s v="AC-10615"/>
    <s v="Ann Chong"/>
    <x v="1"/>
    <s v="United States"/>
    <s v="New York City"/>
    <x v="15"/>
    <n v="10009"/>
    <x v="3"/>
    <s v="TEC-AC-10002842"/>
    <x v="2"/>
    <x v="11"/>
    <x v="1176"/>
    <n v="238"/>
    <n v="2"/>
    <n v="0"/>
    <n v="38.080000000000013"/>
  </r>
  <r>
    <n v="1957"/>
    <x v="959"/>
    <x v="3"/>
    <x v="264"/>
    <d v="2014-09-07T00:00:00"/>
    <s v="Standard Class"/>
    <s v="AC-10615"/>
    <s v="Ann Chong"/>
    <x v="1"/>
    <s v="United States"/>
    <s v="New York City"/>
    <x v="15"/>
    <n v="10009"/>
    <x v="3"/>
    <s v="TEC-AC-10000109"/>
    <x v="2"/>
    <x v="11"/>
    <x v="200"/>
    <n v="167.97"/>
    <n v="3"/>
    <n v="0"/>
    <n v="40.31280000000001"/>
  </r>
  <r>
    <n v="1958"/>
    <x v="959"/>
    <x v="3"/>
    <x v="264"/>
    <d v="2014-09-07T00:00:00"/>
    <s v="Standard Class"/>
    <s v="AC-10615"/>
    <s v="Ann Chong"/>
    <x v="1"/>
    <s v="United States"/>
    <s v="New York City"/>
    <x v="15"/>
    <n v="10009"/>
    <x v="3"/>
    <s v="OFF-PA-10003893"/>
    <x v="1"/>
    <x v="10"/>
    <x v="1096"/>
    <n v="17.12"/>
    <n v="4"/>
    <n v="0"/>
    <n v="7.7039999999999988"/>
  </r>
  <r>
    <n v="1959"/>
    <x v="960"/>
    <x v="3"/>
    <x v="18"/>
    <d v="2014-09-16T00:00:00"/>
    <s v="Second Class"/>
    <s v="RW-19690"/>
    <s v="Robert Waldorf"/>
    <x v="0"/>
    <s v="United States"/>
    <s v="Springfield"/>
    <x v="25"/>
    <n v="65807"/>
    <x v="2"/>
    <s v="OFF-BI-10003669"/>
    <x v="1"/>
    <x v="8"/>
    <x v="796"/>
    <n v="16.200000000000003"/>
    <n v="3"/>
    <n v="0"/>
    <n v="7.7759999999999998"/>
  </r>
  <r>
    <n v="1960"/>
    <x v="960"/>
    <x v="3"/>
    <x v="18"/>
    <d v="2014-09-16T00:00:00"/>
    <s v="Second Class"/>
    <s v="RW-19690"/>
    <s v="Robert Waldorf"/>
    <x v="0"/>
    <s v="United States"/>
    <s v="Springfield"/>
    <x v="25"/>
    <n v="65807"/>
    <x v="2"/>
    <s v="OFF-AP-10004785"/>
    <x v="1"/>
    <x v="9"/>
    <x v="1177"/>
    <n v="33.99"/>
    <n v="3"/>
    <n v="0"/>
    <n v="14.615700000000004"/>
  </r>
  <r>
    <n v="1961"/>
    <x v="960"/>
    <x v="3"/>
    <x v="18"/>
    <d v="2014-09-16T00:00:00"/>
    <s v="Second Class"/>
    <s v="RW-19690"/>
    <s v="Robert Waldorf"/>
    <x v="0"/>
    <s v="United States"/>
    <s v="Springfield"/>
    <x v="25"/>
    <n v="65807"/>
    <x v="2"/>
    <s v="TEC-AC-10003023"/>
    <x v="2"/>
    <x v="11"/>
    <x v="1070"/>
    <n v="296.84999999999997"/>
    <n v="5"/>
    <n v="0"/>
    <n v="53.432999999999993"/>
  </r>
  <r>
    <n v="1962"/>
    <x v="960"/>
    <x v="3"/>
    <x v="18"/>
    <d v="2014-09-16T00:00:00"/>
    <s v="Second Class"/>
    <s v="RW-19690"/>
    <s v="Robert Waldorf"/>
    <x v="0"/>
    <s v="United States"/>
    <s v="Springfield"/>
    <x v="25"/>
    <n v="65807"/>
    <x v="2"/>
    <s v="TEC-AC-10002217"/>
    <x v="2"/>
    <x v="11"/>
    <x v="1178"/>
    <n v="112.80000000000001"/>
    <n v="6"/>
    <n v="0"/>
    <n v="6.7680000000000007"/>
  </r>
  <r>
    <n v="1963"/>
    <x v="960"/>
    <x v="3"/>
    <x v="18"/>
    <d v="2014-09-16T00:00:00"/>
    <s v="Second Class"/>
    <s v="RW-19690"/>
    <s v="Robert Waldorf"/>
    <x v="0"/>
    <s v="United States"/>
    <s v="Springfield"/>
    <x v="25"/>
    <n v="65807"/>
    <x v="2"/>
    <s v="OFF-BI-10002954"/>
    <x v="1"/>
    <x v="8"/>
    <x v="1179"/>
    <n v="13.71"/>
    <n v="3"/>
    <n v="0"/>
    <n v="6.5808"/>
  </r>
  <r>
    <n v="1964"/>
    <x v="960"/>
    <x v="3"/>
    <x v="18"/>
    <d v="2014-09-16T00:00:00"/>
    <s v="Second Class"/>
    <s v="RW-19690"/>
    <s v="Robert Waldorf"/>
    <x v="0"/>
    <s v="United States"/>
    <s v="Springfield"/>
    <x v="25"/>
    <n v="65807"/>
    <x v="2"/>
    <s v="OFF-PA-10002586"/>
    <x v="1"/>
    <x v="10"/>
    <x v="1007"/>
    <n v="24.900000000000002"/>
    <n v="5"/>
    <n v="0"/>
    <n v="11.703000000000001"/>
  </r>
  <r>
    <n v="1965"/>
    <x v="960"/>
    <x v="3"/>
    <x v="18"/>
    <d v="2014-09-16T00:00:00"/>
    <s v="Second Class"/>
    <s v="RW-19690"/>
    <s v="Robert Waldorf"/>
    <x v="0"/>
    <s v="United States"/>
    <s v="Springfield"/>
    <x v="25"/>
    <n v="65807"/>
    <x v="2"/>
    <s v="OFF-ST-10000025"/>
    <x v="1"/>
    <x v="4"/>
    <x v="615"/>
    <n v="286.29000000000002"/>
    <n v="3"/>
    <n v="0"/>
    <n v="17.177399999999977"/>
  </r>
  <r>
    <n v="1966"/>
    <x v="960"/>
    <x v="3"/>
    <x v="18"/>
    <d v="2014-09-16T00:00:00"/>
    <s v="Second Class"/>
    <s v="RW-19690"/>
    <s v="Robert Waldorf"/>
    <x v="0"/>
    <s v="United States"/>
    <s v="Springfield"/>
    <x v="25"/>
    <n v="65807"/>
    <x v="2"/>
    <s v="OFF-AP-10003281"/>
    <x v="1"/>
    <x v="9"/>
    <x v="1180"/>
    <n v="24.18"/>
    <n v="2"/>
    <n v="0"/>
    <n v="7.2539999999999978"/>
  </r>
  <r>
    <n v="1967"/>
    <x v="961"/>
    <x v="3"/>
    <x v="202"/>
    <d v="2014-12-29T00:00:00"/>
    <s v="Standard Class"/>
    <s v="DB-13210"/>
    <s v="Dean Braden"/>
    <x v="0"/>
    <s v="United States"/>
    <s v="Paterson"/>
    <x v="30"/>
    <n v="7501"/>
    <x v="3"/>
    <s v="TEC-PH-10002103"/>
    <x v="2"/>
    <x v="7"/>
    <x v="534"/>
    <n v="281.96999999999997"/>
    <n v="3"/>
    <n v="0"/>
    <n v="78.951599999999999"/>
  </r>
  <r>
    <n v="1968"/>
    <x v="961"/>
    <x v="3"/>
    <x v="202"/>
    <d v="2014-12-29T00:00:00"/>
    <s v="Standard Class"/>
    <s v="DB-13210"/>
    <s v="Dean Braden"/>
    <x v="0"/>
    <s v="United States"/>
    <s v="Paterson"/>
    <x v="30"/>
    <n v="7501"/>
    <x v="3"/>
    <s v="OFF-SU-10000898"/>
    <x v="1"/>
    <x v="14"/>
    <x v="1181"/>
    <n v="69.5"/>
    <n v="5"/>
    <n v="0"/>
    <n v="20.154999999999994"/>
  </r>
  <r>
    <n v="1969"/>
    <x v="961"/>
    <x v="3"/>
    <x v="202"/>
    <d v="2014-12-29T00:00:00"/>
    <s v="Standard Class"/>
    <s v="DB-13210"/>
    <s v="Dean Braden"/>
    <x v="0"/>
    <s v="United States"/>
    <s v="Paterson"/>
    <x v="30"/>
    <n v="7501"/>
    <x v="3"/>
    <s v="OFF-PA-10001144"/>
    <x v="1"/>
    <x v="10"/>
    <x v="161"/>
    <n v="166.44"/>
    <n v="3"/>
    <n v="0"/>
    <n v="79.891199999999998"/>
  </r>
  <r>
    <n v="1970"/>
    <x v="962"/>
    <x v="3"/>
    <x v="397"/>
    <d v="2014-09-30T00:00:00"/>
    <s v="Standard Class"/>
    <s v="BD-11320"/>
    <s v="Bill Donatelli"/>
    <x v="0"/>
    <s v="United States"/>
    <s v="Tulsa"/>
    <x v="26"/>
    <n v="74133"/>
    <x v="2"/>
    <s v="TEC-AC-10004659"/>
    <x v="2"/>
    <x v="11"/>
    <x v="170"/>
    <n v="291.95999999999998"/>
    <n v="4"/>
    <n v="0"/>
    <n v="102.18599999999998"/>
  </r>
  <r>
    <n v="1971"/>
    <x v="963"/>
    <x v="3"/>
    <x v="636"/>
    <d v="2014-05-12T00:00:00"/>
    <s v="Standard Class"/>
    <s v="ML-17755"/>
    <s v="Max Ludwig"/>
    <x v="2"/>
    <s v="United States"/>
    <s v="Chicago"/>
    <x v="10"/>
    <n v="60623"/>
    <x v="2"/>
    <s v="OFF-AR-10004752"/>
    <x v="1"/>
    <x v="6"/>
    <x v="1105"/>
    <n v="6.4080000000000004"/>
    <n v="3"/>
    <n v="0.2"/>
    <n v="0.64079999999999981"/>
  </r>
  <r>
    <n v="1972"/>
    <x v="963"/>
    <x v="3"/>
    <x v="636"/>
    <d v="2014-05-12T00:00:00"/>
    <s v="Standard Class"/>
    <s v="ML-17755"/>
    <s v="Max Ludwig"/>
    <x v="2"/>
    <s v="United States"/>
    <s v="Chicago"/>
    <x v="10"/>
    <n v="60623"/>
    <x v="2"/>
    <s v="TEC-AC-10004659"/>
    <x v="2"/>
    <x v="11"/>
    <x v="170"/>
    <n v="408.74399999999997"/>
    <n v="7"/>
    <n v="0.2"/>
    <n v="76.639499999999984"/>
  </r>
  <r>
    <n v="1973"/>
    <x v="964"/>
    <x v="2"/>
    <x v="637"/>
    <d v="2011-12-19T00:00:00"/>
    <s v="Standard Class"/>
    <s v="JD-16015"/>
    <s v="Joy Daniels"/>
    <x v="0"/>
    <s v="United States"/>
    <s v="Chicago"/>
    <x v="10"/>
    <n v="60610"/>
    <x v="2"/>
    <s v="OFF-BI-10001249"/>
    <x v="1"/>
    <x v="8"/>
    <x v="1182"/>
    <n v="5.1039999999999992"/>
    <n v="4"/>
    <n v="0.8"/>
    <n v="-8.6768000000000018"/>
  </r>
  <r>
    <n v="1974"/>
    <x v="964"/>
    <x v="2"/>
    <x v="637"/>
    <d v="2011-12-19T00:00:00"/>
    <s v="Standard Class"/>
    <s v="JD-16015"/>
    <s v="Joy Daniels"/>
    <x v="0"/>
    <s v="United States"/>
    <s v="Chicago"/>
    <x v="10"/>
    <n v="60610"/>
    <x v="2"/>
    <s v="OFF-FA-10003059"/>
    <x v="1"/>
    <x v="13"/>
    <x v="794"/>
    <n v="2.8960000000000004"/>
    <n v="2"/>
    <n v="0.2"/>
    <n v="0.4705999999999998"/>
  </r>
  <r>
    <n v="1975"/>
    <x v="964"/>
    <x v="2"/>
    <x v="637"/>
    <d v="2011-12-19T00:00:00"/>
    <s v="Standard Class"/>
    <s v="JD-16015"/>
    <s v="Joy Daniels"/>
    <x v="0"/>
    <s v="United States"/>
    <s v="Chicago"/>
    <x v="10"/>
    <n v="60610"/>
    <x v="2"/>
    <s v="TEC-AC-10002718"/>
    <x v="2"/>
    <x v="11"/>
    <x v="1183"/>
    <n v="35.016000000000005"/>
    <n v="3"/>
    <n v="0.2"/>
    <n v="-2.188500000000003"/>
  </r>
  <r>
    <n v="1976"/>
    <x v="965"/>
    <x v="2"/>
    <x v="638"/>
    <d v="2011-10-20T00:00:00"/>
    <s v="Second Class"/>
    <s v="AS-10225"/>
    <s v="Alan Schoenberger"/>
    <x v="1"/>
    <s v="United States"/>
    <s v="Montgomery"/>
    <x v="19"/>
    <n v="36116"/>
    <x v="0"/>
    <s v="OFF-ST-10001522"/>
    <x v="1"/>
    <x v="4"/>
    <x v="195"/>
    <n v="275.96999999999997"/>
    <n v="3"/>
    <n v="0"/>
    <n v="11.038799999999981"/>
  </r>
  <r>
    <n v="1977"/>
    <x v="965"/>
    <x v="2"/>
    <x v="638"/>
    <d v="2011-10-20T00:00:00"/>
    <s v="Second Class"/>
    <s v="AS-10225"/>
    <s v="Alan Schoenberger"/>
    <x v="1"/>
    <s v="United States"/>
    <s v="Montgomery"/>
    <x v="19"/>
    <n v="36116"/>
    <x v="0"/>
    <s v="TEC-PH-10002352"/>
    <x v="2"/>
    <x v="7"/>
    <x v="1184"/>
    <n v="1394.95"/>
    <n v="5"/>
    <n v="0"/>
    <n v="362.68699999999995"/>
  </r>
  <r>
    <n v="1978"/>
    <x v="965"/>
    <x v="2"/>
    <x v="638"/>
    <d v="2011-10-20T00:00:00"/>
    <s v="Second Class"/>
    <s v="AS-10225"/>
    <s v="Alan Schoenberger"/>
    <x v="1"/>
    <s v="United States"/>
    <s v="Montgomery"/>
    <x v="19"/>
    <n v="36116"/>
    <x v="0"/>
    <s v="FUR-CH-10003774"/>
    <x v="0"/>
    <x v="1"/>
    <x v="1185"/>
    <n v="545.88"/>
    <n v="6"/>
    <n v="0"/>
    <n v="70.964399999999983"/>
  </r>
  <r>
    <n v="1979"/>
    <x v="966"/>
    <x v="1"/>
    <x v="412"/>
    <d v="2012-05-12T00:00:00"/>
    <s v="Standard Class"/>
    <s v="AA-10375"/>
    <s v="Allen Armold"/>
    <x v="0"/>
    <s v="United States"/>
    <s v="Salem"/>
    <x v="21"/>
    <n v="97301"/>
    <x v="1"/>
    <s v="OFF-AR-10000127"/>
    <x v="1"/>
    <x v="6"/>
    <x v="1186"/>
    <n v="5.2480000000000002"/>
    <n v="2"/>
    <n v="0.2"/>
    <n v="0.59039999999999915"/>
  </r>
  <r>
    <n v="1980"/>
    <x v="967"/>
    <x v="0"/>
    <x v="167"/>
    <d v="2013-04-15T00:00:00"/>
    <s v="Same Day"/>
    <s v="KT-16465"/>
    <s v="Kean Takahito"/>
    <x v="0"/>
    <s v="United States"/>
    <s v="Glendale"/>
    <x v="16"/>
    <n v="85301"/>
    <x v="1"/>
    <s v="FUR-CH-10004086"/>
    <x v="0"/>
    <x v="1"/>
    <x v="281"/>
    <n v="933.53600000000006"/>
    <n v="4"/>
    <n v="0.2"/>
    <n v="105.02279999999996"/>
  </r>
  <r>
    <n v="1981"/>
    <x v="967"/>
    <x v="0"/>
    <x v="167"/>
    <d v="2013-04-15T00:00:00"/>
    <s v="Same Day"/>
    <s v="KT-16465"/>
    <s v="Kean Takahito"/>
    <x v="0"/>
    <s v="United States"/>
    <s v="Glendale"/>
    <x v="16"/>
    <n v="85301"/>
    <x v="1"/>
    <s v="OFF-ST-10001228"/>
    <x v="1"/>
    <x v="4"/>
    <x v="228"/>
    <n v="42.975999999999999"/>
    <n v="4"/>
    <n v="0.2"/>
    <n v="4.2976000000000028"/>
  </r>
  <r>
    <n v="1982"/>
    <x v="968"/>
    <x v="1"/>
    <x v="639"/>
    <d v="2012-12-16T00:00:00"/>
    <s v="Second Class"/>
    <s v="MM-18280"/>
    <s v="Muhammed MacIntyre"/>
    <x v="1"/>
    <s v="United States"/>
    <s v="Columbus"/>
    <x v="32"/>
    <n v="31907"/>
    <x v="0"/>
    <s v="OFF-BI-10004187"/>
    <x v="1"/>
    <x v="8"/>
    <x v="33"/>
    <n v="3.76"/>
    <n v="2"/>
    <n v="0"/>
    <n v="1.8047999999999997"/>
  </r>
  <r>
    <n v="1983"/>
    <x v="969"/>
    <x v="2"/>
    <x v="640"/>
    <d v="2011-12-09T00:00:00"/>
    <s v="Standard Class"/>
    <s v="NG-18430"/>
    <s v="Nathan Gelder"/>
    <x v="0"/>
    <s v="United States"/>
    <s v="Oklahoma City"/>
    <x v="26"/>
    <n v="73120"/>
    <x v="2"/>
    <s v="TEC-PH-10003811"/>
    <x v="2"/>
    <x v="7"/>
    <x v="1187"/>
    <n v="479.96"/>
    <n v="4"/>
    <n v="0"/>
    <n v="134.3888"/>
  </r>
  <r>
    <n v="1984"/>
    <x v="970"/>
    <x v="2"/>
    <x v="641"/>
    <d v="2011-11-27T00:00:00"/>
    <s v="Second Class"/>
    <s v="LW-16825"/>
    <s v="Laurel Workman"/>
    <x v="1"/>
    <s v="United States"/>
    <s v="Brentwood"/>
    <x v="1"/>
    <n v="94513"/>
    <x v="1"/>
    <s v="OFF-AP-10000240"/>
    <x v="1"/>
    <x v="9"/>
    <x v="644"/>
    <n v="320.88"/>
    <n v="6"/>
    <n v="0"/>
    <n v="93.055199999999957"/>
  </r>
  <r>
    <n v="1985"/>
    <x v="970"/>
    <x v="2"/>
    <x v="641"/>
    <d v="2011-11-27T00:00:00"/>
    <s v="Second Class"/>
    <s v="LW-16825"/>
    <s v="Laurel Workman"/>
    <x v="1"/>
    <s v="United States"/>
    <s v="Brentwood"/>
    <x v="1"/>
    <n v="94513"/>
    <x v="1"/>
    <s v="FUR-FU-10001940"/>
    <x v="0"/>
    <x v="5"/>
    <x v="33"/>
    <n v="23.88"/>
    <n v="3"/>
    <n v="0"/>
    <n v="10.507200000000001"/>
  </r>
  <r>
    <n v="1986"/>
    <x v="970"/>
    <x v="2"/>
    <x v="641"/>
    <d v="2011-11-27T00:00:00"/>
    <s v="Second Class"/>
    <s v="LW-16825"/>
    <s v="Laurel Workman"/>
    <x v="1"/>
    <s v="United States"/>
    <s v="Brentwood"/>
    <x v="1"/>
    <n v="94513"/>
    <x v="1"/>
    <s v="OFF-PA-10000575"/>
    <x v="1"/>
    <x v="10"/>
    <x v="1050"/>
    <n v="26.76"/>
    <n v="4"/>
    <n v="0"/>
    <n v="12.3096"/>
  </r>
  <r>
    <n v="1987"/>
    <x v="971"/>
    <x v="0"/>
    <x v="197"/>
    <d v="2013-07-28T00:00:00"/>
    <s v="First Class"/>
    <s v="CB-12415"/>
    <s v="Christy Brittain"/>
    <x v="0"/>
    <s v="United States"/>
    <s v="Columbus"/>
    <x v="24"/>
    <n v="43229"/>
    <x v="3"/>
    <s v="TEC-CO-10001449"/>
    <x v="2"/>
    <x v="16"/>
    <x v="303"/>
    <n v="1439.9759999999999"/>
    <n v="4"/>
    <n v="0.4"/>
    <n v="191.99680000000001"/>
  </r>
  <r>
    <n v="1988"/>
    <x v="972"/>
    <x v="1"/>
    <x v="529"/>
    <d v="2012-11-13T00:00:00"/>
    <s v="Standard Class"/>
    <s v="AS-10090"/>
    <s v="Adam Shillingsburg"/>
    <x v="0"/>
    <s v="United States"/>
    <s v="Springfield"/>
    <x v="25"/>
    <n v="65807"/>
    <x v="2"/>
    <s v="OFF-BI-10002393"/>
    <x v="1"/>
    <x v="8"/>
    <x v="1188"/>
    <n v="17.22"/>
    <n v="3"/>
    <n v="0"/>
    <n v="7.9212000000000007"/>
  </r>
  <r>
    <n v="1989"/>
    <x v="972"/>
    <x v="1"/>
    <x v="529"/>
    <d v="2012-11-13T00:00:00"/>
    <s v="Standard Class"/>
    <s v="AS-10090"/>
    <s v="Adam Shillingsburg"/>
    <x v="0"/>
    <s v="United States"/>
    <s v="Springfield"/>
    <x v="25"/>
    <n v="65807"/>
    <x v="2"/>
    <s v="FUR-TA-10002855"/>
    <x v="0"/>
    <x v="3"/>
    <x v="1189"/>
    <n v="1024.3800000000001"/>
    <n v="7"/>
    <n v="0"/>
    <n v="215.11979999999994"/>
  </r>
  <r>
    <n v="1990"/>
    <x v="972"/>
    <x v="1"/>
    <x v="529"/>
    <d v="2012-11-13T00:00:00"/>
    <s v="Standard Class"/>
    <s v="AS-10090"/>
    <s v="Adam Shillingsburg"/>
    <x v="0"/>
    <s v="United States"/>
    <s v="Springfield"/>
    <x v="25"/>
    <n v="65807"/>
    <x v="2"/>
    <s v="OFF-EN-10000781"/>
    <x v="1"/>
    <x v="12"/>
    <x v="746"/>
    <n v="26.22"/>
    <n v="3"/>
    <n v="0"/>
    <n v="12.323399999999999"/>
  </r>
  <r>
    <n v="1991"/>
    <x v="972"/>
    <x v="1"/>
    <x v="529"/>
    <d v="2012-11-13T00:00:00"/>
    <s v="Standard Class"/>
    <s v="AS-10090"/>
    <s v="Adam Shillingsburg"/>
    <x v="0"/>
    <s v="United States"/>
    <s v="Springfield"/>
    <x v="25"/>
    <n v="65807"/>
    <x v="2"/>
    <s v="OFF-PA-10002160"/>
    <x v="1"/>
    <x v="10"/>
    <x v="1190"/>
    <n v="17.34"/>
    <n v="3"/>
    <n v="0"/>
    <n v="8.4966000000000008"/>
  </r>
  <r>
    <n v="1992"/>
    <x v="973"/>
    <x v="3"/>
    <x v="642"/>
    <d v="2014-03-01T00:00:00"/>
    <s v="Standard Class"/>
    <s v="CB-12415"/>
    <s v="Christy Brittain"/>
    <x v="0"/>
    <s v="United States"/>
    <s v="Philadelphia"/>
    <x v="9"/>
    <n v="19134"/>
    <x v="3"/>
    <s v="OFF-BI-10004970"/>
    <x v="1"/>
    <x v="8"/>
    <x v="908"/>
    <n v="4.9560000000000004"/>
    <n v="4"/>
    <n v="0.7"/>
    <n v="-3.7995999999999981"/>
  </r>
  <r>
    <n v="1993"/>
    <x v="974"/>
    <x v="3"/>
    <x v="643"/>
    <d v="2014-07-03T00:00:00"/>
    <s v="Standard Class"/>
    <s v="ML-17755"/>
    <s v="Max Ludwig"/>
    <x v="2"/>
    <s v="United States"/>
    <s v="Springfield"/>
    <x v="21"/>
    <n v="97477"/>
    <x v="1"/>
    <s v="OFF-LA-10003923"/>
    <x v="1"/>
    <x v="2"/>
    <x v="424"/>
    <n v="71.040000000000006"/>
    <n v="6"/>
    <n v="0.2"/>
    <n v="26.640000000000004"/>
  </r>
  <r>
    <n v="1994"/>
    <x v="974"/>
    <x v="3"/>
    <x v="643"/>
    <d v="2014-07-03T00:00:00"/>
    <s v="Standard Class"/>
    <s v="ML-17755"/>
    <s v="Max Ludwig"/>
    <x v="2"/>
    <s v="United States"/>
    <s v="Springfield"/>
    <x v="21"/>
    <n v="97477"/>
    <x v="1"/>
    <s v="OFF-AR-10002257"/>
    <x v="1"/>
    <x v="6"/>
    <x v="1191"/>
    <n v="5.3440000000000003"/>
    <n v="2"/>
    <n v="0.2"/>
    <n v="0.73479999999999923"/>
  </r>
  <r>
    <n v="1995"/>
    <x v="974"/>
    <x v="3"/>
    <x v="643"/>
    <d v="2014-07-03T00:00:00"/>
    <s v="Standard Class"/>
    <s v="ML-17755"/>
    <s v="Max Ludwig"/>
    <x v="2"/>
    <s v="United States"/>
    <s v="Springfield"/>
    <x v="21"/>
    <n v="97477"/>
    <x v="1"/>
    <s v="OFF-FA-10004395"/>
    <x v="1"/>
    <x v="13"/>
    <x v="1192"/>
    <n v="11.304"/>
    <n v="3"/>
    <n v="0.2"/>
    <n v="-2.1194999999999999"/>
  </r>
  <r>
    <n v="1996"/>
    <x v="975"/>
    <x v="3"/>
    <x v="574"/>
    <d v="2014-12-05T00:00:00"/>
    <s v="Second Class"/>
    <s v="JS-16030"/>
    <s v="Joy Smith"/>
    <x v="0"/>
    <s v="United States"/>
    <s v="Houston"/>
    <x v="5"/>
    <n v="77036"/>
    <x v="2"/>
    <s v="OFF-AP-10002534"/>
    <x v="1"/>
    <x v="9"/>
    <x v="1193"/>
    <n v="294.61999999999995"/>
    <n v="5"/>
    <n v="0.8"/>
    <n v="-766.01199999999994"/>
  </r>
  <r>
    <n v="1997"/>
    <x v="975"/>
    <x v="3"/>
    <x v="574"/>
    <d v="2014-12-05T00:00:00"/>
    <s v="Second Class"/>
    <s v="JS-16030"/>
    <s v="Joy Smith"/>
    <x v="0"/>
    <s v="United States"/>
    <s v="Houston"/>
    <x v="5"/>
    <n v="77036"/>
    <x v="2"/>
    <s v="FUR-FU-10004020"/>
    <x v="0"/>
    <x v="5"/>
    <x v="488"/>
    <n v="8.7520000000000007"/>
    <n v="4"/>
    <n v="0.6"/>
    <n v="-3.719599999999998"/>
  </r>
  <r>
    <n v="1998"/>
    <x v="976"/>
    <x v="2"/>
    <x v="644"/>
    <d v="2011-02-10T00:00:00"/>
    <s v="First Class"/>
    <s v="ND-18460"/>
    <s v="Neil Ducich"/>
    <x v="1"/>
    <s v="United States"/>
    <s v="Chesapeake"/>
    <x v="17"/>
    <n v="23320"/>
    <x v="0"/>
    <s v="OFF-LA-10002787"/>
    <x v="1"/>
    <x v="2"/>
    <x v="542"/>
    <n v="15"/>
    <n v="4"/>
    <n v="0"/>
    <n v="7.1999999999999993"/>
  </r>
  <r>
    <n v="1999"/>
    <x v="976"/>
    <x v="2"/>
    <x v="644"/>
    <d v="2011-02-10T00:00:00"/>
    <s v="First Class"/>
    <s v="ND-18460"/>
    <s v="Neil Ducich"/>
    <x v="1"/>
    <s v="United States"/>
    <s v="Chesapeake"/>
    <x v="17"/>
    <n v="23320"/>
    <x v="0"/>
    <s v="TEC-PH-10003645"/>
    <x v="2"/>
    <x v="7"/>
    <x v="294"/>
    <n v="161.61000000000001"/>
    <n v="1"/>
    <n v="0"/>
    <n v="42.018600000000006"/>
  </r>
  <r>
    <n v="2000"/>
    <x v="976"/>
    <x v="2"/>
    <x v="644"/>
    <d v="2011-02-10T00:00:00"/>
    <s v="First Class"/>
    <s v="ND-18460"/>
    <s v="Neil Ducich"/>
    <x v="1"/>
    <s v="United States"/>
    <s v="Chesapeake"/>
    <x v="17"/>
    <n v="23320"/>
    <x v="0"/>
    <s v="TEC-PH-10001615"/>
    <x v="2"/>
    <x v="7"/>
    <x v="1108"/>
    <n v="144.94999999999999"/>
    <n v="5"/>
    <n v="0"/>
    <n v="42.035499999999985"/>
  </r>
  <r>
    <n v="2001"/>
    <x v="977"/>
    <x v="3"/>
    <x v="645"/>
    <d v="2014-04-19T00:00:00"/>
    <s v="Standard Class"/>
    <s v="LW-17215"/>
    <s v="Luke Weiss"/>
    <x v="0"/>
    <s v="United States"/>
    <s v="Pasadena"/>
    <x v="1"/>
    <n v="91104"/>
    <x v="1"/>
    <s v="TEC-AC-10001767"/>
    <x v="2"/>
    <x v="11"/>
    <x v="97"/>
    <n v="199.95000000000002"/>
    <n v="5"/>
    <n v="0"/>
    <n v="21.994499999999988"/>
  </r>
  <r>
    <n v="2002"/>
    <x v="977"/>
    <x v="3"/>
    <x v="645"/>
    <d v="2014-04-19T00:00:00"/>
    <s v="Standard Class"/>
    <s v="LW-17215"/>
    <s v="Luke Weiss"/>
    <x v="0"/>
    <s v="United States"/>
    <s v="Pasadena"/>
    <x v="1"/>
    <n v="91104"/>
    <x v="1"/>
    <s v="OFF-AR-10001221"/>
    <x v="1"/>
    <x v="6"/>
    <x v="1034"/>
    <n v="41.86"/>
    <n v="7"/>
    <n v="0"/>
    <n v="14.232399999999998"/>
  </r>
  <r>
    <n v="2003"/>
    <x v="978"/>
    <x v="3"/>
    <x v="53"/>
    <d v="2014-12-29T00:00:00"/>
    <s v="Second Class"/>
    <s v="JW-15955"/>
    <s v="Joni Wasserman"/>
    <x v="0"/>
    <s v="United States"/>
    <s v="Louisville"/>
    <x v="0"/>
    <n v="40214"/>
    <x v="0"/>
    <s v="OFF-ST-10000563"/>
    <x v="1"/>
    <x v="4"/>
    <x v="894"/>
    <n v="95.94"/>
    <n v="3"/>
    <n v="0"/>
    <n v="9.5940000000000012"/>
  </r>
  <r>
    <n v="2004"/>
    <x v="978"/>
    <x v="3"/>
    <x v="53"/>
    <d v="2014-12-29T00:00:00"/>
    <s v="Second Class"/>
    <s v="JW-15955"/>
    <s v="Joni Wasserman"/>
    <x v="0"/>
    <s v="United States"/>
    <s v="Louisville"/>
    <x v="0"/>
    <n v="40214"/>
    <x v="0"/>
    <s v="FUR-CH-10001146"/>
    <x v="0"/>
    <x v="1"/>
    <x v="64"/>
    <n v="304.45"/>
    <n v="5"/>
    <n v="0"/>
    <n v="76.112499999999983"/>
  </r>
  <r>
    <n v="2005"/>
    <x v="979"/>
    <x v="3"/>
    <x v="645"/>
    <d v="2014-04-19T00:00:00"/>
    <s v="Standard Class"/>
    <s v="SC-20050"/>
    <s v="Sample Company A"/>
    <x v="2"/>
    <s v="United States"/>
    <s v="Lubbock"/>
    <x v="5"/>
    <n v="79424"/>
    <x v="2"/>
    <s v="OFF-BI-10004738"/>
    <x v="1"/>
    <x v="8"/>
    <x v="92"/>
    <n v="11.363999999999997"/>
    <n v="3"/>
    <n v="0.8"/>
    <n v="-17.045999999999999"/>
  </r>
  <r>
    <n v="2006"/>
    <x v="980"/>
    <x v="2"/>
    <x v="520"/>
    <d v="2012-01-04T00:00:00"/>
    <s v="Standard Class"/>
    <s v="RW-19630"/>
    <s v="Rob Williams"/>
    <x v="1"/>
    <s v="United States"/>
    <s v="Columbia"/>
    <x v="25"/>
    <n v="65203"/>
    <x v="2"/>
    <s v="OFF-AR-10000034"/>
    <x v="1"/>
    <x v="6"/>
    <x v="744"/>
    <n v="29.68"/>
    <n v="7"/>
    <n v="0"/>
    <n v="11.575199999999999"/>
  </r>
  <r>
    <n v="2007"/>
    <x v="980"/>
    <x v="2"/>
    <x v="520"/>
    <d v="2012-01-04T00:00:00"/>
    <s v="Standard Class"/>
    <s v="RW-19630"/>
    <s v="Rob Williams"/>
    <x v="1"/>
    <s v="United States"/>
    <s v="Columbia"/>
    <x v="25"/>
    <n v="65203"/>
    <x v="2"/>
    <s v="TEC-AC-10000290"/>
    <x v="2"/>
    <x v="11"/>
    <x v="232"/>
    <n v="47.53"/>
    <n v="7"/>
    <n v="0"/>
    <n v="16.160200000000003"/>
  </r>
  <r>
    <n v="2008"/>
    <x v="981"/>
    <x v="3"/>
    <x v="646"/>
    <d v="2014-08-05T00:00:00"/>
    <s v="First Class"/>
    <s v="CM-12190"/>
    <s v="Charlotte Melton"/>
    <x v="0"/>
    <s v="United States"/>
    <s v="Chicago"/>
    <x v="10"/>
    <n v="60623"/>
    <x v="2"/>
    <s v="FUR-BO-10003034"/>
    <x v="0"/>
    <x v="0"/>
    <x v="1194"/>
    <n v="183.37199999999999"/>
    <n v="2"/>
    <n v="0.3"/>
    <n v="-36.674399999999991"/>
  </r>
  <r>
    <n v="2009"/>
    <x v="982"/>
    <x v="2"/>
    <x v="647"/>
    <d v="2011-11-21T00:00:00"/>
    <s v="Standard Class"/>
    <s v="JF-15190"/>
    <s v="Jamie Frazer"/>
    <x v="0"/>
    <s v="United States"/>
    <s v="Johnson City"/>
    <x v="18"/>
    <n v="37604"/>
    <x v="0"/>
    <s v="OFF-AR-10001315"/>
    <x v="1"/>
    <x v="6"/>
    <x v="1020"/>
    <n v="4.2240000000000002"/>
    <n v="3"/>
    <n v="0.2"/>
    <n v="0.47519999999999984"/>
  </r>
  <r>
    <n v="2010"/>
    <x v="982"/>
    <x v="2"/>
    <x v="647"/>
    <d v="2011-11-21T00:00:00"/>
    <s v="Standard Class"/>
    <s v="JF-15190"/>
    <s v="Jamie Frazer"/>
    <x v="0"/>
    <s v="United States"/>
    <s v="Johnson City"/>
    <x v="18"/>
    <n v="37604"/>
    <x v="0"/>
    <s v="OFF-AP-10002118"/>
    <x v="1"/>
    <x v="9"/>
    <x v="77"/>
    <n v="333.05600000000004"/>
    <n v="2"/>
    <n v="0.2"/>
    <n v="29.142400000000009"/>
  </r>
  <r>
    <n v="2011"/>
    <x v="982"/>
    <x v="2"/>
    <x v="647"/>
    <d v="2011-11-21T00:00:00"/>
    <s v="Standard Class"/>
    <s v="JF-15190"/>
    <s v="Jamie Frazer"/>
    <x v="0"/>
    <s v="United States"/>
    <s v="Johnson City"/>
    <x v="18"/>
    <n v="37604"/>
    <x v="0"/>
    <s v="OFF-PA-10002137"/>
    <x v="1"/>
    <x v="10"/>
    <x v="560"/>
    <n v="24.896000000000001"/>
    <n v="4"/>
    <n v="0.2"/>
    <n v="7.7799999999999976"/>
  </r>
  <r>
    <n v="2012"/>
    <x v="983"/>
    <x v="1"/>
    <x v="555"/>
    <d v="2012-12-11T00:00:00"/>
    <s v="Same Day"/>
    <s v="SC-20800"/>
    <s v="Stuart Calhoun"/>
    <x v="0"/>
    <s v="United States"/>
    <s v="Houston"/>
    <x v="5"/>
    <n v="77041"/>
    <x v="2"/>
    <s v="TEC-AC-10001606"/>
    <x v="2"/>
    <x v="11"/>
    <x v="585"/>
    <n v="159.98400000000001"/>
    <n v="2"/>
    <n v="0.2"/>
    <n v="35.996400000000001"/>
  </r>
  <r>
    <n v="2013"/>
    <x v="983"/>
    <x v="1"/>
    <x v="555"/>
    <d v="2012-12-11T00:00:00"/>
    <s v="Same Day"/>
    <s v="SC-20800"/>
    <s v="Stuart Calhoun"/>
    <x v="0"/>
    <s v="United States"/>
    <s v="Houston"/>
    <x v="5"/>
    <n v="77041"/>
    <x v="2"/>
    <s v="OFF-ST-10000943"/>
    <x v="1"/>
    <x v="4"/>
    <x v="1195"/>
    <n v="46.344000000000001"/>
    <n v="3"/>
    <n v="0.2"/>
    <n v="4.6344000000000012"/>
  </r>
  <r>
    <n v="2014"/>
    <x v="984"/>
    <x v="0"/>
    <x v="31"/>
    <d v="2013-09-24T00:00:00"/>
    <s v="Standard Class"/>
    <s v="AM-10705"/>
    <s v="Anne McFarland"/>
    <x v="0"/>
    <s v="United States"/>
    <s v="Auburn"/>
    <x v="19"/>
    <n v="36830"/>
    <x v="0"/>
    <s v="FUR-CH-10001854"/>
    <x v="0"/>
    <x v="1"/>
    <x v="1110"/>
    <n v="350.98"/>
    <n v="1"/>
    <n v="0"/>
    <n v="84.23520000000002"/>
  </r>
  <r>
    <n v="2015"/>
    <x v="984"/>
    <x v="0"/>
    <x v="31"/>
    <d v="2013-09-24T00:00:00"/>
    <s v="Standard Class"/>
    <s v="AM-10705"/>
    <s v="Anne McFarland"/>
    <x v="0"/>
    <s v="United States"/>
    <s v="Auburn"/>
    <x v="19"/>
    <n v="36830"/>
    <x v="0"/>
    <s v="OFF-PA-10000533"/>
    <x v="1"/>
    <x v="10"/>
    <x v="1196"/>
    <n v="13.08"/>
    <n v="2"/>
    <n v="0"/>
    <n v="6.0167999999999999"/>
  </r>
  <r>
    <n v="2016"/>
    <x v="984"/>
    <x v="0"/>
    <x v="31"/>
    <d v="2013-09-24T00:00:00"/>
    <s v="Standard Class"/>
    <s v="AM-10705"/>
    <s v="Anne McFarland"/>
    <x v="0"/>
    <s v="United States"/>
    <s v="Auburn"/>
    <x v="19"/>
    <n v="36830"/>
    <x v="0"/>
    <s v="OFF-ST-10003716"/>
    <x v="1"/>
    <x v="4"/>
    <x v="889"/>
    <n v="900.08"/>
    <n v="4"/>
    <n v="0"/>
    <n v="117.0104"/>
  </r>
  <r>
    <n v="2017"/>
    <x v="985"/>
    <x v="1"/>
    <x v="531"/>
    <d v="2012-03-23T00:00:00"/>
    <s v="Standard Class"/>
    <s v="BK-11260"/>
    <s v="Berenike Kampe"/>
    <x v="0"/>
    <s v="United States"/>
    <s v="San Bernardino"/>
    <x v="1"/>
    <n v="92404"/>
    <x v="1"/>
    <s v="OFF-BI-10000088"/>
    <x v="1"/>
    <x v="8"/>
    <x v="1025"/>
    <n v="17.568000000000001"/>
    <n v="2"/>
    <n v="0.2"/>
    <n v="6.3684000000000003"/>
  </r>
  <r>
    <n v="2018"/>
    <x v="985"/>
    <x v="1"/>
    <x v="531"/>
    <d v="2012-03-23T00:00:00"/>
    <s v="Standard Class"/>
    <s v="BK-11260"/>
    <s v="Berenike Kampe"/>
    <x v="0"/>
    <s v="United States"/>
    <s v="San Bernardino"/>
    <x v="1"/>
    <n v="92404"/>
    <x v="1"/>
    <s v="OFF-LA-10000240"/>
    <x v="1"/>
    <x v="2"/>
    <x v="2"/>
    <n v="14.62"/>
    <n v="2"/>
    <n v="0"/>
    <n v="6.8713999999999995"/>
  </r>
  <r>
    <n v="2019"/>
    <x v="985"/>
    <x v="1"/>
    <x v="531"/>
    <d v="2012-03-23T00:00:00"/>
    <s v="Standard Class"/>
    <s v="BK-11260"/>
    <s v="Berenike Kampe"/>
    <x v="0"/>
    <s v="United States"/>
    <s v="San Bernardino"/>
    <x v="1"/>
    <n v="92404"/>
    <x v="1"/>
    <s v="OFF-SU-10001165"/>
    <x v="1"/>
    <x v="14"/>
    <x v="1039"/>
    <n v="33.36"/>
    <n v="4"/>
    <n v="0"/>
    <n v="8.6736000000000004"/>
  </r>
  <r>
    <n v="2020"/>
    <x v="985"/>
    <x v="1"/>
    <x v="531"/>
    <d v="2012-03-23T00:00:00"/>
    <s v="Standard Class"/>
    <s v="BK-11260"/>
    <s v="Berenike Kampe"/>
    <x v="0"/>
    <s v="United States"/>
    <s v="San Bernardino"/>
    <x v="1"/>
    <n v="92404"/>
    <x v="1"/>
    <s v="OFF-PA-10002749"/>
    <x v="1"/>
    <x v="10"/>
    <x v="185"/>
    <n v="40.14"/>
    <n v="6"/>
    <n v="0"/>
    <n v="19.668600000000001"/>
  </r>
  <r>
    <n v="2021"/>
    <x v="986"/>
    <x v="0"/>
    <x v="251"/>
    <d v="2013-09-22T00:00:00"/>
    <s v="First Class"/>
    <s v="RH-19510"/>
    <s v="Rick Huthwaite"/>
    <x v="2"/>
    <s v="United States"/>
    <s v="Providence"/>
    <x v="34"/>
    <n v="2908"/>
    <x v="3"/>
    <s v="OFF-ST-10001490"/>
    <x v="1"/>
    <x v="4"/>
    <x v="513"/>
    <n v="1606.23"/>
    <n v="9"/>
    <n v="0"/>
    <n v="481.86899999999986"/>
  </r>
  <r>
    <n v="2022"/>
    <x v="986"/>
    <x v="0"/>
    <x v="251"/>
    <d v="2013-09-22T00:00:00"/>
    <s v="First Class"/>
    <s v="RH-19510"/>
    <s v="Rick Huthwaite"/>
    <x v="2"/>
    <s v="United States"/>
    <s v="Providence"/>
    <x v="34"/>
    <n v="2908"/>
    <x v="3"/>
    <s v="OFF-PA-10002377"/>
    <x v="1"/>
    <x v="10"/>
    <x v="557"/>
    <n v="17.04"/>
    <n v="3"/>
    <n v="0"/>
    <n v="7.6679999999999993"/>
  </r>
  <r>
    <n v="2023"/>
    <x v="986"/>
    <x v="0"/>
    <x v="251"/>
    <d v="2013-09-22T00:00:00"/>
    <s v="First Class"/>
    <s v="RH-19510"/>
    <s v="Rick Huthwaite"/>
    <x v="2"/>
    <s v="United States"/>
    <s v="Providence"/>
    <x v="34"/>
    <n v="2908"/>
    <x v="3"/>
    <s v="OFF-BI-10004826"/>
    <x v="1"/>
    <x v="8"/>
    <x v="721"/>
    <n v="49.53"/>
    <n v="3"/>
    <n v="0"/>
    <n v="23.774400000000004"/>
  </r>
  <r>
    <n v="2024"/>
    <x v="986"/>
    <x v="0"/>
    <x v="251"/>
    <d v="2013-09-22T00:00:00"/>
    <s v="First Class"/>
    <s v="RH-19510"/>
    <s v="Rick Huthwaite"/>
    <x v="2"/>
    <s v="United States"/>
    <s v="Providence"/>
    <x v="34"/>
    <n v="2908"/>
    <x v="3"/>
    <s v="FUR-CH-10004675"/>
    <x v="0"/>
    <x v="1"/>
    <x v="629"/>
    <n v="872.32"/>
    <n v="4"/>
    <n v="0"/>
    <n v="244.24959999999999"/>
  </r>
  <r>
    <n v="2025"/>
    <x v="987"/>
    <x v="3"/>
    <x v="648"/>
    <d v="2014-08-23T00:00:00"/>
    <s v="Second Class"/>
    <s v="GM-14500"/>
    <s v="Gene McClure"/>
    <x v="0"/>
    <s v="United States"/>
    <s v="Fresno"/>
    <x v="1"/>
    <n v="93727"/>
    <x v="1"/>
    <s v="OFF-BI-10002867"/>
    <x v="1"/>
    <x v="8"/>
    <x v="963"/>
    <n v="239.12000000000003"/>
    <n v="5"/>
    <n v="0.2"/>
    <n v="77.71399999999997"/>
  </r>
  <r>
    <n v="2026"/>
    <x v="988"/>
    <x v="1"/>
    <x v="649"/>
    <d v="2012-03-15T00:00:00"/>
    <s v="First Class"/>
    <s v="MC-17275"/>
    <s v="Marc Crier"/>
    <x v="0"/>
    <s v="United States"/>
    <s v="Seattle"/>
    <x v="4"/>
    <n v="98103"/>
    <x v="1"/>
    <s v="FUR-BO-10004409"/>
    <x v="0"/>
    <x v="0"/>
    <x v="625"/>
    <n v="141.96"/>
    <n v="2"/>
    <n v="0"/>
    <n v="39.748800000000003"/>
  </r>
  <r>
    <n v="2027"/>
    <x v="989"/>
    <x v="0"/>
    <x v="162"/>
    <d v="2013-09-11T00:00:00"/>
    <s v="Second Class"/>
    <s v="VM-21685"/>
    <s v="Valerie Mitchum"/>
    <x v="2"/>
    <s v="United States"/>
    <s v="Lancaster"/>
    <x v="1"/>
    <n v="93534"/>
    <x v="1"/>
    <s v="OFF-BI-10002225"/>
    <x v="1"/>
    <x v="8"/>
    <x v="336"/>
    <n v="33.024000000000001"/>
    <n v="2"/>
    <n v="0.2"/>
    <n v="11.558399999999999"/>
  </r>
  <r>
    <n v="2028"/>
    <x v="989"/>
    <x v="0"/>
    <x v="162"/>
    <d v="2013-09-11T00:00:00"/>
    <s v="Second Class"/>
    <s v="VM-21685"/>
    <s v="Valerie Mitchum"/>
    <x v="2"/>
    <s v="United States"/>
    <s v="Lancaster"/>
    <x v="1"/>
    <n v="93534"/>
    <x v="1"/>
    <s v="OFF-BI-10001989"/>
    <x v="1"/>
    <x v="8"/>
    <x v="537"/>
    <n v="67.13600000000001"/>
    <n v="4"/>
    <n v="0.2"/>
    <n v="23.497599999999995"/>
  </r>
  <r>
    <n v="2029"/>
    <x v="990"/>
    <x v="1"/>
    <x v="650"/>
    <d v="2012-11-30T00:00:00"/>
    <s v="Standard Class"/>
    <s v="GP-14740"/>
    <s v="Guy Phonely"/>
    <x v="1"/>
    <s v="United States"/>
    <s v="Leominster"/>
    <x v="31"/>
    <n v="1453"/>
    <x v="3"/>
    <s v="OFF-BI-10000343"/>
    <x v="1"/>
    <x v="8"/>
    <x v="184"/>
    <n v="14.73"/>
    <n v="3"/>
    <n v="0"/>
    <n v="6.9230999999999998"/>
  </r>
  <r>
    <n v="2030"/>
    <x v="990"/>
    <x v="1"/>
    <x v="650"/>
    <d v="2012-11-30T00:00:00"/>
    <s v="Standard Class"/>
    <s v="GP-14740"/>
    <s v="Guy Phonely"/>
    <x v="1"/>
    <s v="United States"/>
    <s v="Leominster"/>
    <x v="31"/>
    <n v="1453"/>
    <x v="3"/>
    <s v="OFF-ST-10001172"/>
    <x v="1"/>
    <x v="4"/>
    <x v="1197"/>
    <n v="104.9"/>
    <n v="5"/>
    <n v="0"/>
    <n v="25.175999999999998"/>
  </r>
  <r>
    <n v="2031"/>
    <x v="990"/>
    <x v="1"/>
    <x v="650"/>
    <d v="2012-11-30T00:00:00"/>
    <s v="Standard Class"/>
    <s v="GP-14740"/>
    <s v="Guy Phonely"/>
    <x v="1"/>
    <s v="United States"/>
    <s v="Leominster"/>
    <x v="31"/>
    <n v="1453"/>
    <x v="3"/>
    <s v="OFF-BI-10003707"/>
    <x v="1"/>
    <x v="8"/>
    <x v="776"/>
    <n v="61.04"/>
    <n v="4"/>
    <n v="0"/>
    <n v="30.52"/>
  </r>
  <r>
    <n v="2032"/>
    <x v="990"/>
    <x v="1"/>
    <x v="650"/>
    <d v="2012-11-30T00:00:00"/>
    <s v="Standard Class"/>
    <s v="GP-14740"/>
    <s v="Guy Phonely"/>
    <x v="1"/>
    <s v="United States"/>
    <s v="Leominster"/>
    <x v="31"/>
    <n v="1453"/>
    <x v="3"/>
    <s v="OFF-PA-10001274"/>
    <x v="1"/>
    <x v="10"/>
    <x v="1011"/>
    <n v="10.95"/>
    <n v="3"/>
    <n v="0"/>
    <n v="5.1464999999999996"/>
  </r>
  <r>
    <n v="2033"/>
    <x v="991"/>
    <x v="0"/>
    <x v="10"/>
    <d v="2013-12-14T00:00:00"/>
    <s v="Standard Class"/>
    <s v="GB-14530"/>
    <s v="George Bell"/>
    <x v="1"/>
    <s v="United States"/>
    <s v="Fort Worth"/>
    <x v="5"/>
    <n v="76106"/>
    <x v="2"/>
    <s v="OFF-PA-10002250"/>
    <x v="1"/>
    <x v="10"/>
    <x v="699"/>
    <n v="9.3920000000000012"/>
    <n v="2"/>
    <n v="0.2"/>
    <n v="3.2871999999999999"/>
  </r>
  <r>
    <n v="2034"/>
    <x v="991"/>
    <x v="0"/>
    <x v="10"/>
    <d v="2013-12-14T00:00:00"/>
    <s v="Standard Class"/>
    <s v="GB-14530"/>
    <s v="George Bell"/>
    <x v="1"/>
    <s v="United States"/>
    <s v="Fort Worth"/>
    <x v="5"/>
    <n v="76106"/>
    <x v="2"/>
    <s v="OFF-AR-10000475"/>
    <x v="1"/>
    <x v="6"/>
    <x v="1111"/>
    <n v="9.3280000000000012"/>
    <n v="1"/>
    <n v="0.2"/>
    <n v="0.8162000000000007"/>
  </r>
  <r>
    <n v="2035"/>
    <x v="992"/>
    <x v="3"/>
    <x v="145"/>
    <d v="2014-09-30T00:00:00"/>
    <s v="Standard Class"/>
    <s v="CT-11995"/>
    <s v="Carol Triggs"/>
    <x v="0"/>
    <s v="United States"/>
    <s v="Rochester"/>
    <x v="11"/>
    <n v="55901"/>
    <x v="2"/>
    <s v="OFF-BI-10002976"/>
    <x v="1"/>
    <x v="8"/>
    <x v="849"/>
    <n v="8.26"/>
    <n v="2"/>
    <n v="0"/>
    <n v="3.8822000000000001"/>
  </r>
  <r>
    <n v="2036"/>
    <x v="992"/>
    <x v="3"/>
    <x v="145"/>
    <d v="2014-09-30T00:00:00"/>
    <s v="Standard Class"/>
    <s v="CT-11995"/>
    <s v="Carol Triggs"/>
    <x v="0"/>
    <s v="United States"/>
    <s v="Rochester"/>
    <x v="11"/>
    <n v="55901"/>
    <x v="2"/>
    <s v="FUR-CH-10003061"/>
    <x v="0"/>
    <x v="1"/>
    <x v="51"/>
    <n v="269.96999999999997"/>
    <n v="3"/>
    <n v="0"/>
    <n v="51.294299999999964"/>
  </r>
  <r>
    <n v="2037"/>
    <x v="993"/>
    <x v="1"/>
    <x v="651"/>
    <d v="2012-01-27T00:00:00"/>
    <s v="Standard Class"/>
    <s v="CW-11905"/>
    <s v="Carl Weiss"/>
    <x v="2"/>
    <s v="United States"/>
    <s v="Bozeman"/>
    <x v="37"/>
    <n v="59715"/>
    <x v="1"/>
    <s v="OFF-PA-10002893"/>
    <x v="1"/>
    <x v="10"/>
    <x v="359"/>
    <n v="29.04"/>
    <n v="3"/>
    <n v="0"/>
    <n v="13.9392"/>
  </r>
  <r>
    <n v="2038"/>
    <x v="993"/>
    <x v="1"/>
    <x v="651"/>
    <d v="2012-01-27T00:00:00"/>
    <s v="Standard Class"/>
    <s v="CW-11905"/>
    <s v="Carl Weiss"/>
    <x v="2"/>
    <s v="United States"/>
    <s v="Bozeman"/>
    <x v="37"/>
    <n v="59715"/>
    <x v="1"/>
    <s v="OFF-LA-10003077"/>
    <x v="1"/>
    <x v="2"/>
    <x v="1080"/>
    <n v="14.62"/>
    <n v="2"/>
    <n v="0"/>
    <n v="6.8713999999999995"/>
  </r>
  <r>
    <n v="2039"/>
    <x v="994"/>
    <x v="1"/>
    <x v="652"/>
    <d v="2012-06-23T00:00:00"/>
    <s v="Standard Class"/>
    <s v="SN-20560"/>
    <s v="Skye Norling"/>
    <x v="2"/>
    <s v="United States"/>
    <s v="Peoria"/>
    <x v="16"/>
    <n v="85345"/>
    <x v="1"/>
    <s v="OFF-PA-10001661"/>
    <x v="1"/>
    <x v="10"/>
    <x v="1198"/>
    <n v="11.952000000000002"/>
    <n v="3"/>
    <n v="0.2"/>
    <n v="4.3326000000000002"/>
  </r>
  <r>
    <n v="2040"/>
    <x v="994"/>
    <x v="1"/>
    <x v="652"/>
    <d v="2012-06-23T00:00:00"/>
    <s v="Standard Class"/>
    <s v="SN-20560"/>
    <s v="Skye Norling"/>
    <x v="2"/>
    <s v="United States"/>
    <s v="Peoria"/>
    <x v="16"/>
    <n v="85345"/>
    <x v="1"/>
    <s v="OFF-BI-10004656"/>
    <x v="1"/>
    <x v="8"/>
    <x v="855"/>
    <n v="4.5360000000000014"/>
    <n v="7"/>
    <n v="0.7"/>
    <n v="-3.3263999999999996"/>
  </r>
  <r>
    <n v="2041"/>
    <x v="994"/>
    <x v="1"/>
    <x v="652"/>
    <d v="2012-06-23T00:00:00"/>
    <s v="Standard Class"/>
    <s v="SN-20560"/>
    <s v="Skye Norling"/>
    <x v="2"/>
    <s v="United States"/>
    <s v="Peoria"/>
    <x v="16"/>
    <n v="85345"/>
    <x v="1"/>
    <s v="OFF-BI-10003707"/>
    <x v="1"/>
    <x v="8"/>
    <x v="776"/>
    <n v="9.1560000000000006"/>
    <n v="2"/>
    <n v="0.7"/>
    <n v="-6.1039999999999974"/>
  </r>
  <r>
    <n v="2042"/>
    <x v="994"/>
    <x v="1"/>
    <x v="652"/>
    <d v="2012-06-23T00:00:00"/>
    <s v="Standard Class"/>
    <s v="SN-20560"/>
    <s v="Skye Norling"/>
    <x v="2"/>
    <s v="United States"/>
    <s v="Peoria"/>
    <x v="16"/>
    <n v="85345"/>
    <x v="1"/>
    <s v="FUR-FU-10004973"/>
    <x v="0"/>
    <x v="5"/>
    <x v="1134"/>
    <n v="75.36"/>
    <n v="5"/>
    <n v="0.2"/>
    <n v="20.724000000000007"/>
  </r>
  <r>
    <n v="2043"/>
    <x v="995"/>
    <x v="1"/>
    <x v="653"/>
    <d v="2012-10-08T00:00:00"/>
    <s v="Standard Class"/>
    <s v="EB-13705"/>
    <s v="Ed Braxton"/>
    <x v="1"/>
    <s v="United States"/>
    <s v="San Diego"/>
    <x v="1"/>
    <n v="92105"/>
    <x v="1"/>
    <s v="OFF-BI-10004817"/>
    <x v="1"/>
    <x v="8"/>
    <x v="1199"/>
    <n v="57.504000000000005"/>
    <n v="6"/>
    <n v="0.2"/>
    <n v="20.1264"/>
  </r>
  <r>
    <n v="2044"/>
    <x v="996"/>
    <x v="3"/>
    <x v="551"/>
    <d v="2014-11-24T00:00:00"/>
    <s v="Standard Class"/>
    <s v="JW-15220"/>
    <s v="Jane Waco"/>
    <x v="1"/>
    <s v="United States"/>
    <s v="Lakewood"/>
    <x v="24"/>
    <n v="44107"/>
    <x v="3"/>
    <s v="OFF-AR-10001860"/>
    <x v="1"/>
    <x v="6"/>
    <x v="907"/>
    <n v="38.864000000000004"/>
    <n v="7"/>
    <n v="0.2"/>
    <n v="7.7728000000000002"/>
  </r>
  <r>
    <n v="2045"/>
    <x v="997"/>
    <x v="2"/>
    <x v="654"/>
    <d v="2011-08-23T00:00:00"/>
    <s v="Standard Class"/>
    <s v="KB-16585"/>
    <s v="Ken Black"/>
    <x v="1"/>
    <s v="United States"/>
    <s v="Houston"/>
    <x v="5"/>
    <n v="77095"/>
    <x v="2"/>
    <s v="OFF-PA-10001639"/>
    <x v="1"/>
    <x v="10"/>
    <x v="972"/>
    <n v="15.552000000000003"/>
    <n v="3"/>
    <n v="0.2"/>
    <n v="5.4432"/>
  </r>
  <r>
    <n v="2046"/>
    <x v="998"/>
    <x v="0"/>
    <x v="19"/>
    <d v="2013-07-22T00:00:00"/>
    <s v="Standard Class"/>
    <s v="MC-17590"/>
    <s v="Matt Collister"/>
    <x v="1"/>
    <s v="United States"/>
    <s v="Perth Amboy"/>
    <x v="30"/>
    <n v="8861"/>
    <x v="3"/>
    <s v="OFF-AP-10004487"/>
    <x v="1"/>
    <x v="9"/>
    <x v="715"/>
    <n v="162.63999999999999"/>
    <n v="2"/>
    <n v="0"/>
    <n v="45.539199999999994"/>
  </r>
  <r>
    <n v="2047"/>
    <x v="998"/>
    <x v="0"/>
    <x v="19"/>
    <d v="2013-07-22T00:00:00"/>
    <s v="Standard Class"/>
    <s v="MC-17590"/>
    <s v="Matt Collister"/>
    <x v="1"/>
    <s v="United States"/>
    <s v="Perth Amboy"/>
    <x v="30"/>
    <n v="8861"/>
    <x v="3"/>
    <s v="TEC-PH-10001760"/>
    <x v="2"/>
    <x v="7"/>
    <x v="254"/>
    <n v="597"/>
    <n v="3"/>
    <n v="0"/>
    <n v="280.59000000000003"/>
  </r>
  <r>
    <n v="2048"/>
    <x v="998"/>
    <x v="0"/>
    <x v="19"/>
    <d v="2013-07-22T00:00:00"/>
    <s v="Standard Class"/>
    <s v="MC-17590"/>
    <s v="Matt Collister"/>
    <x v="1"/>
    <s v="United States"/>
    <s v="Perth Amboy"/>
    <x v="30"/>
    <n v="8861"/>
    <x v="3"/>
    <s v="OFF-PA-10004071"/>
    <x v="1"/>
    <x v="10"/>
    <x v="412"/>
    <n v="55.48"/>
    <n v="1"/>
    <n v="0"/>
    <n v="26.630399999999998"/>
  </r>
  <r>
    <n v="2049"/>
    <x v="999"/>
    <x v="1"/>
    <x v="655"/>
    <d v="2012-07-13T00:00:00"/>
    <s v="First Class"/>
    <s v="CK-12595"/>
    <s v="Clytie Kelty"/>
    <x v="0"/>
    <s v="United States"/>
    <s v="Philadelphia"/>
    <x v="9"/>
    <n v="19134"/>
    <x v="3"/>
    <s v="FUR-FU-10004848"/>
    <x v="0"/>
    <x v="5"/>
    <x v="28"/>
    <n v="289.80000000000007"/>
    <n v="7"/>
    <n v="0.2"/>
    <n v="36.224999999999966"/>
  </r>
  <r>
    <n v="2050"/>
    <x v="999"/>
    <x v="1"/>
    <x v="655"/>
    <d v="2012-07-13T00:00:00"/>
    <s v="First Class"/>
    <s v="CK-12595"/>
    <s v="Clytie Kelty"/>
    <x v="0"/>
    <s v="United States"/>
    <s v="Philadelphia"/>
    <x v="9"/>
    <n v="19134"/>
    <x v="3"/>
    <s v="OFF-BI-10004022"/>
    <x v="1"/>
    <x v="8"/>
    <x v="748"/>
    <n v="2.5020000000000002"/>
    <n v="3"/>
    <n v="0.7"/>
    <n v="-2.0015999999999998"/>
  </r>
  <r>
    <n v="2051"/>
    <x v="999"/>
    <x v="1"/>
    <x v="655"/>
    <d v="2012-07-13T00:00:00"/>
    <s v="First Class"/>
    <s v="CK-12595"/>
    <s v="Clytie Kelty"/>
    <x v="0"/>
    <s v="United States"/>
    <s v="Philadelphia"/>
    <x v="9"/>
    <n v="19134"/>
    <x v="3"/>
    <s v="OFF-BI-10003669"/>
    <x v="1"/>
    <x v="8"/>
    <x v="796"/>
    <n v="6.4800000000000013"/>
    <n v="4"/>
    <n v="0.7"/>
    <n v="-4.7519999999999989"/>
  </r>
  <r>
    <n v="2052"/>
    <x v="999"/>
    <x v="1"/>
    <x v="655"/>
    <d v="2012-07-13T00:00:00"/>
    <s v="First Class"/>
    <s v="CK-12595"/>
    <s v="Clytie Kelty"/>
    <x v="0"/>
    <s v="United States"/>
    <s v="Philadelphia"/>
    <x v="9"/>
    <n v="19134"/>
    <x v="3"/>
    <s v="FUR-CH-10003833"/>
    <x v="0"/>
    <x v="1"/>
    <x v="1200"/>
    <n v="341.48799999999994"/>
    <n v="8"/>
    <n v="0.3"/>
    <n v="-73.175999999999988"/>
  </r>
  <r>
    <n v="2053"/>
    <x v="999"/>
    <x v="1"/>
    <x v="655"/>
    <d v="2012-07-13T00:00:00"/>
    <s v="First Class"/>
    <s v="CK-12595"/>
    <s v="Clytie Kelty"/>
    <x v="0"/>
    <s v="United States"/>
    <s v="Philadelphia"/>
    <x v="9"/>
    <n v="19134"/>
    <x v="3"/>
    <s v="OFF-AR-10003732"/>
    <x v="1"/>
    <x v="6"/>
    <x v="321"/>
    <n v="11.12"/>
    <n v="5"/>
    <n v="0.2"/>
    <n v="0.83399999999999963"/>
  </r>
  <r>
    <n v="2054"/>
    <x v="999"/>
    <x v="1"/>
    <x v="655"/>
    <d v="2012-07-13T00:00:00"/>
    <s v="First Class"/>
    <s v="CK-12595"/>
    <s v="Clytie Kelty"/>
    <x v="0"/>
    <s v="United States"/>
    <s v="Philadelphia"/>
    <x v="9"/>
    <n v="19134"/>
    <x v="3"/>
    <s v="FUR-FU-10003142"/>
    <x v="0"/>
    <x v="5"/>
    <x v="1201"/>
    <n v="25.344000000000001"/>
    <n v="6"/>
    <n v="0.2"/>
    <n v="3.4847999999999981"/>
  </r>
  <r>
    <n v="2055"/>
    <x v="1000"/>
    <x v="0"/>
    <x v="49"/>
    <d v="2013-12-08T00:00:00"/>
    <s v="Standard Class"/>
    <s v="RD-19480"/>
    <s v="Rick Duston"/>
    <x v="0"/>
    <s v="United States"/>
    <s v="Richmond"/>
    <x v="14"/>
    <n v="47374"/>
    <x v="2"/>
    <s v="FUR-FU-10001196"/>
    <x v="0"/>
    <x v="5"/>
    <x v="1116"/>
    <n v="17.309999999999999"/>
    <n v="3"/>
    <n v="0"/>
    <n v="5.1929999999999996"/>
  </r>
  <r>
    <n v="2056"/>
    <x v="1001"/>
    <x v="3"/>
    <x v="66"/>
    <d v="2014-12-26T00:00:00"/>
    <s v="First Class"/>
    <s v="TP-21130"/>
    <s v="Theone Pippenger"/>
    <x v="0"/>
    <s v="United States"/>
    <s v="Detroit"/>
    <x v="12"/>
    <n v="48227"/>
    <x v="2"/>
    <s v="TEC-AC-10001114"/>
    <x v="2"/>
    <x v="11"/>
    <x v="1202"/>
    <n v="199.95000000000002"/>
    <n v="5"/>
    <n v="0"/>
    <n v="63.983999999999988"/>
  </r>
  <r>
    <n v="2057"/>
    <x v="1001"/>
    <x v="3"/>
    <x v="66"/>
    <d v="2014-12-26T00:00:00"/>
    <s v="First Class"/>
    <s v="TP-21130"/>
    <s v="Theone Pippenger"/>
    <x v="0"/>
    <s v="United States"/>
    <s v="Detroit"/>
    <x v="12"/>
    <n v="48227"/>
    <x v="2"/>
    <s v="FUR-CH-10002335"/>
    <x v="0"/>
    <x v="1"/>
    <x v="623"/>
    <n v="1586.6899999999998"/>
    <n v="7"/>
    <n v="0"/>
    <n v="412.5394"/>
  </r>
  <r>
    <n v="2058"/>
    <x v="1001"/>
    <x v="3"/>
    <x v="66"/>
    <d v="2014-12-26T00:00:00"/>
    <s v="First Class"/>
    <s v="TP-21130"/>
    <s v="Theone Pippenger"/>
    <x v="0"/>
    <s v="United States"/>
    <s v="Detroit"/>
    <x v="12"/>
    <n v="48227"/>
    <x v="2"/>
    <s v="TEC-AC-10000844"/>
    <x v="2"/>
    <x v="11"/>
    <x v="106"/>
    <n v="84.99"/>
    <n v="1"/>
    <n v="0"/>
    <n v="30.596399999999996"/>
  </r>
  <r>
    <n v="2059"/>
    <x v="1001"/>
    <x v="3"/>
    <x v="66"/>
    <d v="2014-12-26T00:00:00"/>
    <s v="First Class"/>
    <s v="TP-21130"/>
    <s v="Theone Pippenger"/>
    <x v="0"/>
    <s v="United States"/>
    <s v="Detroit"/>
    <x v="12"/>
    <n v="48227"/>
    <x v="2"/>
    <s v="FUR-TA-10004534"/>
    <x v="0"/>
    <x v="3"/>
    <x v="121"/>
    <n v="411.8"/>
    <n v="2"/>
    <n v="0"/>
    <n v="70.005999999999972"/>
  </r>
  <r>
    <n v="2060"/>
    <x v="1002"/>
    <x v="2"/>
    <x v="656"/>
    <d v="2011-11-04T00:00:00"/>
    <s v="Standard Class"/>
    <s v="GG-14650"/>
    <s v="Greg Guthrie"/>
    <x v="1"/>
    <s v="United States"/>
    <s v="Los Angeles"/>
    <x v="1"/>
    <n v="90049"/>
    <x v="1"/>
    <s v="OFF-FA-10002975"/>
    <x v="1"/>
    <x v="13"/>
    <x v="33"/>
    <n v="11.34"/>
    <n v="3"/>
    <n v="0"/>
    <n v="5.2164000000000001"/>
  </r>
  <r>
    <n v="2061"/>
    <x v="1002"/>
    <x v="2"/>
    <x v="656"/>
    <d v="2011-11-04T00:00:00"/>
    <s v="Standard Class"/>
    <s v="GG-14650"/>
    <s v="Greg Guthrie"/>
    <x v="1"/>
    <s v="United States"/>
    <s v="Los Angeles"/>
    <x v="1"/>
    <n v="90049"/>
    <x v="1"/>
    <s v="OFF-ST-10003996"/>
    <x v="1"/>
    <x v="4"/>
    <x v="1203"/>
    <n v="80.3"/>
    <n v="5"/>
    <n v="0"/>
    <n v="20.877999999999997"/>
  </r>
  <r>
    <n v="2062"/>
    <x v="1002"/>
    <x v="2"/>
    <x v="656"/>
    <d v="2011-11-04T00:00:00"/>
    <s v="Standard Class"/>
    <s v="GG-14650"/>
    <s v="Greg Guthrie"/>
    <x v="1"/>
    <s v="United States"/>
    <s v="Los Angeles"/>
    <x v="1"/>
    <n v="90049"/>
    <x v="1"/>
    <s v="OFF-BI-10002571"/>
    <x v="1"/>
    <x v="8"/>
    <x v="1204"/>
    <n v="15.968000000000002"/>
    <n v="2"/>
    <n v="0.2"/>
    <n v="5.3891999999999989"/>
  </r>
  <r>
    <n v="2063"/>
    <x v="1002"/>
    <x v="2"/>
    <x v="656"/>
    <d v="2011-11-04T00:00:00"/>
    <s v="Standard Class"/>
    <s v="GG-14650"/>
    <s v="Greg Guthrie"/>
    <x v="1"/>
    <s v="United States"/>
    <s v="Los Angeles"/>
    <x v="1"/>
    <n v="90049"/>
    <x v="1"/>
    <s v="OFF-PA-10000477"/>
    <x v="1"/>
    <x v="10"/>
    <x v="1205"/>
    <n v="64.740000000000009"/>
    <n v="13"/>
    <n v="0"/>
    <n v="30.427800000000005"/>
  </r>
  <r>
    <n v="2064"/>
    <x v="1002"/>
    <x v="2"/>
    <x v="656"/>
    <d v="2011-11-04T00:00:00"/>
    <s v="Standard Class"/>
    <s v="GG-14650"/>
    <s v="Greg Guthrie"/>
    <x v="1"/>
    <s v="United States"/>
    <s v="Los Angeles"/>
    <x v="1"/>
    <n v="90049"/>
    <x v="1"/>
    <s v="OFF-BI-10004209"/>
    <x v="1"/>
    <x v="8"/>
    <x v="1206"/>
    <n v="19.295999999999999"/>
    <n v="3"/>
    <n v="0.2"/>
    <n v="6.0299999999999994"/>
  </r>
  <r>
    <n v="2065"/>
    <x v="1002"/>
    <x v="2"/>
    <x v="656"/>
    <d v="2011-11-04T00:00:00"/>
    <s v="Standard Class"/>
    <s v="GG-14650"/>
    <s v="Greg Guthrie"/>
    <x v="1"/>
    <s v="United States"/>
    <s v="Los Angeles"/>
    <x v="1"/>
    <n v="90049"/>
    <x v="1"/>
    <s v="OFF-ST-10001963"/>
    <x v="1"/>
    <x v="4"/>
    <x v="532"/>
    <n v="405.64"/>
    <n v="4"/>
    <n v="0"/>
    <n v="12.169199999999989"/>
  </r>
  <r>
    <n v="2066"/>
    <x v="1002"/>
    <x v="2"/>
    <x v="656"/>
    <d v="2011-11-04T00:00:00"/>
    <s v="Standard Class"/>
    <s v="GG-14650"/>
    <s v="Greg Guthrie"/>
    <x v="1"/>
    <s v="United States"/>
    <s v="Los Angeles"/>
    <x v="1"/>
    <n v="90049"/>
    <x v="1"/>
    <s v="FUR-CH-10003833"/>
    <x v="0"/>
    <x v="1"/>
    <x v="1200"/>
    <n v="146.352"/>
    <n v="3"/>
    <n v="0.2"/>
    <n v="-9.1470000000000056"/>
  </r>
  <r>
    <n v="2067"/>
    <x v="1002"/>
    <x v="2"/>
    <x v="656"/>
    <d v="2011-11-04T00:00:00"/>
    <s v="Standard Class"/>
    <s v="GG-14650"/>
    <s v="Greg Guthrie"/>
    <x v="1"/>
    <s v="United States"/>
    <s v="Los Angeles"/>
    <x v="1"/>
    <n v="90049"/>
    <x v="1"/>
    <s v="TEC-AC-10004568"/>
    <x v="2"/>
    <x v="11"/>
    <x v="1109"/>
    <n v="251.91"/>
    <n v="9"/>
    <n v="0"/>
    <n v="47.862899999999982"/>
  </r>
  <r>
    <n v="2068"/>
    <x v="1002"/>
    <x v="2"/>
    <x v="656"/>
    <d v="2011-11-04T00:00:00"/>
    <s v="Standard Class"/>
    <s v="GG-14650"/>
    <s v="Greg Guthrie"/>
    <x v="1"/>
    <s v="United States"/>
    <s v="Los Angeles"/>
    <x v="1"/>
    <n v="90049"/>
    <x v="1"/>
    <s v="OFF-AR-10001419"/>
    <x v="1"/>
    <x v="6"/>
    <x v="1006"/>
    <n v="12.39"/>
    <n v="3"/>
    <n v="0"/>
    <n v="3.7169999999999996"/>
  </r>
  <r>
    <n v="2069"/>
    <x v="1003"/>
    <x v="1"/>
    <x v="657"/>
    <d v="2012-04-19T00:00:00"/>
    <s v="Standard Class"/>
    <s v="ZC-21910"/>
    <s v="Zuschuss Carroll"/>
    <x v="0"/>
    <s v="United States"/>
    <s v="Pomona"/>
    <x v="1"/>
    <n v="91767"/>
    <x v="1"/>
    <s v="TEC-AC-10002800"/>
    <x v="2"/>
    <x v="11"/>
    <x v="1207"/>
    <n v="199.96"/>
    <n v="4"/>
    <n v="0"/>
    <n v="69.98599999999999"/>
  </r>
  <r>
    <n v="2070"/>
    <x v="1003"/>
    <x v="1"/>
    <x v="657"/>
    <d v="2012-04-19T00:00:00"/>
    <s v="Standard Class"/>
    <s v="ZC-21910"/>
    <s v="Zuschuss Carroll"/>
    <x v="0"/>
    <s v="United States"/>
    <s v="Pomona"/>
    <x v="1"/>
    <n v="91767"/>
    <x v="1"/>
    <s v="FUR-TA-10003954"/>
    <x v="0"/>
    <x v="3"/>
    <x v="1208"/>
    <n v="710.83200000000011"/>
    <n v="3"/>
    <n v="0.2"/>
    <n v="-97.739399999999989"/>
  </r>
  <r>
    <n v="2071"/>
    <x v="1004"/>
    <x v="0"/>
    <x v="658"/>
    <d v="2013-07-24T00:00:00"/>
    <s v="Second Class"/>
    <s v="CC-12610"/>
    <s v="Corey Catlett"/>
    <x v="1"/>
    <s v="United States"/>
    <s v="Philadelphia"/>
    <x v="9"/>
    <n v="19134"/>
    <x v="3"/>
    <s v="OFF-BI-10000301"/>
    <x v="1"/>
    <x v="8"/>
    <x v="619"/>
    <n v="1.9410000000000003"/>
    <n v="1"/>
    <n v="0.7"/>
    <n v="-1.294"/>
  </r>
  <r>
    <n v="2072"/>
    <x v="1005"/>
    <x v="3"/>
    <x v="225"/>
    <d v="2014-11-26T00:00:00"/>
    <s v="Standard Class"/>
    <s v="KA-16525"/>
    <s v="Kelly Andreada"/>
    <x v="0"/>
    <s v="United States"/>
    <s v="Ontario"/>
    <x v="1"/>
    <n v="91761"/>
    <x v="1"/>
    <s v="FUR-CH-10003956"/>
    <x v="0"/>
    <x v="1"/>
    <x v="363"/>
    <n v="283.92"/>
    <n v="5"/>
    <n v="0.2"/>
    <n v="-46.137000000000029"/>
  </r>
  <r>
    <n v="2073"/>
    <x v="1006"/>
    <x v="0"/>
    <x v="491"/>
    <d v="2013-12-03T00:00:00"/>
    <s v="Standard Class"/>
    <s v="TC-20980"/>
    <s v="Tamara Chand"/>
    <x v="1"/>
    <s v="United States"/>
    <s v="Seattle"/>
    <x v="4"/>
    <n v="98105"/>
    <x v="1"/>
    <s v="OFF-BI-10002954"/>
    <x v="1"/>
    <x v="8"/>
    <x v="1179"/>
    <n v="7.3120000000000012"/>
    <n v="2"/>
    <n v="0.2"/>
    <n v="2.5591999999999997"/>
  </r>
  <r>
    <n v="2074"/>
    <x v="1007"/>
    <x v="3"/>
    <x v="659"/>
    <d v="2014-11-13T00:00:00"/>
    <s v="Second Class"/>
    <s v="DB-13270"/>
    <s v="Deborah Brumfield"/>
    <x v="2"/>
    <s v="United States"/>
    <s v="Brentwood"/>
    <x v="1"/>
    <n v="94513"/>
    <x v="1"/>
    <s v="TEC-AC-10003289"/>
    <x v="2"/>
    <x v="11"/>
    <x v="1209"/>
    <n v="59.97"/>
    <n v="3"/>
    <n v="0"/>
    <n v="13.793099999999999"/>
  </r>
  <r>
    <n v="2075"/>
    <x v="1007"/>
    <x v="3"/>
    <x v="659"/>
    <d v="2014-11-13T00:00:00"/>
    <s v="Second Class"/>
    <s v="DB-13270"/>
    <s v="Deborah Brumfield"/>
    <x v="2"/>
    <s v="United States"/>
    <s v="Brentwood"/>
    <x v="1"/>
    <n v="94513"/>
    <x v="1"/>
    <s v="TEC-PH-10002468"/>
    <x v="2"/>
    <x v="7"/>
    <x v="1210"/>
    <n v="761.5440000000001"/>
    <n v="7"/>
    <n v="0.2"/>
    <n v="66.635100000000023"/>
  </r>
  <r>
    <n v="2076"/>
    <x v="1008"/>
    <x v="2"/>
    <x v="588"/>
    <d v="2011-12-05T00:00:00"/>
    <s v="Standard Class"/>
    <s v="TR-21325"/>
    <s v="Toby Ritter"/>
    <x v="0"/>
    <s v="United States"/>
    <s v="San Francisco"/>
    <x v="1"/>
    <n v="94122"/>
    <x v="1"/>
    <s v="FUR-FU-10001861"/>
    <x v="0"/>
    <x v="5"/>
    <x v="272"/>
    <n v="58.199999999999996"/>
    <n v="3"/>
    <n v="0"/>
    <n v="28.517999999999994"/>
  </r>
  <r>
    <n v="2077"/>
    <x v="1009"/>
    <x v="3"/>
    <x v="510"/>
    <d v="2014-09-16T00:00:00"/>
    <s v="First Class"/>
    <s v="BF-11080"/>
    <s v="Bart Folk"/>
    <x v="0"/>
    <s v="United States"/>
    <s v="Baltimore"/>
    <x v="39"/>
    <n v="21215"/>
    <x v="3"/>
    <s v="OFF-PA-10004082"/>
    <x v="1"/>
    <x v="10"/>
    <x v="224"/>
    <n v="39.900000000000006"/>
    <n v="5"/>
    <n v="0"/>
    <n v="19.950000000000003"/>
  </r>
  <r>
    <n v="2078"/>
    <x v="1009"/>
    <x v="3"/>
    <x v="510"/>
    <d v="2014-09-16T00:00:00"/>
    <s v="First Class"/>
    <s v="BF-11080"/>
    <s v="Bart Folk"/>
    <x v="0"/>
    <s v="United States"/>
    <s v="Baltimore"/>
    <x v="39"/>
    <n v="21215"/>
    <x v="3"/>
    <s v="OFF-AP-10000358"/>
    <x v="1"/>
    <x v="9"/>
    <x v="95"/>
    <n v="90.86"/>
    <n v="7"/>
    <n v="0"/>
    <n v="26.349399999999992"/>
  </r>
  <r>
    <n v="2079"/>
    <x v="1009"/>
    <x v="3"/>
    <x v="510"/>
    <d v="2014-09-16T00:00:00"/>
    <s v="First Class"/>
    <s v="BF-11080"/>
    <s v="Bart Folk"/>
    <x v="0"/>
    <s v="United States"/>
    <s v="Baltimore"/>
    <x v="39"/>
    <n v="21215"/>
    <x v="3"/>
    <s v="OFF-PA-10004243"/>
    <x v="1"/>
    <x v="10"/>
    <x v="271"/>
    <n v="94.85"/>
    <n v="5"/>
    <n v="0"/>
    <n v="45.527999999999992"/>
  </r>
  <r>
    <n v="2080"/>
    <x v="1010"/>
    <x v="1"/>
    <x v="100"/>
    <d v="2012-12-29T00:00:00"/>
    <s v="Standard Class"/>
    <s v="MS-17365"/>
    <s v="Maribeth Schnelling"/>
    <x v="0"/>
    <s v="United States"/>
    <s v="Phoenix"/>
    <x v="16"/>
    <n v="85023"/>
    <x v="1"/>
    <s v="OFF-PA-10001295"/>
    <x v="1"/>
    <x v="10"/>
    <x v="1211"/>
    <n v="106.232"/>
    <n v="7"/>
    <n v="0.2"/>
    <n v="37.181199999999997"/>
  </r>
  <r>
    <n v="2081"/>
    <x v="1010"/>
    <x v="1"/>
    <x v="100"/>
    <d v="2012-12-29T00:00:00"/>
    <s v="Standard Class"/>
    <s v="MS-17365"/>
    <s v="Maribeth Schnelling"/>
    <x v="0"/>
    <s v="United States"/>
    <s v="Phoenix"/>
    <x v="16"/>
    <n v="85023"/>
    <x v="1"/>
    <s v="TEC-PH-10002170"/>
    <x v="2"/>
    <x v="7"/>
    <x v="594"/>
    <n v="111.98399999999999"/>
    <n v="2"/>
    <n v="0.2"/>
    <n v="11.198400000000003"/>
  </r>
  <r>
    <n v="2082"/>
    <x v="1010"/>
    <x v="1"/>
    <x v="100"/>
    <d v="2012-12-29T00:00:00"/>
    <s v="Standard Class"/>
    <s v="MS-17365"/>
    <s v="Maribeth Schnelling"/>
    <x v="0"/>
    <s v="United States"/>
    <s v="Phoenix"/>
    <x v="16"/>
    <n v="85023"/>
    <x v="1"/>
    <s v="FUR-FU-10002885"/>
    <x v="0"/>
    <x v="5"/>
    <x v="755"/>
    <n v="7.7120000000000006"/>
    <n v="2"/>
    <n v="0.2"/>
    <n v="1.7352000000000005"/>
  </r>
  <r>
    <n v="2083"/>
    <x v="1011"/>
    <x v="3"/>
    <x v="660"/>
    <d v="2014-03-02T00:00:00"/>
    <s v="Standard Class"/>
    <s v="CK-12595"/>
    <s v="Clytie Kelty"/>
    <x v="0"/>
    <s v="United States"/>
    <s v="Los Angeles"/>
    <x v="1"/>
    <n v="90008"/>
    <x v="1"/>
    <s v="OFF-PA-10002870"/>
    <x v="1"/>
    <x v="10"/>
    <x v="893"/>
    <n v="37.44"/>
    <n v="6"/>
    <n v="0"/>
    <n v="16.847999999999999"/>
  </r>
  <r>
    <n v="2084"/>
    <x v="1012"/>
    <x v="2"/>
    <x v="533"/>
    <d v="2011-11-29T00:00:00"/>
    <s v="Standard Class"/>
    <s v="ED-13885"/>
    <s v="Emily Ducich"/>
    <x v="2"/>
    <s v="United States"/>
    <s v="Houston"/>
    <x v="5"/>
    <n v="77036"/>
    <x v="2"/>
    <s v="OFF-LA-10003923"/>
    <x v="1"/>
    <x v="2"/>
    <x v="424"/>
    <n v="23.680000000000003"/>
    <n v="2"/>
    <n v="0.2"/>
    <n v="8.879999999999999"/>
  </r>
  <r>
    <n v="2085"/>
    <x v="1013"/>
    <x v="0"/>
    <x v="661"/>
    <d v="2013-06-29T00:00:00"/>
    <s v="Standard Class"/>
    <s v="IM-15070"/>
    <s v="Irene Maddox"/>
    <x v="0"/>
    <s v="United States"/>
    <s v="New York City"/>
    <x v="15"/>
    <n v="10009"/>
    <x v="3"/>
    <s v="OFF-LA-10003510"/>
    <x v="1"/>
    <x v="2"/>
    <x v="575"/>
    <n v="122.12"/>
    <n v="4"/>
    <n v="0"/>
    <n v="56.175200000000004"/>
  </r>
  <r>
    <n v="2086"/>
    <x v="1013"/>
    <x v="0"/>
    <x v="661"/>
    <d v="2013-06-29T00:00:00"/>
    <s v="Standard Class"/>
    <s v="IM-15070"/>
    <s v="Irene Maddox"/>
    <x v="0"/>
    <s v="United States"/>
    <s v="New York City"/>
    <x v="15"/>
    <n v="10009"/>
    <x v="3"/>
    <s v="OFF-LA-10000248"/>
    <x v="1"/>
    <x v="2"/>
    <x v="1212"/>
    <n v="18.45"/>
    <n v="5"/>
    <n v="0"/>
    <n v="8.6715"/>
  </r>
  <r>
    <n v="2087"/>
    <x v="1013"/>
    <x v="0"/>
    <x v="661"/>
    <d v="2013-06-29T00:00:00"/>
    <s v="Standard Class"/>
    <s v="IM-15070"/>
    <s v="Irene Maddox"/>
    <x v="0"/>
    <s v="United States"/>
    <s v="New York City"/>
    <x v="15"/>
    <n v="10009"/>
    <x v="3"/>
    <s v="OFF-ST-10000060"/>
    <x v="1"/>
    <x v="4"/>
    <x v="387"/>
    <n v="324.90000000000003"/>
    <n v="5"/>
    <n v="0"/>
    <n v="38.988000000000014"/>
  </r>
  <r>
    <n v="2088"/>
    <x v="1013"/>
    <x v="0"/>
    <x v="661"/>
    <d v="2013-06-29T00:00:00"/>
    <s v="Standard Class"/>
    <s v="IM-15070"/>
    <s v="Irene Maddox"/>
    <x v="0"/>
    <s v="United States"/>
    <s v="New York City"/>
    <x v="15"/>
    <n v="10009"/>
    <x v="3"/>
    <s v="OFF-PA-10003129"/>
    <x v="1"/>
    <x v="10"/>
    <x v="1137"/>
    <n v="146.72999999999999"/>
    <n v="3"/>
    <n v="0"/>
    <n v="68.963099999999997"/>
  </r>
  <r>
    <n v="2089"/>
    <x v="1013"/>
    <x v="0"/>
    <x v="661"/>
    <d v="2013-06-29T00:00:00"/>
    <s v="Standard Class"/>
    <s v="IM-15070"/>
    <s v="Irene Maddox"/>
    <x v="0"/>
    <s v="United States"/>
    <s v="New York City"/>
    <x v="15"/>
    <n v="10009"/>
    <x v="3"/>
    <s v="OFF-FA-10004076"/>
    <x v="1"/>
    <x v="13"/>
    <x v="1213"/>
    <n v="3.96"/>
    <n v="2"/>
    <n v="0"/>
    <n v="1.4651999999999998"/>
  </r>
  <r>
    <n v="2090"/>
    <x v="1014"/>
    <x v="1"/>
    <x v="662"/>
    <d v="2012-10-30T00:00:00"/>
    <s v="Standard Class"/>
    <s v="MY-17380"/>
    <s v="Maribeth Yedwab"/>
    <x v="1"/>
    <s v="United States"/>
    <s v="Rancho Cucamonga"/>
    <x v="1"/>
    <n v="91730"/>
    <x v="1"/>
    <s v="OFF-LA-10004008"/>
    <x v="1"/>
    <x v="2"/>
    <x v="1214"/>
    <n v="5.76"/>
    <n v="2"/>
    <n v="0"/>
    <n v="2.6495999999999995"/>
  </r>
  <r>
    <n v="2091"/>
    <x v="1015"/>
    <x v="3"/>
    <x v="663"/>
    <d v="2014-07-20T00:00:00"/>
    <s v="Standard Class"/>
    <s v="MM-17260"/>
    <s v="Magdelene Morse"/>
    <x v="0"/>
    <s v="United States"/>
    <s v="Wilmington"/>
    <x v="13"/>
    <n v="19805"/>
    <x v="3"/>
    <s v="OFF-BI-10004094"/>
    <x v="1"/>
    <x v="8"/>
    <x v="603"/>
    <n v="26.549999999999997"/>
    <n v="3"/>
    <n v="0"/>
    <n v="13.009499999999999"/>
  </r>
  <r>
    <n v="2092"/>
    <x v="1015"/>
    <x v="3"/>
    <x v="663"/>
    <d v="2014-07-20T00:00:00"/>
    <s v="Standard Class"/>
    <s v="MM-17260"/>
    <s v="Magdelene Morse"/>
    <x v="0"/>
    <s v="United States"/>
    <s v="Wilmington"/>
    <x v="13"/>
    <n v="19805"/>
    <x v="3"/>
    <s v="FUR-TA-10004607"/>
    <x v="0"/>
    <x v="3"/>
    <x v="1095"/>
    <n v="310.44300000000004"/>
    <n v="3"/>
    <n v="0.3"/>
    <n v="-48.783900000000031"/>
  </r>
  <r>
    <n v="2093"/>
    <x v="1016"/>
    <x v="2"/>
    <x v="664"/>
    <d v="2011-11-21T00:00:00"/>
    <s v="Standard Class"/>
    <s v="MP-17470"/>
    <s v="Mark Packer"/>
    <x v="2"/>
    <s v="United States"/>
    <s v="Moorhead"/>
    <x v="11"/>
    <n v="56560"/>
    <x v="2"/>
    <s v="FUR-CH-10004289"/>
    <x v="0"/>
    <x v="1"/>
    <x v="975"/>
    <n v="479.90000000000003"/>
    <n v="5"/>
    <n v="0"/>
    <n v="81.58299999999997"/>
  </r>
  <r>
    <n v="2094"/>
    <x v="1017"/>
    <x v="1"/>
    <x v="657"/>
    <d v="2012-04-15T00:00:00"/>
    <s v="Second Class"/>
    <s v="AW-10840"/>
    <s v="Anthony Witt"/>
    <x v="0"/>
    <s v="United States"/>
    <s v="Farmington"/>
    <x v="27"/>
    <n v="87401"/>
    <x v="1"/>
    <s v="OFF-SU-10004498"/>
    <x v="1"/>
    <x v="14"/>
    <x v="500"/>
    <n v="12.88"/>
    <n v="1"/>
    <n v="0"/>
    <n v="0.38640000000000008"/>
  </r>
  <r>
    <n v="2095"/>
    <x v="1018"/>
    <x v="1"/>
    <x v="665"/>
    <d v="2012-11-29T00:00:00"/>
    <s v="Standard Class"/>
    <s v="SF-20065"/>
    <s v="Sandra Flanagan"/>
    <x v="0"/>
    <s v="United States"/>
    <s v="Wilmington"/>
    <x v="3"/>
    <n v="28403"/>
    <x v="0"/>
    <s v="OFF-AR-10001177"/>
    <x v="1"/>
    <x v="6"/>
    <x v="1215"/>
    <n v="13.120000000000001"/>
    <n v="5"/>
    <n v="0.2"/>
    <n v="1.4759999999999982"/>
  </r>
  <r>
    <n v="2096"/>
    <x v="1019"/>
    <x v="0"/>
    <x v="666"/>
    <d v="2013-05-21T00:00:00"/>
    <s v="Standard Class"/>
    <s v="SN-20710"/>
    <s v="Steve Nguyen"/>
    <x v="2"/>
    <s v="United States"/>
    <s v="Jackson"/>
    <x v="35"/>
    <n v="39212"/>
    <x v="0"/>
    <s v="OFF-BI-10001718"/>
    <x v="1"/>
    <x v="8"/>
    <x v="1216"/>
    <n v="511.84"/>
    <n v="8"/>
    <n v="0"/>
    <n v="240.56479999999999"/>
  </r>
  <r>
    <n v="2097"/>
    <x v="1019"/>
    <x v="0"/>
    <x v="666"/>
    <d v="2013-05-21T00:00:00"/>
    <s v="Standard Class"/>
    <s v="SN-20710"/>
    <s v="Steve Nguyen"/>
    <x v="2"/>
    <s v="United States"/>
    <s v="Jackson"/>
    <x v="35"/>
    <n v="39212"/>
    <x v="0"/>
    <s v="OFF-AR-10004602"/>
    <x v="1"/>
    <x v="6"/>
    <x v="1217"/>
    <n v="91.96"/>
    <n v="4"/>
    <n v="0"/>
    <n v="25.748800000000003"/>
  </r>
  <r>
    <n v="2098"/>
    <x v="1019"/>
    <x v="0"/>
    <x v="666"/>
    <d v="2013-05-21T00:00:00"/>
    <s v="Standard Class"/>
    <s v="SN-20710"/>
    <s v="Steve Nguyen"/>
    <x v="2"/>
    <s v="United States"/>
    <s v="Jackson"/>
    <x v="35"/>
    <n v="39212"/>
    <x v="0"/>
    <s v="OFF-AR-10003856"/>
    <x v="1"/>
    <x v="6"/>
    <x v="444"/>
    <n v="8.34"/>
    <n v="3"/>
    <n v="0"/>
    <n v="2.1683999999999997"/>
  </r>
  <r>
    <n v="2099"/>
    <x v="1020"/>
    <x v="3"/>
    <x v="210"/>
    <d v="2014-09-13T00:00:00"/>
    <s v="Standard Class"/>
    <s v="RD-19900"/>
    <s v="Ruben Dartt"/>
    <x v="0"/>
    <s v="United States"/>
    <s v="Portland"/>
    <x v="21"/>
    <n v="97206"/>
    <x v="1"/>
    <s v="OFF-ST-10000649"/>
    <x v="1"/>
    <x v="4"/>
    <x v="937"/>
    <n v="37.68"/>
    <n v="3"/>
    <n v="0.2"/>
    <n v="2.3550000000000022"/>
  </r>
  <r>
    <n v="2100"/>
    <x v="1020"/>
    <x v="3"/>
    <x v="210"/>
    <d v="2014-09-13T00:00:00"/>
    <s v="Standard Class"/>
    <s v="RD-19900"/>
    <s v="Ruben Dartt"/>
    <x v="0"/>
    <s v="United States"/>
    <s v="Portland"/>
    <x v="21"/>
    <n v="97206"/>
    <x v="1"/>
    <s v="TEC-AC-10002926"/>
    <x v="2"/>
    <x v="11"/>
    <x v="1114"/>
    <n v="279.94400000000002"/>
    <n v="7"/>
    <n v="0.2"/>
    <n v="80.48390000000002"/>
  </r>
  <r>
    <n v="2101"/>
    <x v="1021"/>
    <x v="2"/>
    <x v="418"/>
    <d v="2011-03-17T00:00:00"/>
    <s v="Standard Class"/>
    <s v="KT-16480"/>
    <s v="Kean Thornton"/>
    <x v="0"/>
    <s v="United States"/>
    <s v="Denver"/>
    <x v="22"/>
    <n v="80219"/>
    <x v="1"/>
    <s v="OFF-ST-10000078"/>
    <x v="1"/>
    <x v="4"/>
    <x v="1218"/>
    <n v="636.40800000000013"/>
    <n v="3"/>
    <n v="0.2"/>
    <n v="-15.910200000000088"/>
  </r>
  <r>
    <n v="2102"/>
    <x v="1021"/>
    <x v="2"/>
    <x v="418"/>
    <d v="2011-03-17T00:00:00"/>
    <s v="Standard Class"/>
    <s v="KT-16480"/>
    <s v="Kean Thornton"/>
    <x v="0"/>
    <s v="United States"/>
    <s v="Denver"/>
    <x v="22"/>
    <n v="80219"/>
    <x v="1"/>
    <s v="OFF-AR-10001044"/>
    <x v="1"/>
    <x v="6"/>
    <x v="1042"/>
    <n v="83.168000000000006"/>
    <n v="4"/>
    <n v="0.2"/>
    <n v="9.3563999999999936"/>
  </r>
  <r>
    <n v="2103"/>
    <x v="1022"/>
    <x v="2"/>
    <x v="667"/>
    <d v="2011-07-18T00:00:00"/>
    <s v="Same Day"/>
    <s v="AH-10120"/>
    <s v="Adrian Hane"/>
    <x v="2"/>
    <s v="United States"/>
    <s v="Tucson"/>
    <x v="16"/>
    <n v="85705"/>
    <x v="1"/>
    <s v="FUR-CH-10002372"/>
    <x v="0"/>
    <x v="1"/>
    <x v="390"/>
    <n v="259.13600000000002"/>
    <n v="4"/>
    <n v="0.2"/>
    <n v="-25.913599999999988"/>
  </r>
  <r>
    <n v="2104"/>
    <x v="1023"/>
    <x v="3"/>
    <x v="668"/>
    <d v="2014-03-29T00:00:00"/>
    <s v="Second Class"/>
    <s v="BM-11650"/>
    <s v="Brian Moss"/>
    <x v="1"/>
    <s v="United States"/>
    <s v="New York City"/>
    <x v="15"/>
    <n v="10009"/>
    <x v="3"/>
    <s v="OFF-PA-10000357"/>
    <x v="1"/>
    <x v="10"/>
    <x v="1219"/>
    <n v="221.92"/>
    <n v="4"/>
    <n v="0"/>
    <n v="106.52159999999999"/>
  </r>
  <r>
    <n v="2105"/>
    <x v="1023"/>
    <x v="3"/>
    <x v="668"/>
    <d v="2014-03-29T00:00:00"/>
    <s v="Second Class"/>
    <s v="BM-11650"/>
    <s v="Brian Moss"/>
    <x v="1"/>
    <s v="United States"/>
    <s v="New York City"/>
    <x v="15"/>
    <n v="10009"/>
    <x v="3"/>
    <s v="TEC-AC-10001266"/>
    <x v="2"/>
    <x v="11"/>
    <x v="196"/>
    <n v="26"/>
    <n v="2"/>
    <n v="0"/>
    <n v="11.7"/>
  </r>
  <r>
    <n v="2106"/>
    <x v="1024"/>
    <x v="2"/>
    <x v="587"/>
    <d v="2011-10-05T00:00:00"/>
    <s v="Standard Class"/>
    <s v="BW-11200"/>
    <s v="Ben Wallace"/>
    <x v="0"/>
    <s v="United States"/>
    <s v="Boynton Beach"/>
    <x v="2"/>
    <n v="33437"/>
    <x v="0"/>
    <s v="OFF-PA-10004888"/>
    <x v="1"/>
    <x v="10"/>
    <x v="959"/>
    <n v="15.552000000000003"/>
    <n v="3"/>
    <n v="0.2"/>
    <n v="5.4432"/>
  </r>
  <r>
    <n v="2107"/>
    <x v="1025"/>
    <x v="2"/>
    <x v="467"/>
    <d v="2011-09-26T00:00:00"/>
    <s v="Same Day"/>
    <s v="HG-14965"/>
    <s v="Henry Goldwyn"/>
    <x v="1"/>
    <s v="United States"/>
    <s v="Mesquite"/>
    <x v="5"/>
    <n v="75150"/>
    <x v="2"/>
    <s v="OFF-BI-10003460"/>
    <x v="1"/>
    <x v="8"/>
    <x v="234"/>
    <n v="0.87599999999999978"/>
    <n v="1"/>
    <n v="0.8"/>
    <n v="-1.4016000000000002"/>
  </r>
  <r>
    <n v="2108"/>
    <x v="1026"/>
    <x v="1"/>
    <x v="89"/>
    <d v="2012-10-31T00:00:00"/>
    <s v="Same Day"/>
    <s v="SG-20080"/>
    <s v="Sandra Glassco"/>
    <x v="0"/>
    <s v="United States"/>
    <s v="Redlands"/>
    <x v="1"/>
    <n v="92374"/>
    <x v="1"/>
    <s v="OFF-PA-10000157"/>
    <x v="1"/>
    <x v="10"/>
    <x v="364"/>
    <n v="19.98"/>
    <n v="1"/>
    <n v="0"/>
    <n v="9.3905999999999992"/>
  </r>
  <r>
    <n v="2109"/>
    <x v="1026"/>
    <x v="1"/>
    <x v="89"/>
    <d v="2012-10-31T00:00:00"/>
    <s v="Same Day"/>
    <s v="SG-20080"/>
    <s v="Sandra Glassco"/>
    <x v="0"/>
    <s v="United States"/>
    <s v="Redlands"/>
    <x v="1"/>
    <n v="92374"/>
    <x v="1"/>
    <s v="OFF-BI-10004519"/>
    <x v="1"/>
    <x v="8"/>
    <x v="880"/>
    <n v="398.35199999999998"/>
    <n v="3"/>
    <n v="0.2"/>
    <n v="124.48499999999999"/>
  </r>
  <r>
    <n v="2110"/>
    <x v="1026"/>
    <x v="1"/>
    <x v="89"/>
    <d v="2012-10-31T00:00:00"/>
    <s v="Same Day"/>
    <s v="SG-20080"/>
    <s v="Sandra Glassco"/>
    <x v="0"/>
    <s v="United States"/>
    <s v="Redlands"/>
    <x v="1"/>
    <n v="92374"/>
    <x v="1"/>
    <s v="OFF-AR-10004272"/>
    <x v="1"/>
    <x v="6"/>
    <x v="1220"/>
    <n v="5.04"/>
    <n v="3"/>
    <n v="0"/>
    <n v="1.2599999999999998"/>
  </r>
  <r>
    <n v="2111"/>
    <x v="1026"/>
    <x v="1"/>
    <x v="89"/>
    <d v="2012-10-31T00:00:00"/>
    <s v="Same Day"/>
    <s v="SG-20080"/>
    <s v="Sandra Glassco"/>
    <x v="0"/>
    <s v="United States"/>
    <s v="Redlands"/>
    <x v="1"/>
    <n v="92374"/>
    <x v="1"/>
    <s v="OFF-FA-10000585"/>
    <x v="1"/>
    <x v="13"/>
    <x v="202"/>
    <n v="17.450000000000003"/>
    <n v="5"/>
    <n v="0"/>
    <n v="8.0269999999999992"/>
  </r>
  <r>
    <n v="2112"/>
    <x v="1026"/>
    <x v="1"/>
    <x v="89"/>
    <d v="2012-10-31T00:00:00"/>
    <s v="Same Day"/>
    <s v="SG-20080"/>
    <s v="Sandra Glassco"/>
    <x v="0"/>
    <s v="United States"/>
    <s v="Redlands"/>
    <x v="1"/>
    <n v="92374"/>
    <x v="1"/>
    <s v="FUR-CH-10004218"/>
    <x v="0"/>
    <x v="1"/>
    <x v="38"/>
    <n v="323.13600000000002"/>
    <n v="4"/>
    <n v="0.2"/>
    <n v="20.196000000000012"/>
  </r>
  <r>
    <n v="2113"/>
    <x v="1026"/>
    <x v="1"/>
    <x v="89"/>
    <d v="2012-10-31T00:00:00"/>
    <s v="Same Day"/>
    <s v="SG-20080"/>
    <s v="Sandra Glassco"/>
    <x v="0"/>
    <s v="United States"/>
    <s v="Redlands"/>
    <x v="1"/>
    <n v="92374"/>
    <x v="1"/>
    <s v="OFF-SU-10004231"/>
    <x v="1"/>
    <x v="14"/>
    <x v="552"/>
    <n v="29.700000000000003"/>
    <n v="3"/>
    <n v="0"/>
    <n v="8.0190000000000001"/>
  </r>
  <r>
    <n v="2114"/>
    <x v="1026"/>
    <x v="1"/>
    <x v="89"/>
    <d v="2012-10-31T00:00:00"/>
    <s v="Same Day"/>
    <s v="SG-20080"/>
    <s v="Sandra Glassco"/>
    <x v="0"/>
    <s v="United States"/>
    <s v="Redlands"/>
    <x v="1"/>
    <n v="92374"/>
    <x v="1"/>
    <s v="TEC-PH-10001578"/>
    <x v="2"/>
    <x v="7"/>
    <x v="1221"/>
    <n v="1295.8400000000001"/>
    <n v="4"/>
    <n v="0.2"/>
    <n v="145.78199999999993"/>
  </r>
  <r>
    <n v="2115"/>
    <x v="1026"/>
    <x v="1"/>
    <x v="89"/>
    <d v="2012-10-31T00:00:00"/>
    <s v="Same Day"/>
    <s v="SG-20080"/>
    <s v="Sandra Glassco"/>
    <x v="0"/>
    <s v="United States"/>
    <s v="Redlands"/>
    <x v="1"/>
    <n v="92374"/>
    <x v="1"/>
    <s v="OFF-ST-10003638"/>
    <x v="1"/>
    <x v="4"/>
    <x v="1222"/>
    <n v="46.84"/>
    <n v="2"/>
    <n v="0"/>
    <n v="12.646799999999999"/>
  </r>
  <r>
    <n v="2116"/>
    <x v="1026"/>
    <x v="1"/>
    <x v="89"/>
    <d v="2012-10-31T00:00:00"/>
    <s v="Same Day"/>
    <s v="SG-20080"/>
    <s v="Sandra Glassco"/>
    <x v="0"/>
    <s v="United States"/>
    <s v="Redlands"/>
    <x v="1"/>
    <n v="92374"/>
    <x v="1"/>
    <s v="FUR-BO-10002213"/>
    <x v="0"/>
    <x v="0"/>
    <x v="1223"/>
    <n v="425.83300000000003"/>
    <n v="1"/>
    <n v="0.15"/>
    <n v="20.03919999999998"/>
  </r>
  <r>
    <n v="2117"/>
    <x v="1027"/>
    <x v="1"/>
    <x v="88"/>
    <d v="2012-10-17T00:00:00"/>
    <s v="Second Class"/>
    <s v="RK-19300"/>
    <s v="Ralph Kennedy"/>
    <x v="0"/>
    <s v="United States"/>
    <s v="Rochester"/>
    <x v="15"/>
    <n v="14609"/>
    <x v="3"/>
    <s v="FUR-TA-10001307"/>
    <x v="0"/>
    <x v="3"/>
    <x v="1090"/>
    <n v="209.67"/>
    <n v="1"/>
    <n v="0.4"/>
    <n v="-13.978000000000009"/>
  </r>
  <r>
    <n v="2118"/>
    <x v="1028"/>
    <x v="0"/>
    <x v="251"/>
    <d v="2013-09-24T00:00:00"/>
    <s v="Standard Class"/>
    <s v="SW-20245"/>
    <s v="Scot Wooten"/>
    <x v="0"/>
    <s v="United States"/>
    <s v="Stockton"/>
    <x v="1"/>
    <n v="95207"/>
    <x v="1"/>
    <s v="OFF-PA-10002222"/>
    <x v="1"/>
    <x v="10"/>
    <x v="389"/>
    <n v="159.88"/>
    <n v="7"/>
    <n v="0"/>
    <n v="73.544799999999995"/>
  </r>
  <r>
    <n v="2119"/>
    <x v="1029"/>
    <x v="3"/>
    <x v="669"/>
    <d v="2014-04-16T00:00:00"/>
    <s v="First Class"/>
    <s v="RW-19630"/>
    <s v="Rob Williams"/>
    <x v="1"/>
    <s v="United States"/>
    <s v="Seattle"/>
    <x v="4"/>
    <n v="98105"/>
    <x v="1"/>
    <s v="OFF-PA-10002479"/>
    <x v="1"/>
    <x v="10"/>
    <x v="217"/>
    <n v="5.28"/>
    <n v="1"/>
    <n v="0"/>
    <n v="2.3759999999999999"/>
  </r>
  <r>
    <n v="2120"/>
    <x v="1029"/>
    <x v="3"/>
    <x v="669"/>
    <d v="2014-04-16T00:00:00"/>
    <s v="First Class"/>
    <s v="RW-19630"/>
    <s v="Rob Williams"/>
    <x v="1"/>
    <s v="United States"/>
    <s v="Seattle"/>
    <x v="4"/>
    <n v="98105"/>
    <x v="1"/>
    <s v="OFF-BI-10003091"/>
    <x v="1"/>
    <x v="8"/>
    <x v="1165"/>
    <n v="895.92"/>
    <n v="5"/>
    <n v="0.2"/>
    <n v="302.37299999999993"/>
  </r>
  <r>
    <n v="2121"/>
    <x v="1030"/>
    <x v="3"/>
    <x v="363"/>
    <d v="2014-01-14T00:00:00"/>
    <s v="Standard Class"/>
    <s v="TS-21085"/>
    <s v="Thais Sissman"/>
    <x v="0"/>
    <s v="United States"/>
    <s v="Ormond Beach"/>
    <x v="2"/>
    <n v="32174"/>
    <x v="0"/>
    <s v="OFF-BI-10000145"/>
    <x v="1"/>
    <x v="8"/>
    <x v="735"/>
    <n v="2.8080000000000007"/>
    <n v="3"/>
    <n v="0.7"/>
    <n v="-1.9656000000000002"/>
  </r>
  <r>
    <n v="2122"/>
    <x v="1031"/>
    <x v="3"/>
    <x v="45"/>
    <d v="2014-11-12T00:00:00"/>
    <s v="First Class"/>
    <s v="JB-15400"/>
    <s v="Jennifer Braxton"/>
    <x v="1"/>
    <s v="United States"/>
    <s v="Sunnyvale"/>
    <x v="1"/>
    <n v="94086"/>
    <x v="1"/>
    <s v="FUR-CH-10003061"/>
    <x v="0"/>
    <x v="1"/>
    <x v="51"/>
    <n v="215.976"/>
    <n v="3"/>
    <n v="0.2"/>
    <n v="-2.6997000000000355"/>
  </r>
  <r>
    <n v="2123"/>
    <x v="1032"/>
    <x v="3"/>
    <x v="585"/>
    <d v="2014-09-25T00:00:00"/>
    <s v="Second Class"/>
    <s v="EH-14005"/>
    <s v="Erica Hernandez"/>
    <x v="2"/>
    <s v="United States"/>
    <s v="Lansing"/>
    <x v="12"/>
    <n v="48911"/>
    <x v="2"/>
    <s v="FUR-BO-10001972"/>
    <x v="0"/>
    <x v="0"/>
    <x v="362"/>
    <n v="241.96"/>
    <n v="2"/>
    <n v="0"/>
    <n v="41.133199999999988"/>
  </r>
  <r>
    <n v="2124"/>
    <x v="1032"/>
    <x v="3"/>
    <x v="585"/>
    <d v="2014-09-25T00:00:00"/>
    <s v="Second Class"/>
    <s v="EH-14005"/>
    <s v="Erica Hernandez"/>
    <x v="2"/>
    <s v="United States"/>
    <s v="Lansing"/>
    <x v="12"/>
    <n v="48911"/>
    <x v="2"/>
    <s v="OFF-LA-10000134"/>
    <x v="1"/>
    <x v="2"/>
    <x v="85"/>
    <n v="27.72"/>
    <n v="9"/>
    <n v="0"/>
    <n v="13.3056"/>
  </r>
  <r>
    <n v="2125"/>
    <x v="1033"/>
    <x v="3"/>
    <x v="96"/>
    <d v="2014-12-06T00:00:00"/>
    <s v="Standard Class"/>
    <s v="EH-14005"/>
    <s v="Erica Hernandez"/>
    <x v="2"/>
    <s v="United States"/>
    <s v="Philadelphia"/>
    <x v="9"/>
    <n v="19143"/>
    <x v="3"/>
    <s v="OFF-EN-10003040"/>
    <x v="1"/>
    <x v="12"/>
    <x v="1224"/>
    <n v="104.68000000000002"/>
    <n v="5"/>
    <n v="0.2"/>
    <n v="35.329499999999996"/>
  </r>
  <r>
    <n v="2126"/>
    <x v="1033"/>
    <x v="3"/>
    <x v="96"/>
    <d v="2014-12-06T00:00:00"/>
    <s v="Standard Class"/>
    <s v="EH-14005"/>
    <s v="Erica Hernandez"/>
    <x v="2"/>
    <s v="United States"/>
    <s v="Philadelphia"/>
    <x v="9"/>
    <n v="19143"/>
    <x v="3"/>
    <s v="TEC-PH-10000923"/>
    <x v="2"/>
    <x v="7"/>
    <x v="1225"/>
    <n v="62.957999999999998"/>
    <n v="7"/>
    <n v="0.4"/>
    <n v="9.4436999999999998"/>
  </r>
  <r>
    <n v="2127"/>
    <x v="1034"/>
    <x v="2"/>
    <x v="670"/>
    <d v="2011-06-28T00:00:00"/>
    <s v="Standard Class"/>
    <s v="BS-11665"/>
    <s v="Brian Stugart"/>
    <x v="0"/>
    <s v="United States"/>
    <s v="Philadelphia"/>
    <x v="9"/>
    <n v="19143"/>
    <x v="3"/>
    <s v="TEC-AC-10000158"/>
    <x v="2"/>
    <x v="11"/>
    <x v="353"/>
    <n v="86.376000000000005"/>
    <n v="3"/>
    <n v="0.2"/>
    <n v="1.079699999999999"/>
  </r>
  <r>
    <n v="2128"/>
    <x v="1035"/>
    <x v="1"/>
    <x v="242"/>
    <d v="2012-10-09T00:00:00"/>
    <s v="Standard Class"/>
    <s v="JK-16120"/>
    <s v="Julie Kriz"/>
    <x v="2"/>
    <s v="United States"/>
    <s v="Philadelphia"/>
    <x v="9"/>
    <n v="19134"/>
    <x v="3"/>
    <s v="FUR-FU-10003623"/>
    <x v="0"/>
    <x v="5"/>
    <x v="1226"/>
    <n v="64.944000000000003"/>
    <n v="3"/>
    <n v="0.2"/>
    <n v="6.4943999999999953"/>
  </r>
  <r>
    <n v="2129"/>
    <x v="1035"/>
    <x v="1"/>
    <x v="242"/>
    <d v="2012-10-09T00:00:00"/>
    <s v="Standard Class"/>
    <s v="JK-16120"/>
    <s v="Julie Kriz"/>
    <x v="2"/>
    <s v="United States"/>
    <s v="Philadelphia"/>
    <x v="9"/>
    <n v="19134"/>
    <x v="3"/>
    <s v="OFF-PA-10001293"/>
    <x v="1"/>
    <x v="10"/>
    <x v="987"/>
    <n v="20.736000000000004"/>
    <n v="4"/>
    <n v="0.2"/>
    <n v="7.2576000000000001"/>
  </r>
  <r>
    <n v="2130"/>
    <x v="1036"/>
    <x v="2"/>
    <x v="671"/>
    <d v="2011-05-22T00:00:00"/>
    <s v="Second Class"/>
    <s v="RF-19345"/>
    <s v="Randy Ferguson"/>
    <x v="1"/>
    <s v="United States"/>
    <s v="Dover"/>
    <x v="38"/>
    <n v="3820"/>
    <x v="3"/>
    <s v="OFF-AP-10000124"/>
    <x v="1"/>
    <x v="9"/>
    <x v="1227"/>
    <n v="33.28"/>
    <n v="4"/>
    <n v="0"/>
    <n v="9.3184000000000005"/>
  </r>
  <r>
    <n v="2131"/>
    <x v="1036"/>
    <x v="2"/>
    <x v="671"/>
    <d v="2011-05-22T00:00:00"/>
    <s v="Second Class"/>
    <s v="RF-19345"/>
    <s v="Randy Ferguson"/>
    <x v="1"/>
    <s v="United States"/>
    <s v="Dover"/>
    <x v="38"/>
    <n v="3820"/>
    <x v="3"/>
    <s v="OFF-AR-10004511"/>
    <x v="1"/>
    <x v="6"/>
    <x v="1228"/>
    <n v="38.520000000000003"/>
    <n v="9"/>
    <n v="0"/>
    <n v="11.9412"/>
  </r>
  <r>
    <n v="2132"/>
    <x v="1036"/>
    <x v="2"/>
    <x v="671"/>
    <d v="2011-05-22T00:00:00"/>
    <s v="Second Class"/>
    <s v="RF-19345"/>
    <s v="Randy Ferguson"/>
    <x v="1"/>
    <s v="United States"/>
    <s v="Dover"/>
    <x v="38"/>
    <n v="3820"/>
    <x v="3"/>
    <s v="FUR-FU-10000076"/>
    <x v="0"/>
    <x v="5"/>
    <x v="875"/>
    <n v="139.86000000000001"/>
    <n v="7"/>
    <n v="0"/>
    <n v="60.139800000000015"/>
  </r>
  <r>
    <n v="2133"/>
    <x v="1037"/>
    <x v="1"/>
    <x v="312"/>
    <d v="2012-11-26T00:00:00"/>
    <s v="Standard Class"/>
    <s v="DL-12865"/>
    <s v="Dan Lawera"/>
    <x v="0"/>
    <s v="United States"/>
    <s v="New York City"/>
    <x v="15"/>
    <n v="10011"/>
    <x v="3"/>
    <s v="OFF-PA-10003883"/>
    <x v="1"/>
    <x v="10"/>
    <x v="1229"/>
    <n v="19.649999999999999"/>
    <n v="3"/>
    <n v="0"/>
    <n v="9.0389999999999997"/>
  </r>
  <r>
    <n v="2134"/>
    <x v="1038"/>
    <x v="1"/>
    <x v="672"/>
    <d v="2012-12-04T00:00:00"/>
    <s v="Standard Class"/>
    <s v="WB-21850"/>
    <s v="William Brown"/>
    <x v="0"/>
    <s v="United States"/>
    <s v="Philadelphia"/>
    <x v="9"/>
    <n v="19134"/>
    <x v="3"/>
    <s v="OFF-BI-10003656"/>
    <x v="1"/>
    <x v="8"/>
    <x v="13"/>
    <n v="152.99100000000001"/>
    <n v="3"/>
    <n v="0.7"/>
    <n v="-122.39280000000002"/>
  </r>
  <r>
    <n v="2135"/>
    <x v="1038"/>
    <x v="1"/>
    <x v="672"/>
    <d v="2012-12-04T00:00:00"/>
    <s v="Standard Class"/>
    <s v="WB-21850"/>
    <s v="William Brown"/>
    <x v="0"/>
    <s v="United States"/>
    <s v="Philadelphia"/>
    <x v="9"/>
    <n v="19134"/>
    <x v="3"/>
    <s v="OFF-FA-10000053"/>
    <x v="1"/>
    <x v="13"/>
    <x v="953"/>
    <n v="10.584"/>
    <n v="7"/>
    <n v="0.2"/>
    <n v="-2.3813999999999993"/>
  </r>
  <r>
    <n v="2136"/>
    <x v="1038"/>
    <x v="1"/>
    <x v="672"/>
    <d v="2012-12-04T00:00:00"/>
    <s v="Standard Class"/>
    <s v="WB-21850"/>
    <s v="William Brown"/>
    <x v="0"/>
    <s v="United States"/>
    <s v="Philadelphia"/>
    <x v="9"/>
    <n v="19134"/>
    <x v="3"/>
    <s v="TEC-PH-10002807"/>
    <x v="2"/>
    <x v="7"/>
    <x v="1230"/>
    <n v="94.919999999999987"/>
    <n v="4"/>
    <n v="0.4"/>
    <n v="15.819999999999993"/>
  </r>
  <r>
    <n v="2137"/>
    <x v="1039"/>
    <x v="1"/>
    <x v="620"/>
    <d v="2013-01-05T00:00:00"/>
    <s v="Standard Class"/>
    <s v="TB-21625"/>
    <s v="Trudy Brown"/>
    <x v="0"/>
    <s v="United States"/>
    <s v="Grand Prairie"/>
    <x v="5"/>
    <n v="75051"/>
    <x v="2"/>
    <s v="FUR-FU-10002364"/>
    <x v="0"/>
    <x v="5"/>
    <x v="1231"/>
    <n v="14.76"/>
    <n v="5"/>
    <n v="0.6"/>
    <n v="-11.439000000000004"/>
  </r>
  <r>
    <n v="2138"/>
    <x v="1039"/>
    <x v="1"/>
    <x v="620"/>
    <d v="2013-01-05T00:00:00"/>
    <s v="Standard Class"/>
    <s v="TB-21625"/>
    <s v="Trudy Brown"/>
    <x v="0"/>
    <s v="United States"/>
    <s v="Grand Prairie"/>
    <x v="5"/>
    <n v="75051"/>
    <x v="2"/>
    <s v="OFF-BI-10002954"/>
    <x v="1"/>
    <x v="8"/>
    <x v="1179"/>
    <n v="3.6559999999999993"/>
    <n v="4"/>
    <n v="0.8"/>
    <n v="-5.8496000000000024"/>
  </r>
  <r>
    <n v="2139"/>
    <x v="1040"/>
    <x v="3"/>
    <x v="673"/>
    <d v="2014-11-17T00:00:00"/>
    <s v="Same Day"/>
    <s v="CB-12415"/>
    <s v="Christy Brittain"/>
    <x v="0"/>
    <s v="United States"/>
    <s v="New York City"/>
    <x v="15"/>
    <n v="10009"/>
    <x v="3"/>
    <s v="OFF-PA-10004092"/>
    <x v="1"/>
    <x v="10"/>
    <x v="588"/>
    <n v="146.82"/>
    <n v="3"/>
    <n v="0"/>
    <n v="73.41"/>
  </r>
  <r>
    <n v="2140"/>
    <x v="1041"/>
    <x v="2"/>
    <x v="571"/>
    <d v="2011-06-11T00:00:00"/>
    <s v="Standard Class"/>
    <s v="GT-14635"/>
    <s v="Grant Thornton"/>
    <x v="1"/>
    <s v="United States"/>
    <s v="Long Beach"/>
    <x v="15"/>
    <n v="11561"/>
    <x v="3"/>
    <s v="OFF-BI-10003982"/>
    <x v="1"/>
    <x v="8"/>
    <x v="346"/>
    <n v="149.54399999999998"/>
    <n v="9"/>
    <n v="0.2"/>
    <n v="50.471099999999993"/>
  </r>
  <r>
    <n v="2141"/>
    <x v="1041"/>
    <x v="2"/>
    <x v="571"/>
    <d v="2011-06-11T00:00:00"/>
    <s v="Standard Class"/>
    <s v="GT-14635"/>
    <s v="Grant Thornton"/>
    <x v="1"/>
    <s v="United States"/>
    <s v="Long Beach"/>
    <x v="15"/>
    <n v="11561"/>
    <x v="3"/>
    <s v="OFF-SU-10001664"/>
    <x v="1"/>
    <x v="14"/>
    <x v="1232"/>
    <n v="17.14"/>
    <n v="2"/>
    <n v="0"/>
    <n v="4.4564000000000004"/>
  </r>
  <r>
    <n v="2142"/>
    <x v="1041"/>
    <x v="2"/>
    <x v="571"/>
    <d v="2011-06-11T00:00:00"/>
    <s v="Standard Class"/>
    <s v="GT-14635"/>
    <s v="Grant Thornton"/>
    <x v="1"/>
    <s v="United States"/>
    <s v="Long Beach"/>
    <x v="15"/>
    <n v="11561"/>
    <x v="3"/>
    <s v="FUR-TA-10003238"/>
    <x v="0"/>
    <x v="3"/>
    <x v="1233"/>
    <n v="991.76400000000012"/>
    <n v="3"/>
    <n v="0.4"/>
    <n v="-347.11740000000009"/>
  </r>
  <r>
    <n v="2143"/>
    <x v="1042"/>
    <x v="0"/>
    <x v="142"/>
    <d v="2013-09-06T00:00:00"/>
    <s v="Standard Class"/>
    <s v="DK-13225"/>
    <s v="Dean Katz"/>
    <x v="1"/>
    <s v="United States"/>
    <s v="Philadelphia"/>
    <x v="9"/>
    <n v="19140"/>
    <x v="3"/>
    <s v="OFF-PA-10004675"/>
    <x v="1"/>
    <x v="10"/>
    <x v="69"/>
    <n v="30.48"/>
    <n v="6"/>
    <n v="0.2"/>
    <n v="9.9059999999999988"/>
  </r>
  <r>
    <n v="2144"/>
    <x v="1042"/>
    <x v="0"/>
    <x v="142"/>
    <d v="2013-09-06T00:00:00"/>
    <s v="Standard Class"/>
    <s v="DK-13225"/>
    <s v="Dean Katz"/>
    <x v="1"/>
    <s v="United States"/>
    <s v="Philadelphia"/>
    <x v="9"/>
    <n v="19140"/>
    <x v="3"/>
    <s v="TEC-PH-10002293"/>
    <x v="2"/>
    <x v="7"/>
    <x v="126"/>
    <n v="23.987999999999996"/>
    <n v="2"/>
    <n v="0.4"/>
    <n v="-4.7975999999999974"/>
  </r>
  <r>
    <n v="2145"/>
    <x v="1042"/>
    <x v="0"/>
    <x v="142"/>
    <d v="2013-09-06T00:00:00"/>
    <s v="Standard Class"/>
    <s v="DK-13225"/>
    <s v="Dean Katz"/>
    <x v="1"/>
    <s v="United States"/>
    <s v="Philadelphia"/>
    <x v="9"/>
    <n v="19140"/>
    <x v="3"/>
    <s v="OFF-FA-10002780"/>
    <x v="1"/>
    <x v="13"/>
    <x v="33"/>
    <n v="16.687999999999999"/>
    <n v="7"/>
    <n v="0.2"/>
    <n v="5.4235999999999995"/>
  </r>
  <r>
    <n v="2146"/>
    <x v="1043"/>
    <x v="0"/>
    <x v="674"/>
    <d v="2013-06-30T00:00:00"/>
    <s v="Standard Class"/>
    <s v="TS-21160"/>
    <s v="Theresa Swint"/>
    <x v="1"/>
    <s v="United States"/>
    <s v="York"/>
    <x v="9"/>
    <n v="17403"/>
    <x v="3"/>
    <s v="FUR-CH-10002965"/>
    <x v="0"/>
    <x v="1"/>
    <x v="226"/>
    <n v="422.05799999999994"/>
    <n v="3"/>
    <n v="0.3"/>
    <n v="-18.088200000000001"/>
  </r>
  <r>
    <n v="2147"/>
    <x v="1043"/>
    <x v="0"/>
    <x v="674"/>
    <d v="2013-06-30T00:00:00"/>
    <s v="Standard Class"/>
    <s v="TS-21160"/>
    <s v="Theresa Swint"/>
    <x v="1"/>
    <s v="United States"/>
    <s v="York"/>
    <x v="9"/>
    <n v="17403"/>
    <x v="3"/>
    <s v="OFF-BI-10004781"/>
    <x v="1"/>
    <x v="8"/>
    <x v="132"/>
    <n v="38.088000000000001"/>
    <n v="4"/>
    <n v="0.7"/>
    <n v="-27.93119999999999"/>
  </r>
  <r>
    <n v="2148"/>
    <x v="1043"/>
    <x v="0"/>
    <x v="674"/>
    <d v="2013-06-30T00:00:00"/>
    <s v="Standard Class"/>
    <s v="TS-21160"/>
    <s v="Theresa Swint"/>
    <x v="1"/>
    <s v="United States"/>
    <s v="York"/>
    <x v="9"/>
    <n v="17403"/>
    <x v="3"/>
    <s v="OFF-ST-10001713"/>
    <x v="1"/>
    <x v="4"/>
    <x v="45"/>
    <n v="254.35200000000003"/>
    <n v="6"/>
    <n v="0.2"/>
    <n v="-50.870400000000018"/>
  </r>
  <r>
    <n v="2149"/>
    <x v="1044"/>
    <x v="2"/>
    <x v="432"/>
    <d v="2011-12-17T00:00:00"/>
    <s v="Standard Class"/>
    <s v="WB-21850"/>
    <s v="William Brown"/>
    <x v="0"/>
    <s v="United States"/>
    <s v="Concord"/>
    <x v="1"/>
    <n v="94521"/>
    <x v="1"/>
    <s v="FUR-FU-10003975"/>
    <x v="0"/>
    <x v="5"/>
    <x v="775"/>
    <n v="43.31"/>
    <n v="1"/>
    <n v="0"/>
    <n v="4.330999999999996"/>
  </r>
  <r>
    <n v="2150"/>
    <x v="1045"/>
    <x v="3"/>
    <x v="185"/>
    <d v="2014-04-06T00:00:00"/>
    <s v="Standard Class"/>
    <s v="DO-13435"/>
    <s v="Denny Ordway"/>
    <x v="0"/>
    <s v="United States"/>
    <s v="New York City"/>
    <x v="15"/>
    <n v="10035"/>
    <x v="3"/>
    <s v="TEC-PH-10001536"/>
    <x v="2"/>
    <x v="7"/>
    <x v="1234"/>
    <n v="84.949999999999989"/>
    <n v="5"/>
    <n v="0"/>
    <n v="22.086999999999996"/>
  </r>
  <r>
    <n v="2151"/>
    <x v="1046"/>
    <x v="3"/>
    <x v="123"/>
    <d v="2014-11-27T00:00:00"/>
    <s v="Standard Class"/>
    <s v="AF-10870"/>
    <s v="Art Ferguson"/>
    <x v="0"/>
    <s v="United States"/>
    <s v="College Station"/>
    <x v="5"/>
    <n v="77840"/>
    <x v="2"/>
    <s v="FUR-CH-10001973"/>
    <x v="0"/>
    <x v="1"/>
    <x v="896"/>
    <n v="233.05799999999999"/>
    <n v="3"/>
    <n v="0.3"/>
    <n v="-53.270399999999995"/>
  </r>
  <r>
    <n v="2152"/>
    <x v="1047"/>
    <x v="2"/>
    <x v="156"/>
    <d v="2011-11-29T00:00:00"/>
    <s v="Second Class"/>
    <s v="RB-19435"/>
    <s v="Richard Bierner"/>
    <x v="0"/>
    <s v="United States"/>
    <s v="Saint Louis"/>
    <x v="25"/>
    <n v="63116"/>
    <x v="2"/>
    <s v="TEC-AC-10001772"/>
    <x v="2"/>
    <x v="11"/>
    <x v="400"/>
    <n v="111.79"/>
    <n v="7"/>
    <n v="0"/>
    <n v="43.598100000000002"/>
  </r>
  <r>
    <n v="2153"/>
    <x v="1048"/>
    <x v="1"/>
    <x v="6"/>
    <d v="2012-11-26T00:00:00"/>
    <s v="Standard Class"/>
    <s v="AR-10540"/>
    <s v="Andy Reiter"/>
    <x v="0"/>
    <s v="United States"/>
    <s v="Quincy"/>
    <x v="31"/>
    <n v="2169"/>
    <x v="3"/>
    <s v="OFF-PA-10002586"/>
    <x v="1"/>
    <x v="10"/>
    <x v="1007"/>
    <n v="14.940000000000001"/>
    <n v="3"/>
    <n v="0"/>
    <n v="7.0218000000000007"/>
  </r>
  <r>
    <n v="2154"/>
    <x v="1049"/>
    <x v="0"/>
    <x v="216"/>
    <d v="2013-07-19T00:00:00"/>
    <s v="Standard Class"/>
    <s v="DR-12880"/>
    <s v="Dan Reichenbach"/>
    <x v="1"/>
    <s v="United States"/>
    <s v="New York City"/>
    <x v="15"/>
    <n v="10009"/>
    <x v="3"/>
    <s v="OFF-BI-10004094"/>
    <x v="1"/>
    <x v="8"/>
    <x v="603"/>
    <n v="14.16"/>
    <n v="2"/>
    <n v="0.2"/>
    <n v="5.133"/>
  </r>
  <r>
    <n v="2155"/>
    <x v="1050"/>
    <x v="0"/>
    <x v="567"/>
    <d v="2013-05-06T00:00:00"/>
    <s v="Standard Class"/>
    <s v="BF-11170"/>
    <s v="Ben Ferrer"/>
    <x v="2"/>
    <s v="United States"/>
    <s v="Dallas"/>
    <x v="5"/>
    <n v="75081"/>
    <x v="2"/>
    <s v="FUR-FU-10004973"/>
    <x v="0"/>
    <x v="5"/>
    <x v="1134"/>
    <n v="22.608000000000001"/>
    <n v="3"/>
    <n v="0.6"/>
    <n v="-10.173599999999997"/>
  </r>
  <r>
    <n v="2156"/>
    <x v="1051"/>
    <x v="0"/>
    <x v="197"/>
    <d v="2013-07-28T00:00:00"/>
    <s v="Second Class"/>
    <s v="LB-16735"/>
    <s v="Larry Blacks"/>
    <x v="0"/>
    <s v="United States"/>
    <s v="Los Angeles"/>
    <x v="1"/>
    <n v="90032"/>
    <x v="1"/>
    <s v="OFF-FA-10000624"/>
    <x v="1"/>
    <x v="13"/>
    <x v="291"/>
    <n v="21.48"/>
    <n v="6"/>
    <n v="0"/>
    <n v="10.74"/>
  </r>
  <r>
    <n v="2157"/>
    <x v="1052"/>
    <x v="2"/>
    <x v="169"/>
    <d v="2011-06-24T00:00:00"/>
    <s v="First Class"/>
    <s v="DV-13465"/>
    <s v="Dianna Vittorini"/>
    <x v="0"/>
    <s v="United States"/>
    <s v="Minneapolis"/>
    <x v="11"/>
    <n v="55407"/>
    <x v="2"/>
    <s v="OFF-ST-10001097"/>
    <x v="1"/>
    <x v="4"/>
    <x v="740"/>
    <n v="501.81000000000006"/>
    <n v="3"/>
    <n v="0"/>
    <n v="0"/>
  </r>
  <r>
    <n v="2158"/>
    <x v="1052"/>
    <x v="2"/>
    <x v="169"/>
    <d v="2011-06-24T00:00:00"/>
    <s v="First Class"/>
    <s v="DV-13465"/>
    <s v="Dianna Vittorini"/>
    <x v="0"/>
    <s v="United States"/>
    <s v="Minneapolis"/>
    <x v="11"/>
    <n v="55407"/>
    <x v="2"/>
    <s v="OFF-ST-10001469"/>
    <x v="1"/>
    <x v="4"/>
    <x v="394"/>
    <n v="161.94"/>
    <n v="3"/>
    <n v="0"/>
    <n v="9.716399999999993"/>
  </r>
  <r>
    <n v="2159"/>
    <x v="1053"/>
    <x v="3"/>
    <x v="208"/>
    <d v="2014-10-27T00:00:00"/>
    <s v="Standard Class"/>
    <s v="NK-18490"/>
    <s v="Neil Knudson"/>
    <x v="2"/>
    <s v="United States"/>
    <s v="Deltona"/>
    <x v="2"/>
    <n v="32725"/>
    <x v="0"/>
    <s v="OFF-AR-10004956"/>
    <x v="1"/>
    <x v="6"/>
    <x v="1235"/>
    <n v="17.856000000000002"/>
    <n v="4"/>
    <n v="0.2"/>
    <n v="2.0087999999999973"/>
  </r>
  <r>
    <n v="2160"/>
    <x v="1054"/>
    <x v="0"/>
    <x v="323"/>
    <d v="2013-09-10T00:00:00"/>
    <s v="Standard Class"/>
    <s v="CS-11950"/>
    <s v="Carlos Soltero"/>
    <x v="0"/>
    <s v="United States"/>
    <s v="Chicago"/>
    <x v="10"/>
    <n v="60610"/>
    <x v="2"/>
    <s v="OFF-BI-10004236"/>
    <x v="1"/>
    <x v="8"/>
    <x v="891"/>
    <n v="8.8079999999999981"/>
    <n v="3"/>
    <n v="0.8"/>
    <n v="-14.973600000000001"/>
  </r>
  <r>
    <n v="2161"/>
    <x v="1055"/>
    <x v="0"/>
    <x v="675"/>
    <d v="2013-05-15T00:00:00"/>
    <s v="Same Day"/>
    <s v="LH-17155"/>
    <s v="Logan Haushalter"/>
    <x v="0"/>
    <s v="United States"/>
    <s v="Cincinnati"/>
    <x v="24"/>
    <n v="45231"/>
    <x v="3"/>
    <s v="FUR-FU-10002937"/>
    <x v="0"/>
    <x v="5"/>
    <x v="1051"/>
    <n v="79.384000000000015"/>
    <n v="1"/>
    <n v="0.2"/>
    <n v="29.768999999999998"/>
  </r>
  <r>
    <n v="2162"/>
    <x v="1056"/>
    <x v="0"/>
    <x v="676"/>
    <d v="2013-01-12T00:00:00"/>
    <s v="Standard Class"/>
    <s v="DW-13480"/>
    <s v="Dianna Wilson"/>
    <x v="2"/>
    <s v="United States"/>
    <s v="Oakland"/>
    <x v="1"/>
    <n v="94601"/>
    <x v="1"/>
    <s v="OFF-AR-10003696"/>
    <x v="1"/>
    <x v="6"/>
    <x v="1236"/>
    <n v="34.58"/>
    <n v="1"/>
    <n v="0"/>
    <n v="10.028199999999998"/>
  </r>
  <r>
    <n v="2163"/>
    <x v="1057"/>
    <x v="3"/>
    <x v="677"/>
    <d v="2014-03-20T00:00:00"/>
    <s v="Standard Class"/>
    <s v="KF-16285"/>
    <s v="Karen Ferguson"/>
    <x v="2"/>
    <s v="United States"/>
    <s v="Manteca"/>
    <x v="1"/>
    <n v="95336"/>
    <x v="1"/>
    <s v="OFF-PA-10004359"/>
    <x v="1"/>
    <x v="10"/>
    <x v="1059"/>
    <n v="314.54999999999995"/>
    <n v="3"/>
    <n v="0"/>
    <n v="150.98399999999998"/>
  </r>
  <r>
    <n v="2164"/>
    <x v="1058"/>
    <x v="0"/>
    <x v="63"/>
    <d v="2013-10-20T00:00:00"/>
    <s v="Standard Class"/>
    <s v="HA-14920"/>
    <s v="Helen Andreada"/>
    <x v="0"/>
    <s v="United States"/>
    <s v="Laredo"/>
    <x v="5"/>
    <n v="78041"/>
    <x v="2"/>
    <s v="TEC-AC-10002402"/>
    <x v="2"/>
    <x v="11"/>
    <x v="651"/>
    <n v="191.976"/>
    <n v="3"/>
    <n v="0.2"/>
    <n v="23.996999999999986"/>
  </r>
  <r>
    <n v="2165"/>
    <x v="1058"/>
    <x v="0"/>
    <x v="63"/>
    <d v="2013-10-20T00:00:00"/>
    <s v="Standard Class"/>
    <s v="HA-14920"/>
    <s v="Helen Andreada"/>
    <x v="0"/>
    <s v="United States"/>
    <s v="Laredo"/>
    <x v="5"/>
    <n v="78041"/>
    <x v="2"/>
    <s v="OFF-PA-10000551"/>
    <x v="1"/>
    <x v="10"/>
    <x v="1237"/>
    <n v="8.2880000000000003"/>
    <n v="2"/>
    <n v="0.2"/>
    <n v="3.0043999999999995"/>
  </r>
  <r>
    <n v="2166"/>
    <x v="1058"/>
    <x v="0"/>
    <x v="63"/>
    <d v="2013-10-20T00:00:00"/>
    <s v="Standard Class"/>
    <s v="HA-14920"/>
    <s v="Helen Andreada"/>
    <x v="0"/>
    <s v="United States"/>
    <s v="Laredo"/>
    <x v="5"/>
    <n v="78041"/>
    <x v="2"/>
    <s v="FUR-FU-10003394"/>
    <x v="0"/>
    <x v="5"/>
    <x v="578"/>
    <n v="139.91999999999999"/>
    <n v="5"/>
    <n v="0.6"/>
    <n v="-150.41399999999999"/>
  </r>
  <r>
    <n v="2167"/>
    <x v="1058"/>
    <x v="0"/>
    <x v="63"/>
    <d v="2013-10-20T00:00:00"/>
    <s v="Standard Class"/>
    <s v="HA-14920"/>
    <s v="Helen Andreada"/>
    <x v="0"/>
    <s v="United States"/>
    <s v="Laredo"/>
    <x v="5"/>
    <n v="78041"/>
    <x v="2"/>
    <s v="OFF-AR-10002067"/>
    <x v="1"/>
    <x v="6"/>
    <x v="1145"/>
    <n v="15.872"/>
    <n v="1"/>
    <n v="0.2"/>
    <n v="1.1904000000000003"/>
  </r>
  <r>
    <n v="2168"/>
    <x v="1058"/>
    <x v="0"/>
    <x v="63"/>
    <d v="2013-10-20T00:00:00"/>
    <s v="Standard Class"/>
    <s v="HA-14920"/>
    <s v="Helen Andreada"/>
    <x v="0"/>
    <s v="United States"/>
    <s v="Laredo"/>
    <x v="5"/>
    <n v="78041"/>
    <x v="2"/>
    <s v="OFF-BI-10004140"/>
    <x v="1"/>
    <x v="8"/>
    <x v="304"/>
    <n v="6.2859999999999987"/>
    <n v="7"/>
    <n v="0.8"/>
    <n v="-11.000500000000008"/>
  </r>
  <r>
    <n v="2169"/>
    <x v="1059"/>
    <x v="3"/>
    <x v="678"/>
    <d v="2014-01-31T00:00:00"/>
    <s v="Second Class"/>
    <s v="JH-15820"/>
    <s v="John Huston"/>
    <x v="0"/>
    <s v="United States"/>
    <s v="Kent"/>
    <x v="24"/>
    <n v="44240"/>
    <x v="3"/>
    <s v="OFF-AR-10004078"/>
    <x v="1"/>
    <x v="6"/>
    <x v="507"/>
    <n v="14.015999999999998"/>
    <n v="3"/>
    <n v="0.2"/>
    <n v="1.7519999999999998"/>
  </r>
  <r>
    <n v="2170"/>
    <x v="1059"/>
    <x v="3"/>
    <x v="678"/>
    <d v="2014-01-31T00:00:00"/>
    <s v="Second Class"/>
    <s v="JH-15820"/>
    <s v="John Huston"/>
    <x v="0"/>
    <s v="United States"/>
    <s v="Kent"/>
    <x v="24"/>
    <n v="44240"/>
    <x v="3"/>
    <s v="TEC-AC-10000927"/>
    <x v="2"/>
    <x v="11"/>
    <x v="694"/>
    <n v="71.975999999999999"/>
    <n v="3"/>
    <n v="0.2"/>
    <n v="-8.9970000000000034"/>
  </r>
  <r>
    <n v="2171"/>
    <x v="1059"/>
    <x v="3"/>
    <x v="678"/>
    <d v="2014-01-31T00:00:00"/>
    <s v="Second Class"/>
    <s v="JH-15820"/>
    <s v="John Huston"/>
    <x v="0"/>
    <s v="United States"/>
    <s v="Kent"/>
    <x v="24"/>
    <n v="44240"/>
    <x v="3"/>
    <s v="TEC-PH-10003931"/>
    <x v="2"/>
    <x v="7"/>
    <x v="159"/>
    <n v="107.982"/>
    <n v="3"/>
    <n v="0.4"/>
    <n v="-26.995499999999993"/>
  </r>
  <r>
    <n v="2172"/>
    <x v="1060"/>
    <x v="3"/>
    <x v="123"/>
    <d v="2014-11-26T00:00:00"/>
    <s v="Standard Class"/>
    <s v="LC-16930"/>
    <s v="Linda Cazamias"/>
    <x v="1"/>
    <s v="United States"/>
    <s v="San Angelo"/>
    <x v="5"/>
    <n v="76903"/>
    <x v="2"/>
    <s v="FUR-CH-10004675"/>
    <x v="0"/>
    <x v="1"/>
    <x v="629"/>
    <n v="305.31200000000001"/>
    <n v="2"/>
    <n v="0.3"/>
    <n v="-8.7232000000000198"/>
  </r>
  <r>
    <n v="2173"/>
    <x v="1061"/>
    <x v="2"/>
    <x v="601"/>
    <d v="2011-08-03T00:00:00"/>
    <s v="First Class"/>
    <s v="IL-15100"/>
    <s v="Ivan Liston"/>
    <x v="0"/>
    <s v="United States"/>
    <s v="San Francisco"/>
    <x v="1"/>
    <n v="94122"/>
    <x v="1"/>
    <s v="OFF-BI-10004506"/>
    <x v="1"/>
    <x v="8"/>
    <x v="1238"/>
    <n v="19.752000000000002"/>
    <n v="3"/>
    <n v="0.2"/>
    <n v="6.9131999999999998"/>
  </r>
  <r>
    <n v="2174"/>
    <x v="1062"/>
    <x v="0"/>
    <x v="679"/>
    <d v="2013-08-05T00:00:00"/>
    <s v="Standard Class"/>
    <s v="LS-16975"/>
    <s v="Lindsay Shagiari"/>
    <x v="2"/>
    <s v="United States"/>
    <s v="Houston"/>
    <x v="5"/>
    <n v="77070"/>
    <x v="2"/>
    <s v="OFF-BI-10002353"/>
    <x v="1"/>
    <x v="8"/>
    <x v="1068"/>
    <n v="9.2639999999999976"/>
    <n v="3"/>
    <n v="0.8"/>
    <n v="-13.895999999999997"/>
  </r>
  <r>
    <n v="2175"/>
    <x v="1063"/>
    <x v="1"/>
    <x v="117"/>
    <d v="2012-08-03T00:00:00"/>
    <s v="Second Class"/>
    <s v="CC-12610"/>
    <s v="Corey Catlett"/>
    <x v="1"/>
    <s v="United States"/>
    <s v="Houston"/>
    <x v="5"/>
    <n v="77041"/>
    <x v="2"/>
    <s v="OFF-ST-10000943"/>
    <x v="1"/>
    <x v="4"/>
    <x v="1195"/>
    <n v="61.792000000000002"/>
    <n v="4"/>
    <n v="0.2"/>
    <n v="6.1792000000000016"/>
  </r>
  <r>
    <n v="2176"/>
    <x v="1064"/>
    <x v="0"/>
    <x v="680"/>
    <d v="2013-10-22T00:00:00"/>
    <s v="Standard Class"/>
    <s v="PB-18805"/>
    <s v="Patrick Bzostek"/>
    <x v="2"/>
    <s v="United States"/>
    <s v="Salt Lake City"/>
    <x v="7"/>
    <n v="84106"/>
    <x v="1"/>
    <s v="OFF-PA-10000740"/>
    <x v="1"/>
    <x v="10"/>
    <x v="1239"/>
    <n v="45.68"/>
    <n v="2"/>
    <n v="0"/>
    <n v="21.012799999999999"/>
  </r>
  <r>
    <n v="2177"/>
    <x v="1064"/>
    <x v="0"/>
    <x v="680"/>
    <d v="2013-10-22T00:00:00"/>
    <s v="Standard Class"/>
    <s v="PB-18805"/>
    <s v="Patrick Bzostek"/>
    <x v="2"/>
    <s v="United States"/>
    <s v="Salt Lake City"/>
    <x v="7"/>
    <n v="84106"/>
    <x v="1"/>
    <s v="OFF-PA-10003001"/>
    <x v="1"/>
    <x v="10"/>
    <x v="1064"/>
    <n v="60.12"/>
    <n v="9"/>
    <n v="0"/>
    <n v="28.857599999999998"/>
  </r>
  <r>
    <n v="2178"/>
    <x v="1064"/>
    <x v="0"/>
    <x v="680"/>
    <d v="2013-10-22T00:00:00"/>
    <s v="Standard Class"/>
    <s v="PB-18805"/>
    <s v="Patrick Bzostek"/>
    <x v="2"/>
    <s v="United States"/>
    <s v="Salt Lake City"/>
    <x v="7"/>
    <n v="84106"/>
    <x v="1"/>
    <s v="OFF-BI-10001628"/>
    <x v="1"/>
    <x v="8"/>
    <x v="1103"/>
    <n v="41.72"/>
    <n v="5"/>
    <n v="0.2"/>
    <n v="13.037499999999998"/>
  </r>
  <r>
    <n v="2179"/>
    <x v="1064"/>
    <x v="0"/>
    <x v="680"/>
    <d v="2013-10-22T00:00:00"/>
    <s v="Standard Class"/>
    <s v="PB-18805"/>
    <s v="Patrick Bzostek"/>
    <x v="2"/>
    <s v="United States"/>
    <s v="Salt Lake City"/>
    <x v="7"/>
    <n v="84106"/>
    <x v="1"/>
    <s v="OFF-PA-10001509"/>
    <x v="1"/>
    <x v="10"/>
    <x v="417"/>
    <n v="71.599999999999994"/>
    <n v="8"/>
    <n v="0"/>
    <n v="32.935999999999993"/>
  </r>
  <r>
    <n v="2180"/>
    <x v="1065"/>
    <x v="0"/>
    <x v="681"/>
    <d v="2013-05-12T00:00:00"/>
    <s v="Standard Class"/>
    <s v="CJ-12010"/>
    <s v="Caroline Jumper"/>
    <x v="0"/>
    <s v="United States"/>
    <s v="New York City"/>
    <x v="15"/>
    <n v="10009"/>
    <x v="3"/>
    <s v="OFF-BI-10000309"/>
    <x v="1"/>
    <x v="8"/>
    <x v="334"/>
    <n v="85.232000000000014"/>
    <n v="7"/>
    <n v="0.2"/>
    <n v="30.896599999999996"/>
  </r>
  <r>
    <n v="2181"/>
    <x v="1065"/>
    <x v="0"/>
    <x v="681"/>
    <d v="2013-05-12T00:00:00"/>
    <s v="Standard Class"/>
    <s v="CJ-12010"/>
    <s v="Caroline Jumper"/>
    <x v="0"/>
    <s v="United States"/>
    <s v="New York City"/>
    <x v="15"/>
    <n v="10009"/>
    <x v="3"/>
    <s v="OFF-LA-10003923"/>
    <x v="1"/>
    <x v="2"/>
    <x v="424"/>
    <n v="44.400000000000006"/>
    <n v="3"/>
    <n v="0"/>
    <n v="22.200000000000003"/>
  </r>
  <r>
    <n v="2182"/>
    <x v="1065"/>
    <x v="0"/>
    <x v="681"/>
    <d v="2013-05-12T00:00:00"/>
    <s v="Standard Class"/>
    <s v="CJ-12010"/>
    <s v="Caroline Jumper"/>
    <x v="0"/>
    <s v="United States"/>
    <s v="New York City"/>
    <x v="15"/>
    <n v="10009"/>
    <x v="3"/>
    <s v="FUR-CH-10002084"/>
    <x v="0"/>
    <x v="1"/>
    <x v="1240"/>
    <n v="442.76400000000001"/>
    <n v="4"/>
    <n v="0.1"/>
    <n v="59.035200000000003"/>
  </r>
  <r>
    <n v="2183"/>
    <x v="1065"/>
    <x v="0"/>
    <x v="681"/>
    <d v="2013-05-12T00:00:00"/>
    <s v="Standard Class"/>
    <s v="CJ-12010"/>
    <s v="Caroline Jumper"/>
    <x v="0"/>
    <s v="United States"/>
    <s v="New York City"/>
    <x v="15"/>
    <n v="10009"/>
    <x v="3"/>
    <s v="TEC-MA-10000488"/>
    <x v="2"/>
    <x v="15"/>
    <x v="1129"/>
    <n v="3999.95"/>
    <n v="5"/>
    <n v="0"/>
    <n v="1159.9854999999998"/>
  </r>
  <r>
    <n v="2184"/>
    <x v="1065"/>
    <x v="0"/>
    <x v="681"/>
    <d v="2013-05-12T00:00:00"/>
    <s v="Standard Class"/>
    <s v="CJ-12010"/>
    <s v="Caroline Jumper"/>
    <x v="0"/>
    <s v="United States"/>
    <s v="New York City"/>
    <x v="15"/>
    <n v="10009"/>
    <x v="3"/>
    <s v="TEC-AC-10001767"/>
    <x v="2"/>
    <x v="11"/>
    <x v="97"/>
    <n v="199.95000000000002"/>
    <n v="5"/>
    <n v="0"/>
    <n v="21.994499999999988"/>
  </r>
  <r>
    <n v="2185"/>
    <x v="1065"/>
    <x v="0"/>
    <x v="681"/>
    <d v="2013-05-12T00:00:00"/>
    <s v="Standard Class"/>
    <s v="CJ-12010"/>
    <s v="Caroline Jumper"/>
    <x v="0"/>
    <s v="United States"/>
    <s v="New York City"/>
    <x v="15"/>
    <n v="10009"/>
    <x v="3"/>
    <s v="FUR-FU-10001940"/>
    <x v="0"/>
    <x v="5"/>
    <x v="33"/>
    <n v="63.68"/>
    <n v="8"/>
    <n v="0"/>
    <n v="28.019200000000005"/>
  </r>
  <r>
    <n v="2186"/>
    <x v="1066"/>
    <x v="3"/>
    <x v="378"/>
    <d v="2014-08-05T00:00:00"/>
    <s v="Second Class"/>
    <s v="HK-14890"/>
    <s v="Heather Kirkland"/>
    <x v="1"/>
    <s v="United States"/>
    <s v="Salinas"/>
    <x v="1"/>
    <n v="93905"/>
    <x v="1"/>
    <s v="OFF-BI-10002735"/>
    <x v="1"/>
    <x v="8"/>
    <x v="141"/>
    <n v="54.896000000000008"/>
    <n v="2"/>
    <n v="0.2"/>
    <n v="18.5274"/>
  </r>
  <r>
    <n v="2187"/>
    <x v="1067"/>
    <x v="0"/>
    <x v="216"/>
    <d v="2013-07-15T00:00:00"/>
    <s v="Same Day"/>
    <s v="RH-19600"/>
    <s v="Rob Haberlin"/>
    <x v="0"/>
    <s v="United States"/>
    <s v="Huntsville"/>
    <x v="19"/>
    <n v="35810"/>
    <x v="0"/>
    <s v="TEC-AC-10002345"/>
    <x v="2"/>
    <x v="11"/>
    <x v="173"/>
    <n v="29"/>
    <n v="2"/>
    <n v="0"/>
    <n v="7.25"/>
  </r>
  <r>
    <n v="2188"/>
    <x v="1068"/>
    <x v="3"/>
    <x v="682"/>
    <d v="2014-08-16T00:00:00"/>
    <s v="Standard Class"/>
    <s v="IL-15100"/>
    <s v="Ivan Liston"/>
    <x v="0"/>
    <s v="United States"/>
    <s v="Columbus"/>
    <x v="14"/>
    <n v="47201"/>
    <x v="2"/>
    <s v="OFF-EN-10003134"/>
    <x v="1"/>
    <x v="12"/>
    <x v="33"/>
    <n v="70.08"/>
    <n v="6"/>
    <n v="0"/>
    <n v="35.04"/>
  </r>
  <r>
    <n v="2189"/>
    <x v="1068"/>
    <x v="3"/>
    <x v="682"/>
    <d v="2014-08-16T00:00:00"/>
    <s v="Standard Class"/>
    <s v="IL-15100"/>
    <s v="Ivan Liston"/>
    <x v="0"/>
    <s v="United States"/>
    <s v="Columbus"/>
    <x v="14"/>
    <n v="47201"/>
    <x v="2"/>
    <s v="FUR-FU-10003708"/>
    <x v="0"/>
    <x v="5"/>
    <x v="71"/>
    <n v="121.3"/>
    <n v="2"/>
    <n v="0"/>
    <n v="25.472999999999999"/>
  </r>
  <r>
    <n v="2190"/>
    <x v="1068"/>
    <x v="3"/>
    <x v="682"/>
    <d v="2014-08-16T00:00:00"/>
    <s v="Standard Class"/>
    <s v="IL-15100"/>
    <s v="Ivan Liston"/>
    <x v="0"/>
    <s v="United States"/>
    <s v="Columbus"/>
    <x v="14"/>
    <n v="47201"/>
    <x v="2"/>
    <s v="TEC-PH-10003645"/>
    <x v="2"/>
    <x v="7"/>
    <x v="294"/>
    <n v="1454.4900000000002"/>
    <n v="9"/>
    <n v="0"/>
    <n v="378.16740000000004"/>
  </r>
  <r>
    <n v="2191"/>
    <x v="1069"/>
    <x v="0"/>
    <x v="674"/>
    <d v="2013-06-30T00:00:00"/>
    <s v="Standard Class"/>
    <s v="AS-10240"/>
    <s v="Alan Shonely"/>
    <x v="0"/>
    <s v="United States"/>
    <s v="Los Angeles"/>
    <x v="1"/>
    <n v="90049"/>
    <x v="1"/>
    <s v="OFF-AP-10000692"/>
    <x v="1"/>
    <x v="9"/>
    <x v="1241"/>
    <n v="60.81"/>
    <n v="3"/>
    <n v="0"/>
    <n v="17.026800000000001"/>
  </r>
  <r>
    <n v="2192"/>
    <x v="1070"/>
    <x v="0"/>
    <x v="107"/>
    <d v="2013-12-18T00:00:00"/>
    <s v="Standard Class"/>
    <s v="AP-10915"/>
    <s v="Arthur Prichep"/>
    <x v="0"/>
    <s v="United States"/>
    <s v="Seattle"/>
    <x v="4"/>
    <n v="98105"/>
    <x v="1"/>
    <s v="OFF-BI-10001718"/>
    <x v="1"/>
    <x v="8"/>
    <x v="1216"/>
    <n v="153.55199999999999"/>
    <n v="3"/>
    <n v="0.2"/>
    <n v="51.823799999999999"/>
  </r>
  <r>
    <n v="2193"/>
    <x v="1070"/>
    <x v="0"/>
    <x v="107"/>
    <d v="2013-12-18T00:00:00"/>
    <s v="Standard Class"/>
    <s v="AP-10915"/>
    <s v="Arthur Prichep"/>
    <x v="0"/>
    <s v="United States"/>
    <s v="Seattle"/>
    <x v="4"/>
    <n v="98105"/>
    <x v="1"/>
    <s v="OFF-AP-10002082"/>
    <x v="1"/>
    <x v="9"/>
    <x v="1092"/>
    <n v="65.34"/>
    <n v="3"/>
    <n v="0"/>
    <n v="22.869"/>
  </r>
  <r>
    <n v="2194"/>
    <x v="1070"/>
    <x v="0"/>
    <x v="107"/>
    <d v="2013-12-18T00:00:00"/>
    <s v="Standard Class"/>
    <s v="AP-10915"/>
    <s v="Arthur Prichep"/>
    <x v="0"/>
    <s v="United States"/>
    <s v="Seattle"/>
    <x v="4"/>
    <n v="98105"/>
    <x v="1"/>
    <s v="OFF-PA-10001125"/>
    <x v="1"/>
    <x v="10"/>
    <x v="1012"/>
    <n v="123.92"/>
    <n v="4"/>
    <n v="0"/>
    <n v="55.763999999999996"/>
  </r>
  <r>
    <n v="2195"/>
    <x v="1070"/>
    <x v="0"/>
    <x v="107"/>
    <d v="2013-12-18T00:00:00"/>
    <s v="Standard Class"/>
    <s v="AP-10915"/>
    <s v="Arthur Prichep"/>
    <x v="0"/>
    <s v="United States"/>
    <s v="Seattle"/>
    <x v="4"/>
    <n v="98105"/>
    <x v="1"/>
    <s v="OFF-AP-10000252"/>
    <x v="1"/>
    <x v="9"/>
    <x v="1242"/>
    <n v="35.099999999999994"/>
    <n v="3"/>
    <n v="0"/>
    <n v="12.285"/>
  </r>
  <r>
    <n v="2196"/>
    <x v="1070"/>
    <x v="0"/>
    <x v="107"/>
    <d v="2013-12-18T00:00:00"/>
    <s v="Standard Class"/>
    <s v="AP-10915"/>
    <s v="Arthur Prichep"/>
    <x v="0"/>
    <s v="United States"/>
    <s v="Seattle"/>
    <x v="4"/>
    <n v="98105"/>
    <x v="1"/>
    <s v="TEC-AC-10003038"/>
    <x v="2"/>
    <x v="11"/>
    <x v="1024"/>
    <n v="44.75"/>
    <n v="5"/>
    <n v="0"/>
    <n v="8.5024999999999942"/>
  </r>
  <r>
    <n v="2197"/>
    <x v="1071"/>
    <x v="0"/>
    <x v="49"/>
    <d v="2013-12-07T00:00:00"/>
    <s v="Standard Class"/>
    <s v="AG-10390"/>
    <s v="Allen Goldenen"/>
    <x v="0"/>
    <s v="United States"/>
    <s v="Knoxville"/>
    <x v="18"/>
    <n v="37918"/>
    <x v="0"/>
    <s v="OFF-AR-10000940"/>
    <x v="1"/>
    <x v="6"/>
    <x v="134"/>
    <n v="4.7039999999999997"/>
    <n v="2"/>
    <n v="0.2"/>
    <n v="0.41160000000000019"/>
  </r>
  <r>
    <n v="2198"/>
    <x v="1072"/>
    <x v="2"/>
    <x v="683"/>
    <d v="2011-12-04T00:00:00"/>
    <s v="Standard Class"/>
    <s v="BF-11080"/>
    <s v="Bart Folk"/>
    <x v="0"/>
    <s v="United States"/>
    <s v="Montgomery"/>
    <x v="19"/>
    <n v="36116"/>
    <x v="0"/>
    <s v="OFF-AR-10001954"/>
    <x v="1"/>
    <x v="6"/>
    <x v="558"/>
    <n v="14.669999999999998"/>
    <n v="3"/>
    <n v="0"/>
    <n v="3.9609000000000001"/>
  </r>
  <r>
    <n v="2199"/>
    <x v="1073"/>
    <x v="1"/>
    <x v="262"/>
    <d v="2012-04-02T00:00:00"/>
    <s v="Standard Class"/>
    <s v="CK-12205"/>
    <s v="Chloris Kastensmidt"/>
    <x v="0"/>
    <s v="United States"/>
    <s v="Philadelphia"/>
    <x v="9"/>
    <n v="19120"/>
    <x v="3"/>
    <s v="OFF-PA-10003177"/>
    <x v="1"/>
    <x v="10"/>
    <x v="89"/>
    <n v="15.552000000000003"/>
    <n v="3"/>
    <n v="0.2"/>
    <n v="5.4432"/>
  </r>
  <r>
    <n v="2200"/>
    <x v="1073"/>
    <x v="1"/>
    <x v="262"/>
    <d v="2012-04-02T00:00:00"/>
    <s v="Standard Class"/>
    <s v="CK-12205"/>
    <s v="Chloris Kastensmidt"/>
    <x v="0"/>
    <s v="United States"/>
    <s v="Philadelphia"/>
    <x v="9"/>
    <n v="19120"/>
    <x v="3"/>
    <s v="OFF-PA-10000533"/>
    <x v="1"/>
    <x v="10"/>
    <x v="1196"/>
    <n v="5.2320000000000002"/>
    <n v="1"/>
    <n v="0.2"/>
    <n v="1.7003999999999999"/>
  </r>
  <r>
    <n v="2201"/>
    <x v="1074"/>
    <x v="2"/>
    <x v="106"/>
    <d v="2011-06-06T00:00:00"/>
    <s v="Standard Class"/>
    <s v="LT-17110"/>
    <s v="Liz Thompson"/>
    <x v="0"/>
    <s v="United States"/>
    <s v="Little Rock"/>
    <x v="36"/>
    <n v="72209"/>
    <x v="0"/>
    <s v="FUR-FU-10001935"/>
    <x v="0"/>
    <x v="5"/>
    <x v="341"/>
    <n v="22.200000000000003"/>
    <n v="6"/>
    <n v="0"/>
    <n v="9.1020000000000021"/>
  </r>
  <r>
    <n v="2202"/>
    <x v="1074"/>
    <x v="2"/>
    <x v="106"/>
    <d v="2011-06-06T00:00:00"/>
    <s v="Standard Class"/>
    <s v="LT-17110"/>
    <s v="Liz Thompson"/>
    <x v="0"/>
    <s v="United States"/>
    <s v="Little Rock"/>
    <x v="36"/>
    <n v="72209"/>
    <x v="0"/>
    <s v="TEC-PH-10002563"/>
    <x v="2"/>
    <x v="7"/>
    <x v="201"/>
    <n v="881.93"/>
    <n v="7"/>
    <n v="0"/>
    <n v="229.30180000000001"/>
  </r>
  <r>
    <n v="2203"/>
    <x v="1075"/>
    <x v="1"/>
    <x v="684"/>
    <d v="2012-09-12T00:00:00"/>
    <s v="Standard Class"/>
    <s v="BT-11305"/>
    <s v="Beth Thompson"/>
    <x v="2"/>
    <s v="United States"/>
    <s v="Seattle"/>
    <x v="4"/>
    <n v="98103"/>
    <x v="1"/>
    <s v="OFF-BI-10002160"/>
    <x v="1"/>
    <x v="8"/>
    <x v="312"/>
    <n v="6.0960000000000001"/>
    <n v="2"/>
    <n v="0.2"/>
    <n v="2.1335999999999999"/>
  </r>
  <r>
    <n v="2204"/>
    <x v="1075"/>
    <x v="1"/>
    <x v="684"/>
    <d v="2012-09-12T00:00:00"/>
    <s v="Standard Class"/>
    <s v="BT-11305"/>
    <s v="Beth Thompson"/>
    <x v="2"/>
    <s v="United States"/>
    <s v="Seattle"/>
    <x v="4"/>
    <n v="98103"/>
    <x v="1"/>
    <s v="FUR-FU-10004748"/>
    <x v="0"/>
    <x v="5"/>
    <x v="1243"/>
    <n v="191.82"/>
    <n v="3"/>
    <n v="0"/>
    <n v="74.809799999999996"/>
  </r>
  <r>
    <n v="2205"/>
    <x v="1076"/>
    <x v="1"/>
    <x v="685"/>
    <d v="2012-07-05T00:00:00"/>
    <s v="Standard Class"/>
    <s v="SC-20725"/>
    <s v="Steven Cartwright"/>
    <x v="0"/>
    <s v="United States"/>
    <s v="Lancaster"/>
    <x v="9"/>
    <n v="17602"/>
    <x v="3"/>
    <s v="FUR-FU-10001473"/>
    <x v="0"/>
    <x v="5"/>
    <x v="1244"/>
    <n v="20.103999999999999"/>
    <n v="1"/>
    <n v="0.2"/>
    <n v="1.7591000000000001"/>
  </r>
  <r>
    <n v="2206"/>
    <x v="1077"/>
    <x v="0"/>
    <x v="545"/>
    <d v="2013-09-13T00:00:00"/>
    <s v="Second Class"/>
    <s v="CG-12040"/>
    <s v="Catherine Glotzbach"/>
    <x v="2"/>
    <s v="United States"/>
    <s v="Bristol"/>
    <x v="18"/>
    <n v="37620"/>
    <x v="0"/>
    <s v="OFF-AR-10000538"/>
    <x v="1"/>
    <x v="6"/>
    <x v="1245"/>
    <n v="67.56"/>
    <n v="3"/>
    <n v="0.2"/>
    <n v="8.4449999999999896"/>
  </r>
  <r>
    <n v="2207"/>
    <x v="1078"/>
    <x v="2"/>
    <x v="686"/>
    <d v="2011-07-20T00:00:00"/>
    <s v="Standard Class"/>
    <s v="AW-10930"/>
    <s v="Arthur Wiediger"/>
    <x v="2"/>
    <s v="United States"/>
    <s v="Aurora"/>
    <x v="10"/>
    <n v="60505"/>
    <x v="2"/>
    <s v="OFF-BI-10001098"/>
    <x v="1"/>
    <x v="8"/>
    <x v="405"/>
    <n v="29.931999999999992"/>
    <n v="7"/>
    <n v="0.8"/>
    <n v="-46.394600000000011"/>
  </r>
  <r>
    <n v="2208"/>
    <x v="1078"/>
    <x v="2"/>
    <x v="686"/>
    <d v="2011-07-20T00:00:00"/>
    <s v="Standard Class"/>
    <s v="AW-10930"/>
    <s v="Arthur Wiediger"/>
    <x v="2"/>
    <s v="United States"/>
    <s v="Aurora"/>
    <x v="10"/>
    <n v="60505"/>
    <x v="2"/>
    <s v="TEC-PH-10001552"/>
    <x v="2"/>
    <x v="7"/>
    <x v="178"/>
    <n v="38.272000000000006"/>
    <n v="4"/>
    <n v="0.2"/>
    <n v="3.8272000000000013"/>
  </r>
  <r>
    <n v="2209"/>
    <x v="1079"/>
    <x v="1"/>
    <x v="421"/>
    <d v="2012-08-26T00:00:00"/>
    <s v="Standard Class"/>
    <s v="RB-19705"/>
    <s v="Roger Barcio"/>
    <x v="2"/>
    <s v="United States"/>
    <s v="New York City"/>
    <x v="15"/>
    <n v="10009"/>
    <x v="3"/>
    <s v="OFF-AR-10000390"/>
    <x v="1"/>
    <x v="6"/>
    <x v="105"/>
    <n v="16.52"/>
    <n v="4"/>
    <n v="0"/>
    <n v="7.5991999999999997"/>
  </r>
  <r>
    <n v="2210"/>
    <x v="1080"/>
    <x v="2"/>
    <x v="687"/>
    <d v="2011-11-16T00:00:00"/>
    <s v="Second Class"/>
    <s v="ML-17410"/>
    <s v="Maris LaWare"/>
    <x v="0"/>
    <s v="United States"/>
    <s v="Fairfield"/>
    <x v="29"/>
    <n v="6824"/>
    <x v="3"/>
    <s v="TEC-PH-10001079"/>
    <x v="2"/>
    <x v="7"/>
    <x v="1246"/>
    <n v="832.93"/>
    <n v="7"/>
    <n v="0"/>
    <n v="233.22039999999998"/>
  </r>
  <r>
    <n v="2211"/>
    <x v="1080"/>
    <x v="2"/>
    <x v="687"/>
    <d v="2011-11-16T00:00:00"/>
    <s v="Second Class"/>
    <s v="ML-17410"/>
    <s v="Maris LaWare"/>
    <x v="0"/>
    <s v="United States"/>
    <s v="Fairfield"/>
    <x v="29"/>
    <n v="6824"/>
    <x v="3"/>
    <s v="OFF-BI-10003460"/>
    <x v="1"/>
    <x v="8"/>
    <x v="234"/>
    <n v="43.8"/>
    <n v="10"/>
    <n v="0"/>
    <n v="21.023999999999997"/>
  </r>
  <r>
    <n v="2212"/>
    <x v="1081"/>
    <x v="0"/>
    <x v="581"/>
    <d v="2013-12-01T00:00:00"/>
    <s v="First Class"/>
    <s v="VB-21745"/>
    <s v="Victoria Brennan"/>
    <x v="1"/>
    <s v="United States"/>
    <s v="Lincoln Park"/>
    <x v="12"/>
    <n v="48146"/>
    <x v="2"/>
    <s v="OFF-AP-10003842"/>
    <x v="1"/>
    <x v="9"/>
    <x v="1247"/>
    <n v="167.292"/>
    <n v="6"/>
    <n v="0.1"/>
    <n v="29.7408"/>
  </r>
  <r>
    <n v="2213"/>
    <x v="1082"/>
    <x v="3"/>
    <x v="610"/>
    <d v="2014-11-26T00:00:00"/>
    <s v="Standard Class"/>
    <s v="SW-20275"/>
    <s v="Scott Williamson"/>
    <x v="0"/>
    <s v="United States"/>
    <s v="New York City"/>
    <x v="15"/>
    <n v="10035"/>
    <x v="3"/>
    <s v="FUR-FU-10003535"/>
    <x v="0"/>
    <x v="5"/>
    <x v="888"/>
    <n v="27.42"/>
    <n v="1"/>
    <n v="0"/>
    <n v="11.2422"/>
  </r>
  <r>
    <n v="2214"/>
    <x v="1083"/>
    <x v="3"/>
    <x v="172"/>
    <d v="2014-10-03T00:00:00"/>
    <s v="First Class"/>
    <s v="NS-18505"/>
    <s v="Neola Schneider"/>
    <x v="0"/>
    <s v="United States"/>
    <s v="San Jose"/>
    <x v="1"/>
    <n v="95123"/>
    <x v="1"/>
    <s v="OFF-BI-10002012"/>
    <x v="1"/>
    <x v="8"/>
    <x v="742"/>
    <n v="1.4400000000000002"/>
    <n v="1"/>
    <n v="0.2"/>
    <n v="0.504"/>
  </r>
  <r>
    <n v="2215"/>
    <x v="1083"/>
    <x v="3"/>
    <x v="172"/>
    <d v="2014-10-03T00:00:00"/>
    <s v="First Class"/>
    <s v="NS-18505"/>
    <s v="Neola Schneider"/>
    <x v="0"/>
    <s v="United States"/>
    <s v="San Jose"/>
    <x v="1"/>
    <n v="95123"/>
    <x v="1"/>
    <s v="OFF-BI-10001922"/>
    <x v="1"/>
    <x v="8"/>
    <x v="302"/>
    <n v="61.77600000000001"/>
    <n v="13"/>
    <n v="0.2"/>
    <n v="20.849399999999996"/>
  </r>
  <r>
    <n v="2216"/>
    <x v="1083"/>
    <x v="3"/>
    <x v="172"/>
    <d v="2014-10-03T00:00:00"/>
    <s v="First Class"/>
    <s v="NS-18505"/>
    <s v="Neola Schneider"/>
    <x v="0"/>
    <s v="United States"/>
    <s v="San Jose"/>
    <x v="1"/>
    <n v="95123"/>
    <x v="1"/>
    <s v="OFF-AP-10000576"/>
    <x v="1"/>
    <x v="9"/>
    <x v="842"/>
    <n v="241.96"/>
    <n v="2"/>
    <n v="0"/>
    <n v="60.490000000000009"/>
  </r>
  <r>
    <n v="2217"/>
    <x v="1083"/>
    <x v="3"/>
    <x v="172"/>
    <d v="2014-10-03T00:00:00"/>
    <s v="First Class"/>
    <s v="NS-18505"/>
    <s v="Neola Schneider"/>
    <x v="0"/>
    <s v="United States"/>
    <s v="San Jose"/>
    <x v="1"/>
    <n v="95123"/>
    <x v="1"/>
    <s v="FUR-CH-10000553"/>
    <x v="0"/>
    <x v="1"/>
    <x v="1248"/>
    <n v="108.608"/>
    <n v="4"/>
    <n v="0.2"/>
    <n v="9.5031999999999925"/>
  </r>
  <r>
    <n v="2218"/>
    <x v="1084"/>
    <x v="2"/>
    <x v="59"/>
    <d v="2011-09-25T00:00:00"/>
    <s v="Standard Class"/>
    <s v="DB-13555"/>
    <s v="Dorothy Badders"/>
    <x v="1"/>
    <s v="United States"/>
    <s v="Jacksonville"/>
    <x v="2"/>
    <n v="32216"/>
    <x v="0"/>
    <s v="OFF-AR-10003469"/>
    <x v="1"/>
    <x v="6"/>
    <x v="1249"/>
    <n v="2.8160000000000003"/>
    <n v="2"/>
    <n v="0.2"/>
    <n v="0.98559999999999992"/>
  </r>
  <r>
    <n v="2219"/>
    <x v="1085"/>
    <x v="3"/>
    <x v="688"/>
    <d v="2014-08-02T00:00:00"/>
    <s v="Standard Class"/>
    <s v="MH-17620"/>
    <s v="Matt Hagelstein"/>
    <x v="1"/>
    <s v="United States"/>
    <s v="San Francisco"/>
    <x v="1"/>
    <n v="94110"/>
    <x v="1"/>
    <s v="OFF-BI-10000145"/>
    <x v="1"/>
    <x v="8"/>
    <x v="735"/>
    <n v="9.9840000000000018"/>
    <n v="4"/>
    <n v="0.2"/>
    <n v="3.6191999999999993"/>
  </r>
  <r>
    <n v="2220"/>
    <x v="1085"/>
    <x v="3"/>
    <x v="688"/>
    <d v="2014-08-02T00:00:00"/>
    <s v="Standard Class"/>
    <s v="MH-17620"/>
    <s v="Matt Hagelstein"/>
    <x v="1"/>
    <s v="United States"/>
    <s v="San Francisco"/>
    <x v="1"/>
    <n v="94110"/>
    <x v="1"/>
    <s v="OFF-ST-10001580"/>
    <x v="1"/>
    <x v="4"/>
    <x v="351"/>
    <n v="14.98"/>
    <n v="1"/>
    <n v="0"/>
    <n v="4.1943999999999999"/>
  </r>
  <r>
    <n v="2221"/>
    <x v="1085"/>
    <x v="3"/>
    <x v="688"/>
    <d v="2014-08-02T00:00:00"/>
    <s v="Standard Class"/>
    <s v="MH-17620"/>
    <s v="Matt Hagelstein"/>
    <x v="1"/>
    <s v="United States"/>
    <s v="San Francisco"/>
    <x v="1"/>
    <n v="94110"/>
    <x v="1"/>
    <s v="TEC-PH-10001817"/>
    <x v="2"/>
    <x v="7"/>
    <x v="1097"/>
    <n v="1145.6000000000001"/>
    <n v="4"/>
    <n v="0.2"/>
    <n v="100.24000000000007"/>
  </r>
  <r>
    <n v="2222"/>
    <x v="1086"/>
    <x v="1"/>
    <x v="401"/>
    <d v="2012-12-06T00:00:00"/>
    <s v="Same Day"/>
    <s v="DK-13375"/>
    <s v="Dennis Kane"/>
    <x v="0"/>
    <s v="United States"/>
    <s v="Marion"/>
    <x v="24"/>
    <n v="43302"/>
    <x v="3"/>
    <s v="TEC-PH-10001578"/>
    <x v="2"/>
    <x v="7"/>
    <x v="1221"/>
    <n v="485.93999999999994"/>
    <n v="2"/>
    <n v="0.4"/>
    <n v="-89.089000000000055"/>
  </r>
  <r>
    <n v="2223"/>
    <x v="1086"/>
    <x v="1"/>
    <x v="401"/>
    <d v="2012-12-06T00:00:00"/>
    <s v="Same Day"/>
    <s v="DK-13375"/>
    <s v="Dennis Kane"/>
    <x v="0"/>
    <s v="United States"/>
    <s v="Marion"/>
    <x v="24"/>
    <n v="43302"/>
    <x v="3"/>
    <s v="OFF-AR-10004078"/>
    <x v="1"/>
    <x v="6"/>
    <x v="507"/>
    <n v="37.375999999999998"/>
    <n v="8"/>
    <n v="0.2"/>
    <n v="4.6719999999999988"/>
  </r>
  <r>
    <n v="2224"/>
    <x v="1086"/>
    <x v="1"/>
    <x v="401"/>
    <d v="2012-12-06T00:00:00"/>
    <s v="Same Day"/>
    <s v="DK-13375"/>
    <s v="Dennis Kane"/>
    <x v="0"/>
    <s v="United States"/>
    <s v="Marion"/>
    <x v="24"/>
    <n v="43302"/>
    <x v="3"/>
    <s v="FUR-CH-10004860"/>
    <x v="0"/>
    <x v="1"/>
    <x v="210"/>
    <n v="70.685999999999993"/>
    <n v="1"/>
    <n v="0.3"/>
    <n v="-24.23520000000001"/>
  </r>
  <r>
    <n v="2225"/>
    <x v="1087"/>
    <x v="3"/>
    <x v="689"/>
    <d v="2014-08-06T00:00:00"/>
    <s v="Standard Class"/>
    <s v="EA-14035"/>
    <s v="Erin Ashbrook"/>
    <x v="1"/>
    <s v="United States"/>
    <s v="Philadelphia"/>
    <x v="9"/>
    <n v="19134"/>
    <x v="3"/>
    <s v="OFF-PA-10003790"/>
    <x v="1"/>
    <x v="10"/>
    <x v="1250"/>
    <n v="54.816000000000003"/>
    <n v="3"/>
    <n v="0.2"/>
    <n v="17.815199999999997"/>
  </r>
  <r>
    <n v="2226"/>
    <x v="1088"/>
    <x v="0"/>
    <x v="690"/>
    <d v="2013-03-22T00:00:00"/>
    <s v="Second Class"/>
    <s v="BT-11440"/>
    <s v="Bobby Trafton"/>
    <x v="0"/>
    <s v="United States"/>
    <s v="Littleton"/>
    <x v="22"/>
    <n v="80122"/>
    <x v="1"/>
    <s v="FUR-BO-10002202"/>
    <x v="0"/>
    <x v="0"/>
    <x v="1251"/>
    <n v="72.294000000000011"/>
    <n v="1"/>
    <n v="0.7"/>
    <n v="-98.801799999999986"/>
  </r>
  <r>
    <n v="2227"/>
    <x v="1089"/>
    <x v="3"/>
    <x v="570"/>
    <d v="2014-08-04T00:00:00"/>
    <s v="Standard Class"/>
    <s v="LA-16780"/>
    <s v="Laura Armstrong"/>
    <x v="1"/>
    <s v="United States"/>
    <s v="Austin"/>
    <x v="5"/>
    <n v="78745"/>
    <x v="2"/>
    <s v="OFF-FA-10003059"/>
    <x v="1"/>
    <x v="13"/>
    <x v="794"/>
    <n v="2.8960000000000004"/>
    <n v="2"/>
    <n v="0.2"/>
    <n v="0.4705999999999998"/>
  </r>
  <r>
    <n v="2228"/>
    <x v="1089"/>
    <x v="3"/>
    <x v="570"/>
    <d v="2014-08-04T00:00:00"/>
    <s v="Standard Class"/>
    <s v="LA-16780"/>
    <s v="Laura Armstrong"/>
    <x v="1"/>
    <s v="United States"/>
    <s v="Austin"/>
    <x v="5"/>
    <n v="78745"/>
    <x v="2"/>
    <s v="TEC-PH-10002496"/>
    <x v="2"/>
    <x v="7"/>
    <x v="490"/>
    <n v="124.79200000000002"/>
    <n v="1"/>
    <n v="0.2"/>
    <n v="15.598999999999993"/>
  </r>
  <r>
    <n v="2229"/>
    <x v="1090"/>
    <x v="0"/>
    <x v="393"/>
    <d v="2013-10-06T00:00:00"/>
    <s v="Standard Class"/>
    <s v="GM-14680"/>
    <s v="Greg Matthias"/>
    <x v="0"/>
    <s v="United States"/>
    <s v="New York City"/>
    <x v="15"/>
    <n v="10024"/>
    <x v="3"/>
    <s v="FUR-TA-10003238"/>
    <x v="0"/>
    <x v="3"/>
    <x v="1233"/>
    <n v="330.58800000000002"/>
    <n v="1"/>
    <n v="0.4"/>
    <n v="-115.70580000000004"/>
  </r>
  <r>
    <n v="2230"/>
    <x v="1091"/>
    <x v="2"/>
    <x v="691"/>
    <d v="2011-04-05T00:00:00"/>
    <s v="Standard Class"/>
    <s v="AA-10315"/>
    <s v="Alex Avila"/>
    <x v="0"/>
    <s v="United States"/>
    <s v="San Francisco"/>
    <x v="1"/>
    <n v="94122"/>
    <x v="1"/>
    <s v="OFF-BI-10004390"/>
    <x v="1"/>
    <x v="8"/>
    <x v="1155"/>
    <n v="673.5680000000001"/>
    <n v="2"/>
    <n v="0.2"/>
    <n v="252.58799999999999"/>
  </r>
  <r>
    <n v="2231"/>
    <x v="1091"/>
    <x v="2"/>
    <x v="691"/>
    <d v="2011-04-05T00:00:00"/>
    <s v="Standard Class"/>
    <s v="AA-10315"/>
    <s v="Alex Avila"/>
    <x v="0"/>
    <s v="United States"/>
    <s v="San Francisco"/>
    <x v="1"/>
    <n v="94122"/>
    <x v="1"/>
    <s v="OFF-AP-10002765"/>
    <x v="1"/>
    <x v="9"/>
    <x v="1252"/>
    <n v="52.98"/>
    <n v="2"/>
    <n v="0"/>
    <n v="14.834400000000002"/>
  </r>
  <r>
    <n v="2232"/>
    <x v="1092"/>
    <x v="3"/>
    <x v="335"/>
    <d v="2014-07-02T00:00:00"/>
    <s v="Standard Class"/>
    <s v="DB-13405"/>
    <s v="Denny Blanton"/>
    <x v="0"/>
    <s v="United States"/>
    <s v="La Porte"/>
    <x v="14"/>
    <n v="46350"/>
    <x v="2"/>
    <s v="FUR-FU-10000293"/>
    <x v="0"/>
    <x v="5"/>
    <x v="783"/>
    <n v="526.45000000000005"/>
    <n v="5"/>
    <n v="0"/>
    <n v="31.586999999999961"/>
  </r>
  <r>
    <n v="2233"/>
    <x v="1093"/>
    <x v="3"/>
    <x v="362"/>
    <d v="2014-07-15T00:00:00"/>
    <s v="Standard Class"/>
    <s v="JH-15820"/>
    <s v="John Huston"/>
    <x v="0"/>
    <s v="United States"/>
    <s v="Chicago"/>
    <x v="10"/>
    <n v="60610"/>
    <x v="2"/>
    <s v="OFF-ST-10003692"/>
    <x v="1"/>
    <x v="4"/>
    <x v="1253"/>
    <n v="228.92"/>
    <n v="5"/>
    <n v="0.2"/>
    <n v="14.307499999999997"/>
  </r>
  <r>
    <n v="2234"/>
    <x v="1094"/>
    <x v="1"/>
    <x v="639"/>
    <d v="2012-12-16T00:00:00"/>
    <s v="Second Class"/>
    <s v="DJ-13630"/>
    <s v="Doug Jacobs"/>
    <x v="0"/>
    <s v="United States"/>
    <s v="Portland"/>
    <x v="21"/>
    <n v="97206"/>
    <x v="1"/>
    <s v="TEC-PH-10001051"/>
    <x v="2"/>
    <x v="7"/>
    <x v="1254"/>
    <n v="319.96800000000002"/>
    <n v="4"/>
    <n v="0.2"/>
    <n v="35.996399999999952"/>
  </r>
  <r>
    <n v="2235"/>
    <x v="1095"/>
    <x v="3"/>
    <x v="256"/>
    <d v="2014-12-11T00:00:00"/>
    <s v="Standard Class"/>
    <s v="QJ-19255"/>
    <s v="Quincy Jones"/>
    <x v="1"/>
    <s v="United States"/>
    <s v="Burlington"/>
    <x v="42"/>
    <s v="05408"/>
    <x v="3"/>
    <s v="TEC-AC-10001013"/>
    <x v="2"/>
    <x v="11"/>
    <x v="813"/>
    <n v="205.03"/>
    <n v="7"/>
    <n v="0"/>
    <n v="67.659899999999979"/>
  </r>
  <r>
    <n v="2236"/>
    <x v="1096"/>
    <x v="1"/>
    <x v="426"/>
    <d v="2012-09-17T00:00:00"/>
    <s v="Second Class"/>
    <s v="CT-11995"/>
    <s v="Carol Triggs"/>
    <x v="0"/>
    <s v="United States"/>
    <s v="Indianapolis"/>
    <x v="14"/>
    <n v="46203"/>
    <x v="2"/>
    <s v="OFF-ST-10000025"/>
    <x v="1"/>
    <x v="4"/>
    <x v="615"/>
    <n v="190.86"/>
    <n v="2"/>
    <n v="0"/>
    <n v="11.451599999999985"/>
  </r>
  <r>
    <n v="2237"/>
    <x v="1096"/>
    <x v="1"/>
    <x v="426"/>
    <d v="2012-09-17T00:00:00"/>
    <s v="Second Class"/>
    <s v="CT-11995"/>
    <s v="Carol Triggs"/>
    <x v="0"/>
    <s v="United States"/>
    <s v="Indianapolis"/>
    <x v="14"/>
    <n v="46203"/>
    <x v="2"/>
    <s v="OFF-AR-10000817"/>
    <x v="1"/>
    <x v="6"/>
    <x v="1255"/>
    <n v="24.32"/>
    <n v="8"/>
    <n v="0"/>
    <n v="8.2687999999999988"/>
  </r>
  <r>
    <n v="2238"/>
    <x v="1097"/>
    <x v="0"/>
    <x v="692"/>
    <d v="2013-07-22T00:00:00"/>
    <s v="Standard Class"/>
    <s v="RH-19510"/>
    <s v="Rick Huthwaite"/>
    <x v="2"/>
    <s v="United States"/>
    <s v="Provo"/>
    <x v="7"/>
    <n v="84604"/>
    <x v="1"/>
    <s v="OFF-SU-10000952"/>
    <x v="1"/>
    <x v="14"/>
    <x v="1256"/>
    <n v="44.400000000000006"/>
    <n v="5"/>
    <n v="0"/>
    <n v="12.432000000000002"/>
  </r>
  <r>
    <n v="2239"/>
    <x v="1098"/>
    <x v="3"/>
    <x v="693"/>
    <d v="2014-04-27T00:00:00"/>
    <s v="Standard Class"/>
    <s v="SJ-20125"/>
    <s v="Sanjit Jacobs"/>
    <x v="2"/>
    <s v="United States"/>
    <s v="Chicago"/>
    <x v="10"/>
    <n v="60610"/>
    <x v="2"/>
    <s v="FUR-FU-10004597"/>
    <x v="0"/>
    <x v="5"/>
    <x v="1257"/>
    <n v="44.400000000000006"/>
    <n v="2"/>
    <n v="0.6"/>
    <n v="-52.169999999999987"/>
  </r>
  <r>
    <n v="2240"/>
    <x v="1099"/>
    <x v="0"/>
    <x v="625"/>
    <d v="2013-11-18T00:00:00"/>
    <s v="Second Class"/>
    <s v="TG-21310"/>
    <s v="Toby Gnade"/>
    <x v="0"/>
    <s v="United States"/>
    <s v="Los Angeles"/>
    <x v="1"/>
    <n v="90049"/>
    <x v="1"/>
    <s v="OFF-BI-10003527"/>
    <x v="1"/>
    <x v="8"/>
    <x v="446"/>
    <n v="1016.792"/>
    <n v="1"/>
    <n v="0.2"/>
    <n v="381.29700000000003"/>
  </r>
  <r>
    <n v="2241"/>
    <x v="1099"/>
    <x v="0"/>
    <x v="625"/>
    <d v="2013-11-18T00:00:00"/>
    <s v="Second Class"/>
    <s v="TG-21310"/>
    <s v="Toby Gnade"/>
    <x v="0"/>
    <s v="United States"/>
    <s v="Los Angeles"/>
    <x v="1"/>
    <n v="90049"/>
    <x v="1"/>
    <s v="OFF-BI-10002982"/>
    <x v="1"/>
    <x v="8"/>
    <x v="1258"/>
    <n v="38.136000000000003"/>
    <n v="7"/>
    <n v="0.2"/>
    <n v="13.347599999999998"/>
  </r>
  <r>
    <n v="2242"/>
    <x v="1100"/>
    <x v="0"/>
    <x v="491"/>
    <d v="2013-12-02T00:00:00"/>
    <s v="Standard Class"/>
    <s v="CT-11995"/>
    <s v="Carol Triggs"/>
    <x v="0"/>
    <s v="United States"/>
    <s v="Philadelphia"/>
    <x v="9"/>
    <n v="19134"/>
    <x v="3"/>
    <s v="TEC-PH-10004165"/>
    <x v="2"/>
    <x v="7"/>
    <x v="886"/>
    <n v="494.98199999999997"/>
    <n v="3"/>
    <n v="0.4"/>
    <n v="-115.49580000000006"/>
  </r>
  <r>
    <n v="2243"/>
    <x v="1101"/>
    <x v="3"/>
    <x v="610"/>
    <d v="2014-11-26T00:00:00"/>
    <s v="Standard Class"/>
    <s v="BF-11005"/>
    <s v="Barry Franz"/>
    <x v="2"/>
    <s v="United States"/>
    <s v="Pasadena"/>
    <x v="1"/>
    <n v="91104"/>
    <x v="1"/>
    <s v="OFF-ST-10003442"/>
    <x v="1"/>
    <x v="4"/>
    <x v="86"/>
    <n v="56.56"/>
    <n v="2"/>
    <n v="0"/>
    <n v="15.2712"/>
  </r>
  <r>
    <n v="2244"/>
    <x v="1101"/>
    <x v="3"/>
    <x v="610"/>
    <d v="2014-11-26T00:00:00"/>
    <s v="Standard Class"/>
    <s v="BF-11005"/>
    <s v="Barry Franz"/>
    <x v="2"/>
    <s v="United States"/>
    <s v="Pasadena"/>
    <x v="1"/>
    <n v="91104"/>
    <x v="1"/>
    <s v="OFF-AR-10003856"/>
    <x v="1"/>
    <x v="6"/>
    <x v="444"/>
    <n v="5.56"/>
    <n v="2"/>
    <n v="0"/>
    <n v="1.4455999999999998"/>
  </r>
  <r>
    <n v="2245"/>
    <x v="1101"/>
    <x v="3"/>
    <x v="610"/>
    <d v="2014-11-26T00:00:00"/>
    <s v="Standard Class"/>
    <s v="BF-11005"/>
    <s v="Barry Franz"/>
    <x v="2"/>
    <s v="United States"/>
    <s v="Pasadena"/>
    <x v="1"/>
    <n v="91104"/>
    <x v="1"/>
    <s v="OFF-FA-10004248"/>
    <x v="1"/>
    <x v="13"/>
    <x v="480"/>
    <n v="9.02"/>
    <n v="2"/>
    <n v="0"/>
    <n v="3.5178000000000003"/>
  </r>
  <r>
    <n v="2246"/>
    <x v="1101"/>
    <x v="3"/>
    <x v="610"/>
    <d v="2014-11-26T00:00:00"/>
    <s v="Standard Class"/>
    <s v="BF-11005"/>
    <s v="Barry Franz"/>
    <x v="2"/>
    <s v="United States"/>
    <s v="Pasadena"/>
    <x v="1"/>
    <n v="91104"/>
    <x v="1"/>
    <s v="OFF-AP-10001492"/>
    <x v="1"/>
    <x v="9"/>
    <x v="22"/>
    <n v="8.6199999999999992"/>
    <n v="1"/>
    <n v="0"/>
    <n v="2.2412000000000001"/>
  </r>
  <r>
    <n v="2247"/>
    <x v="1101"/>
    <x v="3"/>
    <x v="610"/>
    <d v="2014-11-26T00:00:00"/>
    <s v="Standard Class"/>
    <s v="BF-11005"/>
    <s v="Barry Franz"/>
    <x v="2"/>
    <s v="United States"/>
    <s v="Pasadena"/>
    <x v="1"/>
    <n v="91104"/>
    <x v="1"/>
    <s v="TEC-PH-10004165"/>
    <x v="2"/>
    <x v="7"/>
    <x v="886"/>
    <n v="659.97600000000011"/>
    <n v="3"/>
    <n v="0.2"/>
    <n v="49.498199999999969"/>
  </r>
  <r>
    <n v="2248"/>
    <x v="1102"/>
    <x v="1"/>
    <x v="586"/>
    <d v="2012-02-18T00:00:00"/>
    <s v="Second Class"/>
    <s v="JM-16195"/>
    <s v="Justin MacKendrick"/>
    <x v="0"/>
    <s v="United States"/>
    <s v="Los Angeles"/>
    <x v="1"/>
    <n v="90004"/>
    <x v="1"/>
    <s v="OFF-PA-10004285"/>
    <x v="1"/>
    <x v="10"/>
    <x v="1259"/>
    <n v="13.36"/>
    <n v="2"/>
    <n v="0"/>
    <n v="6.4127999999999998"/>
  </r>
  <r>
    <n v="2249"/>
    <x v="1102"/>
    <x v="1"/>
    <x v="586"/>
    <d v="2012-02-18T00:00:00"/>
    <s v="Second Class"/>
    <s v="JM-16195"/>
    <s v="Justin MacKendrick"/>
    <x v="0"/>
    <s v="United States"/>
    <s v="Los Angeles"/>
    <x v="1"/>
    <n v="90004"/>
    <x v="1"/>
    <s v="OFF-BI-10001628"/>
    <x v="1"/>
    <x v="8"/>
    <x v="1103"/>
    <n v="41.72"/>
    <n v="5"/>
    <n v="0.2"/>
    <n v="13.037499999999998"/>
  </r>
  <r>
    <n v="2250"/>
    <x v="1102"/>
    <x v="1"/>
    <x v="586"/>
    <d v="2012-02-18T00:00:00"/>
    <s v="Second Class"/>
    <s v="JM-16195"/>
    <s v="Justin MacKendrick"/>
    <x v="0"/>
    <s v="United States"/>
    <s v="Los Angeles"/>
    <x v="1"/>
    <n v="90004"/>
    <x v="1"/>
    <s v="OFF-BI-10000546"/>
    <x v="1"/>
    <x v="8"/>
    <x v="609"/>
    <n v="11.52"/>
    <n v="5"/>
    <n v="0.2"/>
    <n v="4.1760000000000002"/>
  </r>
  <r>
    <n v="2251"/>
    <x v="1102"/>
    <x v="1"/>
    <x v="586"/>
    <d v="2012-02-18T00:00:00"/>
    <s v="Second Class"/>
    <s v="JM-16195"/>
    <s v="Justin MacKendrick"/>
    <x v="0"/>
    <s v="United States"/>
    <s v="Los Angeles"/>
    <x v="1"/>
    <n v="90004"/>
    <x v="1"/>
    <s v="OFF-AP-10001391"/>
    <x v="1"/>
    <x v="9"/>
    <x v="1260"/>
    <n v="541.43999999999994"/>
    <n v="6"/>
    <n v="0"/>
    <n v="157.01759999999993"/>
  </r>
  <r>
    <n v="2252"/>
    <x v="1102"/>
    <x v="1"/>
    <x v="586"/>
    <d v="2012-02-18T00:00:00"/>
    <s v="Second Class"/>
    <s v="JM-16195"/>
    <s v="Justin MacKendrick"/>
    <x v="0"/>
    <s v="United States"/>
    <s v="Los Angeles"/>
    <x v="1"/>
    <n v="90004"/>
    <x v="1"/>
    <s v="OFF-PA-10000477"/>
    <x v="1"/>
    <x v="10"/>
    <x v="1261"/>
    <n v="19.440000000000001"/>
    <n v="3"/>
    <n v="0"/>
    <n v="9.3312000000000008"/>
  </r>
  <r>
    <n v="2253"/>
    <x v="1103"/>
    <x v="0"/>
    <x v="173"/>
    <d v="2013-04-18T00:00:00"/>
    <s v="Second Class"/>
    <s v="JK-16120"/>
    <s v="Julie Kriz"/>
    <x v="2"/>
    <s v="United States"/>
    <s v="San Diego"/>
    <x v="1"/>
    <n v="92105"/>
    <x v="1"/>
    <s v="OFF-PA-10004327"/>
    <x v="1"/>
    <x v="10"/>
    <x v="136"/>
    <n v="143.69999999999999"/>
    <n v="3"/>
    <n v="0"/>
    <n v="68.975999999999999"/>
  </r>
  <r>
    <n v="2254"/>
    <x v="1104"/>
    <x v="1"/>
    <x v="694"/>
    <d v="2012-10-01T00:00:00"/>
    <s v="First Class"/>
    <s v="HG-14965"/>
    <s v="Henry Goldwyn"/>
    <x v="1"/>
    <s v="United States"/>
    <s v="San Francisco"/>
    <x v="1"/>
    <n v="94110"/>
    <x v="1"/>
    <s v="OFF-AP-10000696"/>
    <x v="1"/>
    <x v="9"/>
    <x v="332"/>
    <n v="43.26"/>
    <n v="3"/>
    <n v="0"/>
    <n v="14.275799999999998"/>
  </r>
  <r>
    <n v="2255"/>
    <x v="1104"/>
    <x v="1"/>
    <x v="694"/>
    <d v="2012-10-01T00:00:00"/>
    <s v="First Class"/>
    <s v="HG-14965"/>
    <s v="Henry Goldwyn"/>
    <x v="1"/>
    <s v="United States"/>
    <s v="San Francisco"/>
    <x v="1"/>
    <n v="94110"/>
    <x v="1"/>
    <s v="OFF-AP-10002082"/>
    <x v="1"/>
    <x v="9"/>
    <x v="1092"/>
    <n v="43.56"/>
    <n v="2"/>
    <n v="0"/>
    <n v="15.245999999999999"/>
  </r>
  <r>
    <n v="2256"/>
    <x v="1105"/>
    <x v="0"/>
    <x v="42"/>
    <d v="2013-09-23T00:00:00"/>
    <s v="Standard Class"/>
    <s v="LA-16780"/>
    <s v="Laura Armstrong"/>
    <x v="1"/>
    <s v="United States"/>
    <s v="Bangor"/>
    <x v="43"/>
    <n v="4401"/>
    <x v="3"/>
    <s v="TEC-PH-10001944"/>
    <x v="2"/>
    <x v="7"/>
    <x v="1262"/>
    <n v="437.84999999999997"/>
    <n v="3"/>
    <n v="0"/>
    <n v="131.35499999999996"/>
  </r>
  <r>
    <n v="2257"/>
    <x v="1105"/>
    <x v="0"/>
    <x v="42"/>
    <d v="2013-09-23T00:00:00"/>
    <s v="Standard Class"/>
    <s v="LA-16780"/>
    <s v="Laura Armstrong"/>
    <x v="1"/>
    <s v="United States"/>
    <s v="Bangor"/>
    <x v="43"/>
    <n v="4401"/>
    <x v="3"/>
    <s v="FUR-FU-10004952"/>
    <x v="0"/>
    <x v="5"/>
    <x v="845"/>
    <n v="109.48"/>
    <n v="2"/>
    <n v="0"/>
    <n v="33.938800000000001"/>
  </r>
  <r>
    <n v="2258"/>
    <x v="1106"/>
    <x v="3"/>
    <x v="114"/>
    <d v="2014-06-20T00:00:00"/>
    <s v="First Class"/>
    <s v="TS-21610"/>
    <s v="Troy Staebel"/>
    <x v="0"/>
    <s v="United States"/>
    <s v="San Francisco"/>
    <x v="1"/>
    <n v="94122"/>
    <x v="1"/>
    <s v="FUR-CH-10000015"/>
    <x v="0"/>
    <x v="1"/>
    <x v="373"/>
    <n v="1212.96"/>
    <n v="7"/>
    <n v="0.2"/>
    <n v="90.97199999999998"/>
  </r>
  <r>
    <n v="2259"/>
    <x v="1106"/>
    <x v="3"/>
    <x v="114"/>
    <d v="2014-06-20T00:00:00"/>
    <s v="First Class"/>
    <s v="TS-21610"/>
    <s v="Troy Staebel"/>
    <x v="0"/>
    <s v="United States"/>
    <s v="San Francisco"/>
    <x v="1"/>
    <n v="94122"/>
    <x v="1"/>
    <s v="OFF-PA-10001776"/>
    <x v="1"/>
    <x v="10"/>
    <x v="1263"/>
    <n v="18.54"/>
    <n v="2"/>
    <n v="0"/>
    <n v="8.7137999999999991"/>
  </r>
  <r>
    <n v="2260"/>
    <x v="1107"/>
    <x v="1"/>
    <x v="627"/>
    <d v="2012-11-10T00:00:00"/>
    <s v="Second Class"/>
    <s v="MZ-17335"/>
    <s v="Maria Zettner"/>
    <x v="2"/>
    <s v="United States"/>
    <s v="San Diego"/>
    <x v="1"/>
    <n v="92024"/>
    <x v="1"/>
    <s v="OFF-FA-10002280"/>
    <x v="1"/>
    <x v="13"/>
    <x v="653"/>
    <n v="5"/>
    <n v="1"/>
    <n v="0"/>
    <n v="2.4"/>
  </r>
  <r>
    <n v="2261"/>
    <x v="1107"/>
    <x v="1"/>
    <x v="627"/>
    <d v="2012-11-10T00:00:00"/>
    <s v="Second Class"/>
    <s v="MZ-17335"/>
    <s v="Maria Zettner"/>
    <x v="2"/>
    <s v="United States"/>
    <s v="San Diego"/>
    <x v="1"/>
    <n v="92024"/>
    <x v="1"/>
    <s v="TEC-AC-10002049"/>
    <x v="2"/>
    <x v="11"/>
    <x v="688"/>
    <n v="371.96999999999997"/>
    <n v="3"/>
    <n v="0"/>
    <n v="66.954599999999971"/>
  </r>
  <r>
    <n v="2262"/>
    <x v="1108"/>
    <x v="1"/>
    <x v="217"/>
    <d v="2012-12-18T00:00:00"/>
    <s v="Same Day"/>
    <s v="MW-18220"/>
    <s v="Mitch Webber"/>
    <x v="0"/>
    <s v="United States"/>
    <s v="New York City"/>
    <x v="15"/>
    <n v="10035"/>
    <x v="3"/>
    <s v="TEC-AC-10002253"/>
    <x v="2"/>
    <x v="11"/>
    <x v="572"/>
    <n v="166.24"/>
    <n v="1"/>
    <n v="0"/>
    <n v="24.936000000000007"/>
  </r>
  <r>
    <n v="2263"/>
    <x v="1109"/>
    <x v="3"/>
    <x v="695"/>
    <d v="2014-02-10T00:00:00"/>
    <s v="First Class"/>
    <s v="MV-17485"/>
    <s v="Mark Van Huff"/>
    <x v="0"/>
    <s v="United States"/>
    <s v="Arlington"/>
    <x v="17"/>
    <n v="22204"/>
    <x v="0"/>
    <s v="FUR-BO-10004015"/>
    <x v="0"/>
    <x v="0"/>
    <x v="569"/>
    <n v="359.96999999999997"/>
    <n v="3"/>
    <n v="0"/>
    <n v="79.193399999999968"/>
  </r>
  <r>
    <n v="2264"/>
    <x v="1110"/>
    <x v="0"/>
    <x v="696"/>
    <d v="2013-11-17T00:00:00"/>
    <s v="Second Class"/>
    <s v="AA-10375"/>
    <s v="Allen Armold"/>
    <x v="0"/>
    <s v="United States"/>
    <s v="Atlanta"/>
    <x v="32"/>
    <n v="30318"/>
    <x v="0"/>
    <s v="TEC-AC-10004145"/>
    <x v="2"/>
    <x v="11"/>
    <x v="1264"/>
    <n v="499.98"/>
    <n v="2"/>
    <n v="0"/>
    <n v="114.99540000000002"/>
  </r>
  <r>
    <n v="2265"/>
    <x v="1110"/>
    <x v="0"/>
    <x v="696"/>
    <d v="2013-11-17T00:00:00"/>
    <s v="Second Class"/>
    <s v="AA-10375"/>
    <s v="Allen Armold"/>
    <x v="0"/>
    <s v="United States"/>
    <s v="Atlanta"/>
    <x v="32"/>
    <n v="30318"/>
    <x v="0"/>
    <s v="OFF-PA-10002479"/>
    <x v="1"/>
    <x v="10"/>
    <x v="217"/>
    <n v="5.28"/>
    <n v="1"/>
    <n v="0"/>
    <n v="2.3759999999999999"/>
  </r>
  <r>
    <n v="2266"/>
    <x v="1110"/>
    <x v="0"/>
    <x v="696"/>
    <d v="2013-11-17T00:00:00"/>
    <s v="Second Class"/>
    <s v="AA-10375"/>
    <s v="Allen Armold"/>
    <x v="0"/>
    <s v="United States"/>
    <s v="Atlanta"/>
    <x v="32"/>
    <n v="30318"/>
    <x v="0"/>
    <s v="OFF-BI-10004970"/>
    <x v="1"/>
    <x v="8"/>
    <x v="908"/>
    <n v="8.26"/>
    <n v="2"/>
    <n v="0"/>
    <n v="3.8822000000000001"/>
  </r>
  <r>
    <n v="2267"/>
    <x v="1111"/>
    <x v="3"/>
    <x v="386"/>
    <d v="2014-10-13T00:00:00"/>
    <s v="Same Day"/>
    <s v="SM-20320"/>
    <s v="Sean Miller"/>
    <x v="2"/>
    <s v="United States"/>
    <s v="Monroe"/>
    <x v="3"/>
    <n v="28110"/>
    <x v="0"/>
    <s v="OFF-PA-10003919"/>
    <x v="1"/>
    <x v="10"/>
    <x v="1265"/>
    <n v="7.9680000000000009"/>
    <n v="2"/>
    <n v="0.2"/>
    <n v="2.6892000000000005"/>
  </r>
  <r>
    <n v="2268"/>
    <x v="1112"/>
    <x v="3"/>
    <x v="697"/>
    <d v="2014-09-18T00:00:00"/>
    <s v="Same Day"/>
    <s v="TP-21415"/>
    <s v="Tom Prescott"/>
    <x v="0"/>
    <s v="United States"/>
    <s v="Seattle"/>
    <x v="4"/>
    <n v="98115"/>
    <x v="1"/>
    <s v="OFF-PA-10002001"/>
    <x v="1"/>
    <x v="10"/>
    <x v="1266"/>
    <n v="12.96"/>
    <n v="2"/>
    <n v="0"/>
    <n v="6.3504000000000005"/>
  </r>
  <r>
    <n v="2269"/>
    <x v="1113"/>
    <x v="3"/>
    <x v="698"/>
    <d v="2014-12-27T00:00:00"/>
    <s v="Standard Class"/>
    <s v="DK-13225"/>
    <s v="Dean Katz"/>
    <x v="1"/>
    <s v="United States"/>
    <s v="Rochester"/>
    <x v="15"/>
    <n v="14609"/>
    <x v="3"/>
    <s v="OFF-PA-10002787"/>
    <x v="1"/>
    <x v="10"/>
    <x v="1267"/>
    <n v="6.48"/>
    <n v="1"/>
    <n v="0"/>
    <n v="3.1104000000000003"/>
  </r>
  <r>
    <n v="2270"/>
    <x v="1113"/>
    <x v="3"/>
    <x v="698"/>
    <d v="2014-12-27T00:00:00"/>
    <s v="Standard Class"/>
    <s v="DK-13225"/>
    <s v="Dean Katz"/>
    <x v="1"/>
    <s v="United States"/>
    <s v="Rochester"/>
    <x v="15"/>
    <n v="14609"/>
    <x v="3"/>
    <s v="OFF-BI-10003291"/>
    <x v="1"/>
    <x v="8"/>
    <x v="44"/>
    <n v="6.9840000000000009"/>
    <n v="1"/>
    <n v="0.2"/>
    <n v="2.3570999999999991"/>
  </r>
  <r>
    <n v="2271"/>
    <x v="1114"/>
    <x v="3"/>
    <x v="574"/>
    <d v="2014-12-08T00:00:00"/>
    <s v="Standard Class"/>
    <s v="MK-17905"/>
    <s v="Michael Kennedy"/>
    <x v="1"/>
    <s v="United States"/>
    <s v="Miami"/>
    <x v="2"/>
    <n v="33180"/>
    <x v="0"/>
    <s v="OFF-AR-10004344"/>
    <x v="1"/>
    <x v="6"/>
    <x v="365"/>
    <n v="47.96"/>
    <n v="5"/>
    <n v="0.2"/>
    <n v="4.196499999999995"/>
  </r>
  <r>
    <n v="2272"/>
    <x v="1115"/>
    <x v="1"/>
    <x v="481"/>
    <d v="2012-09-27T00:00:00"/>
    <s v="Standard Class"/>
    <s v="CS-12130"/>
    <s v="Chad Sievert"/>
    <x v="0"/>
    <s v="United States"/>
    <s v="Seattle"/>
    <x v="4"/>
    <n v="98105"/>
    <x v="1"/>
    <s v="OFF-ST-10003123"/>
    <x v="1"/>
    <x v="4"/>
    <x v="1268"/>
    <n v="199.74"/>
    <n v="6"/>
    <n v="0"/>
    <n v="47.937599999999996"/>
  </r>
  <r>
    <n v="2273"/>
    <x v="1116"/>
    <x v="1"/>
    <x v="699"/>
    <d v="2012-03-11T00:00:00"/>
    <s v="Standard Class"/>
    <s v="JL-15850"/>
    <s v="John Lucas"/>
    <x v="0"/>
    <s v="United States"/>
    <s v="San Francisco"/>
    <x v="1"/>
    <n v="94122"/>
    <x v="1"/>
    <s v="FUR-FU-10000308"/>
    <x v="0"/>
    <x v="5"/>
    <x v="1269"/>
    <n v="435.26"/>
    <n v="7"/>
    <n v="0"/>
    <n v="95.757200000000012"/>
  </r>
  <r>
    <n v="2274"/>
    <x v="1116"/>
    <x v="1"/>
    <x v="699"/>
    <d v="2012-03-11T00:00:00"/>
    <s v="Standard Class"/>
    <s v="JL-15850"/>
    <s v="John Lucas"/>
    <x v="0"/>
    <s v="United States"/>
    <s v="San Francisco"/>
    <x v="1"/>
    <n v="94122"/>
    <x v="1"/>
    <s v="TEC-CO-10003763"/>
    <x v="2"/>
    <x v="16"/>
    <x v="1270"/>
    <n v="1119.9840000000002"/>
    <n v="2"/>
    <n v="0.2"/>
    <n v="377.99459999999993"/>
  </r>
  <r>
    <n v="2275"/>
    <x v="1117"/>
    <x v="2"/>
    <x v="462"/>
    <d v="2011-10-08T00:00:00"/>
    <s v="Second Class"/>
    <s v="AR-10405"/>
    <s v="Allen Rosenblatt"/>
    <x v="1"/>
    <s v="United States"/>
    <s v="Los Angeles"/>
    <x v="1"/>
    <n v="90036"/>
    <x v="1"/>
    <s v="FUR-TA-10001866"/>
    <x v="0"/>
    <x v="3"/>
    <x v="1271"/>
    <n v="143.43199999999999"/>
    <n v="1"/>
    <n v="0.2"/>
    <n v="3.5857999999999848"/>
  </r>
  <r>
    <n v="2276"/>
    <x v="1117"/>
    <x v="2"/>
    <x v="462"/>
    <d v="2011-10-08T00:00:00"/>
    <s v="Second Class"/>
    <s v="AR-10405"/>
    <s v="Allen Rosenblatt"/>
    <x v="1"/>
    <s v="United States"/>
    <s v="Los Angeles"/>
    <x v="1"/>
    <n v="90036"/>
    <x v="1"/>
    <s v="FUR-CH-10002774"/>
    <x v="0"/>
    <x v="1"/>
    <x v="23"/>
    <n v="122.352"/>
    <n v="3"/>
    <n v="0.2"/>
    <n v="13.764599999999994"/>
  </r>
  <r>
    <n v="2277"/>
    <x v="1118"/>
    <x v="2"/>
    <x v="700"/>
    <d v="2011-07-01T00:00:00"/>
    <s v="Standard Class"/>
    <s v="LM-17065"/>
    <s v="Liz MacKendrick"/>
    <x v="0"/>
    <s v="United States"/>
    <s v="Southaven"/>
    <x v="35"/>
    <n v="38671"/>
    <x v="0"/>
    <s v="OFF-ST-10004337"/>
    <x v="1"/>
    <x v="4"/>
    <x v="839"/>
    <n v="306.2"/>
    <n v="5"/>
    <n v="0"/>
    <n v="0"/>
  </r>
  <r>
    <n v="2278"/>
    <x v="1118"/>
    <x v="2"/>
    <x v="700"/>
    <d v="2011-07-01T00:00:00"/>
    <s v="Standard Class"/>
    <s v="LM-17065"/>
    <s v="Liz MacKendrick"/>
    <x v="0"/>
    <s v="United States"/>
    <s v="Southaven"/>
    <x v="35"/>
    <n v="38671"/>
    <x v="0"/>
    <s v="FUR-TA-10001039"/>
    <x v="0"/>
    <x v="3"/>
    <x v="824"/>
    <n v="85.98"/>
    <n v="1"/>
    <n v="0"/>
    <n v="22.354800000000004"/>
  </r>
  <r>
    <n v="2279"/>
    <x v="1118"/>
    <x v="2"/>
    <x v="700"/>
    <d v="2011-07-01T00:00:00"/>
    <s v="Standard Class"/>
    <s v="LM-17065"/>
    <s v="Liz MacKendrick"/>
    <x v="0"/>
    <s v="United States"/>
    <s v="Southaven"/>
    <x v="35"/>
    <n v="38671"/>
    <x v="0"/>
    <s v="TEC-AC-10000109"/>
    <x v="2"/>
    <x v="11"/>
    <x v="200"/>
    <n v="223.96"/>
    <n v="4"/>
    <n v="0"/>
    <n v="53.750400000000013"/>
  </r>
  <r>
    <n v="2280"/>
    <x v="1119"/>
    <x v="3"/>
    <x v="505"/>
    <d v="2014-11-03T00:00:00"/>
    <s v="First Class"/>
    <s v="JK-15625"/>
    <s v="Jim Karlsson"/>
    <x v="0"/>
    <s v="United States"/>
    <s v="Seattle"/>
    <x v="4"/>
    <n v="98115"/>
    <x v="1"/>
    <s v="FUR-CH-10003833"/>
    <x v="0"/>
    <x v="1"/>
    <x v="1200"/>
    <n v="97.567999999999998"/>
    <n v="2"/>
    <n v="0.2"/>
    <n v="-6.0980000000000025"/>
  </r>
  <r>
    <n v="2281"/>
    <x v="1119"/>
    <x v="3"/>
    <x v="505"/>
    <d v="2014-11-03T00:00:00"/>
    <s v="First Class"/>
    <s v="JK-15625"/>
    <s v="Jim Karlsson"/>
    <x v="0"/>
    <s v="United States"/>
    <s v="Seattle"/>
    <x v="4"/>
    <n v="98115"/>
    <x v="1"/>
    <s v="FUR-CH-10004289"/>
    <x v="0"/>
    <x v="1"/>
    <x v="975"/>
    <n v="614.27200000000005"/>
    <n v="8"/>
    <n v="0.2"/>
    <n v="-23.03520000000006"/>
  </r>
  <r>
    <n v="2282"/>
    <x v="1119"/>
    <x v="3"/>
    <x v="505"/>
    <d v="2014-11-03T00:00:00"/>
    <s v="First Class"/>
    <s v="JK-15625"/>
    <s v="Jim Karlsson"/>
    <x v="0"/>
    <s v="United States"/>
    <s v="Seattle"/>
    <x v="4"/>
    <n v="98115"/>
    <x v="1"/>
    <s v="FUR-BO-10004467"/>
    <x v="0"/>
    <x v="0"/>
    <x v="883"/>
    <n v="199.98"/>
    <n v="2"/>
    <n v="0"/>
    <n v="37.996199999999988"/>
  </r>
  <r>
    <n v="2283"/>
    <x v="1120"/>
    <x v="0"/>
    <x v="323"/>
    <d v="2013-09-06T00:00:00"/>
    <s v="First Class"/>
    <s v="FM-14215"/>
    <s v="Filia McAdams"/>
    <x v="1"/>
    <s v="United States"/>
    <s v="Middletown"/>
    <x v="29"/>
    <n v="6457"/>
    <x v="3"/>
    <s v="OFF-PA-10002713"/>
    <x v="1"/>
    <x v="10"/>
    <x v="317"/>
    <n v="48.16"/>
    <n v="7"/>
    <n v="0"/>
    <n v="22.153599999999997"/>
  </r>
  <r>
    <n v="2284"/>
    <x v="1121"/>
    <x v="1"/>
    <x v="616"/>
    <d v="2012-03-09T00:00:00"/>
    <s v="Standard Class"/>
    <s v="SF-20200"/>
    <s v="Sarah Foster"/>
    <x v="0"/>
    <s v="United States"/>
    <s v="New Castle"/>
    <x v="14"/>
    <n v="47362"/>
    <x v="2"/>
    <s v="TEC-PH-10001552"/>
    <x v="2"/>
    <x v="7"/>
    <x v="178"/>
    <n v="23.92"/>
    <n v="2"/>
    <n v="0"/>
    <n v="6.6976000000000013"/>
  </r>
  <r>
    <n v="2285"/>
    <x v="1121"/>
    <x v="1"/>
    <x v="616"/>
    <d v="2012-03-09T00:00:00"/>
    <s v="Standard Class"/>
    <s v="SF-20200"/>
    <s v="Sarah Foster"/>
    <x v="0"/>
    <s v="United States"/>
    <s v="New Castle"/>
    <x v="14"/>
    <n v="47362"/>
    <x v="2"/>
    <s v="OFF-AP-10002222"/>
    <x v="1"/>
    <x v="9"/>
    <x v="33"/>
    <n v="60.69"/>
    <n v="7"/>
    <n v="0"/>
    <n v="16.386300000000002"/>
  </r>
  <r>
    <n v="2286"/>
    <x v="1122"/>
    <x v="0"/>
    <x v="465"/>
    <d v="2013-05-09T00:00:00"/>
    <s v="First Class"/>
    <s v="PJ-18835"/>
    <s v="Patrick Jones"/>
    <x v="1"/>
    <s v="United States"/>
    <s v="Murfreesboro"/>
    <x v="18"/>
    <n v="37130"/>
    <x v="0"/>
    <s v="OFF-PA-10003971"/>
    <x v="1"/>
    <x v="10"/>
    <x v="1272"/>
    <n v="14.352000000000002"/>
    <n v="3"/>
    <n v="0.2"/>
    <n v="5.2026000000000003"/>
  </r>
  <r>
    <n v="2287"/>
    <x v="1123"/>
    <x v="3"/>
    <x v="701"/>
    <d v="2014-11-24T00:00:00"/>
    <s v="Standard Class"/>
    <s v="CS-12355"/>
    <s v="Christine Sundaresam"/>
    <x v="0"/>
    <s v="United States"/>
    <s v="Salem"/>
    <x v="17"/>
    <n v="24153"/>
    <x v="0"/>
    <s v="OFF-AP-10004036"/>
    <x v="1"/>
    <x v="9"/>
    <x v="1273"/>
    <n v="35.04"/>
    <n v="2"/>
    <n v="0"/>
    <n v="12.263999999999999"/>
  </r>
  <r>
    <n v="2288"/>
    <x v="1124"/>
    <x v="3"/>
    <x v="702"/>
    <d v="2014-06-06T00:00:00"/>
    <s v="Second Class"/>
    <s v="BB-10990"/>
    <s v="Barry Blumstein"/>
    <x v="1"/>
    <s v="United States"/>
    <s v="Toledo"/>
    <x v="24"/>
    <n v="43615"/>
    <x v="3"/>
    <s v="OFF-AP-10002287"/>
    <x v="1"/>
    <x v="9"/>
    <x v="1274"/>
    <n v="17.480000000000004"/>
    <n v="5"/>
    <n v="0.2"/>
    <n v="1.3109999999999999"/>
  </r>
  <r>
    <n v="2289"/>
    <x v="1125"/>
    <x v="3"/>
    <x v="193"/>
    <d v="2014-06-14T00:00:00"/>
    <s v="First Class"/>
    <s v="BW-11200"/>
    <s v="Ben Wallace"/>
    <x v="0"/>
    <s v="United States"/>
    <s v="Los Angeles"/>
    <x v="1"/>
    <n v="90032"/>
    <x v="1"/>
    <s v="OFF-AR-10002375"/>
    <x v="1"/>
    <x v="6"/>
    <x v="823"/>
    <n v="16.399999999999999"/>
    <n v="5"/>
    <n v="0"/>
    <n v="4.7559999999999985"/>
  </r>
  <r>
    <n v="2290"/>
    <x v="1126"/>
    <x v="3"/>
    <x v="703"/>
    <d v="2014-01-12T00:00:00"/>
    <s v="First Class"/>
    <s v="RS-19420"/>
    <s v="Ricardo Sperren"/>
    <x v="1"/>
    <s v="United States"/>
    <s v="Seattle"/>
    <x v="4"/>
    <n v="98115"/>
    <x v="1"/>
    <s v="FUR-TA-10001950"/>
    <x v="0"/>
    <x v="3"/>
    <x v="1275"/>
    <n v="892.98"/>
    <n v="2"/>
    <n v="0"/>
    <n v="80.368200000000002"/>
  </r>
  <r>
    <n v="2291"/>
    <x v="1127"/>
    <x v="1"/>
    <x v="704"/>
    <d v="2012-04-25T00:00:00"/>
    <s v="Standard Class"/>
    <s v="TS-21160"/>
    <s v="Theresa Swint"/>
    <x v="1"/>
    <s v="United States"/>
    <s v="Columbus"/>
    <x v="32"/>
    <n v="31907"/>
    <x v="0"/>
    <s v="TEC-PH-10001557"/>
    <x v="2"/>
    <x v="7"/>
    <x v="658"/>
    <n v="287.96999999999997"/>
    <n v="3"/>
    <n v="0"/>
    <n v="77.751899999999992"/>
  </r>
  <r>
    <n v="2292"/>
    <x v="1127"/>
    <x v="1"/>
    <x v="704"/>
    <d v="2012-04-25T00:00:00"/>
    <s v="Standard Class"/>
    <s v="TS-21160"/>
    <s v="Theresa Swint"/>
    <x v="1"/>
    <s v="United States"/>
    <s v="Columbus"/>
    <x v="32"/>
    <n v="31907"/>
    <x v="0"/>
    <s v="FUR-FU-10002937"/>
    <x v="0"/>
    <x v="5"/>
    <x v="1051"/>
    <n v="595.38"/>
    <n v="6"/>
    <n v="0"/>
    <n v="297.69"/>
  </r>
  <r>
    <n v="2293"/>
    <x v="1127"/>
    <x v="1"/>
    <x v="704"/>
    <d v="2012-04-25T00:00:00"/>
    <s v="Standard Class"/>
    <s v="TS-21160"/>
    <s v="Theresa Swint"/>
    <x v="1"/>
    <s v="United States"/>
    <s v="Columbus"/>
    <x v="32"/>
    <n v="31907"/>
    <x v="0"/>
    <s v="OFF-PA-10001166"/>
    <x v="1"/>
    <x v="10"/>
    <x v="769"/>
    <n v="12.96"/>
    <n v="2"/>
    <n v="0"/>
    <n v="6.2208000000000006"/>
  </r>
  <r>
    <n v="2294"/>
    <x v="1128"/>
    <x v="1"/>
    <x v="549"/>
    <d v="2012-11-06T00:00:00"/>
    <s v="Standard Class"/>
    <s v="QJ-19255"/>
    <s v="Quincy Jones"/>
    <x v="1"/>
    <s v="United States"/>
    <s v="New York City"/>
    <x v="15"/>
    <n v="10009"/>
    <x v="3"/>
    <s v="TEC-PH-10000347"/>
    <x v="2"/>
    <x v="7"/>
    <x v="495"/>
    <n v="4.95"/>
    <n v="1"/>
    <n v="0"/>
    <n v="1.3365"/>
  </r>
  <r>
    <n v="2295"/>
    <x v="1129"/>
    <x v="3"/>
    <x v="331"/>
    <d v="2014-12-28T00:00:00"/>
    <s v="Standard Class"/>
    <s v="FM-14215"/>
    <s v="Filia McAdams"/>
    <x v="1"/>
    <s v="United States"/>
    <s v="Middletown"/>
    <x v="29"/>
    <n v="6457"/>
    <x v="3"/>
    <s v="FUR-FU-10003708"/>
    <x v="0"/>
    <x v="5"/>
    <x v="71"/>
    <n v="181.95"/>
    <n v="3"/>
    <n v="0"/>
    <n v="38.209499999999998"/>
  </r>
  <r>
    <n v="2296"/>
    <x v="1130"/>
    <x v="1"/>
    <x v="549"/>
    <d v="2012-11-05T00:00:00"/>
    <s v="Standard Class"/>
    <s v="VD-21670"/>
    <s v="Valerie Dominguez"/>
    <x v="0"/>
    <s v="United States"/>
    <s v="New York City"/>
    <x v="15"/>
    <n v="10011"/>
    <x v="3"/>
    <s v="OFF-PA-10002659"/>
    <x v="1"/>
    <x v="10"/>
    <x v="922"/>
    <n v="13.52"/>
    <n v="4"/>
    <n v="0"/>
    <n v="6.219199999999999"/>
  </r>
  <r>
    <n v="2297"/>
    <x v="1130"/>
    <x v="1"/>
    <x v="549"/>
    <d v="2012-11-05T00:00:00"/>
    <s v="Standard Class"/>
    <s v="VD-21670"/>
    <s v="Valerie Dominguez"/>
    <x v="0"/>
    <s v="United States"/>
    <s v="New York City"/>
    <x v="15"/>
    <n v="10011"/>
    <x v="3"/>
    <s v="FUR-FU-10000965"/>
    <x v="0"/>
    <x v="5"/>
    <x v="682"/>
    <n v="259.7"/>
    <n v="5"/>
    <n v="0"/>
    <n v="106.477"/>
  </r>
  <r>
    <n v="2298"/>
    <x v="1130"/>
    <x v="1"/>
    <x v="549"/>
    <d v="2012-11-05T00:00:00"/>
    <s v="Standard Class"/>
    <s v="VD-21670"/>
    <s v="Valerie Dominguez"/>
    <x v="0"/>
    <s v="United States"/>
    <s v="New York City"/>
    <x v="15"/>
    <n v="10011"/>
    <x v="3"/>
    <s v="TEC-PH-10001527"/>
    <x v="2"/>
    <x v="7"/>
    <x v="1276"/>
    <n v="42.95"/>
    <n v="1"/>
    <n v="0"/>
    <n v="1.2884999999999991"/>
  </r>
  <r>
    <n v="2299"/>
    <x v="1130"/>
    <x v="1"/>
    <x v="549"/>
    <d v="2012-11-05T00:00:00"/>
    <s v="Standard Class"/>
    <s v="VD-21670"/>
    <s v="Valerie Dominguez"/>
    <x v="0"/>
    <s v="United States"/>
    <s v="New York City"/>
    <x v="15"/>
    <n v="10011"/>
    <x v="3"/>
    <s v="TEC-AC-10001838"/>
    <x v="2"/>
    <x v="11"/>
    <x v="645"/>
    <n v="1399.93"/>
    <n v="7"/>
    <n v="0"/>
    <n v="601.96990000000005"/>
  </r>
  <r>
    <n v="2300"/>
    <x v="1130"/>
    <x v="1"/>
    <x v="549"/>
    <d v="2012-11-05T00:00:00"/>
    <s v="Standard Class"/>
    <s v="VD-21670"/>
    <s v="Valerie Dominguez"/>
    <x v="0"/>
    <s v="United States"/>
    <s v="New York City"/>
    <x v="15"/>
    <n v="10011"/>
    <x v="3"/>
    <s v="TEC-PH-10002597"/>
    <x v="2"/>
    <x v="7"/>
    <x v="474"/>
    <n v="503.96"/>
    <n v="4"/>
    <n v="0"/>
    <n v="125.99000000000001"/>
  </r>
  <r>
    <n v="2301"/>
    <x v="1131"/>
    <x v="2"/>
    <x v="687"/>
    <d v="2011-11-18T00:00:00"/>
    <s v="Standard Class"/>
    <s v="JL-15505"/>
    <s v="Jeremy Lonsdale"/>
    <x v="0"/>
    <s v="United States"/>
    <s v="Midland"/>
    <x v="12"/>
    <n v="48640"/>
    <x v="2"/>
    <s v="OFF-BI-10000756"/>
    <x v="1"/>
    <x v="8"/>
    <x v="15"/>
    <n v="12.72"/>
    <n v="3"/>
    <n v="0"/>
    <n v="6.36"/>
  </r>
  <r>
    <n v="2302"/>
    <x v="1131"/>
    <x v="2"/>
    <x v="687"/>
    <d v="2011-11-18T00:00:00"/>
    <s v="Standard Class"/>
    <s v="JL-15505"/>
    <s v="Jeremy Lonsdale"/>
    <x v="0"/>
    <s v="United States"/>
    <s v="Midland"/>
    <x v="12"/>
    <n v="48640"/>
    <x v="2"/>
    <s v="OFF-BI-10000546"/>
    <x v="1"/>
    <x v="8"/>
    <x v="609"/>
    <n v="11.52"/>
    <n v="4"/>
    <n v="0"/>
    <n v="5.6448"/>
  </r>
  <r>
    <n v="2303"/>
    <x v="1132"/>
    <x v="0"/>
    <x v="327"/>
    <d v="2013-01-21T00:00:00"/>
    <s v="Standard Class"/>
    <s v="DL-13495"/>
    <s v="Dionis Lloyd"/>
    <x v="1"/>
    <s v="United States"/>
    <s v="Columbus"/>
    <x v="32"/>
    <n v="31907"/>
    <x v="0"/>
    <s v="TEC-AC-10001142"/>
    <x v="2"/>
    <x v="11"/>
    <x v="546"/>
    <n v="316"/>
    <n v="4"/>
    <n v="0"/>
    <n v="31.599999999999966"/>
  </r>
  <r>
    <n v="2304"/>
    <x v="1133"/>
    <x v="3"/>
    <x v="697"/>
    <d v="2014-09-23T00:00:00"/>
    <s v="Second Class"/>
    <s v="MO-17800"/>
    <s v="Meg O'Connel"/>
    <x v="2"/>
    <s v="United States"/>
    <s v="Roswell"/>
    <x v="32"/>
    <n v="30076"/>
    <x v="0"/>
    <s v="FUR-CH-10000785"/>
    <x v="0"/>
    <x v="1"/>
    <x v="320"/>
    <n v="723.92"/>
    <n v="4"/>
    <n v="0"/>
    <n v="188.2192"/>
  </r>
  <r>
    <n v="2305"/>
    <x v="1133"/>
    <x v="3"/>
    <x v="697"/>
    <d v="2014-09-23T00:00:00"/>
    <s v="Second Class"/>
    <s v="MO-17800"/>
    <s v="Meg O'Connel"/>
    <x v="2"/>
    <s v="United States"/>
    <s v="Roswell"/>
    <x v="32"/>
    <n v="30076"/>
    <x v="0"/>
    <s v="OFF-PA-10000474"/>
    <x v="1"/>
    <x v="10"/>
    <x v="33"/>
    <n v="106.32"/>
    <n v="3"/>
    <n v="0"/>
    <n v="49.970399999999991"/>
  </r>
  <r>
    <n v="2306"/>
    <x v="1134"/>
    <x v="0"/>
    <x v="443"/>
    <d v="2013-12-25T00:00:00"/>
    <s v="First Class"/>
    <s v="BP-11185"/>
    <s v="Ben Peterman"/>
    <x v="1"/>
    <s v="United States"/>
    <s v="Chicago"/>
    <x v="10"/>
    <n v="60623"/>
    <x v="2"/>
    <s v="FUR-BO-10003441"/>
    <x v="0"/>
    <x v="0"/>
    <x v="705"/>
    <n v="141.37199999999999"/>
    <n v="2"/>
    <n v="0.3"/>
    <n v="-14.137200000000014"/>
  </r>
  <r>
    <n v="2307"/>
    <x v="1135"/>
    <x v="1"/>
    <x v="705"/>
    <d v="2012-08-08T00:00:00"/>
    <s v="First Class"/>
    <s v="MS-17980"/>
    <s v="Michael Stewart"/>
    <x v="1"/>
    <s v="United States"/>
    <s v="Houston"/>
    <x v="5"/>
    <n v="77041"/>
    <x v="2"/>
    <s v="OFF-PA-10004156"/>
    <x v="1"/>
    <x v="10"/>
    <x v="743"/>
    <n v="27.216000000000001"/>
    <n v="3"/>
    <n v="0.2"/>
    <n v="9.8657999999999983"/>
  </r>
  <r>
    <n v="2308"/>
    <x v="1136"/>
    <x v="3"/>
    <x v="60"/>
    <d v="2014-11-10T00:00:00"/>
    <s v="Standard Class"/>
    <s v="SV-20935"/>
    <s v="Susan Vittorini"/>
    <x v="0"/>
    <s v="United States"/>
    <s v="New York City"/>
    <x v="15"/>
    <n v="10009"/>
    <x v="3"/>
    <s v="TEC-AC-10001432"/>
    <x v="2"/>
    <x v="11"/>
    <x v="471"/>
    <n v="390.75"/>
    <n v="5"/>
    <n v="0"/>
    <n v="171.93000000000006"/>
  </r>
  <r>
    <n v="2309"/>
    <x v="1137"/>
    <x v="3"/>
    <x v="532"/>
    <d v="2014-06-13T00:00:00"/>
    <s v="First Class"/>
    <s v="BC-11125"/>
    <s v="Becky Castell"/>
    <x v="2"/>
    <s v="United States"/>
    <s v="Peoria"/>
    <x v="16"/>
    <n v="85345"/>
    <x v="1"/>
    <s v="FUR-CH-10001394"/>
    <x v="0"/>
    <x v="1"/>
    <x v="648"/>
    <n v="280.79200000000003"/>
    <n v="1"/>
    <n v="0.2"/>
    <n v="35.098999999999961"/>
  </r>
  <r>
    <n v="2310"/>
    <x v="1137"/>
    <x v="3"/>
    <x v="532"/>
    <d v="2014-06-13T00:00:00"/>
    <s v="First Class"/>
    <s v="BC-11125"/>
    <s v="Becky Castell"/>
    <x v="2"/>
    <s v="United States"/>
    <s v="Peoria"/>
    <x v="16"/>
    <n v="85345"/>
    <x v="1"/>
    <s v="OFF-ST-10002370"/>
    <x v="1"/>
    <x v="4"/>
    <x v="80"/>
    <n v="68.448000000000008"/>
    <n v="4"/>
    <n v="0.2"/>
    <n v="7.7003999999999948"/>
  </r>
  <r>
    <n v="2311"/>
    <x v="1137"/>
    <x v="3"/>
    <x v="532"/>
    <d v="2014-06-13T00:00:00"/>
    <s v="First Class"/>
    <s v="BC-11125"/>
    <s v="Becky Castell"/>
    <x v="2"/>
    <s v="United States"/>
    <s v="Peoria"/>
    <x v="16"/>
    <n v="85345"/>
    <x v="1"/>
    <s v="OFF-AR-10002956"/>
    <x v="1"/>
    <x v="6"/>
    <x v="660"/>
    <n v="88.04"/>
    <n v="5"/>
    <n v="0.2"/>
    <n v="6.602999999999998"/>
  </r>
  <r>
    <n v="2312"/>
    <x v="1137"/>
    <x v="3"/>
    <x v="532"/>
    <d v="2014-06-13T00:00:00"/>
    <s v="First Class"/>
    <s v="BC-11125"/>
    <s v="Becky Castell"/>
    <x v="2"/>
    <s v="United States"/>
    <s v="Peoria"/>
    <x v="16"/>
    <n v="85345"/>
    <x v="1"/>
    <s v="OFF-AR-10001955"/>
    <x v="1"/>
    <x v="6"/>
    <x v="1021"/>
    <n v="15.872"/>
    <n v="1"/>
    <n v="0.2"/>
    <n v="1.9839999999999982"/>
  </r>
  <r>
    <n v="2313"/>
    <x v="1137"/>
    <x v="3"/>
    <x v="532"/>
    <d v="2014-06-13T00:00:00"/>
    <s v="First Class"/>
    <s v="BC-11125"/>
    <s v="Becky Castell"/>
    <x v="2"/>
    <s v="United States"/>
    <s v="Peoria"/>
    <x v="16"/>
    <n v="85345"/>
    <x v="1"/>
    <s v="OFF-ST-10001809"/>
    <x v="1"/>
    <x v="4"/>
    <x v="430"/>
    <n v="215.59200000000001"/>
    <n v="3"/>
    <n v="0.2"/>
    <n v="-48.508200000000009"/>
  </r>
  <r>
    <n v="2314"/>
    <x v="1138"/>
    <x v="3"/>
    <x v="228"/>
    <d v="2014-07-26T00:00:00"/>
    <s v="Standard Class"/>
    <s v="EM-13825"/>
    <s v="Elizabeth Moffitt"/>
    <x v="1"/>
    <s v="United States"/>
    <s v="Sioux Falls"/>
    <x v="44"/>
    <n v="57103"/>
    <x v="2"/>
    <s v="OFF-LA-10004093"/>
    <x v="1"/>
    <x v="2"/>
    <x v="670"/>
    <n v="14.62"/>
    <n v="2"/>
    <n v="0"/>
    <n v="6.8713999999999995"/>
  </r>
  <r>
    <n v="2315"/>
    <x v="1138"/>
    <x v="3"/>
    <x v="228"/>
    <d v="2014-07-26T00:00:00"/>
    <s v="Standard Class"/>
    <s v="EM-13825"/>
    <s v="Elizabeth Moffitt"/>
    <x v="1"/>
    <s v="United States"/>
    <s v="Sioux Falls"/>
    <x v="44"/>
    <n v="57103"/>
    <x v="2"/>
    <s v="OFF-AP-10002118"/>
    <x v="1"/>
    <x v="9"/>
    <x v="77"/>
    <n v="416.32"/>
    <n v="2"/>
    <n v="0"/>
    <n v="112.40640000000002"/>
  </r>
  <r>
    <n v="2316"/>
    <x v="1138"/>
    <x v="3"/>
    <x v="228"/>
    <d v="2014-07-26T00:00:00"/>
    <s v="Standard Class"/>
    <s v="EM-13825"/>
    <s v="Elizabeth Moffitt"/>
    <x v="1"/>
    <s v="United States"/>
    <s v="Sioux Falls"/>
    <x v="44"/>
    <n v="57103"/>
    <x v="2"/>
    <s v="OFF-BI-10000404"/>
    <x v="1"/>
    <x v="8"/>
    <x v="476"/>
    <n v="43"/>
    <n v="5"/>
    <n v="0"/>
    <n v="20.21"/>
  </r>
  <r>
    <n v="2317"/>
    <x v="1138"/>
    <x v="3"/>
    <x v="228"/>
    <d v="2014-07-26T00:00:00"/>
    <s v="Standard Class"/>
    <s v="EM-13825"/>
    <s v="Elizabeth Moffitt"/>
    <x v="1"/>
    <s v="United States"/>
    <s v="Sioux Falls"/>
    <x v="44"/>
    <n v="57103"/>
    <x v="2"/>
    <s v="FUR-CH-10003833"/>
    <x v="0"/>
    <x v="1"/>
    <x v="1200"/>
    <n v="182.94"/>
    <n v="3"/>
    <n v="0"/>
    <n v="27.440999999999995"/>
  </r>
  <r>
    <n v="2318"/>
    <x v="1138"/>
    <x v="3"/>
    <x v="228"/>
    <d v="2014-07-26T00:00:00"/>
    <s v="Standard Class"/>
    <s v="EM-13825"/>
    <s v="Elizabeth Moffitt"/>
    <x v="1"/>
    <s v="United States"/>
    <s v="Sioux Falls"/>
    <x v="44"/>
    <n v="57103"/>
    <x v="2"/>
    <s v="OFF-BI-10002072"/>
    <x v="1"/>
    <x v="8"/>
    <x v="830"/>
    <n v="60.83"/>
    <n v="7"/>
    <n v="0"/>
    <n v="30.414999999999999"/>
  </r>
  <r>
    <n v="2319"/>
    <x v="1138"/>
    <x v="3"/>
    <x v="228"/>
    <d v="2014-07-26T00:00:00"/>
    <s v="Standard Class"/>
    <s v="EM-13825"/>
    <s v="Elizabeth Moffitt"/>
    <x v="1"/>
    <s v="United States"/>
    <s v="Sioux Falls"/>
    <x v="44"/>
    <n v="57103"/>
    <x v="2"/>
    <s v="TEC-AC-10003095"/>
    <x v="2"/>
    <x v="11"/>
    <x v="1277"/>
    <n v="389.97"/>
    <n v="3"/>
    <n v="0"/>
    <n v="132.58980000000003"/>
  </r>
  <r>
    <n v="2320"/>
    <x v="1139"/>
    <x v="1"/>
    <x v="706"/>
    <d v="2012-12-26T00:00:00"/>
    <s v="First Class"/>
    <s v="BD-11500"/>
    <s v="Bradley Drucker"/>
    <x v="0"/>
    <s v="United States"/>
    <s v="Richmond"/>
    <x v="17"/>
    <n v="23223"/>
    <x v="0"/>
    <s v="OFF-AP-10001563"/>
    <x v="1"/>
    <x v="9"/>
    <x v="530"/>
    <n v="194.32"/>
    <n v="4"/>
    <n v="0"/>
    <n v="56.352799999999974"/>
  </r>
  <r>
    <n v="2321"/>
    <x v="1140"/>
    <x v="3"/>
    <x v="177"/>
    <d v="2014-03-25T00:00:00"/>
    <s v="Standard Class"/>
    <s v="HW-14935"/>
    <s v="Helen Wasserman"/>
    <x v="1"/>
    <s v="United States"/>
    <s v="Seattle"/>
    <x v="4"/>
    <n v="98115"/>
    <x v="1"/>
    <s v="TEC-AC-10000358"/>
    <x v="2"/>
    <x v="11"/>
    <x v="1278"/>
    <n v="265.93"/>
    <n v="7"/>
    <n v="0"/>
    <n v="63.8232"/>
  </r>
  <r>
    <n v="2322"/>
    <x v="1141"/>
    <x v="1"/>
    <x v="620"/>
    <d v="2013-01-03T00:00:00"/>
    <s v="Second Class"/>
    <s v="KC-16255"/>
    <s v="Karen Carlisle"/>
    <x v="1"/>
    <s v="United States"/>
    <s v="Henderson"/>
    <x v="0"/>
    <n v="42420"/>
    <x v="0"/>
    <s v="OFF-BI-10004492"/>
    <x v="1"/>
    <x v="8"/>
    <x v="347"/>
    <n v="94.74"/>
    <n v="3"/>
    <n v="0"/>
    <n v="44.527799999999992"/>
  </r>
  <r>
    <n v="2323"/>
    <x v="1141"/>
    <x v="1"/>
    <x v="620"/>
    <d v="2013-01-03T00:00:00"/>
    <s v="Second Class"/>
    <s v="KC-16255"/>
    <s v="Karen Carlisle"/>
    <x v="1"/>
    <s v="United States"/>
    <s v="Henderson"/>
    <x v="0"/>
    <n v="42420"/>
    <x v="0"/>
    <s v="OFF-BI-10001072"/>
    <x v="1"/>
    <x v="8"/>
    <x v="277"/>
    <n v="60.64"/>
    <n v="4"/>
    <n v="0"/>
    <n v="27.894399999999997"/>
  </r>
  <r>
    <n v="2324"/>
    <x v="1141"/>
    <x v="1"/>
    <x v="620"/>
    <d v="2013-01-03T00:00:00"/>
    <s v="Second Class"/>
    <s v="KC-16255"/>
    <s v="Karen Carlisle"/>
    <x v="1"/>
    <s v="United States"/>
    <s v="Henderson"/>
    <x v="0"/>
    <n v="42420"/>
    <x v="0"/>
    <s v="OFF-BI-10003707"/>
    <x v="1"/>
    <x v="8"/>
    <x v="776"/>
    <n v="76.3"/>
    <n v="5"/>
    <n v="0"/>
    <n v="38.15"/>
  </r>
  <r>
    <n v="2325"/>
    <x v="1141"/>
    <x v="1"/>
    <x v="620"/>
    <d v="2013-01-03T00:00:00"/>
    <s v="Second Class"/>
    <s v="KC-16255"/>
    <s v="Karen Carlisle"/>
    <x v="1"/>
    <s v="United States"/>
    <s v="Henderson"/>
    <x v="0"/>
    <n v="42420"/>
    <x v="0"/>
    <s v="OFF-BI-10000977"/>
    <x v="1"/>
    <x v="8"/>
    <x v="982"/>
    <n v="364.79999999999995"/>
    <n v="12"/>
    <n v="0"/>
    <n v="167.80799999999999"/>
  </r>
  <r>
    <n v="2326"/>
    <x v="1142"/>
    <x v="1"/>
    <x v="426"/>
    <d v="2012-09-19T00:00:00"/>
    <s v="Second Class"/>
    <s v="BM-11575"/>
    <s v="Brendan Murry"/>
    <x v="1"/>
    <s v="United States"/>
    <s v="New York City"/>
    <x v="15"/>
    <n v="10035"/>
    <x v="3"/>
    <s v="OFF-BI-10002082"/>
    <x v="1"/>
    <x v="8"/>
    <x v="1173"/>
    <n v="79.872000000000014"/>
    <n v="3"/>
    <n v="0.2"/>
    <n v="29.951999999999998"/>
  </r>
  <r>
    <n v="2327"/>
    <x v="1142"/>
    <x v="1"/>
    <x v="426"/>
    <d v="2012-09-19T00:00:00"/>
    <s v="Second Class"/>
    <s v="BM-11575"/>
    <s v="Brendan Murry"/>
    <x v="1"/>
    <s v="United States"/>
    <s v="New York City"/>
    <x v="15"/>
    <n v="10035"/>
    <x v="3"/>
    <s v="FUR-BO-10004709"/>
    <x v="0"/>
    <x v="0"/>
    <x v="263"/>
    <n v="46.384"/>
    <n v="1"/>
    <n v="0.2"/>
    <n v="1.1596000000000011"/>
  </r>
  <r>
    <n v="2328"/>
    <x v="1142"/>
    <x v="1"/>
    <x v="426"/>
    <d v="2012-09-19T00:00:00"/>
    <s v="Second Class"/>
    <s v="BM-11575"/>
    <s v="Brendan Murry"/>
    <x v="1"/>
    <s v="United States"/>
    <s v="New York City"/>
    <x v="15"/>
    <n v="10035"/>
    <x v="3"/>
    <s v="OFF-PA-10002365"/>
    <x v="1"/>
    <x v="10"/>
    <x v="12"/>
    <n v="12.96"/>
    <n v="2"/>
    <n v="0"/>
    <n v="6.2208000000000006"/>
  </r>
  <r>
    <n v="2329"/>
    <x v="1143"/>
    <x v="3"/>
    <x v="397"/>
    <d v="2014-09-27T00:00:00"/>
    <s v="First Class"/>
    <s v="KN-16705"/>
    <s v="Kristina Nunn"/>
    <x v="2"/>
    <s v="United States"/>
    <s v="Fort Collins"/>
    <x v="22"/>
    <n v="80525"/>
    <x v="1"/>
    <s v="OFF-EN-10004147"/>
    <x v="1"/>
    <x v="12"/>
    <x v="1279"/>
    <n v="14.352000000000002"/>
    <n v="3"/>
    <n v="0.2"/>
    <n v="5.2026000000000003"/>
  </r>
  <r>
    <n v="2330"/>
    <x v="1144"/>
    <x v="1"/>
    <x v="707"/>
    <d v="2012-12-29T00:00:00"/>
    <s v="Standard Class"/>
    <s v="JD-16150"/>
    <s v="Justin Deggeller"/>
    <x v="1"/>
    <s v="United States"/>
    <s v="Philadelphia"/>
    <x v="9"/>
    <n v="19140"/>
    <x v="3"/>
    <s v="FUR-FU-10001468"/>
    <x v="0"/>
    <x v="5"/>
    <x v="1280"/>
    <n v="547.13599999999997"/>
    <n v="4"/>
    <n v="0.2"/>
    <n v="-68.392000000000053"/>
  </r>
  <r>
    <n v="2331"/>
    <x v="1145"/>
    <x v="0"/>
    <x v="446"/>
    <d v="2013-09-27T00:00:00"/>
    <s v="Second Class"/>
    <s v="LA-16780"/>
    <s v="Laura Armstrong"/>
    <x v="1"/>
    <s v="United States"/>
    <s v="Los Angeles"/>
    <x v="1"/>
    <n v="90004"/>
    <x v="1"/>
    <s v="OFF-ST-10000642"/>
    <x v="1"/>
    <x v="4"/>
    <x v="192"/>
    <n v="41.96"/>
    <n v="2"/>
    <n v="0"/>
    <n v="2.9371999999999971"/>
  </r>
  <r>
    <n v="2332"/>
    <x v="1145"/>
    <x v="0"/>
    <x v="446"/>
    <d v="2013-09-27T00:00:00"/>
    <s v="Second Class"/>
    <s v="LA-16780"/>
    <s v="Laura Armstrong"/>
    <x v="1"/>
    <s v="United States"/>
    <s v="Los Angeles"/>
    <x v="1"/>
    <n v="90004"/>
    <x v="1"/>
    <s v="OFF-PA-10000380"/>
    <x v="1"/>
    <x v="10"/>
    <x v="1281"/>
    <n v="41.7"/>
    <n v="5"/>
    <n v="0"/>
    <n v="20.85"/>
  </r>
  <r>
    <n v="2333"/>
    <x v="1146"/>
    <x v="3"/>
    <x v="708"/>
    <d v="2014-03-26T00:00:00"/>
    <s v="Standard Class"/>
    <s v="RW-19690"/>
    <s v="Robert Waldorf"/>
    <x v="0"/>
    <s v="United States"/>
    <s v="Lafayette"/>
    <x v="14"/>
    <n v="47905"/>
    <x v="2"/>
    <s v="OFF-PA-10004071"/>
    <x v="1"/>
    <x v="10"/>
    <x v="412"/>
    <n v="277.39999999999998"/>
    <n v="5"/>
    <n v="0"/>
    <n v="133.15199999999999"/>
  </r>
  <r>
    <n v="2334"/>
    <x v="1146"/>
    <x v="3"/>
    <x v="708"/>
    <d v="2014-03-26T00:00:00"/>
    <s v="Standard Class"/>
    <s v="RW-19690"/>
    <s v="Robert Waldorf"/>
    <x v="0"/>
    <s v="United States"/>
    <s v="Lafayette"/>
    <x v="14"/>
    <n v="47905"/>
    <x v="2"/>
    <s v="OFF-PA-10004971"/>
    <x v="1"/>
    <x v="10"/>
    <x v="604"/>
    <n v="5.78"/>
    <n v="1"/>
    <n v="0"/>
    <n v="2.8322000000000003"/>
  </r>
  <r>
    <n v="2335"/>
    <x v="1147"/>
    <x v="2"/>
    <x v="587"/>
    <d v="2011-10-04T00:00:00"/>
    <s v="Standard Class"/>
    <s v="KW-16570"/>
    <s v="Kelly Williams"/>
    <x v="0"/>
    <s v="United States"/>
    <s v="Clarksville"/>
    <x v="18"/>
    <n v="37042"/>
    <x v="0"/>
    <s v="OFF-AP-10000696"/>
    <x v="1"/>
    <x v="9"/>
    <x v="332"/>
    <n v="69.216000000000008"/>
    <n v="6"/>
    <n v="0.2"/>
    <n v="11.247599999999995"/>
  </r>
  <r>
    <n v="2336"/>
    <x v="1148"/>
    <x v="3"/>
    <x v="389"/>
    <d v="2014-12-11T00:00:00"/>
    <s v="Same Day"/>
    <s v="CC-12220"/>
    <s v="Chris Cortes"/>
    <x v="0"/>
    <s v="United States"/>
    <s v="Fairfield"/>
    <x v="29"/>
    <n v="6824"/>
    <x v="3"/>
    <s v="OFF-EN-10004030"/>
    <x v="1"/>
    <x v="12"/>
    <x v="135"/>
    <n v="10.86"/>
    <n v="3"/>
    <n v="0"/>
    <n v="5.1042000000000005"/>
  </r>
  <r>
    <n v="2337"/>
    <x v="1148"/>
    <x v="3"/>
    <x v="389"/>
    <d v="2014-12-11T00:00:00"/>
    <s v="Same Day"/>
    <s v="CC-12220"/>
    <s v="Chris Cortes"/>
    <x v="0"/>
    <s v="United States"/>
    <s v="Fairfield"/>
    <x v="29"/>
    <n v="6824"/>
    <x v="3"/>
    <s v="OFF-AP-10000026"/>
    <x v="1"/>
    <x v="9"/>
    <x v="1282"/>
    <n v="426.78999999999996"/>
    <n v="7"/>
    <n v="0"/>
    <n v="123.76909999999995"/>
  </r>
  <r>
    <n v="2338"/>
    <x v="1149"/>
    <x v="2"/>
    <x v="709"/>
    <d v="2011-08-23T00:00:00"/>
    <s v="Same Day"/>
    <s v="RH-19495"/>
    <s v="Rick Hansen"/>
    <x v="0"/>
    <s v="United States"/>
    <s v="New York City"/>
    <x v="15"/>
    <n v="10009"/>
    <x v="3"/>
    <s v="OFF-PA-10003936"/>
    <x v="1"/>
    <x v="10"/>
    <x v="1283"/>
    <n v="25.92"/>
    <n v="4"/>
    <n v="0"/>
    <n v="12.441600000000001"/>
  </r>
  <r>
    <n v="2339"/>
    <x v="1149"/>
    <x v="2"/>
    <x v="709"/>
    <d v="2011-08-23T00:00:00"/>
    <s v="Same Day"/>
    <s v="RH-19495"/>
    <s v="Rick Hansen"/>
    <x v="0"/>
    <s v="United States"/>
    <s v="New York City"/>
    <x v="15"/>
    <n v="10009"/>
    <x v="3"/>
    <s v="OFF-PA-10004530"/>
    <x v="1"/>
    <x v="10"/>
    <x v="491"/>
    <n v="45.92"/>
    <n v="4"/>
    <n v="0"/>
    <n v="22.500800000000002"/>
  </r>
  <r>
    <n v="2340"/>
    <x v="1150"/>
    <x v="2"/>
    <x v="710"/>
    <d v="2011-08-24T00:00:00"/>
    <s v="Standard Class"/>
    <s v="JK-15625"/>
    <s v="Jim Karlsson"/>
    <x v="0"/>
    <s v="United States"/>
    <s v="Columbus"/>
    <x v="24"/>
    <n v="43229"/>
    <x v="3"/>
    <s v="OFF-AR-10004930"/>
    <x v="1"/>
    <x v="6"/>
    <x v="87"/>
    <n v="10.72"/>
    <n v="2"/>
    <n v="0.2"/>
    <n v="1.7419999999999987"/>
  </r>
  <r>
    <n v="2341"/>
    <x v="1151"/>
    <x v="0"/>
    <x v="338"/>
    <d v="2013-11-16T00:00:00"/>
    <s v="Standard Class"/>
    <s v="DC-13285"/>
    <s v="Debra Catini"/>
    <x v="0"/>
    <s v="United States"/>
    <s v="Warner Robins"/>
    <x v="32"/>
    <n v="31088"/>
    <x v="0"/>
    <s v="OFF-AR-10004999"/>
    <x v="1"/>
    <x v="6"/>
    <x v="864"/>
    <n v="41.86"/>
    <n v="7"/>
    <n v="0"/>
    <n v="10.465"/>
  </r>
  <r>
    <n v="2342"/>
    <x v="1152"/>
    <x v="2"/>
    <x v="520"/>
    <d v="2012-01-03T00:00:00"/>
    <s v="First Class"/>
    <s v="GM-14455"/>
    <s v="Gary Mitchum"/>
    <x v="2"/>
    <s v="United States"/>
    <s v="Franklin"/>
    <x v="31"/>
    <n v="2038"/>
    <x v="3"/>
    <s v="FUR-FU-10002501"/>
    <x v="0"/>
    <x v="5"/>
    <x v="1284"/>
    <n v="63.2"/>
    <n v="5"/>
    <n v="0"/>
    <n v="23.384"/>
  </r>
  <r>
    <n v="2343"/>
    <x v="1152"/>
    <x v="2"/>
    <x v="520"/>
    <d v="2012-01-03T00:00:00"/>
    <s v="First Class"/>
    <s v="GM-14455"/>
    <s v="Gary Mitchum"/>
    <x v="2"/>
    <s v="United States"/>
    <s v="Franklin"/>
    <x v="31"/>
    <n v="2038"/>
    <x v="3"/>
    <s v="TEC-AC-10000358"/>
    <x v="2"/>
    <x v="11"/>
    <x v="1278"/>
    <n v="113.97"/>
    <n v="3"/>
    <n v="0"/>
    <n v="27.352799999999998"/>
  </r>
  <r>
    <n v="2344"/>
    <x v="1153"/>
    <x v="2"/>
    <x v="711"/>
    <d v="2011-07-30T00:00:00"/>
    <s v="Second Class"/>
    <s v="CL-11890"/>
    <s v="Carl Ludwig"/>
    <x v="0"/>
    <s v="United States"/>
    <s v="Chicago"/>
    <x v="10"/>
    <n v="60623"/>
    <x v="2"/>
    <s v="OFF-ST-10004804"/>
    <x v="1"/>
    <x v="4"/>
    <x v="230"/>
    <n v="123.55199999999999"/>
    <n v="3"/>
    <n v="0.2"/>
    <n v="-29.343599999999995"/>
  </r>
  <r>
    <n v="2345"/>
    <x v="1154"/>
    <x v="0"/>
    <x v="712"/>
    <d v="2013-02-28T00:00:00"/>
    <s v="Standard Class"/>
    <s v="PV-18985"/>
    <s v="Paul Van Hugh"/>
    <x v="2"/>
    <s v="United States"/>
    <s v="Milwaukee"/>
    <x v="6"/>
    <n v="53209"/>
    <x v="2"/>
    <s v="OFF-AP-10001205"/>
    <x v="1"/>
    <x v="9"/>
    <x v="1285"/>
    <n v="490.32"/>
    <n v="9"/>
    <n v="0"/>
    <n v="137.28960000000004"/>
  </r>
  <r>
    <n v="2346"/>
    <x v="1155"/>
    <x v="0"/>
    <x v="69"/>
    <d v="2013-03-19T00:00:00"/>
    <s v="Standard Class"/>
    <s v="LT-17110"/>
    <s v="Liz Thompson"/>
    <x v="0"/>
    <s v="United States"/>
    <s v="San Antonio"/>
    <x v="5"/>
    <n v="78207"/>
    <x v="2"/>
    <s v="OFF-PA-10000659"/>
    <x v="1"/>
    <x v="10"/>
    <x v="1286"/>
    <n v="70.08"/>
    <n v="5"/>
    <n v="0.2"/>
    <n v="24.527999999999995"/>
  </r>
  <r>
    <n v="2347"/>
    <x v="1155"/>
    <x v="0"/>
    <x v="69"/>
    <d v="2013-03-19T00:00:00"/>
    <s v="Standard Class"/>
    <s v="LT-17110"/>
    <s v="Liz Thompson"/>
    <x v="0"/>
    <s v="United States"/>
    <s v="San Antonio"/>
    <x v="5"/>
    <n v="78207"/>
    <x v="2"/>
    <s v="OFF-BI-10004141"/>
    <x v="1"/>
    <x v="8"/>
    <x v="1287"/>
    <n v="1.2719999999999998"/>
    <n v="2"/>
    <n v="0.8"/>
    <n v="-2.1624000000000012"/>
  </r>
  <r>
    <n v="2348"/>
    <x v="1155"/>
    <x v="0"/>
    <x v="69"/>
    <d v="2013-03-19T00:00:00"/>
    <s v="Standard Class"/>
    <s v="LT-17110"/>
    <s v="Liz Thompson"/>
    <x v="0"/>
    <s v="United States"/>
    <s v="San Antonio"/>
    <x v="5"/>
    <n v="78207"/>
    <x v="2"/>
    <s v="FUR-TA-10004619"/>
    <x v="0"/>
    <x v="3"/>
    <x v="882"/>
    <n v="557.58500000000004"/>
    <n v="5"/>
    <n v="0.3"/>
    <n v="0"/>
  </r>
  <r>
    <n v="2349"/>
    <x v="1156"/>
    <x v="3"/>
    <x v="574"/>
    <d v="2014-12-04T00:00:00"/>
    <s v="Same Day"/>
    <s v="AM-10360"/>
    <s v="Alice McCarthy"/>
    <x v="1"/>
    <s v="United States"/>
    <s v="Los Angeles"/>
    <x v="1"/>
    <n v="90032"/>
    <x v="1"/>
    <s v="OFF-BI-10004187"/>
    <x v="1"/>
    <x v="8"/>
    <x v="33"/>
    <n v="9.0240000000000009"/>
    <n v="6"/>
    <n v="0.2"/>
    <n v="3.1583999999999985"/>
  </r>
  <r>
    <n v="2350"/>
    <x v="1156"/>
    <x v="3"/>
    <x v="574"/>
    <d v="2014-12-04T00:00:00"/>
    <s v="Same Day"/>
    <s v="AM-10360"/>
    <s v="Alice McCarthy"/>
    <x v="1"/>
    <s v="United States"/>
    <s v="Los Angeles"/>
    <x v="1"/>
    <n v="90032"/>
    <x v="1"/>
    <s v="OFF-BI-10000632"/>
    <x v="1"/>
    <x v="8"/>
    <x v="1288"/>
    <n v="69.456000000000003"/>
    <n v="2"/>
    <n v="0.2"/>
    <n v="22.573199999999996"/>
  </r>
  <r>
    <n v="2351"/>
    <x v="1156"/>
    <x v="3"/>
    <x v="574"/>
    <d v="2014-12-04T00:00:00"/>
    <s v="Same Day"/>
    <s v="AM-10360"/>
    <s v="Alice McCarthy"/>
    <x v="1"/>
    <s v="United States"/>
    <s v="Los Angeles"/>
    <x v="1"/>
    <n v="90032"/>
    <x v="1"/>
    <s v="OFF-PA-10003724"/>
    <x v="1"/>
    <x v="10"/>
    <x v="357"/>
    <n v="10.86"/>
    <n v="2"/>
    <n v="0"/>
    <n v="5.3213999999999997"/>
  </r>
  <r>
    <n v="2352"/>
    <x v="1156"/>
    <x v="3"/>
    <x v="574"/>
    <d v="2014-12-04T00:00:00"/>
    <s v="Same Day"/>
    <s v="AM-10360"/>
    <s v="Alice McCarthy"/>
    <x v="1"/>
    <s v="United States"/>
    <s v="Los Angeles"/>
    <x v="1"/>
    <n v="90032"/>
    <x v="1"/>
    <s v="OFF-AP-10002765"/>
    <x v="1"/>
    <x v="9"/>
    <x v="1252"/>
    <n v="79.47"/>
    <n v="3"/>
    <n v="0"/>
    <n v="22.251600000000003"/>
  </r>
  <r>
    <n v="2353"/>
    <x v="1156"/>
    <x v="3"/>
    <x v="574"/>
    <d v="2014-12-04T00:00:00"/>
    <s v="Same Day"/>
    <s v="AM-10360"/>
    <s v="Alice McCarthy"/>
    <x v="1"/>
    <s v="United States"/>
    <s v="Los Angeles"/>
    <x v="1"/>
    <n v="90032"/>
    <x v="1"/>
    <s v="OFF-AR-10001868"/>
    <x v="1"/>
    <x v="6"/>
    <x v="59"/>
    <n v="10.08"/>
    <n v="6"/>
    <n v="0"/>
    <n v="5.04"/>
  </r>
  <r>
    <n v="2354"/>
    <x v="1157"/>
    <x v="1"/>
    <x v="284"/>
    <d v="2012-09-02T00:00:00"/>
    <s v="First Class"/>
    <s v="SC-20260"/>
    <s v="Scott Cohen"/>
    <x v="1"/>
    <s v="United States"/>
    <s v="San Francisco"/>
    <x v="1"/>
    <n v="94122"/>
    <x v="1"/>
    <s v="FUR-BO-10002545"/>
    <x v="0"/>
    <x v="0"/>
    <x v="37"/>
    <n v="1552.8309999999999"/>
    <n v="7"/>
    <n v="0.15"/>
    <n v="200.95460000000008"/>
  </r>
  <r>
    <n v="2355"/>
    <x v="1157"/>
    <x v="1"/>
    <x v="284"/>
    <d v="2012-09-02T00:00:00"/>
    <s v="First Class"/>
    <s v="SC-20260"/>
    <s v="Scott Cohen"/>
    <x v="1"/>
    <s v="United States"/>
    <s v="San Francisco"/>
    <x v="1"/>
    <n v="94122"/>
    <x v="1"/>
    <s v="OFF-BI-10002735"/>
    <x v="1"/>
    <x v="8"/>
    <x v="141"/>
    <n v="137.24"/>
    <n v="5"/>
    <n v="0.2"/>
    <n v="46.3185"/>
  </r>
  <r>
    <n v="2356"/>
    <x v="1157"/>
    <x v="1"/>
    <x v="284"/>
    <d v="2012-09-02T00:00:00"/>
    <s v="First Class"/>
    <s v="SC-20260"/>
    <s v="Scott Cohen"/>
    <x v="1"/>
    <s v="United States"/>
    <s v="San Francisco"/>
    <x v="1"/>
    <n v="94122"/>
    <x v="1"/>
    <s v="TEC-AC-10004864"/>
    <x v="2"/>
    <x v="11"/>
    <x v="1289"/>
    <n v="36.51"/>
    <n v="1"/>
    <n v="0"/>
    <n v="15.699300000000001"/>
  </r>
  <r>
    <n v="2357"/>
    <x v="1157"/>
    <x v="1"/>
    <x v="284"/>
    <d v="2012-09-02T00:00:00"/>
    <s v="First Class"/>
    <s v="SC-20260"/>
    <s v="Scott Cohen"/>
    <x v="1"/>
    <s v="United States"/>
    <s v="San Francisco"/>
    <x v="1"/>
    <n v="94122"/>
    <x v="1"/>
    <s v="TEC-MA-10000597"/>
    <x v="2"/>
    <x v="15"/>
    <x v="1290"/>
    <n v="239.976"/>
    <n v="3"/>
    <n v="0.2"/>
    <n v="80.991899999999987"/>
  </r>
  <r>
    <n v="2358"/>
    <x v="1158"/>
    <x v="2"/>
    <x v="461"/>
    <d v="2011-03-21T00:00:00"/>
    <s v="Standard Class"/>
    <s v="CP-12340"/>
    <s v="Christine Phan"/>
    <x v="1"/>
    <s v="United States"/>
    <s v="New York City"/>
    <x v="15"/>
    <n v="10024"/>
    <x v="3"/>
    <s v="FUR-TA-10003473"/>
    <x v="0"/>
    <x v="3"/>
    <x v="214"/>
    <n v="1579.7460000000001"/>
    <n v="7"/>
    <n v="0.4"/>
    <n v="-447.59469999999988"/>
  </r>
  <r>
    <n v="2359"/>
    <x v="1158"/>
    <x v="2"/>
    <x v="461"/>
    <d v="2011-03-21T00:00:00"/>
    <s v="Standard Class"/>
    <s v="CP-12340"/>
    <s v="Christine Phan"/>
    <x v="1"/>
    <s v="United States"/>
    <s v="New York City"/>
    <x v="15"/>
    <n v="10024"/>
    <x v="3"/>
    <s v="FUR-TA-10001950"/>
    <x v="0"/>
    <x v="3"/>
    <x v="1275"/>
    <n v="1071.576"/>
    <n v="4"/>
    <n v="0.4"/>
    <n v="-553.64760000000001"/>
  </r>
  <r>
    <n v="2360"/>
    <x v="1158"/>
    <x v="2"/>
    <x v="461"/>
    <d v="2011-03-21T00:00:00"/>
    <s v="Standard Class"/>
    <s v="CP-12340"/>
    <s v="Christine Phan"/>
    <x v="1"/>
    <s v="United States"/>
    <s v="New York City"/>
    <x v="15"/>
    <n v="10024"/>
    <x v="3"/>
    <s v="FUR-TA-10004175"/>
    <x v="0"/>
    <x v="3"/>
    <x v="1146"/>
    <n v="613.90800000000002"/>
    <n v="3"/>
    <n v="0.4"/>
    <n v="-122.78160000000003"/>
  </r>
  <r>
    <n v="2361"/>
    <x v="1158"/>
    <x v="2"/>
    <x v="461"/>
    <d v="2011-03-21T00:00:00"/>
    <s v="Standard Class"/>
    <s v="CP-12340"/>
    <s v="Christine Phan"/>
    <x v="1"/>
    <s v="United States"/>
    <s v="New York City"/>
    <x v="15"/>
    <n v="10024"/>
    <x v="3"/>
    <s v="OFF-PA-10002960"/>
    <x v="1"/>
    <x v="10"/>
    <x v="1291"/>
    <n v="34.86"/>
    <n v="7"/>
    <n v="0"/>
    <n v="16.3842"/>
  </r>
  <r>
    <n v="2362"/>
    <x v="1158"/>
    <x v="2"/>
    <x v="461"/>
    <d v="2011-03-21T00:00:00"/>
    <s v="Standard Class"/>
    <s v="CP-12340"/>
    <s v="Christine Phan"/>
    <x v="1"/>
    <s v="United States"/>
    <s v="New York City"/>
    <x v="15"/>
    <n v="10024"/>
    <x v="3"/>
    <s v="OFF-PA-10000919"/>
    <x v="1"/>
    <x v="10"/>
    <x v="1292"/>
    <n v="155.04"/>
    <n v="4"/>
    <n v="0"/>
    <n v="75.9696"/>
  </r>
  <r>
    <n v="2363"/>
    <x v="1159"/>
    <x v="3"/>
    <x v="513"/>
    <d v="2014-04-21T00:00:00"/>
    <s v="Standard Class"/>
    <s v="RF-19840"/>
    <s v="Roy Französisch"/>
    <x v="0"/>
    <s v="United States"/>
    <s v="Columbus"/>
    <x v="24"/>
    <n v="43229"/>
    <x v="3"/>
    <s v="OFF-BI-10001553"/>
    <x v="1"/>
    <x v="8"/>
    <x v="1293"/>
    <n v="13.710000000000003"/>
    <n v="5"/>
    <n v="0.7"/>
    <n v="-10.053999999999998"/>
  </r>
  <r>
    <n v="2364"/>
    <x v="1160"/>
    <x v="0"/>
    <x v="69"/>
    <d v="2013-03-19T00:00:00"/>
    <s v="Standard Class"/>
    <s v="AB-10060"/>
    <s v="Adam Bellavance"/>
    <x v="2"/>
    <s v="United States"/>
    <s v="Waynesboro"/>
    <x v="17"/>
    <n v="22980"/>
    <x v="0"/>
    <s v="FUR-FU-10004864"/>
    <x v="0"/>
    <x v="5"/>
    <x v="436"/>
    <n v="127.88"/>
    <n v="2"/>
    <n v="0"/>
    <n v="40.921599999999998"/>
  </r>
  <r>
    <n v="2365"/>
    <x v="1160"/>
    <x v="0"/>
    <x v="69"/>
    <d v="2013-03-19T00:00:00"/>
    <s v="Standard Class"/>
    <s v="AB-10060"/>
    <s v="Adam Bellavance"/>
    <x v="2"/>
    <s v="United States"/>
    <s v="Waynesboro"/>
    <x v="17"/>
    <n v="22980"/>
    <x v="0"/>
    <s v="OFF-AP-10004540"/>
    <x v="1"/>
    <x v="9"/>
    <x v="1294"/>
    <n v="160.32"/>
    <n v="2"/>
    <n v="0"/>
    <n v="44.889600000000002"/>
  </r>
  <r>
    <n v="2366"/>
    <x v="1160"/>
    <x v="0"/>
    <x v="69"/>
    <d v="2013-03-19T00:00:00"/>
    <s v="Standard Class"/>
    <s v="AB-10060"/>
    <s v="Adam Bellavance"/>
    <x v="2"/>
    <s v="United States"/>
    <s v="Waynesboro"/>
    <x v="17"/>
    <n v="22980"/>
    <x v="0"/>
    <s v="OFF-BI-10004965"/>
    <x v="1"/>
    <x v="8"/>
    <x v="1005"/>
    <n v="46"/>
    <n v="4"/>
    <n v="0"/>
    <n v="20.7"/>
  </r>
  <r>
    <n v="2367"/>
    <x v="1161"/>
    <x v="2"/>
    <x v="156"/>
    <d v="2011-11-26T00:00:00"/>
    <s v="Second Class"/>
    <s v="EH-13990"/>
    <s v="Erica Hackney"/>
    <x v="0"/>
    <s v="United States"/>
    <s v="Sacramento"/>
    <x v="1"/>
    <n v="95823"/>
    <x v="1"/>
    <s v="FUR-CH-10001714"/>
    <x v="0"/>
    <x v="1"/>
    <x v="1295"/>
    <n v="120.71199999999999"/>
    <n v="1"/>
    <n v="0.2"/>
    <n v="-18.106799999999993"/>
  </r>
  <r>
    <n v="2368"/>
    <x v="1162"/>
    <x v="3"/>
    <x v="516"/>
    <d v="2014-02-14T00:00:00"/>
    <s v="First Class"/>
    <s v="MN-17935"/>
    <s v="Michael Nguyen"/>
    <x v="0"/>
    <s v="United States"/>
    <s v="Clinton"/>
    <x v="39"/>
    <n v="20735"/>
    <x v="3"/>
    <s v="OFF-PA-10002464"/>
    <x v="1"/>
    <x v="10"/>
    <x v="993"/>
    <n v="23.12"/>
    <n v="4"/>
    <n v="0"/>
    <n v="11.328800000000001"/>
  </r>
  <r>
    <n v="2369"/>
    <x v="1163"/>
    <x v="0"/>
    <x v="713"/>
    <d v="2013-09-28T00:00:00"/>
    <s v="Standard Class"/>
    <s v="KL-16555"/>
    <s v="Kelly Lampkin"/>
    <x v="1"/>
    <s v="United States"/>
    <s v="Fairfield"/>
    <x v="24"/>
    <n v="45014"/>
    <x v="3"/>
    <s v="FUR-FU-10002298"/>
    <x v="0"/>
    <x v="5"/>
    <x v="1296"/>
    <n v="532.70400000000006"/>
    <n v="6"/>
    <n v="0.2"/>
    <n v="-26.635200000000026"/>
  </r>
  <r>
    <n v="2370"/>
    <x v="1163"/>
    <x v="0"/>
    <x v="713"/>
    <d v="2013-09-28T00:00:00"/>
    <s v="Standard Class"/>
    <s v="KL-16555"/>
    <s v="Kelly Lampkin"/>
    <x v="1"/>
    <s v="United States"/>
    <s v="Fairfield"/>
    <x v="24"/>
    <n v="45014"/>
    <x v="3"/>
    <s v="OFF-AR-10000315"/>
    <x v="1"/>
    <x v="6"/>
    <x v="1297"/>
    <n v="4.9119999999999999"/>
    <n v="2"/>
    <n v="0.2"/>
    <n v="0.30700000000000016"/>
  </r>
  <r>
    <n v="2371"/>
    <x v="1164"/>
    <x v="3"/>
    <x v="437"/>
    <d v="2014-07-10T00:00:00"/>
    <s v="Second Class"/>
    <s v="MP-17965"/>
    <s v="Michael Paige"/>
    <x v="1"/>
    <s v="United States"/>
    <s v="Warwick"/>
    <x v="34"/>
    <n v="2886"/>
    <x v="3"/>
    <s v="TEC-AC-10004353"/>
    <x v="2"/>
    <x v="11"/>
    <x v="717"/>
    <n v="252"/>
    <n v="4"/>
    <n v="0"/>
    <n v="93.240000000000009"/>
  </r>
  <r>
    <n v="2372"/>
    <x v="1165"/>
    <x v="0"/>
    <x v="274"/>
    <d v="2013-07-12T00:00:00"/>
    <s v="Second Class"/>
    <s v="BF-11020"/>
    <s v="Barry Französisch"/>
    <x v="1"/>
    <s v="United States"/>
    <s v="Aurora"/>
    <x v="10"/>
    <n v="60505"/>
    <x v="2"/>
    <s v="FUR-FU-10004973"/>
    <x v="0"/>
    <x v="5"/>
    <x v="1134"/>
    <n v="60.288000000000004"/>
    <n v="8"/>
    <n v="0.6"/>
    <n v="-27.129599999999996"/>
  </r>
  <r>
    <n v="2373"/>
    <x v="1165"/>
    <x v="0"/>
    <x v="274"/>
    <d v="2013-07-12T00:00:00"/>
    <s v="Second Class"/>
    <s v="BF-11020"/>
    <s v="Barry Französisch"/>
    <x v="1"/>
    <s v="United States"/>
    <s v="Aurora"/>
    <x v="10"/>
    <n v="60505"/>
    <x v="2"/>
    <s v="OFF-FA-10000936"/>
    <x v="1"/>
    <x v="13"/>
    <x v="1298"/>
    <n v="2.6320000000000001"/>
    <n v="1"/>
    <n v="0.2"/>
    <n v="0.8224999999999999"/>
  </r>
  <r>
    <n v="2374"/>
    <x v="1165"/>
    <x v="0"/>
    <x v="274"/>
    <d v="2013-07-12T00:00:00"/>
    <s v="Second Class"/>
    <s v="BF-11020"/>
    <s v="Barry Französisch"/>
    <x v="1"/>
    <s v="United States"/>
    <s v="Aurora"/>
    <x v="10"/>
    <n v="60505"/>
    <x v="2"/>
    <s v="OFF-PA-10001609"/>
    <x v="1"/>
    <x v="10"/>
    <x v="1107"/>
    <n v="23.688000000000002"/>
    <n v="9"/>
    <n v="0.2"/>
    <n v="7.698599999999999"/>
  </r>
  <r>
    <n v="2375"/>
    <x v="1165"/>
    <x v="0"/>
    <x v="274"/>
    <d v="2013-07-12T00:00:00"/>
    <s v="Second Class"/>
    <s v="BF-11020"/>
    <s v="Barry Französisch"/>
    <x v="1"/>
    <s v="United States"/>
    <s v="Aurora"/>
    <x v="10"/>
    <n v="60505"/>
    <x v="2"/>
    <s v="FUR-CH-10000785"/>
    <x v="0"/>
    <x v="1"/>
    <x v="320"/>
    <n v="253.37199999999996"/>
    <n v="2"/>
    <n v="0.3"/>
    <n v="-14.478399999999993"/>
  </r>
  <r>
    <n v="2376"/>
    <x v="1166"/>
    <x v="3"/>
    <x v="714"/>
    <d v="2014-01-31T00:00:00"/>
    <s v="Standard Class"/>
    <s v="TP-21130"/>
    <s v="Theone Pippenger"/>
    <x v="0"/>
    <s v="United States"/>
    <s v="Smyrna"/>
    <x v="32"/>
    <n v="30080"/>
    <x v="0"/>
    <s v="OFF-FA-10000053"/>
    <x v="1"/>
    <x v="13"/>
    <x v="953"/>
    <n v="5.67"/>
    <n v="3"/>
    <n v="0"/>
    <n v="0.11340000000000017"/>
  </r>
  <r>
    <n v="2377"/>
    <x v="1167"/>
    <x v="2"/>
    <x v="710"/>
    <d v="2011-08-21T00:00:00"/>
    <s v="Second Class"/>
    <s v="MS-17770"/>
    <s v="Maxwell Schwartz"/>
    <x v="0"/>
    <s v="United States"/>
    <s v="Columbus"/>
    <x v="24"/>
    <n v="43229"/>
    <x v="3"/>
    <s v="OFF-BI-10001718"/>
    <x v="1"/>
    <x v="8"/>
    <x v="1216"/>
    <n v="76.77600000000001"/>
    <n v="4"/>
    <n v="0.7"/>
    <n v="-58.861599999999981"/>
  </r>
  <r>
    <n v="2378"/>
    <x v="1167"/>
    <x v="2"/>
    <x v="710"/>
    <d v="2011-08-21T00:00:00"/>
    <s v="Second Class"/>
    <s v="MS-17770"/>
    <s v="Maxwell Schwartz"/>
    <x v="0"/>
    <s v="United States"/>
    <s v="Columbus"/>
    <x v="24"/>
    <n v="43229"/>
    <x v="3"/>
    <s v="OFF-SU-10004768"/>
    <x v="1"/>
    <x v="14"/>
    <x v="1299"/>
    <n v="9.1840000000000011"/>
    <n v="2"/>
    <n v="0.2"/>
    <n v="1.1479999999999988"/>
  </r>
  <r>
    <n v="2379"/>
    <x v="1168"/>
    <x v="1"/>
    <x v="401"/>
    <d v="2012-12-11T00:00:00"/>
    <s v="Standard Class"/>
    <s v="KM-16375"/>
    <s v="Katherine Murray"/>
    <x v="2"/>
    <s v="United States"/>
    <s v="Thousand Oaks"/>
    <x v="1"/>
    <n v="91360"/>
    <x v="1"/>
    <s v="OFF-PA-10003883"/>
    <x v="1"/>
    <x v="10"/>
    <x v="1229"/>
    <n v="32.75"/>
    <n v="5"/>
    <n v="0"/>
    <n v="15.065"/>
  </r>
  <r>
    <n v="2380"/>
    <x v="1169"/>
    <x v="0"/>
    <x v="715"/>
    <d v="2013-05-11T00:00:00"/>
    <s v="Standard Class"/>
    <s v="BE-11455"/>
    <s v="Brad Eason"/>
    <x v="2"/>
    <s v="United States"/>
    <s v="Lorain"/>
    <x v="24"/>
    <n v="44052"/>
    <x v="3"/>
    <s v="OFF-FA-10004248"/>
    <x v="1"/>
    <x v="13"/>
    <x v="480"/>
    <n v="7.2160000000000002"/>
    <n v="2"/>
    <n v="0.2"/>
    <n v="1.7138000000000002"/>
  </r>
  <r>
    <n v="2381"/>
    <x v="1169"/>
    <x v="0"/>
    <x v="715"/>
    <d v="2013-05-11T00:00:00"/>
    <s v="Standard Class"/>
    <s v="BE-11455"/>
    <s v="Brad Eason"/>
    <x v="2"/>
    <s v="United States"/>
    <s v="Lorain"/>
    <x v="24"/>
    <n v="44052"/>
    <x v="3"/>
    <s v="OFF-PA-10002581"/>
    <x v="1"/>
    <x v="10"/>
    <x v="1300"/>
    <n v="49.568000000000005"/>
    <n v="2"/>
    <n v="0.2"/>
    <n v="15.489999999999997"/>
  </r>
  <r>
    <n v="2382"/>
    <x v="1169"/>
    <x v="0"/>
    <x v="715"/>
    <d v="2013-05-11T00:00:00"/>
    <s v="Standard Class"/>
    <s v="BE-11455"/>
    <s v="Brad Eason"/>
    <x v="2"/>
    <s v="United States"/>
    <s v="Lorain"/>
    <x v="24"/>
    <n v="44052"/>
    <x v="3"/>
    <s v="FUR-FU-10004848"/>
    <x v="0"/>
    <x v="5"/>
    <x v="1301"/>
    <n v="54.711999999999996"/>
    <n v="7"/>
    <n v="0.2"/>
    <n v="11.626299999999999"/>
  </r>
  <r>
    <n v="2383"/>
    <x v="1170"/>
    <x v="3"/>
    <x v="613"/>
    <d v="2014-03-27T00:00:00"/>
    <s v="First Class"/>
    <s v="CV-12295"/>
    <s v="Christina VanderZanden"/>
    <x v="0"/>
    <s v="United States"/>
    <s v="Fresno"/>
    <x v="1"/>
    <n v="93727"/>
    <x v="1"/>
    <s v="OFF-AP-10002403"/>
    <x v="1"/>
    <x v="9"/>
    <x v="1302"/>
    <n v="176.04"/>
    <n v="4"/>
    <n v="0"/>
    <n v="45.770399999999995"/>
  </r>
  <r>
    <n v="2384"/>
    <x v="1170"/>
    <x v="3"/>
    <x v="613"/>
    <d v="2014-03-27T00:00:00"/>
    <s v="First Class"/>
    <s v="CV-12295"/>
    <s v="Christina VanderZanden"/>
    <x v="0"/>
    <s v="United States"/>
    <s v="Fresno"/>
    <x v="1"/>
    <n v="93727"/>
    <x v="1"/>
    <s v="OFF-AR-10003087"/>
    <x v="1"/>
    <x v="6"/>
    <x v="33"/>
    <n v="16.02"/>
    <n v="9"/>
    <n v="0"/>
    <n v="4.4855999999999998"/>
  </r>
  <r>
    <n v="2385"/>
    <x v="1170"/>
    <x v="3"/>
    <x v="613"/>
    <d v="2014-03-27T00:00:00"/>
    <s v="First Class"/>
    <s v="CV-12295"/>
    <s v="Christina VanderZanden"/>
    <x v="0"/>
    <s v="United States"/>
    <s v="Fresno"/>
    <x v="1"/>
    <n v="93727"/>
    <x v="1"/>
    <s v="OFF-BI-10002026"/>
    <x v="1"/>
    <x v="8"/>
    <x v="903"/>
    <n v="185.92000000000002"/>
    <n v="4"/>
    <n v="0.2"/>
    <n v="62.74799999999999"/>
  </r>
  <r>
    <n v="2386"/>
    <x v="1170"/>
    <x v="3"/>
    <x v="613"/>
    <d v="2014-03-27T00:00:00"/>
    <s v="First Class"/>
    <s v="CV-12295"/>
    <s v="Christina VanderZanden"/>
    <x v="0"/>
    <s v="United States"/>
    <s v="Fresno"/>
    <x v="1"/>
    <n v="93727"/>
    <x v="1"/>
    <s v="TEC-PH-10000141"/>
    <x v="2"/>
    <x v="7"/>
    <x v="1303"/>
    <n v="211.16800000000001"/>
    <n v="4"/>
    <n v="0.2"/>
    <n v="15.837600000000009"/>
  </r>
  <r>
    <n v="2387"/>
    <x v="1170"/>
    <x v="3"/>
    <x v="613"/>
    <d v="2014-03-27T00:00:00"/>
    <s v="First Class"/>
    <s v="CV-12295"/>
    <s v="Christina VanderZanden"/>
    <x v="0"/>
    <s v="United States"/>
    <s v="Fresno"/>
    <x v="1"/>
    <n v="93727"/>
    <x v="1"/>
    <s v="TEC-CO-10000971"/>
    <x v="2"/>
    <x v="16"/>
    <x v="1304"/>
    <n v="479.98400000000004"/>
    <n v="2"/>
    <n v="0.2"/>
    <n v="59.997999999999962"/>
  </r>
  <r>
    <n v="2388"/>
    <x v="1171"/>
    <x v="1"/>
    <x v="295"/>
    <d v="2012-12-15T00:00:00"/>
    <s v="First Class"/>
    <s v="DK-13375"/>
    <s v="Dennis Kane"/>
    <x v="0"/>
    <s v="United States"/>
    <s v="San Diego"/>
    <x v="1"/>
    <n v="92105"/>
    <x v="1"/>
    <s v="OFF-FA-10001229"/>
    <x v="1"/>
    <x v="13"/>
    <x v="33"/>
    <n v="7.86"/>
    <n v="2"/>
    <n v="0"/>
    <n v="3.6155999999999997"/>
  </r>
  <r>
    <n v="2389"/>
    <x v="1171"/>
    <x v="1"/>
    <x v="295"/>
    <d v="2012-12-15T00:00:00"/>
    <s v="First Class"/>
    <s v="DK-13375"/>
    <s v="Dennis Kane"/>
    <x v="0"/>
    <s v="United States"/>
    <s v="San Diego"/>
    <x v="1"/>
    <n v="92105"/>
    <x v="1"/>
    <s v="OFF-BI-10002437"/>
    <x v="1"/>
    <x v="8"/>
    <x v="1305"/>
    <n v="24.448"/>
    <n v="2"/>
    <n v="0.2"/>
    <n v="8.8623999999999992"/>
  </r>
  <r>
    <n v="2390"/>
    <x v="1172"/>
    <x v="1"/>
    <x v="401"/>
    <d v="2012-12-10T00:00:00"/>
    <s v="Standard Class"/>
    <s v="SG-20605"/>
    <s v="Speros Goranitis"/>
    <x v="0"/>
    <s v="United States"/>
    <s v="New York City"/>
    <x v="15"/>
    <n v="10009"/>
    <x v="3"/>
    <s v="OFF-PA-10004255"/>
    <x v="1"/>
    <x v="10"/>
    <x v="1306"/>
    <n v="6.48"/>
    <n v="1"/>
    <n v="0"/>
    <n v="3.1104000000000003"/>
  </r>
  <r>
    <n v="2391"/>
    <x v="1172"/>
    <x v="1"/>
    <x v="401"/>
    <d v="2012-12-10T00:00:00"/>
    <s v="Standard Class"/>
    <s v="SG-20605"/>
    <s v="Speros Goranitis"/>
    <x v="0"/>
    <s v="United States"/>
    <s v="New York City"/>
    <x v="15"/>
    <n v="10009"/>
    <x v="3"/>
    <s v="OFF-PA-10001184"/>
    <x v="1"/>
    <x v="10"/>
    <x v="1307"/>
    <n v="41.86"/>
    <n v="7"/>
    <n v="0"/>
    <n v="20.511400000000002"/>
  </r>
  <r>
    <n v="2392"/>
    <x v="1172"/>
    <x v="1"/>
    <x v="401"/>
    <d v="2012-12-10T00:00:00"/>
    <s v="Standard Class"/>
    <s v="SG-20605"/>
    <s v="Speros Goranitis"/>
    <x v="0"/>
    <s v="United States"/>
    <s v="New York City"/>
    <x v="15"/>
    <n v="10009"/>
    <x v="3"/>
    <s v="TEC-AC-10002637"/>
    <x v="2"/>
    <x v="11"/>
    <x v="1308"/>
    <n v="1619.91"/>
    <n v="9"/>
    <n v="0"/>
    <n v="97.194599999999923"/>
  </r>
  <r>
    <n v="2393"/>
    <x v="1172"/>
    <x v="1"/>
    <x v="401"/>
    <d v="2012-12-10T00:00:00"/>
    <s v="Standard Class"/>
    <s v="SG-20605"/>
    <s v="Speros Goranitis"/>
    <x v="0"/>
    <s v="United States"/>
    <s v="New York City"/>
    <x v="15"/>
    <n v="10009"/>
    <x v="3"/>
    <s v="FUR-FU-10002878"/>
    <x v="0"/>
    <x v="5"/>
    <x v="1125"/>
    <n v="113.92"/>
    <n v="4"/>
    <n v="0"/>
    <n v="42.150400000000005"/>
  </r>
  <r>
    <n v="2394"/>
    <x v="1173"/>
    <x v="0"/>
    <x v="716"/>
    <d v="2013-03-24T00:00:00"/>
    <s v="Standard Class"/>
    <s v="CS-12355"/>
    <s v="Christine Sundaresam"/>
    <x v="0"/>
    <s v="United States"/>
    <s v="Malden"/>
    <x v="31"/>
    <n v="2148"/>
    <x v="3"/>
    <s v="OFF-AR-10000588"/>
    <x v="1"/>
    <x v="6"/>
    <x v="393"/>
    <n v="39.68"/>
    <n v="2"/>
    <n v="0"/>
    <n v="10.316800000000001"/>
  </r>
  <r>
    <n v="2395"/>
    <x v="1174"/>
    <x v="1"/>
    <x v="717"/>
    <d v="2012-11-19T00:00:00"/>
    <s v="Standard Class"/>
    <s v="PJ-18835"/>
    <s v="Patrick Jones"/>
    <x v="1"/>
    <s v="United States"/>
    <s v="New York City"/>
    <x v="15"/>
    <n v="10035"/>
    <x v="3"/>
    <s v="TEC-AC-10002217"/>
    <x v="2"/>
    <x v="11"/>
    <x v="1178"/>
    <n v="37.6"/>
    <n v="2"/>
    <n v="0"/>
    <n v="2.2560000000000002"/>
  </r>
  <r>
    <n v="2396"/>
    <x v="1174"/>
    <x v="1"/>
    <x v="717"/>
    <d v="2012-11-19T00:00:00"/>
    <s v="Standard Class"/>
    <s v="PJ-18835"/>
    <s v="Patrick Jones"/>
    <x v="1"/>
    <s v="United States"/>
    <s v="New York City"/>
    <x v="15"/>
    <n v="10035"/>
    <x v="3"/>
    <s v="TEC-AC-10001267"/>
    <x v="2"/>
    <x v="11"/>
    <x v="533"/>
    <n v="59.9"/>
    <n v="2"/>
    <n v="0"/>
    <n v="23.96"/>
  </r>
  <r>
    <n v="2397"/>
    <x v="1174"/>
    <x v="1"/>
    <x v="717"/>
    <d v="2012-11-19T00:00:00"/>
    <s v="Standard Class"/>
    <s v="PJ-18835"/>
    <s v="Patrick Jones"/>
    <x v="1"/>
    <s v="United States"/>
    <s v="New York City"/>
    <x v="15"/>
    <n v="10035"/>
    <x v="3"/>
    <s v="OFF-PA-10004041"/>
    <x v="1"/>
    <x v="10"/>
    <x v="940"/>
    <n v="37"/>
    <n v="5"/>
    <n v="0"/>
    <n v="16.649999999999999"/>
  </r>
  <r>
    <n v="2398"/>
    <x v="1175"/>
    <x v="3"/>
    <x v="718"/>
    <d v="2014-08-17T00:00:00"/>
    <s v="Second Class"/>
    <s v="NP-18700"/>
    <s v="Nora Preis"/>
    <x v="0"/>
    <s v="United States"/>
    <s v="San Francisco"/>
    <x v="1"/>
    <n v="94109"/>
    <x v="1"/>
    <s v="OFF-LA-10001613"/>
    <x v="1"/>
    <x v="2"/>
    <x v="736"/>
    <n v="5.76"/>
    <n v="2"/>
    <n v="0"/>
    <n v="2.8224"/>
  </r>
  <r>
    <n v="2399"/>
    <x v="1175"/>
    <x v="3"/>
    <x v="718"/>
    <d v="2014-08-17T00:00:00"/>
    <s v="Second Class"/>
    <s v="NP-18700"/>
    <s v="Nora Preis"/>
    <x v="0"/>
    <s v="United States"/>
    <s v="San Francisco"/>
    <x v="1"/>
    <n v="94109"/>
    <x v="1"/>
    <s v="OFF-AR-10000246"/>
    <x v="1"/>
    <x v="6"/>
    <x v="21"/>
    <n v="16.68"/>
    <n v="6"/>
    <n v="0"/>
    <n v="4.3367999999999993"/>
  </r>
  <r>
    <n v="2400"/>
    <x v="1176"/>
    <x v="3"/>
    <x v="428"/>
    <d v="2014-09-16T00:00:00"/>
    <s v="Standard Class"/>
    <s v="SB-20290"/>
    <s v="Sean Braxton"/>
    <x v="1"/>
    <s v="United States"/>
    <s v="Florence"/>
    <x v="20"/>
    <n v="29501"/>
    <x v="0"/>
    <s v="OFF-ST-10001809"/>
    <x v="1"/>
    <x v="4"/>
    <x v="430"/>
    <n v="628.80999999999995"/>
    <n v="7"/>
    <n v="0"/>
    <n v="12.576199999999986"/>
  </r>
  <r>
    <n v="2401"/>
    <x v="1176"/>
    <x v="3"/>
    <x v="428"/>
    <d v="2014-09-16T00:00:00"/>
    <s v="Standard Class"/>
    <s v="SB-20290"/>
    <s v="Sean Braxton"/>
    <x v="1"/>
    <s v="United States"/>
    <s v="Florence"/>
    <x v="20"/>
    <n v="29501"/>
    <x v="0"/>
    <s v="OFF-ST-10002214"/>
    <x v="1"/>
    <x v="4"/>
    <x v="994"/>
    <n v="56.449999999999996"/>
    <n v="5"/>
    <n v="0"/>
    <n v="14.676999999999998"/>
  </r>
  <r>
    <n v="2402"/>
    <x v="1177"/>
    <x v="3"/>
    <x v="719"/>
    <d v="2014-04-05T00:00:00"/>
    <s v="Second Class"/>
    <s v="AS-10090"/>
    <s v="Adam Shillingsburg"/>
    <x v="0"/>
    <s v="United States"/>
    <s v="Springfield"/>
    <x v="25"/>
    <n v="65807"/>
    <x v="2"/>
    <s v="OFF-ST-10000649"/>
    <x v="1"/>
    <x v="4"/>
    <x v="937"/>
    <n v="94.199999999999989"/>
    <n v="6"/>
    <n v="0"/>
    <n v="23.550000000000004"/>
  </r>
  <r>
    <n v="2403"/>
    <x v="1177"/>
    <x v="3"/>
    <x v="719"/>
    <d v="2014-04-05T00:00:00"/>
    <s v="Second Class"/>
    <s v="AS-10090"/>
    <s v="Adam Shillingsburg"/>
    <x v="0"/>
    <s v="United States"/>
    <s v="Springfield"/>
    <x v="25"/>
    <n v="65807"/>
    <x v="2"/>
    <s v="OFF-EN-10001990"/>
    <x v="1"/>
    <x v="12"/>
    <x v="33"/>
    <n v="28.4"/>
    <n v="5"/>
    <n v="0"/>
    <n v="13.347999999999997"/>
  </r>
  <r>
    <n v="2404"/>
    <x v="1178"/>
    <x v="0"/>
    <x v="720"/>
    <d v="2013-10-04T00:00:00"/>
    <s v="Standard Class"/>
    <s v="HM-14860"/>
    <s v="Harry Marie"/>
    <x v="1"/>
    <s v="United States"/>
    <s v="Huntsville"/>
    <x v="5"/>
    <n v="77340"/>
    <x v="2"/>
    <s v="FUR-BO-10000780"/>
    <x v="0"/>
    <x v="0"/>
    <x v="1309"/>
    <n v="956.6647999999999"/>
    <n v="7"/>
    <n v="0.32"/>
    <n v="-225.09759999999991"/>
  </r>
  <r>
    <n v="2405"/>
    <x v="1179"/>
    <x v="3"/>
    <x v="566"/>
    <d v="2014-10-12T00:00:00"/>
    <s v="Standard Class"/>
    <s v="MG-18145"/>
    <s v="Mike Gockenbach"/>
    <x v="0"/>
    <s v="United States"/>
    <s v="Los Angeles"/>
    <x v="1"/>
    <n v="90045"/>
    <x v="1"/>
    <s v="TEC-AC-10002049"/>
    <x v="2"/>
    <x v="11"/>
    <x v="688"/>
    <n v="1115.9099999999999"/>
    <n v="9"/>
    <n v="0"/>
    <n v="200.86379999999991"/>
  </r>
  <r>
    <n v="2406"/>
    <x v="1179"/>
    <x v="3"/>
    <x v="566"/>
    <d v="2014-10-12T00:00:00"/>
    <s v="Standard Class"/>
    <s v="MG-18145"/>
    <s v="Mike Gockenbach"/>
    <x v="0"/>
    <s v="United States"/>
    <s v="Los Angeles"/>
    <x v="1"/>
    <n v="90045"/>
    <x v="1"/>
    <s v="TEC-PH-10003555"/>
    <x v="2"/>
    <x v="7"/>
    <x v="457"/>
    <n v="128.744"/>
    <n v="7"/>
    <n v="0.2"/>
    <n v="-28.967399999999991"/>
  </r>
  <r>
    <n v="2407"/>
    <x v="1179"/>
    <x v="3"/>
    <x v="566"/>
    <d v="2014-10-12T00:00:00"/>
    <s v="Standard Class"/>
    <s v="MG-18145"/>
    <s v="Mike Gockenbach"/>
    <x v="0"/>
    <s v="United States"/>
    <s v="Los Angeles"/>
    <x v="1"/>
    <n v="90045"/>
    <x v="1"/>
    <s v="TEC-PH-10000702"/>
    <x v="2"/>
    <x v="7"/>
    <x v="309"/>
    <n v="79.920000000000016"/>
    <n v="10"/>
    <n v="0.2"/>
    <n v="26.972999999999992"/>
  </r>
  <r>
    <n v="2408"/>
    <x v="1180"/>
    <x v="3"/>
    <x v="176"/>
    <d v="2014-01-26T00:00:00"/>
    <s v="Standard Class"/>
    <s v="TM-21010"/>
    <s v="Tamara Manning"/>
    <x v="0"/>
    <s v="United States"/>
    <s v="San Francisco"/>
    <x v="1"/>
    <n v="94122"/>
    <x v="1"/>
    <s v="OFF-AR-10003631"/>
    <x v="1"/>
    <x v="6"/>
    <x v="33"/>
    <n v="24.2"/>
    <n v="5"/>
    <n v="0"/>
    <n v="7.9859999999999998"/>
  </r>
  <r>
    <n v="2409"/>
    <x v="1180"/>
    <x v="3"/>
    <x v="176"/>
    <d v="2014-01-26T00:00:00"/>
    <s v="Standard Class"/>
    <s v="TM-21010"/>
    <s v="Tamara Manning"/>
    <x v="0"/>
    <s v="United States"/>
    <s v="San Francisco"/>
    <x v="1"/>
    <n v="94122"/>
    <x v="1"/>
    <s v="TEC-PH-10003072"/>
    <x v="2"/>
    <x v="7"/>
    <x v="1310"/>
    <n v="359.97600000000006"/>
    <n v="3"/>
    <n v="0.2"/>
    <n v="130.49130000000002"/>
  </r>
  <r>
    <n v="2410"/>
    <x v="1181"/>
    <x v="3"/>
    <x v="721"/>
    <d v="2014-03-26T00:00:00"/>
    <s v="First Class"/>
    <s v="BE-11335"/>
    <s v="Bill Eplett"/>
    <x v="2"/>
    <s v="United States"/>
    <s v="San Francisco"/>
    <x v="1"/>
    <n v="94122"/>
    <x v="1"/>
    <s v="FUR-FU-10000758"/>
    <x v="0"/>
    <x v="5"/>
    <x v="1073"/>
    <n v="211.84"/>
    <n v="8"/>
    <n v="0"/>
    <n v="76.262399999999985"/>
  </r>
  <r>
    <n v="2411"/>
    <x v="1182"/>
    <x v="2"/>
    <x v="601"/>
    <d v="2011-08-06T00:00:00"/>
    <s v="Standard Class"/>
    <s v="AS-10630"/>
    <s v="Ann Steele"/>
    <x v="2"/>
    <s v="United States"/>
    <s v="Philadelphia"/>
    <x v="9"/>
    <n v="19120"/>
    <x v="3"/>
    <s v="OFF-FA-10000992"/>
    <x v="1"/>
    <x v="13"/>
    <x v="1033"/>
    <n v="5.68"/>
    <n v="2"/>
    <n v="0.2"/>
    <n v="1.9169999999999998"/>
  </r>
  <r>
    <n v="2412"/>
    <x v="1183"/>
    <x v="1"/>
    <x v="722"/>
    <d v="2012-06-09T00:00:00"/>
    <s v="Second Class"/>
    <s v="EM-13810"/>
    <s v="Eleni McCrary"/>
    <x v="1"/>
    <s v="United States"/>
    <s v="Los Angeles"/>
    <x v="1"/>
    <n v="90036"/>
    <x v="1"/>
    <s v="OFF-BI-10004187"/>
    <x v="1"/>
    <x v="8"/>
    <x v="33"/>
    <n v="7.52"/>
    <n v="5"/>
    <n v="0.2"/>
    <n v="2.6319999999999997"/>
  </r>
  <r>
    <n v="2413"/>
    <x v="1184"/>
    <x v="2"/>
    <x v="607"/>
    <d v="2011-11-16T00:00:00"/>
    <s v="Standard Class"/>
    <s v="JA-15970"/>
    <s v="Joseph Airdo"/>
    <x v="0"/>
    <s v="United States"/>
    <s v="Los Angeles"/>
    <x v="1"/>
    <n v="90045"/>
    <x v="1"/>
    <s v="OFF-PA-10001947"/>
    <x v="1"/>
    <x v="10"/>
    <x v="354"/>
    <n v="11.96"/>
    <n v="2"/>
    <n v="0"/>
    <n v="5.8604000000000003"/>
  </r>
  <r>
    <n v="2414"/>
    <x v="1184"/>
    <x v="2"/>
    <x v="607"/>
    <d v="2011-11-16T00:00:00"/>
    <s v="Standard Class"/>
    <s v="JA-15970"/>
    <s v="Joseph Airdo"/>
    <x v="0"/>
    <s v="United States"/>
    <s v="Los Angeles"/>
    <x v="1"/>
    <n v="90045"/>
    <x v="1"/>
    <s v="FUR-TA-10002356"/>
    <x v="0"/>
    <x v="3"/>
    <x v="728"/>
    <n v="629.06400000000008"/>
    <n v="3"/>
    <n v="0.2"/>
    <n v="31.453199999999953"/>
  </r>
  <r>
    <n v="2415"/>
    <x v="1185"/>
    <x v="0"/>
    <x v="723"/>
    <d v="2014-01-03T00:00:00"/>
    <s v="Standard Class"/>
    <s v="TB-21595"/>
    <s v="Troy Blackwell"/>
    <x v="0"/>
    <s v="United States"/>
    <s v="Milwaukee"/>
    <x v="6"/>
    <n v="53209"/>
    <x v="2"/>
    <s v="FUR-CH-10001714"/>
    <x v="0"/>
    <x v="1"/>
    <x v="1295"/>
    <n v="754.44999999999993"/>
    <n v="5"/>
    <n v="0"/>
    <n v="60.356000000000023"/>
  </r>
  <r>
    <n v="2416"/>
    <x v="1186"/>
    <x v="1"/>
    <x v="380"/>
    <d v="2012-07-11T00:00:00"/>
    <s v="Standard Class"/>
    <s v="PP-18955"/>
    <s v="Paul Prost"/>
    <x v="2"/>
    <s v="United States"/>
    <s v="Holyoke"/>
    <x v="31"/>
    <n v="1040"/>
    <x v="3"/>
    <s v="FUR-BO-10002824"/>
    <x v="0"/>
    <x v="0"/>
    <x v="410"/>
    <n v="301.95999999999998"/>
    <n v="2"/>
    <n v="0"/>
    <n v="60.391999999999996"/>
  </r>
  <r>
    <n v="2417"/>
    <x v="1187"/>
    <x v="3"/>
    <x v="386"/>
    <d v="2014-10-19T00:00:00"/>
    <s v="Standard Class"/>
    <s v="ML-18040"/>
    <s v="Michelle Lonsdale"/>
    <x v="1"/>
    <s v="United States"/>
    <s v="Albuquerque"/>
    <x v="27"/>
    <n v="87105"/>
    <x v="1"/>
    <s v="TEC-AC-10002842"/>
    <x v="2"/>
    <x v="11"/>
    <x v="1176"/>
    <n v="595"/>
    <n v="5"/>
    <n v="0"/>
    <n v="95.200000000000031"/>
  </r>
  <r>
    <n v="2418"/>
    <x v="1187"/>
    <x v="3"/>
    <x v="386"/>
    <d v="2014-10-19T00:00:00"/>
    <s v="Standard Class"/>
    <s v="ML-18040"/>
    <s v="Michelle Lonsdale"/>
    <x v="1"/>
    <s v="United States"/>
    <s v="Albuquerque"/>
    <x v="27"/>
    <n v="87105"/>
    <x v="1"/>
    <s v="OFF-BI-10002082"/>
    <x v="1"/>
    <x v="8"/>
    <x v="1173"/>
    <n v="79.872000000000014"/>
    <n v="3"/>
    <n v="0.2"/>
    <n v="29.951999999999998"/>
  </r>
  <r>
    <n v="2419"/>
    <x v="1188"/>
    <x v="0"/>
    <x v="206"/>
    <d v="2013-05-29T00:00:00"/>
    <s v="Standard Class"/>
    <s v="LC-16930"/>
    <s v="Linda Cazamias"/>
    <x v="1"/>
    <s v="United States"/>
    <s v="Sparks"/>
    <x v="33"/>
    <n v="89431"/>
    <x v="1"/>
    <s v="TEC-MA-10000112"/>
    <x v="2"/>
    <x v="15"/>
    <x v="1311"/>
    <n v="2396.4"/>
    <n v="10"/>
    <n v="0.2"/>
    <n v="179.73000000000013"/>
  </r>
  <r>
    <n v="2420"/>
    <x v="1189"/>
    <x v="3"/>
    <x v="45"/>
    <d v="2014-11-15T00:00:00"/>
    <s v="Standard Class"/>
    <s v="MC-17590"/>
    <s v="Matt Collister"/>
    <x v="1"/>
    <s v="United States"/>
    <s v="Coachella"/>
    <x v="1"/>
    <n v="92236"/>
    <x v="1"/>
    <s v="OFF-ST-10002289"/>
    <x v="1"/>
    <x v="4"/>
    <x v="951"/>
    <n v="63.56"/>
    <n v="2"/>
    <n v="0"/>
    <n v="3.1779999999999973"/>
  </r>
  <r>
    <n v="2421"/>
    <x v="1189"/>
    <x v="3"/>
    <x v="45"/>
    <d v="2014-11-15T00:00:00"/>
    <s v="Standard Class"/>
    <s v="MC-17590"/>
    <s v="Matt Collister"/>
    <x v="1"/>
    <s v="United States"/>
    <s v="Coachella"/>
    <x v="1"/>
    <n v="92236"/>
    <x v="1"/>
    <s v="TEC-AC-10004171"/>
    <x v="2"/>
    <x v="11"/>
    <x v="1312"/>
    <n v="99.99"/>
    <n v="1"/>
    <n v="0"/>
    <n v="43.995600000000003"/>
  </r>
  <r>
    <n v="2422"/>
    <x v="1190"/>
    <x v="0"/>
    <x v="724"/>
    <d v="2013-04-24T00:00:00"/>
    <s v="Standard Class"/>
    <s v="CR-12580"/>
    <s v="Clay Rozendal"/>
    <x v="2"/>
    <s v="United States"/>
    <s v="Elmhurst"/>
    <x v="10"/>
    <n v="60126"/>
    <x v="2"/>
    <s v="OFF-ST-10003656"/>
    <x v="1"/>
    <x v="4"/>
    <x v="82"/>
    <n v="230.376"/>
    <n v="3"/>
    <n v="0.2"/>
    <n v="-48.954900000000002"/>
  </r>
  <r>
    <n v="2423"/>
    <x v="1190"/>
    <x v="0"/>
    <x v="724"/>
    <d v="2013-04-24T00:00:00"/>
    <s v="Standard Class"/>
    <s v="CR-12580"/>
    <s v="Clay Rozendal"/>
    <x v="2"/>
    <s v="United States"/>
    <s v="Elmhurst"/>
    <x v="10"/>
    <n v="60126"/>
    <x v="2"/>
    <s v="OFF-PA-10001560"/>
    <x v="1"/>
    <x v="10"/>
    <x v="664"/>
    <n v="9.6640000000000015"/>
    <n v="2"/>
    <n v="0.2"/>
    <n v="3.2615999999999996"/>
  </r>
  <r>
    <n v="2424"/>
    <x v="1191"/>
    <x v="3"/>
    <x v="53"/>
    <d v="2014-12-31T00:00:00"/>
    <s v="Standard Class"/>
    <s v="SV-20935"/>
    <s v="Susan Vittorini"/>
    <x v="0"/>
    <s v="United States"/>
    <s v="Fairfield"/>
    <x v="24"/>
    <n v="45014"/>
    <x v="3"/>
    <s v="TEC-AC-10002473"/>
    <x v="2"/>
    <x v="11"/>
    <x v="713"/>
    <n v="158.928"/>
    <n v="7"/>
    <n v="0.2"/>
    <n v="41.718599999999995"/>
  </r>
  <r>
    <n v="2425"/>
    <x v="1191"/>
    <x v="3"/>
    <x v="53"/>
    <d v="2014-12-31T00:00:00"/>
    <s v="Standard Class"/>
    <s v="SV-20935"/>
    <s v="Susan Vittorini"/>
    <x v="0"/>
    <s v="United States"/>
    <s v="Fairfield"/>
    <x v="24"/>
    <n v="45014"/>
    <x v="3"/>
    <s v="OFF-BI-10000632"/>
    <x v="1"/>
    <x v="8"/>
    <x v="1288"/>
    <n v="13.023000000000001"/>
    <n v="1"/>
    <n v="0.7"/>
    <n v="-10.418399999999998"/>
  </r>
  <r>
    <n v="2426"/>
    <x v="1191"/>
    <x v="3"/>
    <x v="53"/>
    <d v="2014-12-31T00:00:00"/>
    <s v="Standard Class"/>
    <s v="SV-20935"/>
    <s v="Susan Vittorini"/>
    <x v="0"/>
    <s v="United States"/>
    <s v="Fairfield"/>
    <x v="24"/>
    <n v="45014"/>
    <x v="3"/>
    <s v="FUR-TA-10002645"/>
    <x v="0"/>
    <x v="3"/>
    <x v="1313"/>
    <n v="273.06"/>
    <n v="2"/>
    <n v="0.4"/>
    <n v="-104.67300000000006"/>
  </r>
  <r>
    <n v="2427"/>
    <x v="1191"/>
    <x v="3"/>
    <x v="53"/>
    <d v="2014-12-31T00:00:00"/>
    <s v="Standard Class"/>
    <s v="SV-20935"/>
    <s v="Susan Vittorini"/>
    <x v="0"/>
    <s v="United States"/>
    <s v="Fairfield"/>
    <x v="24"/>
    <n v="45014"/>
    <x v="3"/>
    <s v="OFF-FA-10002975"/>
    <x v="1"/>
    <x v="13"/>
    <x v="33"/>
    <n v="39.311999999999998"/>
    <n v="13"/>
    <n v="0.2"/>
    <n v="12.776399999999999"/>
  </r>
  <r>
    <n v="2428"/>
    <x v="1192"/>
    <x v="0"/>
    <x v="725"/>
    <d v="2013-06-18T00:00:00"/>
    <s v="Standard Class"/>
    <s v="MZ-17515"/>
    <s v="Mary Zewe"/>
    <x v="1"/>
    <s v="United States"/>
    <s v="Arlington"/>
    <x v="5"/>
    <n v="76017"/>
    <x v="2"/>
    <s v="OFF-BI-10003784"/>
    <x v="1"/>
    <x v="8"/>
    <x v="1314"/>
    <n v="1.3439999999999996"/>
    <n v="4"/>
    <n v="0.8"/>
    <n v="-2.1504000000000008"/>
  </r>
  <r>
    <n v="2429"/>
    <x v="1192"/>
    <x v="0"/>
    <x v="725"/>
    <d v="2013-06-18T00:00:00"/>
    <s v="Standard Class"/>
    <s v="MZ-17515"/>
    <s v="Mary Zewe"/>
    <x v="1"/>
    <s v="United States"/>
    <s v="Arlington"/>
    <x v="5"/>
    <n v="76017"/>
    <x v="2"/>
    <s v="OFF-BI-10001617"/>
    <x v="1"/>
    <x v="8"/>
    <x v="1315"/>
    <n v="8.2719999999999985"/>
    <n v="4"/>
    <n v="0.8"/>
    <n v="-13.648800000000001"/>
  </r>
  <r>
    <n v="2430"/>
    <x v="1192"/>
    <x v="0"/>
    <x v="725"/>
    <d v="2013-06-18T00:00:00"/>
    <s v="Standard Class"/>
    <s v="MZ-17515"/>
    <s v="Mary Zewe"/>
    <x v="1"/>
    <s v="United States"/>
    <s v="Arlington"/>
    <x v="5"/>
    <n v="76017"/>
    <x v="2"/>
    <s v="FUR-FU-10004415"/>
    <x v="0"/>
    <x v="5"/>
    <x v="1054"/>
    <n v="12.544000000000002"/>
    <n v="7"/>
    <n v="0.6"/>
    <n v="-9.0944000000000038"/>
  </r>
  <r>
    <n v="2431"/>
    <x v="1193"/>
    <x v="3"/>
    <x v="726"/>
    <d v="2014-05-21T00:00:00"/>
    <s v="Standard Class"/>
    <s v="RB-19795"/>
    <s v="Ross Baird"/>
    <x v="2"/>
    <s v="United States"/>
    <s v="San Francisco"/>
    <x v="1"/>
    <n v="94110"/>
    <x v="1"/>
    <s v="OFF-LA-10000240"/>
    <x v="1"/>
    <x v="2"/>
    <x v="2"/>
    <n v="58.48"/>
    <n v="8"/>
    <n v="0"/>
    <n v="27.485599999999998"/>
  </r>
  <r>
    <n v="2432"/>
    <x v="1194"/>
    <x v="3"/>
    <x v="116"/>
    <d v="2015-01-03T00:00:00"/>
    <s v="Standard Class"/>
    <s v="HM-14860"/>
    <s v="Harry Marie"/>
    <x v="1"/>
    <s v="United States"/>
    <s v="Seattle"/>
    <x v="4"/>
    <n v="98103"/>
    <x v="1"/>
    <s v="FUR-FU-10001935"/>
    <x v="0"/>
    <x v="5"/>
    <x v="341"/>
    <n v="7.4"/>
    <n v="2"/>
    <n v="0"/>
    <n v="3.0340000000000007"/>
  </r>
  <r>
    <n v="2433"/>
    <x v="1195"/>
    <x v="2"/>
    <x v="727"/>
    <d v="2011-04-01T00:00:00"/>
    <s v="Standard Class"/>
    <s v="AZ-10750"/>
    <s v="Annie Zypern"/>
    <x v="0"/>
    <s v="United States"/>
    <s v="New York City"/>
    <x v="15"/>
    <n v="10009"/>
    <x v="3"/>
    <s v="FUR-CH-10002439"/>
    <x v="0"/>
    <x v="1"/>
    <x v="1316"/>
    <n v="366.786"/>
    <n v="7"/>
    <n v="0.1"/>
    <n v="65.206400000000002"/>
  </r>
  <r>
    <n v="2434"/>
    <x v="1196"/>
    <x v="3"/>
    <x v="39"/>
    <d v="2014-06-02T00:00:00"/>
    <s v="Standard Class"/>
    <s v="JH-15910"/>
    <s v="Jonathan Howell"/>
    <x v="0"/>
    <s v="United States"/>
    <s v="Houston"/>
    <x v="5"/>
    <n v="77070"/>
    <x v="2"/>
    <s v="TEC-PH-10001536"/>
    <x v="2"/>
    <x v="7"/>
    <x v="1234"/>
    <n v="54.367999999999995"/>
    <n v="4"/>
    <n v="0.2"/>
    <n v="4.0775999999999968"/>
  </r>
  <r>
    <n v="2435"/>
    <x v="1197"/>
    <x v="1"/>
    <x v="717"/>
    <d v="2012-11-17T00:00:00"/>
    <s v="First Class"/>
    <s v="PJ-18835"/>
    <s v="Patrick Jones"/>
    <x v="1"/>
    <s v="United States"/>
    <s v="Springfield"/>
    <x v="17"/>
    <n v="22153"/>
    <x v="0"/>
    <s v="OFF-EN-10001532"/>
    <x v="1"/>
    <x v="12"/>
    <x v="613"/>
    <n v="33.96"/>
    <n v="2"/>
    <n v="0"/>
    <n v="16.98"/>
  </r>
  <r>
    <n v="2436"/>
    <x v="1197"/>
    <x v="1"/>
    <x v="717"/>
    <d v="2012-11-17T00:00:00"/>
    <s v="First Class"/>
    <s v="PJ-18835"/>
    <s v="Patrick Jones"/>
    <x v="1"/>
    <s v="United States"/>
    <s v="Springfield"/>
    <x v="17"/>
    <n v="22153"/>
    <x v="0"/>
    <s v="OFF-AP-10003057"/>
    <x v="1"/>
    <x v="9"/>
    <x v="1317"/>
    <n v="826.11"/>
    <n v="3"/>
    <n v="0"/>
    <n v="322.18290000000002"/>
  </r>
  <r>
    <n v="2437"/>
    <x v="1198"/>
    <x v="3"/>
    <x v="445"/>
    <d v="2014-07-11T00:00:00"/>
    <s v="Standard Class"/>
    <s v="CA-12265"/>
    <s v="Christina Anderson"/>
    <x v="0"/>
    <s v="United States"/>
    <s v="Farmington"/>
    <x v="27"/>
    <n v="87401"/>
    <x v="1"/>
    <s v="FUR-FU-10003708"/>
    <x v="0"/>
    <x v="5"/>
    <x v="71"/>
    <n v="545.85"/>
    <n v="9"/>
    <n v="0"/>
    <n v="114.6285"/>
  </r>
  <r>
    <n v="2438"/>
    <x v="1199"/>
    <x v="2"/>
    <x v="728"/>
    <d v="2011-11-20T00:00:00"/>
    <s v="Second Class"/>
    <s v="PW-19240"/>
    <s v="Pierre Wener"/>
    <x v="0"/>
    <s v="United States"/>
    <s v="Louisville"/>
    <x v="22"/>
    <n v="80027"/>
    <x v="1"/>
    <s v="FUR-TA-10000849"/>
    <x v="0"/>
    <x v="3"/>
    <x v="1318"/>
    <n v="145.97999999999999"/>
    <n v="2"/>
    <n v="0.5"/>
    <n v="-99.266399999999976"/>
  </r>
  <r>
    <n v="2439"/>
    <x v="1199"/>
    <x v="2"/>
    <x v="728"/>
    <d v="2011-11-20T00:00:00"/>
    <s v="Second Class"/>
    <s v="PW-19240"/>
    <s v="Pierre Wener"/>
    <x v="0"/>
    <s v="United States"/>
    <s v="Louisville"/>
    <x v="22"/>
    <n v="80027"/>
    <x v="1"/>
    <s v="OFF-PA-10002259"/>
    <x v="1"/>
    <x v="10"/>
    <x v="848"/>
    <n v="35.808"/>
    <n v="4"/>
    <n v="0.2"/>
    <n v="12.5328"/>
  </r>
  <r>
    <n v="2440"/>
    <x v="1200"/>
    <x v="3"/>
    <x v="729"/>
    <d v="2014-07-23T00:00:00"/>
    <s v="Standard Class"/>
    <s v="SW-20455"/>
    <s v="Shaun Weien"/>
    <x v="0"/>
    <s v="United States"/>
    <s v="Tampa"/>
    <x v="2"/>
    <n v="33614"/>
    <x v="0"/>
    <s v="FUR-FU-10002597"/>
    <x v="0"/>
    <x v="5"/>
    <x v="621"/>
    <n v="7.9040000000000008"/>
    <n v="2"/>
    <n v="0.2"/>
    <n v="2.1736000000000004"/>
  </r>
  <r>
    <n v="2441"/>
    <x v="1201"/>
    <x v="0"/>
    <x v="730"/>
    <d v="2013-05-28T00:00:00"/>
    <s v="Standard Class"/>
    <s v="AF-10870"/>
    <s v="Art Ferguson"/>
    <x v="0"/>
    <s v="United States"/>
    <s v="Passaic"/>
    <x v="30"/>
    <n v="7055"/>
    <x v="3"/>
    <s v="TEC-PH-10004614"/>
    <x v="2"/>
    <x v="7"/>
    <x v="299"/>
    <n v="345"/>
    <n v="5"/>
    <n v="0"/>
    <n v="86.25"/>
  </r>
  <r>
    <n v="2442"/>
    <x v="1201"/>
    <x v="0"/>
    <x v="730"/>
    <d v="2013-05-28T00:00:00"/>
    <s v="Standard Class"/>
    <s v="AF-10870"/>
    <s v="Art Ferguson"/>
    <x v="0"/>
    <s v="United States"/>
    <s v="Passaic"/>
    <x v="30"/>
    <n v="7055"/>
    <x v="3"/>
    <s v="FUR-TA-10003748"/>
    <x v="0"/>
    <x v="3"/>
    <x v="208"/>
    <n v="174.28599999999997"/>
    <n v="2"/>
    <n v="0.3"/>
    <n v="-19.918399999999991"/>
  </r>
  <r>
    <n v="2443"/>
    <x v="1201"/>
    <x v="0"/>
    <x v="730"/>
    <d v="2013-05-28T00:00:00"/>
    <s v="Standard Class"/>
    <s v="AF-10870"/>
    <s v="Art Ferguson"/>
    <x v="0"/>
    <s v="United States"/>
    <s v="Passaic"/>
    <x v="30"/>
    <n v="7055"/>
    <x v="3"/>
    <s v="OFF-AP-10003217"/>
    <x v="1"/>
    <x v="9"/>
    <x v="189"/>
    <n v="662.84"/>
    <n v="4"/>
    <n v="0"/>
    <n v="172.33840000000004"/>
  </r>
  <r>
    <n v="2444"/>
    <x v="1201"/>
    <x v="0"/>
    <x v="730"/>
    <d v="2013-05-28T00:00:00"/>
    <s v="Standard Class"/>
    <s v="AF-10870"/>
    <s v="Art Ferguson"/>
    <x v="0"/>
    <s v="United States"/>
    <s v="Passaic"/>
    <x v="30"/>
    <n v="7055"/>
    <x v="3"/>
    <s v="TEC-AC-10002399"/>
    <x v="2"/>
    <x v="11"/>
    <x v="448"/>
    <n v="95.1"/>
    <n v="5"/>
    <n v="0"/>
    <n v="30.431999999999995"/>
  </r>
  <r>
    <n v="2445"/>
    <x v="1201"/>
    <x v="0"/>
    <x v="730"/>
    <d v="2013-05-28T00:00:00"/>
    <s v="Standard Class"/>
    <s v="AF-10870"/>
    <s v="Art Ferguson"/>
    <x v="0"/>
    <s v="United States"/>
    <s v="Passaic"/>
    <x v="30"/>
    <n v="7055"/>
    <x v="3"/>
    <s v="OFF-EN-10002973"/>
    <x v="1"/>
    <x v="12"/>
    <x v="1319"/>
    <n v="26.880000000000003"/>
    <n v="6"/>
    <n v="0"/>
    <n v="12.902400000000002"/>
  </r>
  <r>
    <n v="2446"/>
    <x v="1201"/>
    <x v="0"/>
    <x v="730"/>
    <d v="2013-05-28T00:00:00"/>
    <s v="Standard Class"/>
    <s v="AF-10870"/>
    <s v="Art Ferguson"/>
    <x v="0"/>
    <s v="United States"/>
    <s v="Passaic"/>
    <x v="30"/>
    <n v="7055"/>
    <x v="3"/>
    <s v="TEC-PH-10001336"/>
    <x v="2"/>
    <x v="7"/>
    <x v="941"/>
    <n v="257.98"/>
    <n v="2"/>
    <n v="0"/>
    <n v="74.8142"/>
  </r>
  <r>
    <n v="2447"/>
    <x v="1202"/>
    <x v="1"/>
    <x v="12"/>
    <d v="2012-10-01T00:00:00"/>
    <s v="Standard Class"/>
    <s v="AM-10705"/>
    <s v="Anne McFarland"/>
    <x v="0"/>
    <s v="United States"/>
    <s v="Los Angeles"/>
    <x v="1"/>
    <n v="90004"/>
    <x v="1"/>
    <s v="OFF-EN-10000461"/>
    <x v="1"/>
    <x v="12"/>
    <x v="746"/>
    <n v="17.48"/>
    <n v="2"/>
    <n v="0"/>
    <n v="8.2156000000000002"/>
  </r>
  <r>
    <n v="2448"/>
    <x v="1203"/>
    <x v="0"/>
    <x v="731"/>
    <d v="2013-11-07T00:00:00"/>
    <s v="Standard Class"/>
    <s v="BD-11320"/>
    <s v="Bill Donatelli"/>
    <x v="0"/>
    <s v="United States"/>
    <s v="Philadelphia"/>
    <x v="9"/>
    <n v="19143"/>
    <x v="3"/>
    <s v="FUR-CH-10000988"/>
    <x v="0"/>
    <x v="1"/>
    <x v="1132"/>
    <n v="492.83499999999998"/>
    <n v="5"/>
    <n v="0.3"/>
    <n v="-14.080999999999989"/>
  </r>
  <r>
    <n v="2449"/>
    <x v="1204"/>
    <x v="1"/>
    <x v="471"/>
    <d v="2012-09-17T00:00:00"/>
    <s v="Second Class"/>
    <s v="CM-12385"/>
    <s v="Christopher Martinez"/>
    <x v="0"/>
    <s v="United States"/>
    <s v="North Charleston"/>
    <x v="20"/>
    <n v="29406"/>
    <x v="0"/>
    <s v="OFF-ST-10001809"/>
    <x v="1"/>
    <x v="4"/>
    <x v="430"/>
    <n v="269.49"/>
    <n v="3"/>
    <n v="0"/>
    <n v="5.3897999999999939"/>
  </r>
  <r>
    <n v="2450"/>
    <x v="1205"/>
    <x v="0"/>
    <x v="732"/>
    <d v="2013-11-11T00:00:00"/>
    <s v="Standard Class"/>
    <s v="CS-12400"/>
    <s v="Christopher Schild"/>
    <x v="2"/>
    <s v="United States"/>
    <s v="San Jose"/>
    <x v="1"/>
    <n v="95123"/>
    <x v="1"/>
    <s v="OFF-BI-10003963"/>
    <x v="1"/>
    <x v="8"/>
    <x v="1320"/>
    <n v="29.120000000000005"/>
    <n v="5"/>
    <n v="0.2"/>
    <n v="9.8279999999999959"/>
  </r>
  <r>
    <n v="2451"/>
    <x v="1206"/>
    <x v="3"/>
    <x v="294"/>
    <d v="2014-03-23T00:00:00"/>
    <s v="Second Class"/>
    <s v="DB-13405"/>
    <s v="Denny Blanton"/>
    <x v="0"/>
    <s v="United States"/>
    <s v="New York City"/>
    <x v="15"/>
    <n v="10011"/>
    <x v="3"/>
    <s v="OFF-LA-10000081"/>
    <x v="1"/>
    <x v="2"/>
    <x v="1321"/>
    <n v="18.75"/>
    <n v="5"/>
    <n v="0"/>
    <n v="9"/>
  </r>
  <r>
    <n v="2452"/>
    <x v="1206"/>
    <x v="3"/>
    <x v="294"/>
    <d v="2014-03-23T00:00:00"/>
    <s v="Second Class"/>
    <s v="DB-13405"/>
    <s v="Denny Blanton"/>
    <x v="0"/>
    <s v="United States"/>
    <s v="New York City"/>
    <x v="15"/>
    <n v="10011"/>
    <x v="3"/>
    <s v="TEC-PH-10000149"/>
    <x v="2"/>
    <x v="7"/>
    <x v="419"/>
    <n v="119.69999999999999"/>
    <n v="6"/>
    <n v="0"/>
    <n v="31.121999999999996"/>
  </r>
  <r>
    <n v="2453"/>
    <x v="1206"/>
    <x v="3"/>
    <x v="294"/>
    <d v="2014-03-23T00:00:00"/>
    <s v="Second Class"/>
    <s v="DB-13405"/>
    <s v="Denny Blanton"/>
    <x v="0"/>
    <s v="United States"/>
    <s v="New York City"/>
    <x v="15"/>
    <n v="10011"/>
    <x v="3"/>
    <s v="OFF-BI-10000605"/>
    <x v="1"/>
    <x v="8"/>
    <x v="531"/>
    <n v="9.1440000000000001"/>
    <n v="3"/>
    <n v="0.2"/>
    <n v="3.0860999999999996"/>
  </r>
  <r>
    <n v="2454"/>
    <x v="1206"/>
    <x v="3"/>
    <x v="294"/>
    <d v="2014-03-23T00:00:00"/>
    <s v="Second Class"/>
    <s v="DB-13405"/>
    <s v="Denny Blanton"/>
    <x v="0"/>
    <s v="United States"/>
    <s v="New York City"/>
    <x v="15"/>
    <n v="10011"/>
    <x v="3"/>
    <s v="TEC-AC-10002399"/>
    <x v="2"/>
    <x v="11"/>
    <x v="448"/>
    <n v="57.06"/>
    <n v="3"/>
    <n v="0"/>
    <n v="18.2592"/>
  </r>
  <r>
    <n v="2455"/>
    <x v="1206"/>
    <x v="3"/>
    <x v="294"/>
    <d v="2014-03-23T00:00:00"/>
    <s v="Second Class"/>
    <s v="DB-13405"/>
    <s v="Denny Blanton"/>
    <x v="0"/>
    <s v="United States"/>
    <s v="New York City"/>
    <x v="15"/>
    <n v="10011"/>
    <x v="3"/>
    <s v="TEC-AC-10003038"/>
    <x v="2"/>
    <x v="11"/>
    <x v="1024"/>
    <n v="71.599999999999994"/>
    <n v="8"/>
    <n v="0"/>
    <n v="13.603999999999992"/>
  </r>
  <r>
    <n v="2456"/>
    <x v="1206"/>
    <x v="3"/>
    <x v="294"/>
    <d v="2014-03-23T00:00:00"/>
    <s v="Second Class"/>
    <s v="DB-13405"/>
    <s v="Denny Blanton"/>
    <x v="0"/>
    <s v="United States"/>
    <s v="New York City"/>
    <x v="15"/>
    <n v="10011"/>
    <x v="3"/>
    <s v="OFF-ST-10000344"/>
    <x v="1"/>
    <x v="4"/>
    <x v="1013"/>
    <n v="107.44"/>
    <n v="8"/>
    <n v="0"/>
    <n v="27.934399999999997"/>
  </r>
  <r>
    <n v="2457"/>
    <x v="1206"/>
    <x v="3"/>
    <x v="294"/>
    <d v="2014-03-23T00:00:00"/>
    <s v="Second Class"/>
    <s v="DB-13405"/>
    <s v="Denny Blanton"/>
    <x v="0"/>
    <s v="United States"/>
    <s v="New York City"/>
    <x v="15"/>
    <n v="10011"/>
    <x v="3"/>
    <s v="OFF-LA-10004093"/>
    <x v="1"/>
    <x v="2"/>
    <x v="670"/>
    <n v="7.31"/>
    <n v="1"/>
    <n v="0"/>
    <n v="3.4356999999999998"/>
  </r>
  <r>
    <n v="2458"/>
    <x v="1206"/>
    <x v="3"/>
    <x v="294"/>
    <d v="2014-03-23T00:00:00"/>
    <s v="Second Class"/>
    <s v="DB-13405"/>
    <s v="Denny Blanton"/>
    <x v="0"/>
    <s v="United States"/>
    <s v="New York City"/>
    <x v="15"/>
    <n v="10011"/>
    <x v="3"/>
    <s v="OFF-AR-10001683"/>
    <x v="1"/>
    <x v="6"/>
    <x v="32"/>
    <n v="59.099999999999994"/>
    <n v="6"/>
    <n v="0"/>
    <n v="22.458000000000002"/>
  </r>
  <r>
    <n v="2459"/>
    <x v="1206"/>
    <x v="3"/>
    <x v="294"/>
    <d v="2014-03-23T00:00:00"/>
    <s v="Second Class"/>
    <s v="DB-13405"/>
    <s v="Denny Blanton"/>
    <x v="0"/>
    <s v="United States"/>
    <s v="New York City"/>
    <x v="15"/>
    <n v="10011"/>
    <x v="3"/>
    <s v="OFF-ST-10003455"/>
    <x v="1"/>
    <x v="4"/>
    <x v="169"/>
    <n v="46.53"/>
    <n v="3"/>
    <n v="0"/>
    <n v="12.097800000000001"/>
  </r>
  <r>
    <n v="2460"/>
    <x v="1207"/>
    <x v="3"/>
    <x v="733"/>
    <d v="2014-08-22T00:00:00"/>
    <s v="Standard Class"/>
    <s v="JG-15160"/>
    <s v="James Galang"/>
    <x v="0"/>
    <s v="United States"/>
    <s v="Plainfield"/>
    <x v="30"/>
    <n v="7060"/>
    <x v="3"/>
    <s v="OFF-AP-10002578"/>
    <x v="1"/>
    <x v="9"/>
    <x v="409"/>
    <n v="97.84"/>
    <n v="2"/>
    <n v="0"/>
    <n v="25.438400000000001"/>
  </r>
  <r>
    <n v="2461"/>
    <x v="1208"/>
    <x v="1"/>
    <x v="655"/>
    <d v="2012-07-13T00:00:00"/>
    <s v="Second Class"/>
    <s v="SC-20380"/>
    <s v="Shahid Collister"/>
    <x v="0"/>
    <s v="United States"/>
    <s v="Seattle"/>
    <x v="4"/>
    <n v="98115"/>
    <x v="1"/>
    <s v="OFF-PA-10001763"/>
    <x v="1"/>
    <x v="10"/>
    <x v="829"/>
    <n v="29.97"/>
    <n v="3"/>
    <n v="0"/>
    <n v="13.486499999999999"/>
  </r>
  <r>
    <n v="2462"/>
    <x v="1208"/>
    <x v="1"/>
    <x v="655"/>
    <d v="2012-07-13T00:00:00"/>
    <s v="Second Class"/>
    <s v="SC-20380"/>
    <s v="Shahid Collister"/>
    <x v="0"/>
    <s v="United States"/>
    <s v="Seattle"/>
    <x v="4"/>
    <n v="98115"/>
    <x v="1"/>
    <s v="OFF-BI-10001597"/>
    <x v="1"/>
    <x v="8"/>
    <x v="790"/>
    <n v="98.352000000000004"/>
    <n v="3"/>
    <n v="0.2"/>
    <n v="34.423199999999987"/>
  </r>
  <r>
    <n v="2463"/>
    <x v="1209"/>
    <x v="3"/>
    <x v="734"/>
    <d v="2014-12-10T00:00:00"/>
    <s v="Standard Class"/>
    <s v="CS-12460"/>
    <s v="Chuck Sachs"/>
    <x v="0"/>
    <s v="United States"/>
    <s v="New York City"/>
    <x v="15"/>
    <n v="10009"/>
    <x v="3"/>
    <s v="OFF-BI-10001524"/>
    <x v="1"/>
    <x v="8"/>
    <x v="298"/>
    <n v="83.920000000000016"/>
    <n v="5"/>
    <n v="0.2"/>
    <n v="29.371999999999993"/>
  </r>
  <r>
    <n v="2464"/>
    <x v="1209"/>
    <x v="3"/>
    <x v="734"/>
    <d v="2014-12-10T00:00:00"/>
    <s v="Standard Class"/>
    <s v="CS-12460"/>
    <s v="Chuck Sachs"/>
    <x v="0"/>
    <s v="United States"/>
    <s v="New York City"/>
    <x v="15"/>
    <n v="10009"/>
    <x v="3"/>
    <s v="OFF-BI-10001553"/>
    <x v="1"/>
    <x v="8"/>
    <x v="1293"/>
    <n v="14.624000000000002"/>
    <n v="2"/>
    <n v="0.2"/>
    <n v="5.1183999999999994"/>
  </r>
  <r>
    <n v="2465"/>
    <x v="1209"/>
    <x v="3"/>
    <x v="734"/>
    <d v="2014-12-10T00:00:00"/>
    <s v="Standard Class"/>
    <s v="CS-12460"/>
    <s v="Chuck Sachs"/>
    <x v="0"/>
    <s v="United States"/>
    <s v="New York City"/>
    <x v="15"/>
    <n v="10009"/>
    <x v="3"/>
    <s v="TEC-PH-10000576"/>
    <x v="2"/>
    <x v="7"/>
    <x v="807"/>
    <n v="136.99"/>
    <n v="1"/>
    <n v="0"/>
    <n v="36.987300000000005"/>
  </r>
  <r>
    <n v="2466"/>
    <x v="1209"/>
    <x v="3"/>
    <x v="734"/>
    <d v="2014-12-10T00:00:00"/>
    <s v="Standard Class"/>
    <s v="CS-12460"/>
    <s v="Chuck Sachs"/>
    <x v="0"/>
    <s v="United States"/>
    <s v="New York City"/>
    <x v="15"/>
    <n v="10009"/>
    <x v="3"/>
    <s v="OFF-LA-10001317"/>
    <x v="1"/>
    <x v="2"/>
    <x v="391"/>
    <n v="3.15"/>
    <n v="1"/>
    <n v="0"/>
    <n v="1.512"/>
  </r>
  <r>
    <n v="2467"/>
    <x v="1210"/>
    <x v="3"/>
    <x v="464"/>
    <d v="2014-05-09T00:00:00"/>
    <s v="Standard Class"/>
    <s v="MK-18160"/>
    <s v="Mike Kennedy"/>
    <x v="0"/>
    <s v="United States"/>
    <s v="Newport News"/>
    <x v="17"/>
    <n v="23602"/>
    <x v="0"/>
    <s v="OFF-PA-10000726"/>
    <x v="1"/>
    <x v="10"/>
    <x v="1322"/>
    <n v="9.11"/>
    <n v="1"/>
    <n v="0"/>
    <n v="4.099499999999999"/>
  </r>
  <r>
    <n v="2468"/>
    <x v="1210"/>
    <x v="3"/>
    <x v="464"/>
    <d v="2014-05-09T00:00:00"/>
    <s v="Standard Class"/>
    <s v="MK-18160"/>
    <s v="Mike Kennedy"/>
    <x v="0"/>
    <s v="United States"/>
    <s v="Newport News"/>
    <x v="17"/>
    <n v="23602"/>
    <x v="0"/>
    <s v="OFF-ST-10003306"/>
    <x v="1"/>
    <x v="4"/>
    <x v="380"/>
    <n v="571.44000000000005"/>
    <n v="4"/>
    <n v="0"/>
    <n v="165.71759999999995"/>
  </r>
  <r>
    <n v="2469"/>
    <x v="1210"/>
    <x v="3"/>
    <x v="464"/>
    <d v="2014-05-09T00:00:00"/>
    <s v="Standard Class"/>
    <s v="MK-18160"/>
    <s v="Mike Kennedy"/>
    <x v="0"/>
    <s v="United States"/>
    <s v="Newport News"/>
    <x v="17"/>
    <n v="23602"/>
    <x v="0"/>
    <s v="OFF-PA-10004983"/>
    <x v="1"/>
    <x v="10"/>
    <x v="1323"/>
    <n v="32.400000000000006"/>
    <n v="5"/>
    <n v="0"/>
    <n v="15.552000000000001"/>
  </r>
  <r>
    <n v="2470"/>
    <x v="1210"/>
    <x v="3"/>
    <x v="464"/>
    <d v="2014-05-09T00:00:00"/>
    <s v="Standard Class"/>
    <s v="MK-18160"/>
    <s v="Mike Kennedy"/>
    <x v="0"/>
    <s v="United States"/>
    <s v="Newport News"/>
    <x v="17"/>
    <n v="23602"/>
    <x v="0"/>
    <s v="OFF-ST-10001291"/>
    <x v="1"/>
    <x v="4"/>
    <x v="1017"/>
    <n v="16.91"/>
    <n v="1"/>
    <n v="0"/>
    <n v="4.5656999999999996"/>
  </r>
  <r>
    <n v="2471"/>
    <x v="1211"/>
    <x v="0"/>
    <x v="115"/>
    <d v="2013-01-28T00:00:00"/>
    <s v="Standard Class"/>
    <s v="CM-11935"/>
    <s v="Carlos Meador"/>
    <x v="0"/>
    <s v="United States"/>
    <s v="Fayetteville"/>
    <x v="3"/>
    <n v="28314"/>
    <x v="0"/>
    <s v="FUR-FU-10002107"/>
    <x v="0"/>
    <x v="5"/>
    <x v="1324"/>
    <n v="14.272"/>
    <n v="8"/>
    <n v="0.2"/>
    <n v="4.281600000000001"/>
  </r>
  <r>
    <n v="2472"/>
    <x v="1211"/>
    <x v="0"/>
    <x v="115"/>
    <d v="2013-01-28T00:00:00"/>
    <s v="Standard Class"/>
    <s v="CM-11935"/>
    <s v="Carlos Meador"/>
    <x v="0"/>
    <s v="United States"/>
    <s v="Fayetteville"/>
    <x v="3"/>
    <n v="28314"/>
    <x v="0"/>
    <s v="FUR-BO-10002213"/>
    <x v="0"/>
    <x v="0"/>
    <x v="1325"/>
    <n v="451.13599999999997"/>
    <n v="4"/>
    <n v="0.2"/>
    <n v="-67.670399999999972"/>
  </r>
  <r>
    <n v="2473"/>
    <x v="1211"/>
    <x v="0"/>
    <x v="115"/>
    <d v="2013-01-28T00:00:00"/>
    <s v="Standard Class"/>
    <s v="CM-11935"/>
    <s v="Carlos Meador"/>
    <x v="0"/>
    <s v="United States"/>
    <s v="Fayetteville"/>
    <x v="3"/>
    <n v="28314"/>
    <x v="0"/>
    <s v="OFF-AP-10000692"/>
    <x v="1"/>
    <x v="9"/>
    <x v="1241"/>
    <n v="64.864000000000004"/>
    <n v="4"/>
    <n v="0.2"/>
    <n v="6.4864000000000033"/>
  </r>
  <r>
    <n v="2474"/>
    <x v="1212"/>
    <x v="0"/>
    <x v="54"/>
    <d v="2013-11-07T00:00:00"/>
    <s v="First Class"/>
    <s v="PF-19225"/>
    <s v="Phillip Flathmann"/>
    <x v="0"/>
    <s v="United States"/>
    <s v="Los Angeles"/>
    <x v="1"/>
    <n v="90032"/>
    <x v="1"/>
    <s v="FUR-CH-10001190"/>
    <x v="0"/>
    <x v="1"/>
    <x v="1326"/>
    <n v="217.58400000000003"/>
    <n v="2"/>
    <n v="0.2"/>
    <n v="-29.917800000000021"/>
  </r>
  <r>
    <n v="2475"/>
    <x v="1212"/>
    <x v="0"/>
    <x v="54"/>
    <d v="2013-11-07T00:00:00"/>
    <s v="First Class"/>
    <s v="PF-19225"/>
    <s v="Phillip Flathmann"/>
    <x v="0"/>
    <s v="United States"/>
    <s v="Los Angeles"/>
    <x v="1"/>
    <n v="90032"/>
    <x v="1"/>
    <s v="TEC-AC-10000682"/>
    <x v="2"/>
    <x v="11"/>
    <x v="1327"/>
    <n v="82.95"/>
    <n v="5"/>
    <n v="0"/>
    <n v="29.032499999999999"/>
  </r>
  <r>
    <n v="2476"/>
    <x v="1212"/>
    <x v="0"/>
    <x v="54"/>
    <d v="2013-11-07T00:00:00"/>
    <s v="First Class"/>
    <s v="PF-19225"/>
    <s v="Phillip Flathmann"/>
    <x v="0"/>
    <s v="United States"/>
    <s v="Los Angeles"/>
    <x v="1"/>
    <n v="90032"/>
    <x v="1"/>
    <s v="OFF-LA-10004545"/>
    <x v="1"/>
    <x v="2"/>
    <x v="1328"/>
    <n v="87.71"/>
    <n v="7"/>
    <n v="0"/>
    <n v="41.223699999999994"/>
  </r>
  <r>
    <n v="2477"/>
    <x v="1212"/>
    <x v="0"/>
    <x v="54"/>
    <d v="2013-11-07T00:00:00"/>
    <s v="First Class"/>
    <s v="PF-19225"/>
    <s v="Phillip Flathmann"/>
    <x v="0"/>
    <s v="United States"/>
    <s v="Los Angeles"/>
    <x v="1"/>
    <n v="90032"/>
    <x v="1"/>
    <s v="OFF-AP-10003057"/>
    <x v="1"/>
    <x v="9"/>
    <x v="1317"/>
    <n v="1101.48"/>
    <n v="4"/>
    <n v="0"/>
    <n v="429.57720000000006"/>
  </r>
  <r>
    <n v="2478"/>
    <x v="1213"/>
    <x v="3"/>
    <x v="507"/>
    <d v="2014-09-09T00:00:00"/>
    <s v="Second Class"/>
    <s v="GM-14695"/>
    <s v="Greg Maxwell"/>
    <x v="1"/>
    <s v="United States"/>
    <s v="Los Angeles"/>
    <x v="1"/>
    <n v="90036"/>
    <x v="1"/>
    <s v="FUR-TA-10000198"/>
    <x v="0"/>
    <x v="3"/>
    <x v="589"/>
    <n v="1322.3520000000001"/>
    <n v="3"/>
    <n v="0.2"/>
    <n v="-99.176400000000001"/>
  </r>
  <r>
    <n v="2479"/>
    <x v="1214"/>
    <x v="2"/>
    <x v="103"/>
    <d v="2011-09-19T00:00:00"/>
    <s v="Standard Class"/>
    <s v="DC-12850"/>
    <s v="Dan Campbell"/>
    <x v="0"/>
    <s v="United States"/>
    <s v="New York City"/>
    <x v="15"/>
    <n v="10011"/>
    <x v="3"/>
    <s v="OFF-AR-10002833"/>
    <x v="1"/>
    <x v="6"/>
    <x v="6"/>
    <n v="5.46"/>
    <n v="3"/>
    <n v="0"/>
    <n v="1.4742000000000002"/>
  </r>
  <r>
    <n v="2480"/>
    <x v="1215"/>
    <x v="3"/>
    <x v="249"/>
    <d v="2014-06-26T00:00:00"/>
    <s v="Standard Class"/>
    <s v="FO-14305"/>
    <s v="Frank Olsen"/>
    <x v="0"/>
    <s v="United States"/>
    <s v="Dallas"/>
    <x v="5"/>
    <n v="75220"/>
    <x v="2"/>
    <s v="OFF-SU-10002557"/>
    <x v="1"/>
    <x v="14"/>
    <x v="1329"/>
    <n v="11.184000000000001"/>
    <n v="1"/>
    <n v="0.2"/>
    <n v="0.83879999999999999"/>
  </r>
  <r>
    <n v="2481"/>
    <x v="1215"/>
    <x v="3"/>
    <x v="249"/>
    <d v="2014-06-26T00:00:00"/>
    <s v="Standard Class"/>
    <s v="FO-14305"/>
    <s v="Frank Olsen"/>
    <x v="0"/>
    <s v="United States"/>
    <s v="Dallas"/>
    <x v="5"/>
    <n v="75220"/>
    <x v="2"/>
    <s v="OFF-ST-10003656"/>
    <x v="1"/>
    <x v="4"/>
    <x v="82"/>
    <n v="153.584"/>
    <n v="2"/>
    <n v="0.2"/>
    <n v="-32.636600000000001"/>
  </r>
  <r>
    <n v="2482"/>
    <x v="1216"/>
    <x v="3"/>
    <x v="165"/>
    <d v="2015-01-01T00:00:00"/>
    <s v="Standard Class"/>
    <s v="AH-10210"/>
    <s v="Alan Hwang"/>
    <x v="0"/>
    <s v="United States"/>
    <s v="Seattle"/>
    <x v="4"/>
    <n v="98105"/>
    <x v="1"/>
    <s v="OFF-ST-10001097"/>
    <x v="1"/>
    <x v="4"/>
    <x v="740"/>
    <n v="1003.6200000000001"/>
    <n v="6"/>
    <n v="0"/>
    <n v="0"/>
  </r>
  <r>
    <n v="2483"/>
    <x v="1217"/>
    <x v="3"/>
    <x v="735"/>
    <d v="2014-09-04T00:00:00"/>
    <s v="Standard Class"/>
    <s v="KN-16705"/>
    <s v="Kristina Nunn"/>
    <x v="2"/>
    <s v="United States"/>
    <s v="Seattle"/>
    <x v="4"/>
    <n v="98105"/>
    <x v="1"/>
    <s v="TEC-PH-10000912"/>
    <x v="2"/>
    <x v="7"/>
    <x v="1330"/>
    <n v="35.167999999999999"/>
    <n v="4"/>
    <n v="0.2"/>
    <n v="11.429599999999999"/>
  </r>
  <r>
    <n v="2484"/>
    <x v="1217"/>
    <x v="3"/>
    <x v="735"/>
    <d v="2014-09-04T00:00:00"/>
    <s v="Standard Class"/>
    <s v="KN-16705"/>
    <s v="Kristina Nunn"/>
    <x v="2"/>
    <s v="United States"/>
    <s v="Seattle"/>
    <x v="4"/>
    <n v="98105"/>
    <x v="1"/>
    <s v="FUR-TA-10000617"/>
    <x v="0"/>
    <x v="3"/>
    <x v="338"/>
    <n v="1137.75"/>
    <n v="5"/>
    <n v="0"/>
    <n v="250.30500000000004"/>
  </r>
  <r>
    <n v="2485"/>
    <x v="1217"/>
    <x v="3"/>
    <x v="735"/>
    <d v="2014-09-04T00:00:00"/>
    <s v="Standard Class"/>
    <s v="KN-16705"/>
    <s v="Kristina Nunn"/>
    <x v="2"/>
    <s v="United States"/>
    <s v="Seattle"/>
    <x v="4"/>
    <n v="98105"/>
    <x v="1"/>
    <s v="OFF-BI-10001658"/>
    <x v="1"/>
    <x v="8"/>
    <x v="439"/>
    <n v="99.680000000000021"/>
    <n v="5"/>
    <n v="0.2"/>
    <n v="32.396000000000001"/>
  </r>
  <r>
    <n v="2486"/>
    <x v="1217"/>
    <x v="3"/>
    <x v="735"/>
    <d v="2014-09-04T00:00:00"/>
    <s v="Standard Class"/>
    <s v="KN-16705"/>
    <s v="Kristina Nunn"/>
    <x v="2"/>
    <s v="United States"/>
    <s v="Seattle"/>
    <x v="4"/>
    <n v="98105"/>
    <x v="1"/>
    <s v="OFF-AR-10003856"/>
    <x v="1"/>
    <x v="6"/>
    <x v="444"/>
    <n v="5.56"/>
    <n v="2"/>
    <n v="0"/>
    <n v="1.4455999999999998"/>
  </r>
  <r>
    <n v="2487"/>
    <x v="1218"/>
    <x v="1"/>
    <x v="98"/>
    <d v="2012-01-04T00:00:00"/>
    <s v="Second Class"/>
    <s v="CB-12535"/>
    <s v="Claudia Bergmann"/>
    <x v="1"/>
    <s v="United States"/>
    <s v="Newark"/>
    <x v="13"/>
    <n v="19711"/>
    <x v="3"/>
    <s v="OFF-ST-10001837"/>
    <x v="1"/>
    <x v="4"/>
    <x v="1331"/>
    <n v="85.52"/>
    <n v="2"/>
    <n v="0"/>
    <n v="22.235199999999999"/>
  </r>
  <r>
    <n v="2488"/>
    <x v="1218"/>
    <x v="1"/>
    <x v="98"/>
    <d v="2012-01-04T00:00:00"/>
    <s v="Second Class"/>
    <s v="CB-12535"/>
    <s v="Claudia Bergmann"/>
    <x v="1"/>
    <s v="United States"/>
    <s v="Newark"/>
    <x v="13"/>
    <n v="19711"/>
    <x v="3"/>
    <s v="OFF-AR-10001473"/>
    <x v="1"/>
    <x v="6"/>
    <x v="1332"/>
    <n v="9.84"/>
    <n v="3"/>
    <n v="0"/>
    <n v="2.6568000000000005"/>
  </r>
  <r>
    <n v="2489"/>
    <x v="1218"/>
    <x v="1"/>
    <x v="98"/>
    <d v="2012-01-04T00:00:00"/>
    <s v="Second Class"/>
    <s v="CB-12535"/>
    <s v="Claudia Bergmann"/>
    <x v="1"/>
    <s v="United States"/>
    <s v="Newark"/>
    <x v="13"/>
    <n v="19711"/>
    <x v="3"/>
    <s v="OFF-PA-10004285"/>
    <x v="1"/>
    <x v="10"/>
    <x v="1259"/>
    <n v="20.04"/>
    <n v="3"/>
    <n v="0"/>
    <n v="9.6191999999999993"/>
  </r>
  <r>
    <n v="2490"/>
    <x v="1219"/>
    <x v="1"/>
    <x v="330"/>
    <d v="2012-10-13T00:00:00"/>
    <s v="Second Class"/>
    <s v="TB-21250"/>
    <s v="Tim Brockman"/>
    <x v="0"/>
    <s v="United States"/>
    <s v="New York City"/>
    <x v="15"/>
    <n v="10024"/>
    <x v="3"/>
    <s v="TEC-PH-10001835"/>
    <x v="2"/>
    <x v="7"/>
    <x v="1333"/>
    <n v="631.96"/>
    <n v="4"/>
    <n v="0"/>
    <n v="303.3408"/>
  </r>
  <r>
    <n v="2491"/>
    <x v="1219"/>
    <x v="1"/>
    <x v="330"/>
    <d v="2012-10-13T00:00:00"/>
    <s v="Second Class"/>
    <s v="TB-21250"/>
    <s v="Tim Brockman"/>
    <x v="0"/>
    <s v="United States"/>
    <s v="New York City"/>
    <x v="15"/>
    <n v="10024"/>
    <x v="3"/>
    <s v="OFF-PA-10002245"/>
    <x v="1"/>
    <x v="10"/>
    <x v="1334"/>
    <n v="23.92"/>
    <n v="4"/>
    <n v="0"/>
    <n v="10.763999999999999"/>
  </r>
  <r>
    <n v="2492"/>
    <x v="1220"/>
    <x v="2"/>
    <x v="736"/>
    <d v="2011-12-15T00:00:00"/>
    <s v="Second Class"/>
    <s v="KD-16345"/>
    <s v="Katherine Ducich"/>
    <x v="0"/>
    <s v="United States"/>
    <s v="Los Angeles"/>
    <x v="1"/>
    <n v="90049"/>
    <x v="1"/>
    <s v="OFF-PA-10001457"/>
    <x v="1"/>
    <x v="10"/>
    <x v="1091"/>
    <n v="90.24"/>
    <n v="6"/>
    <n v="0"/>
    <n v="41.51039999999999"/>
  </r>
  <r>
    <n v="2493"/>
    <x v="1221"/>
    <x v="2"/>
    <x v="84"/>
    <d v="2011-11-23T00:00:00"/>
    <s v="Standard Class"/>
    <s v="JM-15865"/>
    <s v="John Murray"/>
    <x v="0"/>
    <s v="United States"/>
    <s v="Jamestown"/>
    <x v="15"/>
    <n v="14701"/>
    <x v="3"/>
    <s v="TEC-PH-10002885"/>
    <x v="2"/>
    <x v="7"/>
    <x v="1127"/>
    <n v="4548.8100000000004"/>
    <n v="7"/>
    <n v="0"/>
    <n v="1228.1787000000004"/>
  </r>
  <r>
    <n v="2494"/>
    <x v="1222"/>
    <x v="0"/>
    <x v="545"/>
    <d v="2013-09-15T00:00:00"/>
    <s v="Second Class"/>
    <s v="KT-16480"/>
    <s v="Kean Thornton"/>
    <x v="0"/>
    <s v="United States"/>
    <s v="Houston"/>
    <x v="5"/>
    <n v="77095"/>
    <x v="2"/>
    <s v="FUR-TA-10004086"/>
    <x v="0"/>
    <x v="3"/>
    <x v="824"/>
    <n v="300.93"/>
    <n v="5"/>
    <n v="0.3"/>
    <n v="-34.39200000000001"/>
  </r>
  <r>
    <n v="2495"/>
    <x v="1222"/>
    <x v="0"/>
    <x v="545"/>
    <d v="2013-09-15T00:00:00"/>
    <s v="Second Class"/>
    <s v="KT-16480"/>
    <s v="Kean Thornton"/>
    <x v="0"/>
    <s v="United States"/>
    <s v="Houston"/>
    <x v="5"/>
    <n v="77095"/>
    <x v="2"/>
    <s v="TEC-PH-10000895"/>
    <x v="2"/>
    <x v="7"/>
    <x v="1128"/>
    <n v="719.96"/>
    <n v="5"/>
    <n v="0.2"/>
    <n v="53.997000000000043"/>
  </r>
  <r>
    <n v="2496"/>
    <x v="1223"/>
    <x v="2"/>
    <x v="737"/>
    <d v="2011-06-22T00:00:00"/>
    <s v="Standard Class"/>
    <s v="SC-20575"/>
    <s v="Sonia Cooley"/>
    <x v="0"/>
    <s v="United States"/>
    <s v="Mishawaka"/>
    <x v="14"/>
    <n v="46544"/>
    <x v="2"/>
    <s v="FUR-CH-10000225"/>
    <x v="0"/>
    <x v="1"/>
    <x v="401"/>
    <n v="647.84"/>
    <n v="8"/>
    <n v="0"/>
    <n v="32.391999999999939"/>
  </r>
  <r>
    <n v="2497"/>
    <x v="1224"/>
    <x v="1"/>
    <x v="120"/>
    <d v="2012-10-01T00:00:00"/>
    <s v="Standard Class"/>
    <s v="BS-11800"/>
    <s v="Bryan Spruell"/>
    <x v="2"/>
    <s v="United States"/>
    <s v="San Diego"/>
    <x v="1"/>
    <n v="92037"/>
    <x v="1"/>
    <s v="OFF-ST-10002370"/>
    <x v="1"/>
    <x v="4"/>
    <x v="80"/>
    <n v="64.17"/>
    <n v="3"/>
    <n v="0"/>
    <n v="18.609299999999998"/>
  </r>
  <r>
    <n v="2498"/>
    <x v="1224"/>
    <x v="1"/>
    <x v="120"/>
    <d v="2012-10-01T00:00:00"/>
    <s v="Standard Class"/>
    <s v="BS-11800"/>
    <s v="Bryan Spruell"/>
    <x v="2"/>
    <s v="United States"/>
    <s v="San Diego"/>
    <x v="1"/>
    <n v="92037"/>
    <x v="1"/>
    <s v="OFF-EN-10000056"/>
    <x v="1"/>
    <x v="12"/>
    <x v="627"/>
    <n v="124.46"/>
    <n v="2"/>
    <n v="0"/>
    <n v="58.496199999999988"/>
  </r>
  <r>
    <n v="2499"/>
    <x v="1225"/>
    <x v="0"/>
    <x v="288"/>
    <d v="2013-05-25T00:00:00"/>
    <s v="Standard Class"/>
    <s v="BT-11395"/>
    <s v="Bill Tyler"/>
    <x v="1"/>
    <s v="United States"/>
    <s v="San Francisco"/>
    <x v="1"/>
    <n v="94109"/>
    <x v="1"/>
    <s v="OFF-BI-10004817"/>
    <x v="1"/>
    <x v="8"/>
    <x v="1199"/>
    <n v="9.5840000000000014"/>
    <n v="1"/>
    <n v="0.2"/>
    <n v="3.3543999999999996"/>
  </r>
  <r>
    <n v="2500"/>
    <x v="1226"/>
    <x v="3"/>
    <x v="738"/>
    <d v="2014-06-24T00:00:00"/>
    <s v="First Class"/>
    <s v="DC-12850"/>
    <s v="Dan Campbell"/>
    <x v="0"/>
    <s v="United States"/>
    <s v="Miami"/>
    <x v="2"/>
    <n v="33178"/>
    <x v="0"/>
    <s v="OFF-EN-10004483"/>
    <x v="1"/>
    <x v="12"/>
    <x v="1335"/>
    <n v="37.608000000000004"/>
    <n v="3"/>
    <n v="0.2"/>
    <n v="12.692699999999995"/>
  </r>
  <r>
    <n v="2501"/>
    <x v="1227"/>
    <x v="3"/>
    <x v="46"/>
    <d v="2014-06-21T00:00:00"/>
    <s v="First Class"/>
    <s v="LS-17200"/>
    <s v="Luke Schmidt"/>
    <x v="1"/>
    <s v="United States"/>
    <s v="Skokie"/>
    <x v="10"/>
    <n v="60076"/>
    <x v="2"/>
    <s v="OFF-PA-10001892"/>
    <x v="1"/>
    <x v="10"/>
    <x v="815"/>
    <n v="12.224"/>
    <n v="2"/>
    <n v="0.2"/>
    <n v="4.4311999999999996"/>
  </r>
  <r>
    <n v="2502"/>
    <x v="1227"/>
    <x v="3"/>
    <x v="46"/>
    <d v="2014-06-21T00:00:00"/>
    <s v="First Class"/>
    <s v="LS-17200"/>
    <s v="Luke Schmidt"/>
    <x v="1"/>
    <s v="United States"/>
    <s v="Skokie"/>
    <x v="10"/>
    <n v="60076"/>
    <x v="2"/>
    <s v="OFF-BI-10000546"/>
    <x v="1"/>
    <x v="8"/>
    <x v="609"/>
    <n v="2.3039999999999994"/>
    <n v="4"/>
    <n v="0.8"/>
    <n v="-3.5711999999999993"/>
  </r>
  <r>
    <n v="2503"/>
    <x v="1227"/>
    <x v="3"/>
    <x v="46"/>
    <d v="2014-06-21T00:00:00"/>
    <s v="First Class"/>
    <s v="LS-17200"/>
    <s v="Luke Schmidt"/>
    <x v="1"/>
    <s v="United States"/>
    <s v="Skokie"/>
    <x v="10"/>
    <n v="60076"/>
    <x v="2"/>
    <s v="OFF-BI-10001294"/>
    <x v="1"/>
    <x v="8"/>
    <x v="667"/>
    <n v="9.3599999999999977"/>
    <n v="4"/>
    <n v="0.8"/>
    <n v="-16.380000000000003"/>
  </r>
  <r>
    <n v="2504"/>
    <x v="1228"/>
    <x v="0"/>
    <x v="696"/>
    <d v="2013-11-20T00:00:00"/>
    <s v="Standard Class"/>
    <s v="RR-19315"/>
    <s v="Ralph Ritter"/>
    <x v="0"/>
    <s v="United States"/>
    <s v="San Francisco"/>
    <x v="1"/>
    <n v="94110"/>
    <x v="1"/>
    <s v="OFF-LA-10000248"/>
    <x v="1"/>
    <x v="2"/>
    <x v="1212"/>
    <n v="7.38"/>
    <n v="2"/>
    <n v="0"/>
    <n v="3.4685999999999999"/>
  </r>
  <r>
    <n v="2505"/>
    <x v="1229"/>
    <x v="2"/>
    <x v="739"/>
    <d v="2011-07-27T00:00:00"/>
    <s v="Second Class"/>
    <s v="KL-16645"/>
    <s v="Ken Lonsdale"/>
    <x v="0"/>
    <s v="United States"/>
    <s v="San Francisco"/>
    <x v="1"/>
    <n v="94122"/>
    <x v="1"/>
    <s v="OFF-ST-10001228"/>
    <x v="1"/>
    <x v="4"/>
    <x v="228"/>
    <n v="53.72"/>
    <n v="4"/>
    <n v="0"/>
    <n v="15.041600000000003"/>
  </r>
  <r>
    <n v="2506"/>
    <x v="1229"/>
    <x v="2"/>
    <x v="739"/>
    <d v="2011-07-27T00:00:00"/>
    <s v="Second Class"/>
    <s v="KL-16645"/>
    <s v="Ken Lonsdale"/>
    <x v="0"/>
    <s v="United States"/>
    <s v="San Francisco"/>
    <x v="1"/>
    <n v="94122"/>
    <x v="1"/>
    <s v="OFF-SU-10000151"/>
    <x v="1"/>
    <x v="14"/>
    <x v="1336"/>
    <n v="8187.65"/>
    <n v="5"/>
    <n v="0"/>
    <n v="327.50599999999963"/>
  </r>
  <r>
    <n v="2507"/>
    <x v="1229"/>
    <x v="2"/>
    <x v="739"/>
    <d v="2011-07-27T00:00:00"/>
    <s v="Second Class"/>
    <s v="KL-16645"/>
    <s v="Ken Lonsdale"/>
    <x v="0"/>
    <s v="United States"/>
    <s v="San Francisco"/>
    <x v="1"/>
    <n v="94122"/>
    <x v="1"/>
    <s v="FUR-FU-10004351"/>
    <x v="0"/>
    <x v="5"/>
    <x v="33"/>
    <n v="77.92"/>
    <n v="8"/>
    <n v="0"/>
    <n v="34.284800000000004"/>
  </r>
  <r>
    <n v="2508"/>
    <x v="1230"/>
    <x v="1"/>
    <x v="740"/>
    <d v="2012-07-02T00:00:00"/>
    <s v="Same Day"/>
    <s v="RB-19435"/>
    <s v="Richard Bierner"/>
    <x v="0"/>
    <s v="United States"/>
    <s v="Houston"/>
    <x v="5"/>
    <n v="77070"/>
    <x v="2"/>
    <s v="OFF-AP-10001293"/>
    <x v="1"/>
    <x v="9"/>
    <x v="1337"/>
    <n v="32.783999999999992"/>
    <n v="4"/>
    <n v="0.8"/>
    <n v="-85.238399999999999"/>
  </r>
  <r>
    <n v="2509"/>
    <x v="1231"/>
    <x v="3"/>
    <x v="580"/>
    <d v="2014-03-09T00:00:00"/>
    <s v="Standard Class"/>
    <s v="MY-17380"/>
    <s v="Maribeth Yedwab"/>
    <x v="1"/>
    <s v="United States"/>
    <s v="Los Angeles"/>
    <x v="1"/>
    <n v="90045"/>
    <x v="1"/>
    <s v="TEC-PH-10000675"/>
    <x v="2"/>
    <x v="7"/>
    <x v="1338"/>
    <n v="196.77600000000001"/>
    <n v="3"/>
    <n v="0.2"/>
    <n v="14.758199999999995"/>
  </r>
  <r>
    <n v="2510"/>
    <x v="1231"/>
    <x v="3"/>
    <x v="580"/>
    <d v="2014-03-09T00:00:00"/>
    <s v="Standard Class"/>
    <s v="MY-17380"/>
    <s v="Maribeth Yedwab"/>
    <x v="1"/>
    <s v="United States"/>
    <s v="Los Angeles"/>
    <x v="1"/>
    <n v="90045"/>
    <x v="1"/>
    <s v="TEC-AC-10000580"/>
    <x v="2"/>
    <x v="11"/>
    <x v="897"/>
    <n v="479.93999999999994"/>
    <n v="6"/>
    <n v="0"/>
    <n v="52.79340000000002"/>
  </r>
  <r>
    <n v="2511"/>
    <x v="1232"/>
    <x v="0"/>
    <x v="741"/>
    <d v="2013-11-24T00:00:00"/>
    <s v="Standard Class"/>
    <s v="AW-10930"/>
    <s v="Arthur Wiediger"/>
    <x v="2"/>
    <s v="United States"/>
    <s v="Oklahoma City"/>
    <x v="26"/>
    <n v="73120"/>
    <x v="2"/>
    <s v="OFF-ST-10003470"/>
    <x v="1"/>
    <x v="4"/>
    <x v="1339"/>
    <n v="1117.92"/>
    <n v="4"/>
    <n v="0"/>
    <n v="55.895999999999958"/>
  </r>
  <r>
    <n v="2512"/>
    <x v="1233"/>
    <x v="1"/>
    <x v="24"/>
    <d v="2012-04-19T00:00:00"/>
    <s v="First Class"/>
    <s v="KW-16570"/>
    <s v="Kelly Williams"/>
    <x v="0"/>
    <s v="United States"/>
    <s v="Monroe"/>
    <x v="28"/>
    <n v="71203"/>
    <x v="0"/>
    <s v="TEC-AC-10003116"/>
    <x v="2"/>
    <x v="11"/>
    <x v="920"/>
    <n v="106.5"/>
    <n v="6"/>
    <n v="0"/>
    <n v="41.534999999999997"/>
  </r>
  <r>
    <n v="2513"/>
    <x v="1234"/>
    <x v="3"/>
    <x v="574"/>
    <d v="2014-12-07T00:00:00"/>
    <s v="Standard Class"/>
    <s v="DB-12910"/>
    <s v="Daniel Byrd"/>
    <x v="2"/>
    <s v="United States"/>
    <s v="Tampa"/>
    <x v="2"/>
    <n v="33614"/>
    <x v="0"/>
    <s v="OFF-BI-10002429"/>
    <x v="1"/>
    <x v="8"/>
    <x v="467"/>
    <n v="45.660000000000011"/>
    <n v="5"/>
    <n v="0.7"/>
    <n v="-33.483999999999995"/>
  </r>
  <r>
    <n v="2514"/>
    <x v="1235"/>
    <x v="0"/>
    <x v="583"/>
    <d v="2013-11-18T00:00:00"/>
    <s v="Standard Class"/>
    <s v="BB-11545"/>
    <s v="Brenda Bowman"/>
    <x v="1"/>
    <s v="United States"/>
    <s v="Chicago"/>
    <x v="10"/>
    <n v="60623"/>
    <x v="2"/>
    <s v="TEC-AC-10003280"/>
    <x v="2"/>
    <x v="11"/>
    <x v="1028"/>
    <n v="95.968000000000004"/>
    <n v="4"/>
    <n v="0.2"/>
    <n v="1.1995999999999931"/>
  </r>
  <r>
    <n v="2515"/>
    <x v="1235"/>
    <x v="0"/>
    <x v="583"/>
    <d v="2013-11-18T00:00:00"/>
    <s v="Standard Class"/>
    <s v="BB-11545"/>
    <s v="Brenda Bowman"/>
    <x v="1"/>
    <s v="United States"/>
    <s v="Chicago"/>
    <x v="10"/>
    <n v="60623"/>
    <x v="2"/>
    <s v="FUR-CH-10004540"/>
    <x v="0"/>
    <x v="1"/>
    <x v="862"/>
    <n v="47.991999999999997"/>
    <n v="2"/>
    <n v="0.3"/>
    <n v="-2.0567999999999991"/>
  </r>
  <r>
    <n v="2516"/>
    <x v="1236"/>
    <x v="2"/>
    <x v="742"/>
    <d v="2011-09-10T00:00:00"/>
    <s v="Standard Class"/>
    <s v="NP-18700"/>
    <s v="Nora Preis"/>
    <x v="0"/>
    <s v="United States"/>
    <s v="Bowling Green"/>
    <x v="24"/>
    <n v="43402"/>
    <x v="3"/>
    <s v="OFF-ST-10000585"/>
    <x v="1"/>
    <x v="4"/>
    <x v="541"/>
    <n v="264.32"/>
    <n v="2"/>
    <n v="0.2"/>
    <n v="19.823999999999998"/>
  </r>
  <r>
    <n v="2517"/>
    <x v="1237"/>
    <x v="2"/>
    <x v="647"/>
    <d v="2011-11-22T00:00:00"/>
    <s v="Standard Class"/>
    <s v="PB-19105"/>
    <s v="Peter Bühler"/>
    <x v="0"/>
    <s v="United States"/>
    <s v="Houston"/>
    <x v="5"/>
    <n v="77095"/>
    <x v="2"/>
    <s v="OFF-EN-10003001"/>
    <x v="1"/>
    <x v="12"/>
    <x v="955"/>
    <n v="604.65600000000006"/>
    <n v="9"/>
    <n v="0.2"/>
    <n v="204.07139999999995"/>
  </r>
  <r>
    <n v="2518"/>
    <x v="1238"/>
    <x v="3"/>
    <x v="743"/>
    <d v="2014-05-08T00:00:00"/>
    <s v="Standard Class"/>
    <s v="DW-13585"/>
    <s v="Dorothy Wardle"/>
    <x v="1"/>
    <s v="United States"/>
    <s v="Westfield"/>
    <x v="30"/>
    <n v="7090"/>
    <x v="3"/>
    <s v="FUR-FU-10003975"/>
    <x v="0"/>
    <x v="5"/>
    <x v="775"/>
    <n v="129.93"/>
    <n v="3"/>
    <n v="0"/>
    <n v="12.992999999999988"/>
  </r>
  <r>
    <n v="2519"/>
    <x v="1239"/>
    <x v="0"/>
    <x v="680"/>
    <d v="2013-10-22T00:00:00"/>
    <s v="Standard Class"/>
    <s v="CD-12790"/>
    <s v="Cynthia Delaney"/>
    <x v="2"/>
    <s v="United States"/>
    <s v="Oklahoma City"/>
    <x v="26"/>
    <n v="73120"/>
    <x v="2"/>
    <s v="OFF-LA-10004559"/>
    <x v="1"/>
    <x v="2"/>
    <x v="1340"/>
    <n v="20.16"/>
    <n v="7"/>
    <n v="0"/>
    <n v="9.8783999999999992"/>
  </r>
  <r>
    <n v="2520"/>
    <x v="1239"/>
    <x v="0"/>
    <x v="680"/>
    <d v="2013-10-22T00:00:00"/>
    <s v="Standard Class"/>
    <s v="CD-12790"/>
    <s v="Cynthia Delaney"/>
    <x v="2"/>
    <s v="United States"/>
    <s v="Oklahoma City"/>
    <x v="26"/>
    <n v="73120"/>
    <x v="2"/>
    <s v="OFF-LA-10003223"/>
    <x v="1"/>
    <x v="2"/>
    <x v="602"/>
    <n v="29.46"/>
    <n v="6"/>
    <n v="0"/>
    <n v="14.4354"/>
  </r>
  <r>
    <n v="2521"/>
    <x v="1239"/>
    <x v="0"/>
    <x v="680"/>
    <d v="2013-10-22T00:00:00"/>
    <s v="Standard Class"/>
    <s v="CD-12790"/>
    <s v="Cynthia Delaney"/>
    <x v="2"/>
    <s v="United States"/>
    <s v="Oklahoma City"/>
    <x v="26"/>
    <n v="73120"/>
    <x v="2"/>
    <s v="OFF-AP-10002651"/>
    <x v="1"/>
    <x v="9"/>
    <x v="1341"/>
    <n v="868.58999999999992"/>
    <n v="3"/>
    <n v="0"/>
    <n v="251.89109999999988"/>
  </r>
  <r>
    <n v="2522"/>
    <x v="1239"/>
    <x v="0"/>
    <x v="680"/>
    <d v="2013-10-22T00:00:00"/>
    <s v="Standard Class"/>
    <s v="CD-12790"/>
    <s v="Cynthia Delaney"/>
    <x v="2"/>
    <s v="United States"/>
    <s v="Oklahoma City"/>
    <x v="26"/>
    <n v="73120"/>
    <x v="2"/>
    <s v="OFF-PA-10003177"/>
    <x v="1"/>
    <x v="10"/>
    <x v="89"/>
    <n v="12.96"/>
    <n v="2"/>
    <n v="0"/>
    <n v="6.2208000000000006"/>
  </r>
  <r>
    <n v="2523"/>
    <x v="1239"/>
    <x v="0"/>
    <x v="680"/>
    <d v="2013-10-22T00:00:00"/>
    <s v="Standard Class"/>
    <s v="CD-12790"/>
    <s v="Cynthia Delaney"/>
    <x v="2"/>
    <s v="United States"/>
    <s v="Oklahoma City"/>
    <x v="26"/>
    <n v="73120"/>
    <x v="2"/>
    <s v="TEC-PH-10003442"/>
    <x v="2"/>
    <x v="7"/>
    <x v="879"/>
    <n v="5.5"/>
    <n v="1"/>
    <n v="0"/>
    <n v="1.375"/>
  </r>
  <r>
    <n v="2524"/>
    <x v="1239"/>
    <x v="0"/>
    <x v="680"/>
    <d v="2013-10-22T00:00:00"/>
    <s v="Standard Class"/>
    <s v="CD-12790"/>
    <s v="Cynthia Delaney"/>
    <x v="2"/>
    <s v="United States"/>
    <s v="Oklahoma City"/>
    <x v="26"/>
    <n v="73120"/>
    <x v="2"/>
    <s v="OFF-BI-10000977"/>
    <x v="1"/>
    <x v="8"/>
    <x v="982"/>
    <n v="121.6"/>
    <n v="4"/>
    <n v="0"/>
    <n v="55.935999999999993"/>
  </r>
  <r>
    <n v="2525"/>
    <x v="1240"/>
    <x v="1"/>
    <x v="744"/>
    <d v="2012-04-10T00:00:00"/>
    <s v="Standard Class"/>
    <s v="TT-21220"/>
    <s v="Thomas Thornton"/>
    <x v="0"/>
    <s v="United States"/>
    <s v="Houston"/>
    <x v="5"/>
    <n v="77041"/>
    <x v="2"/>
    <s v="OFF-AR-10004078"/>
    <x v="1"/>
    <x v="6"/>
    <x v="507"/>
    <n v="42.047999999999995"/>
    <n v="9"/>
    <n v="0.2"/>
    <n v="5.2559999999999985"/>
  </r>
  <r>
    <n v="2526"/>
    <x v="1240"/>
    <x v="1"/>
    <x v="744"/>
    <d v="2012-04-10T00:00:00"/>
    <s v="Standard Class"/>
    <s v="TT-21220"/>
    <s v="Thomas Thornton"/>
    <x v="0"/>
    <s v="United States"/>
    <s v="Houston"/>
    <x v="5"/>
    <n v="77041"/>
    <x v="2"/>
    <s v="TEC-AC-10002550"/>
    <x v="2"/>
    <x v="11"/>
    <x v="1342"/>
    <n v="25.488"/>
    <n v="2"/>
    <n v="0.2"/>
    <n v="4.4603999999999999"/>
  </r>
  <r>
    <n v="2527"/>
    <x v="1240"/>
    <x v="1"/>
    <x v="744"/>
    <d v="2012-04-10T00:00:00"/>
    <s v="Standard Class"/>
    <s v="TT-21220"/>
    <s v="Thomas Thornton"/>
    <x v="0"/>
    <s v="United States"/>
    <s v="Houston"/>
    <x v="5"/>
    <n v="77041"/>
    <x v="2"/>
    <s v="OFF-BI-10004965"/>
    <x v="1"/>
    <x v="8"/>
    <x v="1005"/>
    <n v="6.8999999999999986"/>
    <n v="3"/>
    <n v="0.8"/>
    <n v="-12.075000000000003"/>
  </r>
  <r>
    <n v="2528"/>
    <x v="1240"/>
    <x v="1"/>
    <x v="744"/>
    <d v="2012-04-10T00:00:00"/>
    <s v="Standard Class"/>
    <s v="TT-21220"/>
    <s v="Thomas Thornton"/>
    <x v="0"/>
    <s v="United States"/>
    <s v="Houston"/>
    <x v="5"/>
    <n v="77041"/>
    <x v="2"/>
    <s v="OFF-BI-10004209"/>
    <x v="1"/>
    <x v="8"/>
    <x v="1206"/>
    <n v="9.6479999999999961"/>
    <n v="6"/>
    <n v="0.8"/>
    <n v="-16.884"/>
  </r>
  <r>
    <n v="2529"/>
    <x v="1240"/>
    <x v="1"/>
    <x v="744"/>
    <d v="2012-04-10T00:00:00"/>
    <s v="Standard Class"/>
    <s v="TT-21220"/>
    <s v="Thomas Thornton"/>
    <x v="0"/>
    <s v="United States"/>
    <s v="Houston"/>
    <x v="5"/>
    <n v="77041"/>
    <x v="2"/>
    <s v="OFF-PA-10001526"/>
    <x v="1"/>
    <x v="10"/>
    <x v="1030"/>
    <n v="7.9680000000000009"/>
    <n v="2"/>
    <n v="0.2"/>
    <n v="2.8884000000000007"/>
  </r>
  <r>
    <n v="2530"/>
    <x v="1241"/>
    <x v="2"/>
    <x v="745"/>
    <d v="2011-10-29T00:00:00"/>
    <s v="Standard Class"/>
    <s v="DB-12910"/>
    <s v="Daniel Byrd"/>
    <x v="2"/>
    <s v="United States"/>
    <s v="Fort Lauderdale"/>
    <x v="2"/>
    <n v="33311"/>
    <x v="0"/>
    <s v="OFF-PA-10000788"/>
    <x v="1"/>
    <x v="10"/>
    <x v="731"/>
    <n v="10.368000000000002"/>
    <n v="2"/>
    <n v="0.2"/>
    <n v="3.6288"/>
  </r>
  <r>
    <n v="2531"/>
    <x v="1242"/>
    <x v="2"/>
    <x v="654"/>
    <d v="2011-08-21T00:00:00"/>
    <s v="Standard Class"/>
    <s v="DJ-13510"/>
    <s v="Don Jones"/>
    <x v="1"/>
    <s v="United States"/>
    <s v="Little Rock"/>
    <x v="36"/>
    <n v="72209"/>
    <x v="0"/>
    <s v="OFF-PA-10000595"/>
    <x v="1"/>
    <x v="10"/>
    <x v="1117"/>
    <n v="114.2"/>
    <n v="5"/>
    <n v="0"/>
    <n v="52.531999999999996"/>
  </r>
  <r>
    <n v="2532"/>
    <x v="1242"/>
    <x v="2"/>
    <x v="654"/>
    <d v="2011-08-21T00:00:00"/>
    <s v="Standard Class"/>
    <s v="DJ-13510"/>
    <s v="Don Jones"/>
    <x v="1"/>
    <s v="United States"/>
    <s v="Little Rock"/>
    <x v="36"/>
    <n v="72209"/>
    <x v="0"/>
    <s v="OFF-BI-10000829"/>
    <x v="1"/>
    <x v="8"/>
    <x v="304"/>
    <n v="17.96"/>
    <n v="4"/>
    <n v="0"/>
    <n v="8.2615999999999996"/>
  </r>
  <r>
    <n v="2533"/>
    <x v="1242"/>
    <x v="2"/>
    <x v="654"/>
    <d v="2011-08-21T00:00:00"/>
    <s v="Standard Class"/>
    <s v="DJ-13510"/>
    <s v="Don Jones"/>
    <x v="1"/>
    <s v="United States"/>
    <s v="Little Rock"/>
    <x v="36"/>
    <n v="72209"/>
    <x v="0"/>
    <s v="OFF-FA-10002676"/>
    <x v="1"/>
    <x v="13"/>
    <x v="1069"/>
    <n v="12.67"/>
    <n v="7"/>
    <n v="0"/>
    <n v="4.5611999999999995"/>
  </r>
  <r>
    <n v="2534"/>
    <x v="1242"/>
    <x v="2"/>
    <x v="654"/>
    <d v="2011-08-21T00:00:00"/>
    <s v="Standard Class"/>
    <s v="DJ-13510"/>
    <s v="Don Jones"/>
    <x v="1"/>
    <s v="United States"/>
    <s v="Little Rock"/>
    <x v="36"/>
    <n v="72209"/>
    <x v="0"/>
    <s v="TEC-AC-10000844"/>
    <x v="2"/>
    <x v="11"/>
    <x v="106"/>
    <n v="339.96"/>
    <n v="4"/>
    <n v="0"/>
    <n v="122.38559999999998"/>
  </r>
  <r>
    <n v="2535"/>
    <x v="1243"/>
    <x v="3"/>
    <x v="733"/>
    <d v="2014-08-19T00:00:00"/>
    <s v="Second Class"/>
    <s v="DL-13495"/>
    <s v="Dionis Lloyd"/>
    <x v="1"/>
    <s v="United States"/>
    <s v="Philadelphia"/>
    <x v="9"/>
    <n v="19120"/>
    <x v="3"/>
    <s v="OFF-ST-10004459"/>
    <x v="1"/>
    <x v="4"/>
    <x v="454"/>
    <n v="1801.6320000000001"/>
    <n v="6"/>
    <n v="0.2"/>
    <n v="-337.80600000000004"/>
  </r>
  <r>
    <n v="2536"/>
    <x v="1244"/>
    <x v="1"/>
    <x v="684"/>
    <d v="2012-09-08T00:00:00"/>
    <s v="First Class"/>
    <s v="LO-17170"/>
    <s v="Lori Olson"/>
    <x v="1"/>
    <s v="United States"/>
    <s v="La Quinta"/>
    <x v="1"/>
    <n v="92253"/>
    <x v="1"/>
    <s v="TEC-AC-10003499"/>
    <x v="2"/>
    <x v="11"/>
    <x v="103"/>
    <n v="46.32"/>
    <n v="4"/>
    <n v="0"/>
    <n v="18.064800000000002"/>
  </r>
  <r>
    <n v="2537"/>
    <x v="1245"/>
    <x v="1"/>
    <x v="746"/>
    <d v="2012-01-29T00:00:00"/>
    <s v="Second Class"/>
    <s v="SV-20365"/>
    <s v="Seth Vernon"/>
    <x v="0"/>
    <s v="United States"/>
    <s v="Cleveland"/>
    <x v="24"/>
    <n v="44105"/>
    <x v="3"/>
    <s v="FUR-CH-10000513"/>
    <x v="0"/>
    <x v="1"/>
    <x v="70"/>
    <n v="181.98599999999999"/>
    <n v="2"/>
    <n v="0.3"/>
    <n v="-54.595799999999997"/>
  </r>
  <r>
    <n v="2538"/>
    <x v="1245"/>
    <x v="1"/>
    <x v="746"/>
    <d v="2012-01-29T00:00:00"/>
    <s v="Second Class"/>
    <s v="SV-20365"/>
    <s v="Seth Vernon"/>
    <x v="0"/>
    <s v="United States"/>
    <s v="Cleveland"/>
    <x v="24"/>
    <n v="44105"/>
    <x v="3"/>
    <s v="TEC-PH-10000895"/>
    <x v="2"/>
    <x v="7"/>
    <x v="1128"/>
    <n v="431.976"/>
    <n v="4"/>
    <n v="0.4"/>
    <n v="-100.7944"/>
  </r>
  <r>
    <n v="2539"/>
    <x v="1245"/>
    <x v="1"/>
    <x v="746"/>
    <d v="2012-01-29T00:00:00"/>
    <s v="Second Class"/>
    <s v="SV-20365"/>
    <s v="Seth Vernon"/>
    <x v="0"/>
    <s v="United States"/>
    <s v="Cleveland"/>
    <x v="24"/>
    <n v="44105"/>
    <x v="3"/>
    <s v="TEC-PH-10002555"/>
    <x v="2"/>
    <x v="7"/>
    <x v="1343"/>
    <n v="155.36999999999998"/>
    <n v="1"/>
    <n v="0.4"/>
    <n v="-36.253"/>
  </r>
  <r>
    <n v="2540"/>
    <x v="1246"/>
    <x v="1"/>
    <x v="747"/>
    <d v="2012-07-16T00:00:00"/>
    <s v="Same Day"/>
    <s v="EM-13810"/>
    <s v="Eleni McCrary"/>
    <x v="1"/>
    <s v="United States"/>
    <s v="San Francisco"/>
    <x v="1"/>
    <n v="94122"/>
    <x v="1"/>
    <s v="FUR-CH-10003312"/>
    <x v="0"/>
    <x v="1"/>
    <x v="296"/>
    <n v="1348.7040000000002"/>
    <n v="6"/>
    <n v="0.2"/>
    <n v="-219.16440000000023"/>
  </r>
  <r>
    <n v="2541"/>
    <x v="1246"/>
    <x v="1"/>
    <x v="747"/>
    <d v="2012-07-16T00:00:00"/>
    <s v="Same Day"/>
    <s v="EM-13810"/>
    <s v="Eleni McCrary"/>
    <x v="1"/>
    <s v="United States"/>
    <s v="San Francisco"/>
    <x v="1"/>
    <n v="94122"/>
    <x v="1"/>
    <s v="FUR-CH-10004086"/>
    <x v="0"/>
    <x v="1"/>
    <x v="281"/>
    <n v="700.15200000000004"/>
    <n v="3"/>
    <n v="0.2"/>
    <n v="78.767099999999971"/>
  </r>
  <r>
    <n v="2542"/>
    <x v="1247"/>
    <x v="0"/>
    <x v="567"/>
    <d v="2013-05-05T00:00:00"/>
    <s v="Standard Class"/>
    <s v="KD-16615"/>
    <s v="Ken Dana"/>
    <x v="1"/>
    <s v="United States"/>
    <s v="Scottsdale"/>
    <x v="16"/>
    <n v="85254"/>
    <x v="1"/>
    <s v="FUR-FU-10002759"/>
    <x v="0"/>
    <x v="5"/>
    <x v="555"/>
    <n v="111.88800000000001"/>
    <n v="7"/>
    <n v="0.2"/>
    <n v="22.377600000000001"/>
  </r>
  <r>
    <n v="2543"/>
    <x v="1248"/>
    <x v="2"/>
    <x v="467"/>
    <d v="2011-10-01T00:00:00"/>
    <s v="Second Class"/>
    <s v="NB-18580"/>
    <s v="Nicole Brennan"/>
    <x v="1"/>
    <s v="United States"/>
    <s v="Philadelphia"/>
    <x v="9"/>
    <n v="19134"/>
    <x v="3"/>
    <s v="OFF-AP-10002191"/>
    <x v="1"/>
    <x v="9"/>
    <x v="800"/>
    <n v="143.952"/>
    <n v="3"/>
    <n v="0.2"/>
    <n v="14.39520000000001"/>
  </r>
  <r>
    <n v="2544"/>
    <x v="1249"/>
    <x v="0"/>
    <x v="162"/>
    <d v="2013-09-15T00:00:00"/>
    <s v="Standard Class"/>
    <s v="AP-10720"/>
    <s v="Anne Pryor"/>
    <x v="2"/>
    <s v="United States"/>
    <s v="Malden"/>
    <x v="31"/>
    <n v="2148"/>
    <x v="3"/>
    <s v="FUR-BO-10003450"/>
    <x v="0"/>
    <x v="0"/>
    <x v="1344"/>
    <n v="173.94"/>
    <n v="3"/>
    <n v="0"/>
    <n v="13.915199999999992"/>
  </r>
  <r>
    <n v="2545"/>
    <x v="1249"/>
    <x v="0"/>
    <x v="162"/>
    <d v="2013-09-15T00:00:00"/>
    <s v="Standard Class"/>
    <s v="AP-10720"/>
    <s v="Anne Pryor"/>
    <x v="2"/>
    <s v="United States"/>
    <s v="Malden"/>
    <x v="31"/>
    <n v="2148"/>
    <x v="3"/>
    <s v="OFF-LA-10000248"/>
    <x v="1"/>
    <x v="2"/>
    <x v="1212"/>
    <n v="14.76"/>
    <n v="4"/>
    <n v="0"/>
    <n v="6.9371999999999998"/>
  </r>
  <r>
    <n v="2546"/>
    <x v="1250"/>
    <x v="3"/>
    <x v="513"/>
    <d v="2014-04-21T00:00:00"/>
    <s v="Standard Class"/>
    <s v="JE-15745"/>
    <s v="Joel Eaton"/>
    <x v="0"/>
    <s v="United States"/>
    <s v="San Jose"/>
    <x v="1"/>
    <n v="95123"/>
    <x v="1"/>
    <s v="OFF-ST-10004804"/>
    <x v="1"/>
    <x v="4"/>
    <x v="230"/>
    <n v="205.92"/>
    <n v="4"/>
    <n v="0"/>
    <n v="2.0592000000000041"/>
  </r>
  <r>
    <n v="2547"/>
    <x v="1250"/>
    <x v="3"/>
    <x v="513"/>
    <d v="2014-04-21T00:00:00"/>
    <s v="Standard Class"/>
    <s v="JE-15745"/>
    <s v="Joel Eaton"/>
    <x v="0"/>
    <s v="United States"/>
    <s v="San Jose"/>
    <x v="1"/>
    <n v="95123"/>
    <x v="1"/>
    <s v="FUR-BO-10001337"/>
    <x v="0"/>
    <x v="0"/>
    <x v="425"/>
    <n v="102.833"/>
    <n v="1"/>
    <n v="0.15"/>
    <n v="-6.0489999999999995"/>
  </r>
  <r>
    <n v="2548"/>
    <x v="1251"/>
    <x v="1"/>
    <x v="748"/>
    <d v="2012-08-22T00:00:00"/>
    <s v="Standard Class"/>
    <s v="JM-15865"/>
    <s v="John Murray"/>
    <x v="0"/>
    <s v="United States"/>
    <s v="Phoenix"/>
    <x v="16"/>
    <n v="85023"/>
    <x v="1"/>
    <s v="OFF-AR-10002255"/>
    <x v="1"/>
    <x v="6"/>
    <x v="814"/>
    <n v="2.3039999999999998"/>
    <n v="1"/>
    <n v="0.2"/>
    <n v="0.25919999999999999"/>
  </r>
  <r>
    <n v="2549"/>
    <x v="1251"/>
    <x v="1"/>
    <x v="748"/>
    <d v="2012-08-22T00:00:00"/>
    <s v="Standard Class"/>
    <s v="JM-15865"/>
    <s v="John Murray"/>
    <x v="0"/>
    <s v="United States"/>
    <s v="Phoenix"/>
    <x v="16"/>
    <n v="85023"/>
    <x v="1"/>
    <s v="TEC-PH-10002624"/>
    <x v="2"/>
    <x v="7"/>
    <x v="1126"/>
    <n v="1879.96"/>
    <n v="5"/>
    <n v="0.2"/>
    <n v="211.49549999999977"/>
  </r>
  <r>
    <n v="2550"/>
    <x v="1251"/>
    <x v="1"/>
    <x v="748"/>
    <d v="2012-08-22T00:00:00"/>
    <s v="Standard Class"/>
    <s v="JM-15865"/>
    <s v="John Murray"/>
    <x v="0"/>
    <s v="United States"/>
    <s v="Phoenix"/>
    <x v="16"/>
    <n v="85023"/>
    <x v="1"/>
    <s v="OFF-PA-10001878"/>
    <x v="1"/>
    <x v="10"/>
    <x v="1161"/>
    <n v="313.024"/>
    <n v="8"/>
    <n v="0.2"/>
    <n v="105.64559999999997"/>
  </r>
  <r>
    <n v="2551"/>
    <x v="1251"/>
    <x v="1"/>
    <x v="748"/>
    <d v="2012-08-22T00:00:00"/>
    <s v="Standard Class"/>
    <s v="JM-15865"/>
    <s v="John Murray"/>
    <x v="0"/>
    <s v="United States"/>
    <s v="Phoenix"/>
    <x v="16"/>
    <n v="85023"/>
    <x v="1"/>
    <s v="OFF-LA-10000452"/>
    <x v="1"/>
    <x v="2"/>
    <x v="804"/>
    <n v="5.04"/>
    <n v="2"/>
    <n v="0.2"/>
    <n v="1.764"/>
  </r>
  <r>
    <n v="2552"/>
    <x v="1252"/>
    <x v="3"/>
    <x v="123"/>
    <d v="2014-11-24T00:00:00"/>
    <s v="Standard Class"/>
    <s v="AB-10105"/>
    <s v="Adrian Barton"/>
    <x v="0"/>
    <s v="United States"/>
    <s v="Henderson"/>
    <x v="0"/>
    <n v="42420"/>
    <x v="0"/>
    <s v="FUR-FU-10004665"/>
    <x v="0"/>
    <x v="5"/>
    <x v="1345"/>
    <n v="821.87999999999988"/>
    <n v="6"/>
    <n v="0"/>
    <n v="213.68880000000001"/>
  </r>
  <r>
    <n v="2553"/>
    <x v="1252"/>
    <x v="3"/>
    <x v="123"/>
    <d v="2014-11-24T00:00:00"/>
    <s v="Standard Class"/>
    <s v="AB-10105"/>
    <s v="Adrian Barton"/>
    <x v="0"/>
    <s v="United States"/>
    <s v="Henderson"/>
    <x v="0"/>
    <n v="42420"/>
    <x v="0"/>
    <s v="OFF-BI-10000088"/>
    <x v="1"/>
    <x v="8"/>
    <x v="1025"/>
    <n v="21.96"/>
    <n v="2"/>
    <n v="0"/>
    <n v="10.760400000000001"/>
  </r>
  <r>
    <n v="2554"/>
    <x v="1253"/>
    <x v="0"/>
    <x v="749"/>
    <d v="2013-09-19T00:00:00"/>
    <s v="Standard Class"/>
    <s v="PN-18775"/>
    <s v="Parhena Norris"/>
    <x v="2"/>
    <s v="United States"/>
    <s v="Columbia"/>
    <x v="20"/>
    <n v="29203"/>
    <x v="0"/>
    <s v="OFF-PA-10000029"/>
    <x v="1"/>
    <x v="10"/>
    <x v="803"/>
    <n v="25.92"/>
    <n v="4"/>
    <n v="0"/>
    <n v="12.441600000000001"/>
  </r>
  <r>
    <n v="2555"/>
    <x v="1254"/>
    <x v="0"/>
    <x v="243"/>
    <d v="2013-08-21T00:00:00"/>
    <s v="Standard Class"/>
    <s v="JC-15775"/>
    <s v="John Castell"/>
    <x v="0"/>
    <s v="United States"/>
    <s v="Tallahassee"/>
    <x v="2"/>
    <n v="32303"/>
    <x v="0"/>
    <s v="TEC-PH-10000369"/>
    <x v="2"/>
    <x v="7"/>
    <x v="1346"/>
    <n v="705.54399999999998"/>
    <n v="7"/>
    <n v="0.2"/>
    <n v="70.554400000000072"/>
  </r>
  <r>
    <n v="2556"/>
    <x v="1255"/>
    <x v="1"/>
    <x v="120"/>
    <d v="2012-09-30T00:00:00"/>
    <s v="Standard Class"/>
    <s v="PF-19165"/>
    <s v="Philip Fox"/>
    <x v="0"/>
    <s v="United States"/>
    <s v="New York City"/>
    <x v="15"/>
    <n v="10035"/>
    <x v="3"/>
    <s v="TEC-AC-10001590"/>
    <x v="2"/>
    <x v="11"/>
    <x v="1347"/>
    <n v="50"/>
    <n v="2"/>
    <n v="0"/>
    <n v="12"/>
  </r>
  <r>
    <n v="2557"/>
    <x v="1256"/>
    <x v="0"/>
    <x v="750"/>
    <d v="2013-10-15T00:00:00"/>
    <s v="Standard Class"/>
    <s v="BW-11110"/>
    <s v="Bart Watters"/>
    <x v="1"/>
    <s v="United States"/>
    <s v="Houston"/>
    <x v="5"/>
    <n v="77070"/>
    <x v="2"/>
    <s v="FUR-FU-10004909"/>
    <x v="0"/>
    <x v="5"/>
    <x v="1348"/>
    <n v="51.712000000000003"/>
    <n v="8"/>
    <n v="0.6"/>
    <n v="-32.320000000000007"/>
  </r>
  <r>
    <n v="2558"/>
    <x v="1257"/>
    <x v="1"/>
    <x v="539"/>
    <d v="2012-03-30T00:00:00"/>
    <s v="Standard Class"/>
    <s v="BP-11185"/>
    <s v="Ben Peterman"/>
    <x v="1"/>
    <s v="United States"/>
    <s v="Coral Springs"/>
    <x v="2"/>
    <n v="33065"/>
    <x v="0"/>
    <s v="OFF-AP-10002287"/>
    <x v="1"/>
    <x v="9"/>
    <x v="1274"/>
    <n v="6.9920000000000009"/>
    <n v="2"/>
    <n v="0.2"/>
    <n v="0.52439999999999998"/>
  </r>
  <r>
    <n v="2559"/>
    <x v="1258"/>
    <x v="1"/>
    <x v="70"/>
    <d v="2012-06-04T00:00:00"/>
    <s v="Standard Class"/>
    <s v="TM-21010"/>
    <s v="Tamara Manning"/>
    <x v="0"/>
    <s v="United States"/>
    <s v="Orem"/>
    <x v="7"/>
    <n v="84057"/>
    <x v="1"/>
    <s v="FUR-BO-10004357"/>
    <x v="0"/>
    <x v="0"/>
    <x v="1349"/>
    <n v="1406.86"/>
    <n v="7"/>
    <n v="0"/>
    <n v="140.68599999999989"/>
  </r>
  <r>
    <n v="2560"/>
    <x v="1258"/>
    <x v="1"/>
    <x v="70"/>
    <d v="2012-06-04T00:00:00"/>
    <s v="Standard Class"/>
    <s v="TM-21010"/>
    <s v="Tamara Manning"/>
    <x v="0"/>
    <s v="United States"/>
    <s v="Orem"/>
    <x v="7"/>
    <n v="84057"/>
    <x v="1"/>
    <s v="OFF-LA-10003766"/>
    <x v="1"/>
    <x v="2"/>
    <x v="360"/>
    <n v="15.75"/>
    <n v="5"/>
    <n v="0"/>
    <n v="7.5600000000000005"/>
  </r>
  <r>
    <n v="2561"/>
    <x v="1258"/>
    <x v="1"/>
    <x v="70"/>
    <d v="2012-06-04T00:00:00"/>
    <s v="Standard Class"/>
    <s v="TM-21010"/>
    <s v="Tamara Manning"/>
    <x v="0"/>
    <s v="United States"/>
    <s v="Orem"/>
    <x v="7"/>
    <n v="84057"/>
    <x v="1"/>
    <s v="OFF-ST-10000046"/>
    <x v="1"/>
    <x v="4"/>
    <x v="757"/>
    <n v="323.10000000000002"/>
    <n v="2"/>
    <n v="0"/>
    <n v="61.38900000000001"/>
  </r>
  <r>
    <n v="2562"/>
    <x v="1259"/>
    <x v="1"/>
    <x v="707"/>
    <d v="2012-12-31T00:00:00"/>
    <s v="Standard Class"/>
    <s v="MB-17305"/>
    <s v="Maria Bertelson"/>
    <x v="0"/>
    <s v="United States"/>
    <s v="Nashville"/>
    <x v="18"/>
    <n v="37211"/>
    <x v="0"/>
    <s v="OFF-LA-10003190"/>
    <x v="1"/>
    <x v="2"/>
    <x v="1163"/>
    <n v="9.2159999999999993"/>
    <n v="4"/>
    <n v="0.2"/>
    <n v="3.3408000000000002"/>
  </r>
  <r>
    <n v="2563"/>
    <x v="1259"/>
    <x v="1"/>
    <x v="707"/>
    <d v="2012-12-31T00:00:00"/>
    <s v="Standard Class"/>
    <s v="MB-17305"/>
    <s v="Maria Bertelson"/>
    <x v="0"/>
    <s v="United States"/>
    <s v="Nashville"/>
    <x v="18"/>
    <n v="37211"/>
    <x v="0"/>
    <s v="OFF-PA-10002787"/>
    <x v="1"/>
    <x v="10"/>
    <x v="1267"/>
    <n v="10.368000000000002"/>
    <n v="2"/>
    <n v="0.2"/>
    <n v="3.6288"/>
  </r>
  <r>
    <n v="2564"/>
    <x v="1260"/>
    <x v="1"/>
    <x v="751"/>
    <d v="2012-03-22T00:00:00"/>
    <s v="Second Class"/>
    <s v="HR-14830"/>
    <s v="Harold Ryan"/>
    <x v="1"/>
    <s v="United States"/>
    <s v="New York City"/>
    <x v="15"/>
    <n v="10009"/>
    <x v="3"/>
    <s v="TEC-AC-10000387"/>
    <x v="2"/>
    <x v="11"/>
    <x v="1350"/>
    <n v="15.02"/>
    <n v="1"/>
    <n v="0"/>
    <n v="2.7035999999999998"/>
  </r>
  <r>
    <n v="2565"/>
    <x v="1260"/>
    <x v="1"/>
    <x v="751"/>
    <d v="2012-03-22T00:00:00"/>
    <s v="Second Class"/>
    <s v="HR-14830"/>
    <s v="Harold Ryan"/>
    <x v="1"/>
    <s v="United States"/>
    <s v="New York City"/>
    <x v="15"/>
    <n v="10009"/>
    <x v="3"/>
    <s v="OFF-ST-10001291"/>
    <x v="1"/>
    <x v="4"/>
    <x v="1017"/>
    <n v="33.82"/>
    <n v="2"/>
    <n v="0"/>
    <n v="9.1313999999999993"/>
  </r>
  <r>
    <n v="2566"/>
    <x v="1261"/>
    <x v="3"/>
    <x v="202"/>
    <d v="2014-12-25T00:00:00"/>
    <s v="First Class"/>
    <s v="BD-11635"/>
    <s v="Brian Derr"/>
    <x v="0"/>
    <s v="United States"/>
    <s v="Bowling Green"/>
    <x v="0"/>
    <n v="42104"/>
    <x v="0"/>
    <s v="TEC-AC-10003116"/>
    <x v="2"/>
    <x v="11"/>
    <x v="920"/>
    <n v="71"/>
    <n v="4"/>
    <n v="0"/>
    <n v="27.689999999999998"/>
  </r>
  <r>
    <n v="2567"/>
    <x v="1262"/>
    <x v="3"/>
    <x v="752"/>
    <d v="2014-11-04T00:00:00"/>
    <s v="Second Class"/>
    <s v="SF-20200"/>
    <s v="Sarah Foster"/>
    <x v="0"/>
    <s v="United States"/>
    <s v="Bellingham"/>
    <x v="4"/>
    <n v="98226"/>
    <x v="1"/>
    <s v="OFF-BI-10001308"/>
    <x v="1"/>
    <x v="8"/>
    <x v="1351"/>
    <n v="25.120000000000005"/>
    <n v="5"/>
    <n v="0.2"/>
    <n v="7.8499999999999979"/>
  </r>
  <r>
    <n v="2568"/>
    <x v="1262"/>
    <x v="3"/>
    <x v="752"/>
    <d v="2014-11-04T00:00:00"/>
    <s v="Second Class"/>
    <s v="SF-20200"/>
    <s v="Sarah Foster"/>
    <x v="0"/>
    <s v="United States"/>
    <s v="Bellingham"/>
    <x v="4"/>
    <n v="98226"/>
    <x v="1"/>
    <s v="FUR-TA-10003954"/>
    <x v="0"/>
    <x v="3"/>
    <x v="1208"/>
    <n v="2665.62"/>
    <n v="9"/>
    <n v="0"/>
    <n v="239.90580000000011"/>
  </r>
  <r>
    <n v="2569"/>
    <x v="1263"/>
    <x v="3"/>
    <x v="210"/>
    <d v="2014-09-12T00:00:00"/>
    <s v="Standard Class"/>
    <s v="SP-20620"/>
    <s v="Stefania Perrino"/>
    <x v="1"/>
    <s v="United States"/>
    <s v="New York City"/>
    <x v="15"/>
    <n v="10011"/>
    <x v="3"/>
    <s v="OFF-ST-10003282"/>
    <x v="1"/>
    <x v="4"/>
    <x v="42"/>
    <n v="478.08"/>
    <n v="8"/>
    <n v="0"/>
    <n v="133.86240000000004"/>
  </r>
  <r>
    <n v="2570"/>
    <x v="1264"/>
    <x v="3"/>
    <x v="753"/>
    <d v="2014-12-28T00:00:00"/>
    <s v="Same Day"/>
    <s v="DR-12880"/>
    <s v="Dan Reichenbach"/>
    <x v="1"/>
    <s v="United States"/>
    <s v="Newark"/>
    <x v="24"/>
    <n v="43055"/>
    <x v="3"/>
    <s v="TEC-PH-10000576"/>
    <x v="2"/>
    <x v="7"/>
    <x v="807"/>
    <n v="164.38800000000001"/>
    <n v="2"/>
    <n v="0.4"/>
    <n v="-35.617400000000004"/>
  </r>
  <r>
    <n v="2571"/>
    <x v="1264"/>
    <x v="3"/>
    <x v="753"/>
    <d v="2014-12-28T00:00:00"/>
    <s v="Same Day"/>
    <s v="DR-12880"/>
    <s v="Dan Reichenbach"/>
    <x v="1"/>
    <s v="United States"/>
    <s v="Newark"/>
    <x v="24"/>
    <n v="43055"/>
    <x v="3"/>
    <s v="OFF-AR-10004441"/>
    <x v="1"/>
    <x v="6"/>
    <x v="153"/>
    <n v="13.247999999999999"/>
    <n v="4"/>
    <n v="0.2"/>
    <n v="3.6431999999999998"/>
  </r>
  <r>
    <n v="2572"/>
    <x v="1265"/>
    <x v="3"/>
    <x v="11"/>
    <d v="2014-07-22T00:00:00"/>
    <s v="Standard Class"/>
    <s v="VM-21685"/>
    <s v="Valerie Mitchum"/>
    <x v="2"/>
    <s v="United States"/>
    <s v="Woodstock"/>
    <x v="10"/>
    <n v="60098"/>
    <x v="2"/>
    <s v="OFF-AR-10003759"/>
    <x v="1"/>
    <x v="6"/>
    <x v="838"/>
    <n v="2.9120000000000004"/>
    <n v="2"/>
    <n v="0.2"/>
    <n v="0.90999999999999981"/>
  </r>
  <r>
    <n v="2573"/>
    <x v="1266"/>
    <x v="0"/>
    <x v="399"/>
    <d v="2013-08-16T00:00:00"/>
    <s v="Second Class"/>
    <s v="CM-12235"/>
    <s v="Chris McAfee"/>
    <x v="0"/>
    <s v="United States"/>
    <s v="Carrollton"/>
    <x v="5"/>
    <n v="75007"/>
    <x v="2"/>
    <s v="TEC-AC-10004145"/>
    <x v="2"/>
    <x v="11"/>
    <x v="1264"/>
    <n v="1399.9440000000002"/>
    <n v="7"/>
    <n v="0.2"/>
    <n v="52.497900000000016"/>
  </r>
  <r>
    <n v="2574"/>
    <x v="1267"/>
    <x v="3"/>
    <x v="362"/>
    <d v="2014-07-15T00:00:00"/>
    <s v="Standard Class"/>
    <s v="SM-20320"/>
    <s v="Sean Miller"/>
    <x v="2"/>
    <s v="United States"/>
    <s v="Lafayette"/>
    <x v="14"/>
    <n v="47905"/>
    <x v="2"/>
    <s v="FUR-FU-10000293"/>
    <x v="0"/>
    <x v="5"/>
    <x v="783"/>
    <n v="526.45000000000005"/>
    <n v="5"/>
    <n v="0"/>
    <n v="31.586999999999961"/>
  </r>
  <r>
    <n v="2575"/>
    <x v="1268"/>
    <x v="2"/>
    <x v="754"/>
    <d v="2011-11-27T00:00:00"/>
    <s v="Standard Class"/>
    <s v="RA-19885"/>
    <s v="Ruben Ausman"/>
    <x v="1"/>
    <s v="United States"/>
    <s v="Columbus"/>
    <x v="32"/>
    <n v="31907"/>
    <x v="0"/>
    <s v="OFF-EN-10004955"/>
    <x v="1"/>
    <x v="12"/>
    <x v="881"/>
    <n v="16.23"/>
    <n v="3"/>
    <n v="0"/>
    <n v="7.9527000000000001"/>
  </r>
  <r>
    <n v="2576"/>
    <x v="1268"/>
    <x v="2"/>
    <x v="754"/>
    <d v="2011-11-27T00:00:00"/>
    <s v="Standard Class"/>
    <s v="RA-19885"/>
    <s v="Ruben Ausman"/>
    <x v="1"/>
    <s v="United States"/>
    <s v="Columbus"/>
    <x v="32"/>
    <n v="31907"/>
    <x v="0"/>
    <s v="OFF-BI-10001071"/>
    <x v="1"/>
    <x v="8"/>
    <x v="663"/>
    <n v="319.89999999999998"/>
    <n v="5"/>
    <n v="0"/>
    <n v="156.751"/>
  </r>
  <r>
    <n v="2577"/>
    <x v="1268"/>
    <x v="2"/>
    <x v="754"/>
    <d v="2011-11-27T00:00:00"/>
    <s v="Standard Class"/>
    <s v="RA-19885"/>
    <s v="Ruben Ausman"/>
    <x v="1"/>
    <s v="United States"/>
    <s v="Columbus"/>
    <x v="32"/>
    <n v="31907"/>
    <x v="0"/>
    <s v="OFF-EN-10001990"/>
    <x v="1"/>
    <x v="12"/>
    <x v="33"/>
    <n v="11.36"/>
    <n v="2"/>
    <n v="0"/>
    <n v="5.3391999999999991"/>
  </r>
  <r>
    <n v="2578"/>
    <x v="1268"/>
    <x v="2"/>
    <x v="754"/>
    <d v="2011-11-27T00:00:00"/>
    <s v="Standard Class"/>
    <s v="RA-19885"/>
    <s v="Ruben Ausman"/>
    <x v="1"/>
    <s v="United States"/>
    <s v="Columbus"/>
    <x v="32"/>
    <n v="31907"/>
    <x v="0"/>
    <s v="OFF-AP-10002734"/>
    <x v="1"/>
    <x v="9"/>
    <x v="1352"/>
    <n v="675.12"/>
    <n v="3"/>
    <n v="0"/>
    <n v="290.30160000000001"/>
  </r>
  <r>
    <n v="2579"/>
    <x v="1269"/>
    <x v="2"/>
    <x v="755"/>
    <d v="2011-02-01T00:00:00"/>
    <s v="Standard Class"/>
    <s v="SD-20485"/>
    <s v="Shirley Daniels"/>
    <x v="2"/>
    <s v="United States"/>
    <s v="Alexandria"/>
    <x v="17"/>
    <n v="22304"/>
    <x v="0"/>
    <s v="FUR-FU-10004587"/>
    <x v="0"/>
    <x v="5"/>
    <x v="1353"/>
    <n v="62.820000000000007"/>
    <n v="3"/>
    <n v="0"/>
    <n v="30.7818"/>
  </r>
  <r>
    <n v="2580"/>
    <x v="1269"/>
    <x v="2"/>
    <x v="755"/>
    <d v="2011-02-01T00:00:00"/>
    <s v="Standard Class"/>
    <s v="SD-20485"/>
    <s v="Shirley Daniels"/>
    <x v="2"/>
    <s v="United States"/>
    <s v="Alexandria"/>
    <x v="17"/>
    <n v="22304"/>
    <x v="0"/>
    <s v="OFF-ST-10004337"/>
    <x v="1"/>
    <x v="4"/>
    <x v="839"/>
    <n v="489.92"/>
    <n v="8"/>
    <n v="0"/>
    <n v="0"/>
  </r>
  <r>
    <n v="2581"/>
    <x v="1269"/>
    <x v="2"/>
    <x v="755"/>
    <d v="2011-02-01T00:00:00"/>
    <s v="Standard Class"/>
    <s v="SD-20485"/>
    <s v="Shirley Daniels"/>
    <x v="2"/>
    <s v="United States"/>
    <s v="Alexandria"/>
    <x v="17"/>
    <n v="22304"/>
    <x v="0"/>
    <s v="OFF-PA-10003072"/>
    <x v="1"/>
    <x v="10"/>
    <x v="918"/>
    <n v="19.440000000000001"/>
    <n v="3"/>
    <n v="0"/>
    <n v="9.3312000000000008"/>
  </r>
  <r>
    <n v="2582"/>
    <x v="1269"/>
    <x v="2"/>
    <x v="755"/>
    <d v="2011-02-01T00:00:00"/>
    <s v="Standard Class"/>
    <s v="SD-20485"/>
    <s v="Shirley Daniels"/>
    <x v="2"/>
    <s v="United States"/>
    <s v="Alexandria"/>
    <x v="17"/>
    <n v="22304"/>
    <x v="0"/>
    <s v="OFF-PA-10000380"/>
    <x v="1"/>
    <x v="10"/>
    <x v="1281"/>
    <n v="16.68"/>
    <n v="2"/>
    <n v="0"/>
    <n v="8.34"/>
  </r>
  <r>
    <n v="2583"/>
    <x v="1269"/>
    <x v="2"/>
    <x v="755"/>
    <d v="2011-02-01T00:00:00"/>
    <s v="Standard Class"/>
    <s v="SD-20485"/>
    <s v="Shirley Daniels"/>
    <x v="2"/>
    <s v="United States"/>
    <s v="Alexandria"/>
    <x v="17"/>
    <n v="22304"/>
    <x v="0"/>
    <s v="TEC-PH-10004833"/>
    <x v="2"/>
    <x v="7"/>
    <x v="1354"/>
    <n v="155.35"/>
    <n v="13"/>
    <n v="0"/>
    <n v="0"/>
  </r>
  <r>
    <n v="2584"/>
    <x v="1269"/>
    <x v="2"/>
    <x v="755"/>
    <d v="2011-02-01T00:00:00"/>
    <s v="Standard Class"/>
    <s v="SD-20485"/>
    <s v="Shirley Daniels"/>
    <x v="2"/>
    <s v="United States"/>
    <s v="Alexandria"/>
    <x v="17"/>
    <n v="22304"/>
    <x v="0"/>
    <s v="FUR-FU-10001847"/>
    <x v="0"/>
    <x v="5"/>
    <x v="1355"/>
    <n v="12.419999999999998"/>
    <n v="3"/>
    <n v="0"/>
    <n v="4.4711999999999996"/>
  </r>
  <r>
    <n v="2585"/>
    <x v="1269"/>
    <x v="2"/>
    <x v="755"/>
    <d v="2011-02-01T00:00:00"/>
    <s v="Standard Class"/>
    <s v="SD-20485"/>
    <s v="Shirley Daniels"/>
    <x v="2"/>
    <s v="United States"/>
    <s v="Alexandria"/>
    <x v="17"/>
    <n v="22304"/>
    <x v="0"/>
    <s v="TEC-PH-10002103"/>
    <x v="2"/>
    <x v="7"/>
    <x v="534"/>
    <n v="187.98"/>
    <n v="2"/>
    <n v="0"/>
    <n v="52.634399999999999"/>
  </r>
  <r>
    <n v="2586"/>
    <x v="1270"/>
    <x v="1"/>
    <x v="502"/>
    <d v="2012-11-10T00:00:00"/>
    <s v="Standard Class"/>
    <s v="CS-12250"/>
    <s v="Chris Selesnick"/>
    <x v="1"/>
    <s v="United States"/>
    <s v="Haltom City"/>
    <x v="5"/>
    <n v="76117"/>
    <x v="2"/>
    <s v="OFF-EN-10001137"/>
    <x v="1"/>
    <x v="12"/>
    <x v="315"/>
    <n v="6.6080000000000005"/>
    <n v="2"/>
    <n v="0.2"/>
    <n v="2.1475999999999997"/>
  </r>
  <r>
    <n v="2587"/>
    <x v="1271"/>
    <x v="3"/>
    <x v="160"/>
    <d v="2014-07-07T00:00:00"/>
    <s v="Standard Class"/>
    <s v="RA-19285"/>
    <s v="Ralph Arnett"/>
    <x v="0"/>
    <s v="United States"/>
    <s v="New York City"/>
    <x v="15"/>
    <n v="10024"/>
    <x v="3"/>
    <s v="OFF-ST-10001476"/>
    <x v="1"/>
    <x v="4"/>
    <x v="827"/>
    <n v="248.57"/>
    <n v="7"/>
    <n v="0"/>
    <n v="67.113900000000015"/>
  </r>
  <r>
    <n v="2588"/>
    <x v="1271"/>
    <x v="3"/>
    <x v="160"/>
    <d v="2014-07-07T00:00:00"/>
    <s v="Standard Class"/>
    <s v="RA-19285"/>
    <s v="Ralph Arnett"/>
    <x v="0"/>
    <s v="United States"/>
    <s v="New York City"/>
    <x v="15"/>
    <n v="10024"/>
    <x v="3"/>
    <s v="FUR-FU-10002045"/>
    <x v="0"/>
    <x v="5"/>
    <x v="1356"/>
    <n v="22.23"/>
    <n v="1"/>
    <n v="0"/>
    <n v="9.7812000000000019"/>
  </r>
  <r>
    <n v="2589"/>
    <x v="1272"/>
    <x v="0"/>
    <x v="465"/>
    <d v="2013-05-10T00:00:00"/>
    <s v="Standard Class"/>
    <s v="BF-11005"/>
    <s v="Barry Franz"/>
    <x v="2"/>
    <s v="United States"/>
    <s v="Los Angeles"/>
    <x v="1"/>
    <n v="90004"/>
    <x v="1"/>
    <s v="OFF-ST-10001505"/>
    <x v="1"/>
    <x v="4"/>
    <x v="1174"/>
    <n v="5.98"/>
    <n v="1"/>
    <n v="0"/>
    <n v="1.0165999999999995"/>
  </r>
  <r>
    <n v="2590"/>
    <x v="1272"/>
    <x v="0"/>
    <x v="465"/>
    <d v="2013-05-10T00:00:00"/>
    <s v="Standard Class"/>
    <s v="BF-11005"/>
    <s v="Barry Franz"/>
    <x v="2"/>
    <s v="United States"/>
    <s v="Los Angeles"/>
    <x v="1"/>
    <n v="90004"/>
    <x v="1"/>
    <s v="TEC-PH-10001433"/>
    <x v="2"/>
    <x v="7"/>
    <x v="237"/>
    <n v="246.16800000000001"/>
    <n v="3"/>
    <n v="0.2"/>
    <n v="21.539699999999996"/>
  </r>
  <r>
    <n v="2591"/>
    <x v="1273"/>
    <x v="0"/>
    <x v="162"/>
    <d v="2013-09-15T00:00:00"/>
    <s v="Standard Class"/>
    <s v="SE-20110"/>
    <s v="Sanjit Engle"/>
    <x v="0"/>
    <s v="United States"/>
    <s v="Wheeling"/>
    <x v="10"/>
    <n v="60090"/>
    <x v="2"/>
    <s v="FUR-FU-10004671"/>
    <x v="0"/>
    <x v="5"/>
    <x v="1357"/>
    <n v="14.136000000000003"/>
    <n v="2"/>
    <n v="0.6"/>
    <n v="-7.774799999999999"/>
  </r>
  <r>
    <n v="2592"/>
    <x v="1273"/>
    <x v="0"/>
    <x v="162"/>
    <d v="2013-09-15T00:00:00"/>
    <s v="Standard Class"/>
    <s v="SE-20110"/>
    <s v="Sanjit Engle"/>
    <x v="0"/>
    <s v="United States"/>
    <s v="Wheeling"/>
    <x v="10"/>
    <n v="60090"/>
    <x v="2"/>
    <s v="FUR-TA-10003569"/>
    <x v="0"/>
    <x v="3"/>
    <x v="1358"/>
    <n v="601.47"/>
    <n v="3"/>
    <n v="0.5"/>
    <n v="-300.73500000000001"/>
  </r>
  <r>
    <n v="2593"/>
    <x v="1274"/>
    <x v="3"/>
    <x v="221"/>
    <d v="2014-11-27T00:00:00"/>
    <s v="Second Class"/>
    <s v="RS-19765"/>
    <s v="Roland Schwarz"/>
    <x v="1"/>
    <s v="United States"/>
    <s v="Summerville"/>
    <x v="20"/>
    <n v="29483"/>
    <x v="0"/>
    <s v="TEC-PH-10002807"/>
    <x v="2"/>
    <x v="7"/>
    <x v="1230"/>
    <n v="79.099999999999994"/>
    <n v="2"/>
    <n v="0"/>
    <n v="39.549999999999997"/>
  </r>
  <r>
    <n v="2594"/>
    <x v="1274"/>
    <x v="3"/>
    <x v="221"/>
    <d v="2014-11-27T00:00:00"/>
    <s v="Second Class"/>
    <s v="RS-19765"/>
    <s v="Roland Schwarz"/>
    <x v="1"/>
    <s v="United States"/>
    <s v="Summerville"/>
    <x v="20"/>
    <n v="29483"/>
    <x v="0"/>
    <s v="OFF-BI-10001597"/>
    <x v="1"/>
    <x v="8"/>
    <x v="790"/>
    <n v="327.84"/>
    <n v="8"/>
    <n v="0"/>
    <n v="157.36319999999998"/>
  </r>
  <r>
    <n v="2595"/>
    <x v="1275"/>
    <x v="3"/>
    <x v="726"/>
    <d v="2014-05-18T00:00:00"/>
    <s v="Standard Class"/>
    <s v="BM-11650"/>
    <s v="Brian Moss"/>
    <x v="1"/>
    <s v="United States"/>
    <s v="Columbus"/>
    <x v="14"/>
    <n v="47201"/>
    <x v="2"/>
    <s v="OFF-EN-10003296"/>
    <x v="1"/>
    <x v="12"/>
    <x v="229"/>
    <n v="180.96"/>
    <n v="2"/>
    <n v="0"/>
    <n v="81.432000000000002"/>
  </r>
  <r>
    <n v="2596"/>
    <x v="1275"/>
    <x v="3"/>
    <x v="726"/>
    <d v="2014-05-18T00:00:00"/>
    <s v="Standard Class"/>
    <s v="BM-11650"/>
    <s v="Brian Moss"/>
    <x v="1"/>
    <s v="United States"/>
    <s v="Columbus"/>
    <x v="14"/>
    <n v="47201"/>
    <x v="2"/>
    <s v="OFF-BI-10004632"/>
    <x v="1"/>
    <x v="8"/>
    <x v="564"/>
    <n v="914.97"/>
    <n v="3"/>
    <n v="0"/>
    <n v="411.73649999999998"/>
  </r>
  <r>
    <n v="2597"/>
    <x v="1275"/>
    <x v="3"/>
    <x v="726"/>
    <d v="2014-05-18T00:00:00"/>
    <s v="Standard Class"/>
    <s v="BM-11650"/>
    <s v="Brian Moss"/>
    <x v="1"/>
    <s v="United States"/>
    <s v="Columbus"/>
    <x v="14"/>
    <n v="47201"/>
    <x v="2"/>
    <s v="TEC-PH-10002310"/>
    <x v="2"/>
    <x v="7"/>
    <x v="1359"/>
    <n v="587.97"/>
    <n v="3"/>
    <n v="0"/>
    <n v="158.75190000000003"/>
  </r>
  <r>
    <n v="2598"/>
    <x v="1275"/>
    <x v="3"/>
    <x v="726"/>
    <d v="2014-05-18T00:00:00"/>
    <s v="Standard Class"/>
    <s v="BM-11650"/>
    <s v="Brian Moss"/>
    <x v="1"/>
    <s v="United States"/>
    <s v="Columbus"/>
    <x v="14"/>
    <n v="47201"/>
    <x v="2"/>
    <s v="OFF-ST-10000078"/>
    <x v="1"/>
    <x v="4"/>
    <x v="1218"/>
    <n v="530.34"/>
    <n v="2"/>
    <n v="0"/>
    <n v="95.461199999999963"/>
  </r>
  <r>
    <n v="2599"/>
    <x v="1275"/>
    <x v="3"/>
    <x v="726"/>
    <d v="2014-05-18T00:00:00"/>
    <s v="Standard Class"/>
    <s v="BM-11650"/>
    <s v="Brian Moss"/>
    <x v="1"/>
    <s v="United States"/>
    <s v="Columbus"/>
    <x v="14"/>
    <n v="47201"/>
    <x v="2"/>
    <s v="OFF-PA-10001752"/>
    <x v="1"/>
    <x v="10"/>
    <x v="1360"/>
    <n v="14.940000000000001"/>
    <n v="3"/>
    <n v="0"/>
    <n v="7.3206000000000007"/>
  </r>
  <r>
    <n v="2600"/>
    <x v="1276"/>
    <x v="3"/>
    <x v="756"/>
    <d v="2014-04-30T00:00:00"/>
    <s v="Standard Class"/>
    <s v="SK-19990"/>
    <s v="Sally Knutson"/>
    <x v="0"/>
    <s v="United States"/>
    <s v="New York City"/>
    <x v="15"/>
    <n v="10024"/>
    <x v="3"/>
    <s v="OFF-AP-10000026"/>
    <x v="1"/>
    <x v="9"/>
    <x v="1282"/>
    <n v="121.94"/>
    <n v="2"/>
    <n v="0"/>
    <n v="35.362599999999986"/>
  </r>
  <r>
    <n v="2601"/>
    <x v="1276"/>
    <x v="3"/>
    <x v="756"/>
    <d v="2014-04-30T00:00:00"/>
    <s v="Standard Class"/>
    <s v="SK-19990"/>
    <s v="Sally Knutson"/>
    <x v="0"/>
    <s v="United States"/>
    <s v="New York City"/>
    <x v="15"/>
    <n v="10024"/>
    <x v="3"/>
    <s v="OFF-SU-10002573"/>
    <x v="1"/>
    <x v="14"/>
    <x v="350"/>
    <n v="122.71000000000001"/>
    <n v="7"/>
    <n v="0"/>
    <n v="36.812999999999988"/>
  </r>
  <r>
    <n v="2602"/>
    <x v="1277"/>
    <x v="0"/>
    <x v="30"/>
    <d v="2013-06-05T00:00:00"/>
    <s v="Same Day"/>
    <s v="EN-13780"/>
    <s v="Edward Nazzal"/>
    <x v="0"/>
    <s v="United States"/>
    <s v="New York City"/>
    <x v="15"/>
    <n v="10035"/>
    <x v="3"/>
    <s v="OFF-PA-10000349"/>
    <x v="1"/>
    <x v="10"/>
    <x v="33"/>
    <n v="14.940000000000001"/>
    <n v="3"/>
    <n v="0"/>
    <n v="7.0218000000000007"/>
  </r>
  <r>
    <n v="2603"/>
    <x v="1277"/>
    <x v="0"/>
    <x v="30"/>
    <d v="2013-06-05T00:00:00"/>
    <s v="Same Day"/>
    <s v="EN-13780"/>
    <s v="Edward Nazzal"/>
    <x v="0"/>
    <s v="United States"/>
    <s v="New York City"/>
    <x v="15"/>
    <n v="10035"/>
    <x v="3"/>
    <s v="TEC-MA-10003356"/>
    <x v="2"/>
    <x v="15"/>
    <x v="1361"/>
    <n v="1349.85"/>
    <n v="3"/>
    <n v="0"/>
    <n v="364.45949999999993"/>
  </r>
  <r>
    <n v="2604"/>
    <x v="1277"/>
    <x v="0"/>
    <x v="30"/>
    <d v="2013-06-05T00:00:00"/>
    <s v="Same Day"/>
    <s v="EN-13780"/>
    <s v="Edward Nazzal"/>
    <x v="0"/>
    <s v="United States"/>
    <s v="New York City"/>
    <x v="15"/>
    <n v="10035"/>
    <x v="3"/>
    <s v="FUR-BO-10000362"/>
    <x v="0"/>
    <x v="0"/>
    <x v="1037"/>
    <n v="136.78399999999999"/>
    <n v="1"/>
    <n v="0.2"/>
    <n v="5.129400000000004"/>
  </r>
  <r>
    <n v="2605"/>
    <x v="1277"/>
    <x v="0"/>
    <x v="30"/>
    <d v="2013-06-05T00:00:00"/>
    <s v="Same Day"/>
    <s v="EN-13780"/>
    <s v="Edward Nazzal"/>
    <x v="0"/>
    <s v="United States"/>
    <s v="New York City"/>
    <x v="15"/>
    <n v="10035"/>
    <x v="3"/>
    <s v="FUR-FU-10003878"/>
    <x v="0"/>
    <x v="5"/>
    <x v="671"/>
    <n v="61.12"/>
    <n v="4"/>
    <n v="0"/>
    <n v="20.780799999999999"/>
  </r>
  <r>
    <n v="2606"/>
    <x v="1278"/>
    <x v="2"/>
    <x v="757"/>
    <d v="2011-12-21T00:00:00"/>
    <s v="Standard Class"/>
    <s v="KN-16450"/>
    <s v="Kean Nguyen"/>
    <x v="1"/>
    <s v="United States"/>
    <s v="Jacksonville"/>
    <x v="2"/>
    <n v="32216"/>
    <x v="0"/>
    <s v="OFF-BI-10000591"/>
    <x v="1"/>
    <x v="8"/>
    <x v="1045"/>
    <n v="1.1670000000000003"/>
    <n v="1"/>
    <n v="0.7"/>
    <n v="-0.85579999999999989"/>
  </r>
  <r>
    <n v="2607"/>
    <x v="1279"/>
    <x v="0"/>
    <x v="758"/>
    <d v="2013-03-11T00:00:00"/>
    <s v="Standard Class"/>
    <s v="MG-17890"/>
    <s v="Michael Granlund"/>
    <x v="2"/>
    <s v="United States"/>
    <s v="San Diego"/>
    <x v="1"/>
    <n v="92024"/>
    <x v="1"/>
    <s v="OFF-AR-10003727"/>
    <x v="1"/>
    <x v="6"/>
    <x v="1362"/>
    <n v="16.989999999999998"/>
    <n v="1"/>
    <n v="0"/>
    <n v="4.9270999999999976"/>
  </r>
  <r>
    <n v="2608"/>
    <x v="1280"/>
    <x v="2"/>
    <x v="641"/>
    <d v="2011-11-30T00:00:00"/>
    <s v="Standard Class"/>
    <s v="MC-17590"/>
    <s v="Matt Collister"/>
    <x v="1"/>
    <s v="United States"/>
    <s v="Arlington"/>
    <x v="5"/>
    <n v="76017"/>
    <x v="2"/>
    <s v="TEC-AC-10001635"/>
    <x v="2"/>
    <x v="11"/>
    <x v="1363"/>
    <n v="24.672000000000001"/>
    <n v="3"/>
    <n v="0.2"/>
    <n v="0"/>
  </r>
  <r>
    <n v="2609"/>
    <x v="1280"/>
    <x v="2"/>
    <x v="641"/>
    <d v="2011-11-30T00:00:00"/>
    <s v="Standard Class"/>
    <s v="MC-17590"/>
    <s v="Matt Collister"/>
    <x v="1"/>
    <s v="United States"/>
    <s v="Arlington"/>
    <x v="5"/>
    <n v="76017"/>
    <x v="2"/>
    <s v="OFF-LA-10001317"/>
    <x v="1"/>
    <x v="2"/>
    <x v="391"/>
    <n v="2.52"/>
    <n v="1"/>
    <n v="0.2"/>
    <n v="0.88200000000000001"/>
  </r>
  <r>
    <n v="2610"/>
    <x v="1280"/>
    <x v="2"/>
    <x v="641"/>
    <d v="2011-11-30T00:00:00"/>
    <s v="Standard Class"/>
    <s v="MC-17590"/>
    <s v="Matt Collister"/>
    <x v="1"/>
    <s v="United States"/>
    <s v="Arlington"/>
    <x v="5"/>
    <n v="76017"/>
    <x v="2"/>
    <s v="FUR-TA-10000577"/>
    <x v="0"/>
    <x v="3"/>
    <x v="3"/>
    <n v="1218.7349999999997"/>
    <n v="5"/>
    <n v="0.3"/>
    <n v="-121.87349999999992"/>
  </r>
  <r>
    <n v="2611"/>
    <x v="1280"/>
    <x v="2"/>
    <x v="641"/>
    <d v="2011-11-30T00:00:00"/>
    <s v="Standard Class"/>
    <s v="MC-17590"/>
    <s v="Matt Collister"/>
    <x v="1"/>
    <s v="United States"/>
    <s v="Arlington"/>
    <x v="5"/>
    <n v="76017"/>
    <x v="2"/>
    <s v="OFF-LA-10000248"/>
    <x v="1"/>
    <x v="2"/>
    <x v="1212"/>
    <n v="5.9039999999999999"/>
    <n v="2"/>
    <n v="0.2"/>
    <n v="1.9925999999999999"/>
  </r>
  <r>
    <n v="2612"/>
    <x v="1280"/>
    <x v="2"/>
    <x v="641"/>
    <d v="2011-11-30T00:00:00"/>
    <s v="Standard Class"/>
    <s v="MC-17590"/>
    <s v="Matt Collister"/>
    <x v="1"/>
    <s v="United States"/>
    <s v="Arlington"/>
    <x v="5"/>
    <n v="76017"/>
    <x v="2"/>
    <s v="OFF-PA-10000955"/>
    <x v="1"/>
    <x v="10"/>
    <x v="774"/>
    <n v="15.696000000000002"/>
    <n v="3"/>
    <n v="0.2"/>
    <n v="5.1011999999999995"/>
  </r>
  <r>
    <n v="2613"/>
    <x v="1280"/>
    <x v="2"/>
    <x v="641"/>
    <d v="2011-11-30T00:00:00"/>
    <s v="Standard Class"/>
    <s v="MC-17590"/>
    <s v="Matt Collister"/>
    <x v="1"/>
    <s v="United States"/>
    <s v="Arlington"/>
    <x v="5"/>
    <n v="76017"/>
    <x v="2"/>
    <s v="FUR-FU-10000221"/>
    <x v="0"/>
    <x v="5"/>
    <x v="529"/>
    <n v="6.0960000000000001"/>
    <n v="3"/>
    <n v="0.6"/>
    <n v="-3.9624000000000006"/>
  </r>
  <r>
    <n v="2614"/>
    <x v="1281"/>
    <x v="0"/>
    <x v="236"/>
    <d v="2013-05-06T00:00:00"/>
    <s v="Standard Class"/>
    <s v="BO-11350"/>
    <s v="Bill Overfelt"/>
    <x v="1"/>
    <s v="United States"/>
    <s v="Los Angeles"/>
    <x v="1"/>
    <n v="90045"/>
    <x v="1"/>
    <s v="FUR-CH-10002304"/>
    <x v="0"/>
    <x v="1"/>
    <x v="782"/>
    <n v="41.568000000000005"/>
    <n v="2"/>
    <n v="0.2"/>
    <n v="2.5980000000000008"/>
  </r>
  <r>
    <n v="2615"/>
    <x v="1282"/>
    <x v="2"/>
    <x v="759"/>
    <d v="2011-05-03T00:00:00"/>
    <s v="Standard Class"/>
    <s v="AG-10300"/>
    <s v="Aleksandra Gannaway"/>
    <x v="1"/>
    <s v="United States"/>
    <s v="Los Angeles"/>
    <x v="1"/>
    <n v="90049"/>
    <x v="1"/>
    <s v="FUR-CH-10004886"/>
    <x v="0"/>
    <x v="1"/>
    <x v="366"/>
    <n v="230.28000000000003"/>
    <n v="3"/>
    <n v="0.2"/>
    <n v="23.027999999999992"/>
  </r>
  <r>
    <n v="2616"/>
    <x v="1282"/>
    <x v="2"/>
    <x v="759"/>
    <d v="2011-05-03T00:00:00"/>
    <s v="Standard Class"/>
    <s v="AG-10300"/>
    <s v="Aleksandra Gannaway"/>
    <x v="1"/>
    <s v="United States"/>
    <s v="Los Angeles"/>
    <x v="1"/>
    <n v="90049"/>
    <x v="1"/>
    <s v="OFF-BI-10001525"/>
    <x v="1"/>
    <x v="8"/>
    <x v="31"/>
    <n v="18.288"/>
    <n v="6"/>
    <n v="0.2"/>
    <n v="5.714999999999999"/>
  </r>
  <r>
    <n v="2617"/>
    <x v="1283"/>
    <x v="3"/>
    <x v="719"/>
    <d v="2014-04-06T00:00:00"/>
    <s v="Standard Class"/>
    <s v="MS-17365"/>
    <s v="Maribeth Schnelling"/>
    <x v="0"/>
    <s v="United States"/>
    <s v="San Francisco"/>
    <x v="1"/>
    <n v="94110"/>
    <x v="1"/>
    <s v="OFF-LA-10003663"/>
    <x v="1"/>
    <x v="2"/>
    <x v="1364"/>
    <n v="5.78"/>
    <n v="2"/>
    <n v="0"/>
    <n v="2.7166000000000001"/>
  </r>
  <r>
    <n v="2618"/>
    <x v="1283"/>
    <x v="3"/>
    <x v="719"/>
    <d v="2014-04-06T00:00:00"/>
    <s v="Standard Class"/>
    <s v="MS-17365"/>
    <s v="Maribeth Schnelling"/>
    <x v="0"/>
    <s v="United States"/>
    <s v="San Francisco"/>
    <x v="1"/>
    <n v="94110"/>
    <x v="1"/>
    <s v="OFF-BI-10001294"/>
    <x v="1"/>
    <x v="8"/>
    <x v="667"/>
    <n v="121.67999999999999"/>
    <n v="13"/>
    <n v="0.2"/>
    <n v="38.024999999999977"/>
  </r>
  <r>
    <n v="2619"/>
    <x v="1284"/>
    <x v="3"/>
    <x v="66"/>
    <d v="2014-12-27T00:00:00"/>
    <s v="Standard Class"/>
    <s v="JM-15655"/>
    <s v="Jim Mitchum"/>
    <x v="1"/>
    <s v="United States"/>
    <s v="Carlsbad"/>
    <x v="27"/>
    <n v="88220"/>
    <x v="1"/>
    <s v="OFF-AR-10000369"/>
    <x v="1"/>
    <x v="6"/>
    <x v="377"/>
    <n v="4.17"/>
    <n v="3"/>
    <n v="0"/>
    <n v="1.0841999999999998"/>
  </r>
  <r>
    <n v="2620"/>
    <x v="1284"/>
    <x v="3"/>
    <x v="66"/>
    <d v="2014-12-27T00:00:00"/>
    <s v="Standard Class"/>
    <s v="JM-15655"/>
    <s v="Jim Mitchum"/>
    <x v="1"/>
    <s v="United States"/>
    <s v="Carlsbad"/>
    <x v="27"/>
    <n v="88220"/>
    <x v="1"/>
    <s v="TEC-PH-10001300"/>
    <x v="2"/>
    <x v="7"/>
    <x v="1002"/>
    <n v="67.040000000000006"/>
    <n v="4"/>
    <n v="0.2"/>
    <n v="6.7039999999999971"/>
  </r>
  <r>
    <n v="2621"/>
    <x v="1284"/>
    <x v="3"/>
    <x v="66"/>
    <d v="2014-12-27T00:00:00"/>
    <s v="Standard Class"/>
    <s v="JM-15655"/>
    <s v="Jim Mitchum"/>
    <x v="1"/>
    <s v="United States"/>
    <s v="Carlsbad"/>
    <x v="27"/>
    <n v="88220"/>
    <x v="1"/>
    <s v="OFF-ST-10000876"/>
    <x v="1"/>
    <x v="4"/>
    <x v="251"/>
    <n v="37.32"/>
    <n v="3"/>
    <n v="0"/>
    <n v="10.4496"/>
  </r>
  <r>
    <n v="2622"/>
    <x v="1284"/>
    <x v="3"/>
    <x v="66"/>
    <d v="2014-12-27T00:00:00"/>
    <s v="Standard Class"/>
    <s v="JM-15655"/>
    <s v="Jim Mitchum"/>
    <x v="1"/>
    <s v="United States"/>
    <s v="Carlsbad"/>
    <x v="27"/>
    <n v="88220"/>
    <x v="1"/>
    <s v="OFF-LA-10001404"/>
    <x v="1"/>
    <x v="2"/>
    <x v="916"/>
    <n v="18.45"/>
    <n v="5"/>
    <n v="0"/>
    <n v="8.6715"/>
  </r>
  <r>
    <n v="2623"/>
    <x v="1285"/>
    <x v="2"/>
    <x v="640"/>
    <d v="2011-12-06T00:00:00"/>
    <s v="Second Class"/>
    <s v="MC-17635"/>
    <s v="Matthew Clasen"/>
    <x v="1"/>
    <s v="United States"/>
    <s v="Saint Louis"/>
    <x v="25"/>
    <n v="63116"/>
    <x v="2"/>
    <s v="OFF-PA-10001972"/>
    <x v="1"/>
    <x v="10"/>
    <x v="1169"/>
    <n v="25.92"/>
    <n v="4"/>
    <n v="0"/>
    <n v="12.441600000000001"/>
  </r>
  <r>
    <n v="2624"/>
    <x v="1286"/>
    <x v="3"/>
    <x v="760"/>
    <d v="2014-10-25T00:00:00"/>
    <s v="First Class"/>
    <s v="TA-21385"/>
    <s v="Tom Ashbrook"/>
    <x v="2"/>
    <s v="United States"/>
    <s v="New York City"/>
    <x v="15"/>
    <n v="10024"/>
    <x v="3"/>
    <s v="TEC-CO-10004722"/>
    <x v="2"/>
    <x v="16"/>
    <x v="1365"/>
    <n v="11199.968000000001"/>
    <n v="4"/>
    <n v="0.2"/>
    <n v="3919.9887999999992"/>
  </r>
  <r>
    <n v="2625"/>
    <x v="1286"/>
    <x v="3"/>
    <x v="760"/>
    <d v="2014-10-25T00:00:00"/>
    <s v="First Class"/>
    <s v="TA-21385"/>
    <s v="Tom Ashbrook"/>
    <x v="2"/>
    <s v="United States"/>
    <s v="New York City"/>
    <x v="15"/>
    <n v="10024"/>
    <x v="3"/>
    <s v="TEC-PH-10001494"/>
    <x v="2"/>
    <x v="7"/>
    <x v="708"/>
    <n v="2399.6"/>
    <n v="8"/>
    <n v="0"/>
    <n v="647.89200000000005"/>
  </r>
  <r>
    <n v="2626"/>
    <x v="1286"/>
    <x v="3"/>
    <x v="760"/>
    <d v="2014-10-25T00:00:00"/>
    <s v="First Class"/>
    <s v="TA-21385"/>
    <s v="Tom Ashbrook"/>
    <x v="2"/>
    <s v="United States"/>
    <s v="New York City"/>
    <x v="15"/>
    <n v="10024"/>
    <x v="3"/>
    <s v="OFF-EN-10002500"/>
    <x v="1"/>
    <x v="12"/>
    <x v="118"/>
    <n v="63.9"/>
    <n v="5"/>
    <n v="0"/>
    <n v="28.754999999999995"/>
  </r>
  <r>
    <n v="2627"/>
    <x v="1286"/>
    <x v="3"/>
    <x v="760"/>
    <d v="2014-10-25T00:00:00"/>
    <s v="First Class"/>
    <s v="TA-21385"/>
    <s v="Tom Ashbrook"/>
    <x v="2"/>
    <s v="United States"/>
    <s v="New York City"/>
    <x v="15"/>
    <n v="10024"/>
    <x v="3"/>
    <s v="TEC-PH-10003800"/>
    <x v="2"/>
    <x v="7"/>
    <x v="504"/>
    <n v="52.99"/>
    <n v="1"/>
    <n v="0"/>
    <n v="0.52989999999999782"/>
  </r>
  <r>
    <n v="2628"/>
    <x v="1287"/>
    <x v="3"/>
    <x v="38"/>
    <d v="2014-11-16T00:00:00"/>
    <s v="First Class"/>
    <s v="SB-20290"/>
    <s v="Sean Braxton"/>
    <x v="1"/>
    <s v="United States"/>
    <s v="Springfield"/>
    <x v="24"/>
    <n v="45503"/>
    <x v="3"/>
    <s v="TEC-AC-10002399"/>
    <x v="2"/>
    <x v="11"/>
    <x v="448"/>
    <n v="60.864000000000004"/>
    <n v="4"/>
    <n v="0.2"/>
    <n v="9.1295999999999964"/>
  </r>
  <r>
    <n v="2629"/>
    <x v="1287"/>
    <x v="3"/>
    <x v="38"/>
    <d v="2014-11-16T00:00:00"/>
    <s v="First Class"/>
    <s v="SB-20290"/>
    <s v="Sean Braxton"/>
    <x v="1"/>
    <s v="United States"/>
    <s v="Springfield"/>
    <x v="24"/>
    <n v="45503"/>
    <x v="3"/>
    <s v="TEC-MA-10002210"/>
    <x v="2"/>
    <x v="15"/>
    <x v="1366"/>
    <n v="652.99500000000012"/>
    <n v="7"/>
    <n v="0.7"/>
    <n v="-935.95949999999993"/>
  </r>
  <r>
    <n v="2630"/>
    <x v="1287"/>
    <x v="3"/>
    <x v="38"/>
    <d v="2014-11-16T00:00:00"/>
    <s v="First Class"/>
    <s v="SB-20290"/>
    <s v="Sean Braxton"/>
    <x v="1"/>
    <s v="United States"/>
    <s v="Springfield"/>
    <x v="24"/>
    <n v="45503"/>
    <x v="3"/>
    <s v="OFF-BI-10003196"/>
    <x v="1"/>
    <x v="8"/>
    <x v="1367"/>
    <n v="11.220000000000002"/>
    <n v="10"/>
    <n v="0.7"/>
    <n v="-7.4799999999999969"/>
  </r>
  <r>
    <n v="2631"/>
    <x v="1288"/>
    <x v="1"/>
    <x v="229"/>
    <d v="2012-09-15T00:00:00"/>
    <s v="Standard Class"/>
    <s v="AB-10150"/>
    <s v="Aimee Bixby"/>
    <x v="0"/>
    <s v="United States"/>
    <s v="Tulsa"/>
    <x v="26"/>
    <n v="74133"/>
    <x v="2"/>
    <s v="OFF-PA-10000477"/>
    <x v="1"/>
    <x v="10"/>
    <x v="1205"/>
    <n v="14.940000000000001"/>
    <n v="3"/>
    <n v="0"/>
    <n v="7.0218000000000007"/>
  </r>
  <r>
    <n v="2632"/>
    <x v="1289"/>
    <x v="3"/>
    <x v="356"/>
    <d v="2014-05-21T00:00:00"/>
    <s v="Standard Class"/>
    <s v="JF-15295"/>
    <s v="Jason Fortune-"/>
    <x v="0"/>
    <s v="United States"/>
    <s v="Seattle"/>
    <x v="4"/>
    <n v="98103"/>
    <x v="1"/>
    <s v="FUR-FU-10000076"/>
    <x v="0"/>
    <x v="5"/>
    <x v="875"/>
    <n v="39.96"/>
    <n v="2"/>
    <n v="0"/>
    <n v="17.182800000000004"/>
  </r>
  <r>
    <n v="2633"/>
    <x v="1289"/>
    <x v="3"/>
    <x v="356"/>
    <d v="2014-05-21T00:00:00"/>
    <s v="Standard Class"/>
    <s v="JF-15295"/>
    <s v="Jason Fortune-"/>
    <x v="0"/>
    <s v="United States"/>
    <s v="Seattle"/>
    <x v="4"/>
    <n v="98103"/>
    <x v="1"/>
    <s v="FUR-CH-10002017"/>
    <x v="0"/>
    <x v="1"/>
    <x v="1368"/>
    <n v="42.624000000000002"/>
    <n v="2"/>
    <n v="0.2"/>
    <n v="4.2623999999999977"/>
  </r>
  <r>
    <n v="2634"/>
    <x v="1289"/>
    <x v="3"/>
    <x v="356"/>
    <d v="2014-05-21T00:00:00"/>
    <s v="Standard Class"/>
    <s v="JF-15295"/>
    <s v="Jason Fortune-"/>
    <x v="0"/>
    <s v="United States"/>
    <s v="Seattle"/>
    <x v="4"/>
    <n v="98103"/>
    <x v="1"/>
    <s v="FUR-CH-10004287"/>
    <x v="0"/>
    <x v="1"/>
    <x v="156"/>
    <n v="220.96"/>
    <n v="1"/>
    <n v="0.2"/>
    <n v="24.857999999999983"/>
  </r>
  <r>
    <n v="2635"/>
    <x v="1290"/>
    <x v="1"/>
    <x v="761"/>
    <d v="2012-07-10T00:00:00"/>
    <s v="Second Class"/>
    <s v="BF-10975"/>
    <s v="Barbara Fisher"/>
    <x v="1"/>
    <s v="United States"/>
    <s v="Fayetteville"/>
    <x v="3"/>
    <n v="28314"/>
    <x v="0"/>
    <s v="FUR-FU-10003829"/>
    <x v="0"/>
    <x v="5"/>
    <x v="1369"/>
    <n v="4.9280000000000008"/>
    <n v="2"/>
    <n v="0.2"/>
    <n v="0.73919999999999941"/>
  </r>
  <r>
    <n v="2636"/>
    <x v="1290"/>
    <x v="1"/>
    <x v="761"/>
    <d v="2012-07-10T00:00:00"/>
    <s v="Second Class"/>
    <s v="BF-10975"/>
    <s v="Barbara Fisher"/>
    <x v="1"/>
    <s v="United States"/>
    <s v="Fayetteville"/>
    <x v="3"/>
    <n v="28314"/>
    <x v="0"/>
    <s v="OFF-BI-10004728"/>
    <x v="1"/>
    <x v="8"/>
    <x v="539"/>
    <n v="7.2300000000000022"/>
    <n v="5"/>
    <n v="0.7"/>
    <n v="-5.7840000000000007"/>
  </r>
  <r>
    <n v="2637"/>
    <x v="1291"/>
    <x v="1"/>
    <x v="762"/>
    <d v="2012-08-19T00:00:00"/>
    <s v="Standard Class"/>
    <s v="TT-21265"/>
    <s v="Tim Taslimi"/>
    <x v="1"/>
    <s v="United States"/>
    <s v="Los Angeles"/>
    <x v="1"/>
    <n v="90045"/>
    <x v="1"/>
    <s v="OFF-ST-10000046"/>
    <x v="1"/>
    <x v="4"/>
    <x v="757"/>
    <n v="323.10000000000002"/>
    <n v="2"/>
    <n v="0"/>
    <n v="61.38900000000001"/>
  </r>
  <r>
    <n v="2638"/>
    <x v="1292"/>
    <x v="3"/>
    <x v="492"/>
    <d v="2014-06-19T00:00:00"/>
    <s v="Standard Class"/>
    <s v="SB-20170"/>
    <s v="Sarah Bern"/>
    <x v="0"/>
    <s v="United States"/>
    <s v="New York City"/>
    <x v="15"/>
    <n v="10035"/>
    <x v="3"/>
    <s v="OFF-PA-10000697"/>
    <x v="1"/>
    <x v="10"/>
    <x v="1370"/>
    <n v="19.04"/>
    <n v="4"/>
    <n v="0"/>
    <n v="9.3295999999999992"/>
  </r>
  <r>
    <n v="2639"/>
    <x v="1292"/>
    <x v="3"/>
    <x v="492"/>
    <d v="2014-06-19T00:00:00"/>
    <s v="Standard Class"/>
    <s v="SB-20170"/>
    <s v="Sarah Bern"/>
    <x v="0"/>
    <s v="United States"/>
    <s v="New York City"/>
    <x v="15"/>
    <n v="10035"/>
    <x v="3"/>
    <s v="OFF-BI-10000848"/>
    <x v="1"/>
    <x v="8"/>
    <x v="515"/>
    <n v="13.128"/>
    <n v="3"/>
    <n v="0.2"/>
    <n v="4.2665999999999986"/>
  </r>
  <r>
    <n v="2640"/>
    <x v="1292"/>
    <x v="3"/>
    <x v="492"/>
    <d v="2014-06-19T00:00:00"/>
    <s v="Standard Class"/>
    <s v="SB-20170"/>
    <s v="Sarah Bern"/>
    <x v="0"/>
    <s v="United States"/>
    <s v="New York City"/>
    <x v="15"/>
    <n v="10035"/>
    <x v="3"/>
    <s v="OFF-AR-10004691"/>
    <x v="1"/>
    <x v="6"/>
    <x v="1371"/>
    <n v="64.14"/>
    <n v="3"/>
    <n v="0"/>
    <n v="16.676400000000001"/>
  </r>
  <r>
    <n v="2641"/>
    <x v="1292"/>
    <x v="3"/>
    <x v="492"/>
    <d v="2014-06-19T00:00:00"/>
    <s v="Standard Class"/>
    <s v="SB-20170"/>
    <s v="Sarah Bern"/>
    <x v="0"/>
    <s v="United States"/>
    <s v="New York City"/>
    <x v="15"/>
    <n v="10035"/>
    <x v="3"/>
    <s v="FUR-CH-10000595"/>
    <x v="0"/>
    <x v="1"/>
    <x v="463"/>
    <n v="858.24"/>
    <n v="4"/>
    <n v="0.1"/>
    <n v="143.03999999999996"/>
  </r>
  <r>
    <n v="2642"/>
    <x v="1293"/>
    <x v="1"/>
    <x v="763"/>
    <d v="2012-02-25T00:00:00"/>
    <s v="Standard Class"/>
    <s v="LM-17065"/>
    <s v="Liz MacKendrick"/>
    <x v="0"/>
    <s v="United States"/>
    <s v="Hot Springs"/>
    <x v="36"/>
    <n v="71901"/>
    <x v="0"/>
    <s v="TEC-AC-10000927"/>
    <x v="2"/>
    <x v="11"/>
    <x v="694"/>
    <n v="29.99"/>
    <n v="1"/>
    <n v="0"/>
    <n v="2.9989999999999988"/>
  </r>
  <r>
    <n v="2643"/>
    <x v="1294"/>
    <x v="0"/>
    <x v="723"/>
    <d v="2013-12-31T00:00:00"/>
    <s v="First Class"/>
    <s v="KA-16525"/>
    <s v="Kelly Andreada"/>
    <x v="0"/>
    <s v="United States"/>
    <s v="Aurora"/>
    <x v="10"/>
    <n v="60505"/>
    <x v="2"/>
    <s v="OFF-PA-10001289"/>
    <x v="1"/>
    <x v="10"/>
    <x v="952"/>
    <n v="186.048"/>
    <n v="6"/>
    <n v="0.2"/>
    <n v="67.442399999999992"/>
  </r>
  <r>
    <n v="2644"/>
    <x v="1295"/>
    <x v="0"/>
    <x v="764"/>
    <d v="2013-04-22T00:00:00"/>
    <s v="Second Class"/>
    <s v="BF-11170"/>
    <s v="Ben Ferrer"/>
    <x v="2"/>
    <s v="United States"/>
    <s v="Raleigh"/>
    <x v="3"/>
    <n v="27604"/>
    <x v="0"/>
    <s v="TEC-PH-10003092"/>
    <x v="2"/>
    <x v="7"/>
    <x v="516"/>
    <n v="36.792000000000002"/>
    <n v="1"/>
    <n v="0.2"/>
    <n v="4.1390999999999991"/>
  </r>
  <r>
    <n v="2645"/>
    <x v="1295"/>
    <x v="0"/>
    <x v="764"/>
    <d v="2013-04-22T00:00:00"/>
    <s v="Second Class"/>
    <s v="BF-11170"/>
    <s v="Ben Ferrer"/>
    <x v="2"/>
    <s v="United States"/>
    <s v="Raleigh"/>
    <x v="3"/>
    <n v="27604"/>
    <x v="0"/>
    <s v="FUR-FU-10000206"/>
    <x v="0"/>
    <x v="5"/>
    <x v="392"/>
    <n v="18.624000000000002"/>
    <n v="8"/>
    <n v="0.2"/>
    <n v="6.2855999999999987"/>
  </r>
  <r>
    <n v="2646"/>
    <x v="1296"/>
    <x v="2"/>
    <x v="557"/>
    <d v="2011-09-12T00:00:00"/>
    <s v="Second Class"/>
    <s v="TB-21400"/>
    <s v="Tom Boeckenhauer"/>
    <x v="0"/>
    <s v="United States"/>
    <s v="Tulsa"/>
    <x v="26"/>
    <n v="74133"/>
    <x v="2"/>
    <s v="FUR-FU-10004270"/>
    <x v="0"/>
    <x v="5"/>
    <x v="1372"/>
    <n v="57.69"/>
    <n v="3"/>
    <n v="0"/>
    <n v="23.652900000000002"/>
  </r>
  <r>
    <n v="2647"/>
    <x v="1296"/>
    <x v="2"/>
    <x v="557"/>
    <d v="2011-09-12T00:00:00"/>
    <s v="Second Class"/>
    <s v="TB-21400"/>
    <s v="Tom Boeckenhauer"/>
    <x v="0"/>
    <s v="United States"/>
    <s v="Tulsa"/>
    <x v="26"/>
    <n v="74133"/>
    <x v="2"/>
    <s v="OFF-BI-10000948"/>
    <x v="1"/>
    <x v="8"/>
    <x v="1373"/>
    <n v="42.81"/>
    <n v="3"/>
    <n v="0"/>
    <n v="20.120699999999999"/>
  </r>
  <r>
    <n v="2648"/>
    <x v="1296"/>
    <x v="2"/>
    <x v="557"/>
    <d v="2011-09-12T00:00:00"/>
    <s v="Second Class"/>
    <s v="TB-21400"/>
    <s v="Tom Boeckenhauer"/>
    <x v="0"/>
    <s v="United States"/>
    <s v="Tulsa"/>
    <x v="26"/>
    <n v="74133"/>
    <x v="2"/>
    <s v="OFF-PA-10000223"/>
    <x v="1"/>
    <x v="10"/>
    <x v="1374"/>
    <n v="12.96"/>
    <n v="2"/>
    <n v="0"/>
    <n v="6.2208000000000006"/>
  </r>
  <r>
    <n v="2649"/>
    <x v="1296"/>
    <x v="2"/>
    <x v="557"/>
    <d v="2011-09-12T00:00:00"/>
    <s v="Second Class"/>
    <s v="TB-21400"/>
    <s v="Tom Boeckenhauer"/>
    <x v="0"/>
    <s v="United States"/>
    <s v="Tulsa"/>
    <x v="26"/>
    <n v="74133"/>
    <x v="2"/>
    <s v="FUR-FU-10004665"/>
    <x v="0"/>
    <x v="5"/>
    <x v="1345"/>
    <n v="821.87999999999988"/>
    <n v="6"/>
    <n v="0"/>
    <n v="213.68880000000001"/>
  </r>
  <r>
    <n v="2650"/>
    <x v="1296"/>
    <x v="2"/>
    <x v="557"/>
    <d v="2011-09-12T00:00:00"/>
    <s v="Second Class"/>
    <s v="TB-21400"/>
    <s v="Tom Boeckenhauer"/>
    <x v="0"/>
    <s v="United States"/>
    <s v="Tulsa"/>
    <x v="26"/>
    <n v="74133"/>
    <x v="2"/>
    <s v="TEC-PH-10000215"/>
    <x v="2"/>
    <x v="7"/>
    <x v="139"/>
    <n v="104.85000000000001"/>
    <n v="3"/>
    <n v="0"/>
    <n v="28.309500000000007"/>
  </r>
  <r>
    <n v="2651"/>
    <x v="1297"/>
    <x v="0"/>
    <x v="182"/>
    <d v="2013-10-02T00:00:00"/>
    <s v="Standard Class"/>
    <s v="SH-19975"/>
    <s v="Sally Hughsby"/>
    <x v="1"/>
    <s v="United States"/>
    <s v="Hesperia"/>
    <x v="1"/>
    <n v="92345"/>
    <x v="1"/>
    <s v="FUR-BO-10004467"/>
    <x v="0"/>
    <x v="0"/>
    <x v="883"/>
    <n v="424.95749999999992"/>
    <n v="5"/>
    <n v="0.15"/>
    <n v="19.997999999999976"/>
  </r>
  <r>
    <n v="2652"/>
    <x v="1298"/>
    <x v="3"/>
    <x v="697"/>
    <d v="2014-09-22T00:00:00"/>
    <s v="Second Class"/>
    <s v="AS-10225"/>
    <s v="Alan Schoenberger"/>
    <x v="1"/>
    <s v="United States"/>
    <s v="Provo"/>
    <x v="7"/>
    <n v="84604"/>
    <x v="1"/>
    <s v="OFF-BI-10000829"/>
    <x v="1"/>
    <x v="8"/>
    <x v="304"/>
    <n v="10.776000000000002"/>
    <n v="3"/>
    <n v="0.2"/>
    <n v="3.5021999999999989"/>
  </r>
  <r>
    <n v="2653"/>
    <x v="1298"/>
    <x v="3"/>
    <x v="697"/>
    <d v="2014-09-22T00:00:00"/>
    <s v="Second Class"/>
    <s v="AS-10225"/>
    <s v="Alan Schoenberger"/>
    <x v="1"/>
    <s v="United States"/>
    <s v="Provo"/>
    <x v="7"/>
    <n v="84604"/>
    <x v="1"/>
    <s v="OFF-BI-10003712"/>
    <x v="1"/>
    <x v="8"/>
    <x v="689"/>
    <n v="11.784000000000001"/>
    <n v="3"/>
    <n v="0.2"/>
    <n v="4.2716999999999992"/>
  </r>
  <r>
    <n v="2654"/>
    <x v="1298"/>
    <x v="3"/>
    <x v="697"/>
    <d v="2014-09-22T00:00:00"/>
    <s v="Second Class"/>
    <s v="AS-10225"/>
    <s v="Alan Schoenberger"/>
    <x v="1"/>
    <s v="United States"/>
    <s v="Provo"/>
    <x v="7"/>
    <n v="84604"/>
    <x v="1"/>
    <s v="OFF-PA-10000062"/>
    <x v="1"/>
    <x v="10"/>
    <x v="1375"/>
    <n v="164.88"/>
    <n v="3"/>
    <n v="0"/>
    <n v="80.791200000000003"/>
  </r>
  <r>
    <n v="2655"/>
    <x v="1298"/>
    <x v="3"/>
    <x v="697"/>
    <d v="2014-09-22T00:00:00"/>
    <s v="Second Class"/>
    <s v="AS-10225"/>
    <s v="Alan Schoenberger"/>
    <x v="1"/>
    <s v="United States"/>
    <s v="Provo"/>
    <x v="7"/>
    <n v="84604"/>
    <x v="1"/>
    <s v="FUR-BO-10003404"/>
    <x v="0"/>
    <x v="0"/>
    <x v="1376"/>
    <n v="1292.94"/>
    <n v="3"/>
    <n v="0"/>
    <n v="77.576399999999921"/>
  </r>
  <r>
    <n v="2656"/>
    <x v="1298"/>
    <x v="3"/>
    <x v="697"/>
    <d v="2014-09-22T00:00:00"/>
    <s v="Second Class"/>
    <s v="AS-10225"/>
    <s v="Alan Schoenberger"/>
    <x v="1"/>
    <s v="United States"/>
    <s v="Provo"/>
    <x v="7"/>
    <n v="84604"/>
    <x v="1"/>
    <s v="OFF-BI-10004233"/>
    <x v="1"/>
    <x v="8"/>
    <x v="1377"/>
    <n v="25.584000000000003"/>
    <n v="2"/>
    <n v="0.2"/>
    <n v="8.9543999999999997"/>
  </r>
  <r>
    <n v="2657"/>
    <x v="1298"/>
    <x v="3"/>
    <x v="697"/>
    <d v="2014-09-22T00:00:00"/>
    <s v="Second Class"/>
    <s v="AS-10225"/>
    <s v="Alan Schoenberger"/>
    <x v="1"/>
    <s v="United States"/>
    <s v="Provo"/>
    <x v="7"/>
    <n v="84604"/>
    <x v="1"/>
    <s v="OFF-ST-10001272"/>
    <x v="1"/>
    <x v="4"/>
    <x v="528"/>
    <n v="261.74"/>
    <n v="2"/>
    <n v="0"/>
    <n v="65.435000000000002"/>
  </r>
  <r>
    <n v="2658"/>
    <x v="1298"/>
    <x v="3"/>
    <x v="697"/>
    <d v="2014-09-22T00:00:00"/>
    <s v="Second Class"/>
    <s v="AS-10225"/>
    <s v="Alan Schoenberger"/>
    <x v="1"/>
    <s v="United States"/>
    <s v="Provo"/>
    <x v="7"/>
    <n v="84604"/>
    <x v="1"/>
    <s v="OFF-LA-10001175"/>
    <x v="1"/>
    <x v="2"/>
    <x v="773"/>
    <n v="14.399999999999999"/>
    <n v="5"/>
    <n v="0"/>
    <n v="7.056"/>
  </r>
  <r>
    <n v="2659"/>
    <x v="1299"/>
    <x v="0"/>
    <x v="765"/>
    <d v="2013-08-21T00:00:00"/>
    <s v="Standard Class"/>
    <s v="PK-19075"/>
    <s v="Pete Kriz"/>
    <x v="0"/>
    <s v="United States"/>
    <s v="San Francisco"/>
    <x v="1"/>
    <n v="94110"/>
    <x v="1"/>
    <s v="OFF-EN-10004030"/>
    <x v="1"/>
    <x v="12"/>
    <x v="135"/>
    <n v="10.86"/>
    <n v="3"/>
    <n v="0"/>
    <n v="5.1042000000000005"/>
  </r>
  <r>
    <n v="2660"/>
    <x v="1300"/>
    <x v="1"/>
    <x v="100"/>
    <d v="2012-12-28T00:00:00"/>
    <s v="Standard Class"/>
    <s v="HR-14830"/>
    <s v="Harold Ryan"/>
    <x v="1"/>
    <s v="United States"/>
    <s v="Gilbert"/>
    <x v="16"/>
    <n v="85234"/>
    <x v="1"/>
    <s v="FUR-CH-10004287"/>
    <x v="0"/>
    <x v="1"/>
    <x v="156"/>
    <n v="883.84"/>
    <n v="4"/>
    <n v="0.2"/>
    <n v="99.431999999999931"/>
  </r>
  <r>
    <n v="2661"/>
    <x v="1301"/>
    <x v="3"/>
    <x v="354"/>
    <d v="2014-12-03T00:00:00"/>
    <s v="Standard Class"/>
    <s v="DG-13300"/>
    <s v="Deirdre Greer"/>
    <x v="1"/>
    <s v="United States"/>
    <s v="New York City"/>
    <x v="15"/>
    <n v="10035"/>
    <x v="3"/>
    <s v="TEC-PH-10002834"/>
    <x v="2"/>
    <x v="7"/>
    <x v="1378"/>
    <n v="1979.89"/>
    <n v="11"/>
    <n v="0"/>
    <n v="494.97250000000003"/>
  </r>
  <r>
    <n v="2662"/>
    <x v="1301"/>
    <x v="3"/>
    <x v="354"/>
    <d v="2014-12-03T00:00:00"/>
    <s v="Standard Class"/>
    <s v="DG-13300"/>
    <s v="Deirdre Greer"/>
    <x v="1"/>
    <s v="United States"/>
    <s v="New York City"/>
    <x v="15"/>
    <n v="10035"/>
    <x v="3"/>
    <s v="OFF-EN-10003055"/>
    <x v="1"/>
    <x v="12"/>
    <x v="873"/>
    <n v="79.959999999999994"/>
    <n v="2"/>
    <n v="0"/>
    <n v="35.981999999999992"/>
  </r>
  <r>
    <n v="2663"/>
    <x v="1302"/>
    <x v="3"/>
    <x v="349"/>
    <d v="2014-04-16T00:00:00"/>
    <s v="First Class"/>
    <s v="CL-12700"/>
    <s v="Craig Leslie"/>
    <x v="2"/>
    <s v="United States"/>
    <s v="Springfield"/>
    <x v="25"/>
    <n v="65807"/>
    <x v="2"/>
    <s v="OFF-BI-10003460"/>
    <x v="1"/>
    <x v="8"/>
    <x v="234"/>
    <n v="8.76"/>
    <n v="2"/>
    <n v="0"/>
    <n v="4.2047999999999996"/>
  </r>
  <r>
    <n v="2664"/>
    <x v="1303"/>
    <x v="0"/>
    <x v="766"/>
    <d v="2013-05-05T00:00:00"/>
    <s v="First Class"/>
    <s v="HF-14995"/>
    <s v="Herbert Flentye"/>
    <x v="0"/>
    <s v="United States"/>
    <s v="Memphis"/>
    <x v="18"/>
    <n v="38109"/>
    <x v="0"/>
    <s v="OFF-LA-10001569"/>
    <x v="1"/>
    <x v="2"/>
    <x v="633"/>
    <n v="3.9840000000000004"/>
    <n v="1"/>
    <n v="0.2"/>
    <n v="1.2948"/>
  </r>
  <r>
    <n v="2665"/>
    <x v="1303"/>
    <x v="0"/>
    <x v="766"/>
    <d v="2013-05-05T00:00:00"/>
    <s v="First Class"/>
    <s v="HF-14995"/>
    <s v="Herbert Flentye"/>
    <x v="0"/>
    <s v="United States"/>
    <s v="Memphis"/>
    <x v="18"/>
    <n v="38109"/>
    <x v="0"/>
    <s v="FUR-TA-10004534"/>
    <x v="0"/>
    <x v="3"/>
    <x v="121"/>
    <n v="370.62"/>
    <n v="3"/>
    <n v="0.4"/>
    <n v="-142.07100000000008"/>
  </r>
  <r>
    <n v="2666"/>
    <x v="1303"/>
    <x v="0"/>
    <x v="766"/>
    <d v="2013-05-05T00:00:00"/>
    <s v="First Class"/>
    <s v="HF-14995"/>
    <s v="Herbert Flentye"/>
    <x v="0"/>
    <s v="United States"/>
    <s v="Memphis"/>
    <x v="18"/>
    <n v="38109"/>
    <x v="0"/>
    <s v="OFF-BI-10002954"/>
    <x v="1"/>
    <x v="8"/>
    <x v="1179"/>
    <n v="2.7420000000000004"/>
    <n v="2"/>
    <n v="0.7"/>
    <n v="-2.0107999999999997"/>
  </r>
  <r>
    <n v="2667"/>
    <x v="1304"/>
    <x v="0"/>
    <x v="393"/>
    <d v="2013-10-02T00:00:00"/>
    <s v="Same Day"/>
    <s v="HG-15025"/>
    <s v="Hunter Glantz"/>
    <x v="0"/>
    <s v="United States"/>
    <s v="Amarillo"/>
    <x v="5"/>
    <n v="79109"/>
    <x v="2"/>
    <s v="TEC-AC-10003832"/>
    <x v="2"/>
    <x v="11"/>
    <x v="458"/>
    <n v="79.512000000000015"/>
    <n v="3"/>
    <n v="0.2"/>
    <n v="20.8719"/>
  </r>
  <r>
    <n v="2668"/>
    <x v="1304"/>
    <x v="0"/>
    <x v="393"/>
    <d v="2013-10-02T00:00:00"/>
    <s v="Same Day"/>
    <s v="HG-15025"/>
    <s v="Hunter Glantz"/>
    <x v="0"/>
    <s v="United States"/>
    <s v="Amarillo"/>
    <x v="5"/>
    <n v="79109"/>
    <x v="2"/>
    <s v="OFF-PA-10000474"/>
    <x v="1"/>
    <x v="10"/>
    <x v="33"/>
    <n v="28.352"/>
    <n v="1"/>
    <n v="0.2"/>
    <n v="9.568799999999996"/>
  </r>
  <r>
    <n v="2669"/>
    <x v="1305"/>
    <x v="1"/>
    <x v="767"/>
    <d v="2012-08-30T00:00:00"/>
    <s v="Standard Class"/>
    <s v="NL-18310"/>
    <s v="Nancy Lomonaco"/>
    <x v="2"/>
    <s v="United States"/>
    <s v="Los Angeles"/>
    <x v="1"/>
    <n v="90045"/>
    <x v="1"/>
    <s v="FUR-CH-10002774"/>
    <x v="0"/>
    <x v="1"/>
    <x v="23"/>
    <n v="40.783999999999999"/>
    <n v="1"/>
    <n v="0.2"/>
    <n v="4.5881999999999987"/>
  </r>
  <r>
    <n v="2670"/>
    <x v="1305"/>
    <x v="1"/>
    <x v="767"/>
    <d v="2012-08-30T00:00:00"/>
    <s v="Standard Class"/>
    <s v="NL-18310"/>
    <s v="Nancy Lomonaco"/>
    <x v="2"/>
    <s v="United States"/>
    <s v="Los Angeles"/>
    <x v="1"/>
    <n v="90045"/>
    <x v="1"/>
    <s v="OFF-AP-10002765"/>
    <x v="1"/>
    <x v="9"/>
    <x v="1252"/>
    <n v="105.96"/>
    <n v="4"/>
    <n v="0"/>
    <n v="29.668800000000005"/>
  </r>
  <r>
    <n v="2671"/>
    <x v="1306"/>
    <x v="2"/>
    <x v="340"/>
    <d v="2011-09-12T00:00:00"/>
    <s v="Second Class"/>
    <s v="RR-19525"/>
    <s v="Rick Reed"/>
    <x v="1"/>
    <s v="United States"/>
    <s v="Lowell"/>
    <x v="31"/>
    <n v="1852"/>
    <x v="3"/>
    <s v="OFF-PA-10001144"/>
    <x v="1"/>
    <x v="10"/>
    <x v="161"/>
    <n v="166.44"/>
    <n v="3"/>
    <n v="0"/>
    <n v="79.891199999999998"/>
  </r>
  <r>
    <n v="2672"/>
    <x v="1306"/>
    <x v="2"/>
    <x v="340"/>
    <d v="2011-09-12T00:00:00"/>
    <s v="Second Class"/>
    <s v="RR-19525"/>
    <s v="Rick Reed"/>
    <x v="1"/>
    <s v="United States"/>
    <s v="Lowell"/>
    <x v="31"/>
    <n v="1852"/>
    <x v="3"/>
    <s v="FUR-CH-10003761"/>
    <x v="0"/>
    <x v="1"/>
    <x v="1379"/>
    <n v="785.87999999999988"/>
    <n v="6"/>
    <n v="0"/>
    <n v="212.18759999999997"/>
  </r>
  <r>
    <n v="2673"/>
    <x v="1306"/>
    <x v="2"/>
    <x v="340"/>
    <d v="2011-09-12T00:00:00"/>
    <s v="Second Class"/>
    <s v="RR-19525"/>
    <s v="Rick Reed"/>
    <x v="1"/>
    <s v="United States"/>
    <s v="Lowell"/>
    <x v="31"/>
    <n v="1852"/>
    <x v="3"/>
    <s v="OFF-PA-10004665"/>
    <x v="1"/>
    <x v="10"/>
    <x v="1380"/>
    <n v="26.2"/>
    <n v="2"/>
    <n v="0"/>
    <n v="12.837999999999999"/>
  </r>
  <r>
    <n v="2674"/>
    <x v="1306"/>
    <x v="2"/>
    <x v="340"/>
    <d v="2011-09-12T00:00:00"/>
    <s v="Second Class"/>
    <s v="RR-19525"/>
    <s v="Rick Reed"/>
    <x v="1"/>
    <s v="United States"/>
    <s v="Lowell"/>
    <x v="31"/>
    <n v="1852"/>
    <x v="3"/>
    <s v="OFF-ST-10000078"/>
    <x v="1"/>
    <x v="4"/>
    <x v="1218"/>
    <n v="1325.8500000000001"/>
    <n v="5"/>
    <n v="0"/>
    <n v="238.65299999999991"/>
  </r>
  <r>
    <n v="2675"/>
    <x v="1307"/>
    <x v="3"/>
    <x v="734"/>
    <d v="2014-12-04T00:00:00"/>
    <s v="Same Day"/>
    <s v="TC-21295"/>
    <s v="Toby Carlisle"/>
    <x v="0"/>
    <s v="United States"/>
    <s v="San Diego"/>
    <x v="1"/>
    <n v="92024"/>
    <x v="1"/>
    <s v="OFF-PA-10000357"/>
    <x v="1"/>
    <x v="10"/>
    <x v="1219"/>
    <n v="166.44"/>
    <n v="3"/>
    <n v="0"/>
    <n v="79.891199999999998"/>
  </r>
  <r>
    <n v="2676"/>
    <x v="1308"/>
    <x v="3"/>
    <x v="344"/>
    <d v="2014-12-03T00:00:00"/>
    <s v="Standard Class"/>
    <s v="DB-13615"/>
    <s v="Doug Bickford"/>
    <x v="0"/>
    <s v="United States"/>
    <s v="Asheville"/>
    <x v="3"/>
    <n v="28806"/>
    <x v="0"/>
    <s v="OFF-AR-10000422"/>
    <x v="1"/>
    <x v="6"/>
    <x v="892"/>
    <n v="8.76"/>
    <n v="5"/>
    <n v="0.2"/>
    <n v="0.76649999999999974"/>
  </r>
  <r>
    <n v="2677"/>
    <x v="1308"/>
    <x v="3"/>
    <x v="344"/>
    <d v="2014-12-03T00:00:00"/>
    <s v="Standard Class"/>
    <s v="DB-13615"/>
    <s v="Doug Bickford"/>
    <x v="0"/>
    <s v="United States"/>
    <s v="Asheville"/>
    <x v="3"/>
    <n v="28806"/>
    <x v="0"/>
    <s v="OFF-AP-10001205"/>
    <x v="1"/>
    <x v="9"/>
    <x v="1285"/>
    <n v="43.584000000000003"/>
    <n v="1"/>
    <n v="0.2"/>
    <n v="4.3584000000000032"/>
  </r>
  <r>
    <n v="2678"/>
    <x v="1309"/>
    <x v="2"/>
    <x v="261"/>
    <d v="2011-06-21T00:00:00"/>
    <s v="Same Day"/>
    <s v="SV-20785"/>
    <s v="Stewart Visinsky"/>
    <x v="0"/>
    <s v="United States"/>
    <s v="Pueblo"/>
    <x v="22"/>
    <n v="81001"/>
    <x v="1"/>
    <s v="OFF-BI-10001116"/>
    <x v="1"/>
    <x v="8"/>
    <x v="1066"/>
    <n v="11.088000000000003"/>
    <n v="7"/>
    <n v="0.7"/>
    <n v="-8.1311999999999998"/>
  </r>
  <r>
    <n v="2679"/>
    <x v="1309"/>
    <x v="2"/>
    <x v="261"/>
    <d v="2011-06-21T00:00:00"/>
    <s v="Same Day"/>
    <s v="SV-20785"/>
    <s v="Stewart Visinsky"/>
    <x v="0"/>
    <s v="United States"/>
    <s v="Pueblo"/>
    <x v="22"/>
    <n v="81001"/>
    <x v="1"/>
    <s v="OFF-BI-10002931"/>
    <x v="1"/>
    <x v="8"/>
    <x v="727"/>
    <n v="25.164000000000001"/>
    <n v="2"/>
    <n v="0.7"/>
    <n v="-16.775999999999996"/>
  </r>
  <r>
    <n v="2680"/>
    <x v="1310"/>
    <x v="3"/>
    <x v="276"/>
    <d v="2014-01-28T00:00:00"/>
    <s v="Standard Class"/>
    <s v="MH-18115"/>
    <s v="Mick Hernandez"/>
    <x v="2"/>
    <s v="United States"/>
    <s v="Jackson"/>
    <x v="12"/>
    <n v="49201"/>
    <x v="2"/>
    <s v="OFF-BI-10000546"/>
    <x v="1"/>
    <x v="8"/>
    <x v="609"/>
    <n v="14.399999999999999"/>
    <n v="5"/>
    <n v="0"/>
    <n v="7.056"/>
  </r>
  <r>
    <n v="2681"/>
    <x v="1310"/>
    <x v="3"/>
    <x v="276"/>
    <d v="2014-01-28T00:00:00"/>
    <s v="Standard Class"/>
    <s v="MH-18115"/>
    <s v="Mick Hernandez"/>
    <x v="2"/>
    <s v="United States"/>
    <s v="Jackson"/>
    <x v="12"/>
    <n v="49201"/>
    <x v="2"/>
    <s v="TEC-AC-10002049"/>
    <x v="2"/>
    <x v="11"/>
    <x v="688"/>
    <n v="619.94999999999993"/>
    <n v="5"/>
    <n v="0"/>
    <n v="111.59099999999995"/>
  </r>
  <r>
    <n v="2682"/>
    <x v="1310"/>
    <x v="3"/>
    <x v="276"/>
    <d v="2014-01-28T00:00:00"/>
    <s v="Standard Class"/>
    <s v="MH-18115"/>
    <s v="Mick Hernandez"/>
    <x v="2"/>
    <s v="United States"/>
    <s v="Jackson"/>
    <x v="12"/>
    <n v="49201"/>
    <x v="2"/>
    <s v="OFF-BI-10001196"/>
    <x v="1"/>
    <x v="8"/>
    <x v="1381"/>
    <n v="89.52"/>
    <n v="4"/>
    <n v="0"/>
    <n v="42.074399999999997"/>
  </r>
  <r>
    <n v="2683"/>
    <x v="1310"/>
    <x v="3"/>
    <x v="276"/>
    <d v="2014-01-28T00:00:00"/>
    <s v="Standard Class"/>
    <s v="MH-18115"/>
    <s v="Mick Hernandez"/>
    <x v="2"/>
    <s v="United States"/>
    <s v="Jackson"/>
    <x v="12"/>
    <n v="49201"/>
    <x v="2"/>
    <s v="TEC-MA-10002981"/>
    <x v="2"/>
    <x v="15"/>
    <x v="1382"/>
    <n v="350.97300000000007"/>
    <n v="3"/>
    <n v="0.1"/>
    <n v="152.08829999999998"/>
  </r>
  <r>
    <n v="2684"/>
    <x v="1310"/>
    <x v="3"/>
    <x v="276"/>
    <d v="2014-01-28T00:00:00"/>
    <s v="Standard Class"/>
    <s v="MH-18115"/>
    <s v="Mick Hernandez"/>
    <x v="2"/>
    <s v="United States"/>
    <s v="Jackson"/>
    <x v="12"/>
    <n v="49201"/>
    <x v="2"/>
    <s v="TEC-PH-10003601"/>
    <x v="2"/>
    <x v="7"/>
    <x v="1383"/>
    <n v="164.99"/>
    <n v="1"/>
    <n v="0"/>
    <n v="49.496999999999986"/>
  </r>
  <r>
    <n v="2685"/>
    <x v="1311"/>
    <x v="3"/>
    <x v="222"/>
    <d v="2014-07-07T00:00:00"/>
    <s v="Standard Class"/>
    <s v="CT-11995"/>
    <s v="Carol Triggs"/>
    <x v="0"/>
    <s v="United States"/>
    <s v="Los Angeles"/>
    <x v="1"/>
    <n v="90004"/>
    <x v="1"/>
    <s v="OFF-BI-10000632"/>
    <x v="1"/>
    <x v="8"/>
    <x v="1288"/>
    <n v="312.55200000000002"/>
    <n v="9"/>
    <n v="0.2"/>
    <n v="101.57939999999999"/>
  </r>
  <r>
    <n v="2686"/>
    <x v="1312"/>
    <x v="0"/>
    <x v="47"/>
    <d v="2013-09-12T00:00:00"/>
    <s v="Standard Class"/>
    <s v="KB-16315"/>
    <s v="Karl Braun"/>
    <x v="0"/>
    <s v="United States"/>
    <s v="Thomasville"/>
    <x v="3"/>
    <n v="27360"/>
    <x v="0"/>
    <s v="OFF-EN-10003055"/>
    <x v="1"/>
    <x v="12"/>
    <x v="873"/>
    <n v="95.951999999999998"/>
    <n v="3"/>
    <n v="0.2"/>
    <n v="29.984999999999985"/>
  </r>
  <r>
    <n v="2687"/>
    <x v="1312"/>
    <x v="0"/>
    <x v="47"/>
    <d v="2013-09-12T00:00:00"/>
    <s v="Standard Class"/>
    <s v="KB-16315"/>
    <s v="Karl Braun"/>
    <x v="0"/>
    <s v="United States"/>
    <s v="Thomasville"/>
    <x v="3"/>
    <n v="27360"/>
    <x v="0"/>
    <s v="OFF-BI-10001031"/>
    <x v="1"/>
    <x v="8"/>
    <x v="865"/>
    <n v="3.2040000000000002"/>
    <n v="2"/>
    <n v="0.7"/>
    <n v="-2.4563999999999995"/>
  </r>
  <r>
    <n v="2688"/>
    <x v="1313"/>
    <x v="0"/>
    <x v="578"/>
    <d v="2013-08-06T00:00:00"/>
    <s v="First Class"/>
    <s v="RA-19285"/>
    <s v="Ralph Arnett"/>
    <x v="0"/>
    <s v="United States"/>
    <s v="Peoria"/>
    <x v="10"/>
    <n v="61604"/>
    <x v="2"/>
    <s v="OFF-BI-10002003"/>
    <x v="1"/>
    <x v="8"/>
    <x v="1384"/>
    <n v="3.9799999999999991"/>
    <n v="5"/>
    <n v="0.8"/>
    <n v="-6.5670000000000019"/>
  </r>
  <r>
    <n v="2689"/>
    <x v="1314"/>
    <x v="1"/>
    <x v="768"/>
    <d v="2012-11-14T00:00:00"/>
    <s v="First Class"/>
    <s v="YC-21895"/>
    <s v="Yoseph Carroll"/>
    <x v="1"/>
    <s v="United States"/>
    <s v="Los Angeles"/>
    <x v="1"/>
    <n v="90032"/>
    <x v="1"/>
    <s v="OFF-PA-10003016"/>
    <x v="1"/>
    <x v="10"/>
    <x v="1385"/>
    <n v="15.700000000000001"/>
    <n v="5"/>
    <n v="0"/>
    <n v="7.0649999999999995"/>
  </r>
  <r>
    <n v="2690"/>
    <x v="1315"/>
    <x v="2"/>
    <x v="479"/>
    <d v="2011-07-02T00:00:00"/>
    <s v="First Class"/>
    <s v="RA-19915"/>
    <s v="Russell Applegate"/>
    <x v="0"/>
    <s v="United States"/>
    <s v="Chicago"/>
    <x v="10"/>
    <n v="60653"/>
    <x v="2"/>
    <s v="OFF-AR-10004582"/>
    <x v="1"/>
    <x v="6"/>
    <x v="1175"/>
    <n v="5.2480000000000002"/>
    <n v="4"/>
    <n v="0.2"/>
    <n v="1.6399999999999995"/>
  </r>
  <r>
    <n v="2691"/>
    <x v="1316"/>
    <x v="3"/>
    <x v="769"/>
    <d v="2014-12-09T00:00:00"/>
    <s v="Standard Class"/>
    <s v="CM-12160"/>
    <s v="Charles McCrossin"/>
    <x v="0"/>
    <s v="United States"/>
    <s v="Philadelphia"/>
    <x v="9"/>
    <n v="19134"/>
    <x v="3"/>
    <s v="OFF-BI-10004364"/>
    <x v="1"/>
    <x v="8"/>
    <x v="302"/>
    <n v="5.3460000000000019"/>
    <n v="3"/>
    <n v="0.7"/>
    <n v="-4.4550000000000001"/>
  </r>
  <r>
    <n v="2692"/>
    <x v="1317"/>
    <x v="0"/>
    <x v="770"/>
    <d v="2013-09-03T00:00:00"/>
    <s v="Standard Class"/>
    <s v="CS-12130"/>
    <s v="Chad Sievert"/>
    <x v="0"/>
    <s v="United States"/>
    <s v="Englewood"/>
    <x v="22"/>
    <n v="80112"/>
    <x v="1"/>
    <s v="OFF-PA-10002246"/>
    <x v="1"/>
    <x v="10"/>
    <x v="1386"/>
    <n v="15.48"/>
    <n v="3"/>
    <n v="0.2"/>
    <n v="5.6115000000000004"/>
  </r>
  <r>
    <n v="2693"/>
    <x v="1317"/>
    <x v="0"/>
    <x v="770"/>
    <d v="2013-09-03T00:00:00"/>
    <s v="Standard Class"/>
    <s v="CS-12130"/>
    <s v="Chad Sievert"/>
    <x v="0"/>
    <s v="United States"/>
    <s v="Englewood"/>
    <x v="22"/>
    <n v="80112"/>
    <x v="1"/>
    <s v="TEC-PH-10002890"/>
    <x v="2"/>
    <x v="7"/>
    <x v="1387"/>
    <n v="108.57599999999999"/>
    <n v="3"/>
    <n v="0.2"/>
    <n v="8.1432000000000002"/>
  </r>
  <r>
    <n v="2694"/>
    <x v="1318"/>
    <x v="0"/>
    <x v="115"/>
    <d v="2013-01-28T00:00:00"/>
    <s v="Standard Class"/>
    <s v="AJ-10795"/>
    <s v="Anthony Johnson"/>
    <x v="1"/>
    <s v="United States"/>
    <s v="Seattle"/>
    <x v="4"/>
    <n v="98115"/>
    <x v="1"/>
    <s v="FUR-FU-10001475"/>
    <x v="0"/>
    <x v="5"/>
    <x v="499"/>
    <n v="109.9"/>
    <n v="5"/>
    <n v="0"/>
    <n v="37.366"/>
  </r>
  <r>
    <n v="2695"/>
    <x v="1319"/>
    <x v="2"/>
    <x v="771"/>
    <d v="2011-10-20T00:00:00"/>
    <s v="Standard Class"/>
    <s v="DL-12865"/>
    <s v="Dan Lawera"/>
    <x v="0"/>
    <s v="United States"/>
    <s v="Hialeah"/>
    <x v="2"/>
    <n v="33012"/>
    <x v="0"/>
    <s v="FUR-FU-10004270"/>
    <x v="0"/>
    <x v="5"/>
    <x v="1372"/>
    <n v="15.384"/>
    <n v="1"/>
    <n v="0.2"/>
    <n v="4.0383000000000013"/>
  </r>
  <r>
    <n v="2696"/>
    <x v="1320"/>
    <x v="0"/>
    <x v="569"/>
    <d v="2013-02-09T00:00:00"/>
    <s v="First Class"/>
    <s v="BE-11410"/>
    <s v="Bobby Elias"/>
    <x v="0"/>
    <s v="United States"/>
    <s v="Lancaster"/>
    <x v="24"/>
    <n v="43130"/>
    <x v="3"/>
    <s v="OFF-PA-10003465"/>
    <x v="1"/>
    <x v="10"/>
    <x v="418"/>
    <n v="30.352"/>
    <n v="2"/>
    <n v="0.2"/>
    <n v="10.623199999999997"/>
  </r>
  <r>
    <n v="2697"/>
    <x v="1321"/>
    <x v="2"/>
    <x v="772"/>
    <d v="2011-03-23T00:00:00"/>
    <s v="Standard Class"/>
    <s v="SM-20320"/>
    <s v="Sean Miller"/>
    <x v="2"/>
    <s v="United States"/>
    <s v="Jacksonville"/>
    <x v="2"/>
    <n v="32216"/>
    <x v="0"/>
    <s v="TEC-MA-10003626"/>
    <x v="2"/>
    <x v="15"/>
    <x v="1388"/>
    <n v="821.3"/>
    <n v="4"/>
    <n v="0.5"/>
    <n v="-16.426000000000045"/>
  </r>
  <r>
    <n v="2698"/>
    <x v="1321"/>
    <x v="2"/>
    <x v="772"/>
    <d v="2011-03-23T00:00:00"/>
    <s v="Standard Class"/>
    <s v="SM-20320"/>
    <s v="Sean Miller"/>
    <x v="2"/>
    <s v="United States"/>
    <s v="Jacksonville"/>
    <x v="2"/>
    <n v="32216"/>
    <x v="0"/>
    <s v="TEC-MA-10002412"/>
    <x v="2"/>
    <x v="15"/>
    <x v="1389"/>
    <n v="22638.48"/>
    <n v="6"/>
    <n v="0.5"/>
    <n v="-1811.0784000000021"/>
  </r>
  <r>
    <n v="2699"/>
    <x v="1321"/>
    <x v="2"/>
    <x v="772"/>
    <d v="2011-03-23T00:00:00"/>
    <s v="Standard Class"/>
    <s v="SM-20320"/>
    <s v="Sean Miller"/>
    <x v="2"/>
    <s v="United States"/>
    <s v="Jacksonville"/>
    <x v="2"/>
    <n v="32216"/>
    <x v="0"/>
    <s v="OFF-PA-10001804"/>
    <x v="1"/>
    <x v="10"/>
    <x v="128"/>
    <n v="21.376000000000001"/>
    <n v="4"/>
    <n v="0.2"/>
    <n v="7.4815999999999994"/>
  </r>
  <r>
    <n v="2700"/>
    <x v="1321"/>
    <x v="2"/>
    <x v="772"/>
    <d v="2011-03-23T00:00:00"/>
    <s v="Standard Class"/>
    <s v="SM-20320"/>
    <s v="Sean Miller"/>
    <x v="2"/>
    <s v="United States"/>
    <s v="Jacksonville"/>
    <x v="2"/>
    <n v="32216"/>
    <x v="0"/>
    <s v="OFF-AR-10003183"/>
    <x v="1"/>
    <x v="6"/>
    <x v="1390"/>
    <n v="8.016"/>
    <n v="3"/>
    <n v="0.2"/>
    <n v="1.0019999999999993"/>
  </r>
  <r>
    <n v="2701"/>
    <x v="1321"/>
    <x v="2"/>
    <x v="772"/>
    <d v="2011-03-23T00:00:00"/>
    <s v="Standard Class"/>
    <s v="SM-20320"/>
    <s v="Sean Miller"/>
    <x v="2"/>
    <s v="United States"/>
    <s v="Jacksonville"/>
    <x v="2"/>
    <n v="32216"/>
    <x v="0"/>
    <s v="FUR-FU-10004270"/>
    <x v="0"/>
    <x v="5"/>
    <x v="1372"/>
    <n v="30.768000000000001"/>
    <n v="2"/>
    <n v="0.2"/>
    <n v="8.0766000000000027"/>
  </r>
  <r>
    <n v="2702"/>
    <x v="1321"/>
    <x v="2"/>
    <x v="772"/>
    <d v="2011-03-23T00:00:00"/>
    <s v="Standard Class"/>
    <s v="SM-20320"/>
    <s v="Sean Miller"/>
    <x v="2"/>
    <s v="United States"/>
    <s v="Jacksonville"/>
    <x v="2"/>
    <n v="32216"/>
    <x v="0"/>
    <s v="OFF-FA-10003112"/>
    <x v="1"/>
    <x v="13"/>
    <x v="33"/>
    <n v="18.936"/>
    <n v="3"/>
    <n v="0.2"/>
    <n v="5.9174999999999986"/>
  </r>
  <r>
    <n v="2703"/>
    <x v="1321"/>
    <x v="2"/>
    <x v="772"/>
    <d v="2011-03-23T00:00:00"/>
    <s v="Standard Class"/>
    <s v="SM-20320"/>
    <s v="Sean Miller"/>
    <x v="2"/>
    <s v="United States"/>
    <s v="Jacksonville"/>
    <x v="2"/>
    <n v="32216"/>
    <x v="0"/>
    <s v="FUR-FU-10001986"/>
    <x v="0"/>
    <x v="5"/>
    <x v="1133"/>
    <n v="122.352"/>
    <n v="3"/>
    <n v="0.2"/>
    <n v="15.29399999999999"/>
  </r>
  <r>
    <n v="2704"/>
    <x v="1322"/>
    <x v="2"/>
    <x v="773"/>
    <d v="2011-05-30T00:00:00"/>
    <s v="Standard Class"/>
    <s v="RP-19390"/>
    <s v="Resi Pölking"/>
    <x v="0"/>
    <s v="United States"/>
    <s v="Baltimore"/>
    <x v="39"/>
    <n v="21215"/>
    <x v="3"/>
    <s v="OFF-PA-10002319"/>
    <x v="1"/>
    <x v="10"/>
    <x v="1391"/>
    <n v="116.28"/>
    <n v="3"/>
    <n v="0"/>
    <n v="56.977199999999996"/>
  </r>
  <r>
    <n v="2705"/>
    <x v="1323"/>
    <x v="3"/>
    <x v="497"/>
    <d v="2014-07-14T00:00:00"/>
    <s v="Second Class"/>
    <s v="JD-16015"/>
    <s v="Joy Daniels"/>
    <x v="0"/>
    <s v="United States"/>
    <s v="New York City"/>
    <x v="15"/>
    <n v="10009"/>
    <x v="3"/>
    <s v="TEC-AC-10002323"/>
    <x v="2"/>
    <x v="11"/>
    <x v="175"/>
    <n v="132.60000000000002"/>
    <n v="6"/>
    <n v="0"/>
    <n v="17.238000000000007"/>
  </r>
  <r>
    <n v="2706"/>
    <x v="1324"/>
    <x v="3"/>
    <x v="114"/>
    <d v="2014-06-22T00:00:00"/>
    <s v="Standard Class"/>
    <s v="AB-10255"/>
    <s v="Alejandro Ballentine"/>
    <x v="2"/>
    <s v="United States"/>
    <s v="Carlsbad"/>
    <x v="27"/>
    <n v="88220"/>
    <x v="1"/>
    <s v="OFF-SU-10001165"/>
    <x v="1"/>
    <x v="14"/>
    <x v="1039"/>
    <n v="16.68"/>
    <n v="2"/>
    <n v="0"/>
    <n v="4.3368000000000002"/>
  </r>
  <r>
    <n v="2707"/>
    <x v="1324"/>
    <x v="3"/>
    <x v="114"/>
    <d v="2014-06-22T00:00:00"/>
    <s v="Standard Class"/>
    <s v="AB-10255"/>
    <s v="Alejandro Ballentine"/>
    <x v="2"/>
    <s v="United States"/>
    <s v="Carlsbad"/>
    <x v="27"/>
    <n v="88220"/>
    <x v="1"/>
    <s v="OFF-PA-10001246"/>
    <x v="1"/>
    <x v="10"/>
    <x v="1392"/>
    <n v="19.440000000000001"/>
    <n v="3"/>
    <n v="0"/>
    <n v="9.3312000000000008"/>
  </r>
  <r>
    <n v="2708"/>
    <x v="1324"/>
    <x v="3"/>
    <x v="114"/>
    <d v="2014-06-22T00:00:00"/>
    <s v="Standard Class"/>
    <s v="AB-10255"/>
    <s v="Alejandro Ballentine"/>
    <x v="2"/>
    <s v="United States"/>
    <s v="Carlsbad"/>
    <x v="27"/>
    <n v="88220"/>
    <x v="1"/>
    <s v="OFF-PA-10001815"/>
    <x v="1"/>
    <x v="10"/>
    <x v="1393"/>
    <n v="192.16"/>
    <n v="4"/>
    <n v="0"/>
    <n v="92.236799999999988"/>
  </r>
  <r>
    <n v="2709"/>
    <x v="1325"/>
    <x v="1"/>
    <x v="564"/>
    <d v="2012-02-06T00:00:00"/>
    <s v="Standard Class"/>
    <s v="CC-12145"/>
    <s v="Charles Crestani"/>
    <x v="0"/>
    <s v="United States"/>
    <s v="Los Angeles"/>
    <x v="1"/>
    <n v="90049"/>
    <x v="1"/>
    <s v="FUR-FU-10001876"/>
    <x v="0"/>
    <x v="5"/>
    <x v="1394"/>
    <n v="227.35999999999999"/>
    <n v="7"/>
    <n v="0"/>
    <n v="81.849599999999981"/>
  </r>
  <r>
    <n v="2710"/>
    <x v="1325"/>
    <x v="1"/>
    <x v="564"/>
    <d v="2012-02-06T00:00:00"/>
    <s v="Standard Class"/>
    <s v="CC-12145"/>
    <s v="Charles Crestani"/>
    <x v="0"/>
    <s v="United States"/>
    <s v="Los Angeles"/>
    <x v="1"/>
    <n v="90049"/>
    <x v="1"/>
    <s v="TEC-MA-10000488"/>
    <x v="2"/>
    <x v="15"/>
    <x v="1129"/>
    <n v="1919.9760000000001"/>
    <n v="3"/>
    <n v="0.2"/>
    <n v="215.99729999999977"/>
  </r>
  <r>
    <n v="2711"/>
    <x v="1326"/>
    <x v="1"/>
    <x v="555"/>
    <d v="2012-12-15T00:00:00"/>
    <s v="Standard Class"/>
    <s v="GH-14425"/>
    <s v="Gary Hwang"/>
    <x v="0"/>
    <s v="United States"/>
    <s v="Jacksonville"/>
    <x v="2"/>
    <n v="32216"/>
    <x v="0"/>
    <s v="OFF-BI-10001098"/>
    <x v="1"/>
    <x v="8"/>
    <x v="405"/>
    <n v="12.828000000000001"/>
    <n v="2"/>
    <n v="0.7"/>
    <n v="-8.9795999999999978"/>
  </r>
  <r>
    <n v="2712"/>
    <x v="1327"/>
    <x v="3"/>
    <x v="449"/>
    <d v="2014-10-12T00:00:00"/>
    <s v="First Class"/>
    <s v="CP-12085"/>
    <s v="Cathy Prescott"/>
    <x v="1"/>
    <s v="United States"/>
    <s v="Lakewood"/>
    <x v="24"/>
    <n v="44107"/>
    <x v="3"/>
    <s v="FUR-FU-10003577"/>
    <x v="0"/>
    <x v="5"/>
    <x v="608"/>
    <n v="45.888000000000005"/>
    <n v="4"/>
    <n v="0.2"/>
    <n v="9.1775999999999982"/>
  </r>
  <r>
    <n v="2713"/>
    <x v="1328"/>
    <x v="3"/>
    <x v="570"/>
    <d v="2014-08-02T00:00:00"/>
    <s v="Second Class"/>
    <s v="GM-14440"/>
    <s v="Gary McGarr"/>
    <x v="0"/>
    <s v="United States"/>
    <s v="Troy"/>
    <x v="15"/>
    <n v="12180"/>
    <x v="3"/>
    <s v="OFF-AR-10002656"/>
    <x v="1"/>
    <x v="6"/>
    <x v="157"/>
    <n v="60.12"/>
    <n v="9"/>
    <n v="0"/>
    <n v="22.244399999999995"/>
  </r>
  <r>
    <n v="2714"/>
    <x v="1329"/>
    <x v="2"/>
    <x v="573"/>
    <d v="2011-04-29T00:00:00"/>
    <s v="Standard Class"/>
    <s v="LC-16885"/>
    <s v="Lena Creighton"/>
    <x v="0"/>
    <s v="United States"/>
    <s v="Wilmington"/>
    <x v="3"/>
    <n v="28403"/>
    <x v="0"/>
    <s v="TEC-PH-10004531"/>
    <x v="2"/>
    <x v="7"/>
    <x v="1395"/>
    <n v="302.37599999999998"/>
    <n v="3"/>
    <n v="0.2"/>
    <n v="37.796999999999997"/>
  </r>
  <r>
    <n v="2715"/>
    <x v="1330"/>
    <x v="1"/>
    <x v="494"/>
    <d v="2012-12-06T00:00:00"/>
    <s v="Standard Class"/>
    <s v="BT-11305"/>
    <s v="Beth Thompson"/>
    <x v="2"/>
    <s v="United States"/>
    <s v="Seattle"/>
    <x v="4"/>
    <n v="98105"/>
    <x v="1"/>
    <s v="OFF-AR-10003251"/>
    <x v="1"/>
    <x v="6"/>
    <x v="1041"/>
    <n v="13.899999999999999"/>
    <n v="5"/>
    <n v="0"/>
    <n v="5.56"/>
  </r>
  <r>
    <n v="2716"/>
    <x v="1331"/>
    <x v="2"/>
    <x v="774"/>
    <d v="2011-12-08T00:00:00"/>
    <s v="Standard Class"/>
    <s v="CP-12085"/>
    <s v="Cathy Prescott"/>
    <x v="1"/>
    <s v="United States"/>
    <s v="New York City"/>
    <x v="15"/>
    <n v="10024"/>
    <x v="3"/>
    <s v="TEC-PH-10000673"/>
    <x v="2"/>
    <x v="7"/>
    <x v="1396"/>
    <n v="129.97999999999999"/>
    <n v="2"/>
    <n v="0"/>
    <n v="62.3904"/>
  </r>
  <r>
    <n v="2717"/>
    <x v="1332"/>
    <x v="3"/>
    <x v="775"/>
    <d v="2014-09-02T00:00:00"/>
    <s v="Standard Class"/>
    <s v="SC-20680"/>
    <s v="Steve Carroll"/>
    <x v="2"/>
    <s v="United States"/>
    <s v="Columbus"/>
    <x v="32"/>
    <n v="31907"/>
    <x v="0"/>
    <s v="TEC-AC-10000158"/>
    <x v="2"/>
    <x v="11"/>
    <x v="353"/>
    <n v="71.98"/>
    <n v="2"/>
    <n v="0"/>
    <n v="15.1158"/>
  </r>
  <r>
    <n v="2718"/>
    <x v="1333"/>
    <x v="2"/>
    <x v="557"/>
    <d v="2011-09-13T00:00:00"/>
    <s v="Standard Class"/>
    <s v="DK-13375"/>
    <s v="Dennis Kane"/>
    <x v="0"/>
    <s v="United States"/>
    <s v="New York City"/>
    <x v="15"/>
    <n v="10024"/>
    <x v="3"/>
    <s v="TEC-PH-10002075"/>
    <x v="2"/>
    <x v="7"/>
    <x v="1397"/>
    <n v="377.96999999999997"/>
    <n v="3"/>
    <n v="0"/>
    <n v="109.61129999999999"/>
  </r>
  <r>
    <n v="2719"/>
    <x v="1334"/>
    <x v="3"/>
    <x v="202"/>
    <d v="2014-12-28T00:00:00"/>
    <s v="Standard Class"/>
    <s v="SE-20110"/>
    <s v="Sanjit Engle"/>
    <x v="0"/>
    <s v="United States"/>
    <s v="Costa Mesa"/>
    <x v="1"/>
    <n v="92627"/>
    <x v="1"/>
    <s v="OFF-ST-10004340"/>
    <x v="1"/>
    <x v="4"/>
    <x v="809"/>
    <n v="124.36"/>
    <n v="2"/>
    <n v="0"/>
    <n v="33.577200000000005"/>
  </r>
  <r>
    <n v="2720"/>
    <x v="1335"/>
    <x v="2"/>
    <x v="776"/>
    <d v="2011-12-08T00:00:00"/>
    <s v="Second Class"/>
    <s v="LF-17185"/>
    <s v="Luke Foster"/>
    <x v="0"/>
    <s v="United States"/>
    <s v="Houston"/>
    <x v="5"/>
    <n v="77095"/>
    <x v="2"/>
    <s v="FUR-FU-10002759"/>
    <x v="0"/>
    <x v="5"/>
    <x v="555"/>
    <n v="23.976000000000003"/>
    <n v="3"/>
    <n v="0.6"/>
    <n v="-14.385599999999997"/>
  </r>
  <r>
    <n v="2721"/>
    <x v="1336"/>
    <x v="2"/>
    <x v="130"/>
    <d v="2011-11-08T00:00:00"/>
    <s v="Second Class"/>
    <s v="ON-18715"/>
    <s v="Odella Nelson"/>
    <x v="1"/>
    <s v="United States"/>
    <s v="Cary"/>
    <x v="3"/>
    <n v="27511"/>
    <x v="0"/>
    <s v="OFF-FA-10000585"/>
    <x v="1"/>
    <x v="13"/>
    <x v="202"/>
    <n v="8.3760000000000012"/>
    <n v="3"/>
    <n v="0.2"/>
    <n v="2.7222"/>
  </r>
  <r>
    <n v="2722"/>
    <x v="1336"/>
    <x v="2"/>
    <x v="130"/>
    <d v="2011-11-08T00:00:00"/>
    <s v="Second Class"/>
    <s v="ON-18715"/>
    <s v="Odella Nelson"/>
    <x v="1"/>
    <s v="United States"/>
    <s v="Cary"/>
    <x v="3"/>
    <n v="27511"/>
    <x v="0"/>
    <s v="OFF-AP-10004859"/>
    <x v="1"/>
    <x v="9"/>
    <x v="921"/>
    <n v="58.240000000000009"/>
    <n v="5"/>
    <n v="0.2"/>
    <n v="5.0960000000000001"/>
  </r>
  <r>
    <n v="2723"/>
    <x v="1337"/>
    <x v="0"/>
    <x v="167"/>
    <d v="2013-04-20T00:00:00"/>
    <s v="Second Class"/>
    <s v="TB-21400"/>
    <s v="Tom Boeckenhauer"/>
    <x v="0"/>
    <s v="United States"/>
    <s v="Alexandria"/>
    <x v="17"/>
    <n v="22304"/>
    <x v="0"/>
    <s v="OFF-ST-10001558"/>
    <x v="1"/>
    <x v="4"/>
    <x v="712"/>
    <n v="81.199999999999989"/>
    <n v="5"/>
    <n v="0"/>
    <n v="12.18"/>
  </r>
  <r>
    <n v="2724"/>
    <x v="1338"/>
    <x v="2"/>
    <x v="777"/>
    <d v="2011-10-08T00:00:00"/>
    <s v="Standard Class"/>
    <s v="DF-13135"/>
    <s v="David Flashing"/>
    <x v="0"/>
    <s v="United States"/>
    <s v="Vallejo"/>
    <x v="1"/>
    <n v="94591"/>
    <x v="1"/>
    <s v="OFF-LA-10004689"/>
    <x v="1"/>
    <x v="2"/>
    <x v="261"/>
    <n v="14.450000000000001"/>
    <n v="5"/>
    <n v="0"/>
    <n v="6.7915000000000001"/>
  </r>
  <r>
    <n v="2725"/>
    <x v="1338"/>
    <x v="2"/>
    <x v="777"/>
    <d v="2011-10-08T00:00:00"/>
    <s v="Standard Class"/>
    <s v="DF-13135"/>
    <s v="David Flashing"/>
    <x v="0"/>
    <s v="United States"/>
    <s v="Vallejo"/>
    <x v="1"/>
    <n v="94591"/>
    <x v="1"/>
    <s v="OFF-BI-10002867"/>
    <x v="1"/>
    <x v="8"/>
    <x v="963"/>
    <n v="95.64800000000001"/>
    <n v="2"/>
    <n v="0.2"/>
    <n v="31.085599999999989"/>
  </r>
  <r>
    <n v="2726"/>
    <x v="1339"/>
    <x v="3"/>
    <x v="659"/>
    <d v="2014-11-14T00:00:00"/>
    <s v="Standard Class"/>
    <s v="EP-13915"/>
    <s v="Emily Phan"/>
    <x v="0"/>
    <s v="United States"/>
    <s v="Philadelphia"/>
    <x v="9"/>
    <n v="19120"/>
    <x v="3"/>
    <s v="TEC-PH-10003811"/>
    <x v="2"/>
    <x v="7"/>
    <x v="1187"/>
    <n v="359.97"/>
    <n v="5"/>
    <n v="0.4"/>
    <n v="-71.994000000000028"/>
  </r>
  <r>
    <n v="2727"/>
    <x v="1339"/>
    <x v="3"/>
    <x v="659"/>
    <d v="2014-11-14T00:00:00"/>
    <s v="Standard Class"/>
    <s v="EP-13915"/>
    <s v="Emily Phan"/>
    <x v="0"/>
    <s v="United States"/>
    <s v="Philadelphia"/>
    <x v="9"/>
    <n v="19120"/>
    <x v="3"/>
    <s v="FUR-TA-10000849"/>
    <x v="0"/>
    <x v="3"/>
    <x v="1318"/>
    <n v="350.35199999999998"/>
    <n v="4"/>
    <n v="0.4"/>
    <n v="-140.14079999999996"/>
  </r>
  <r>
    <n v="2728"/>
    <x v="1340"/>
    <x v="3"/>
    <x v="66"/>
    <d v="2014-12-25T00:00:00"/>
    <s v="First Class"/>
    <s v="SK-19990"/>
    <s v="Sally Knutson"/>
    <x v="0"/>
    <s v="United States"/>
    <s v="Toledo"/>
    <x v="24"/>
    <n v="43615"/>
    <x v="3"/>
    <s v="OFF-BI-10000848"/>
    <x v="1"/>
    <x v="8"/>
    <x v="515"/>
    <n v="1.6410000000000002"/>
    <n v="1"/>
    <n v="0.7"/>
    <n v="-1.3128000000000002"/>
  </r>
  <r>
    <n v="2729"/>
    <x v="1340"/>
    <x v="3"/>
    <x v="66"/>
    <d v="2014-12-25T00:00:00"/>
    <s v="First Class"/>
    <s v="SK-19990"/>
    <s v="Sally Knutson"/>
    <x v="0"/>
    <s v="United States"/>
    <s v="Toledo"/>
    <x v="24"/>
    <n v="43615"/>
    <x v="3"/>
    <s v="TEC-PH-10003072"/>
    <x v="2"/>
    <x v="7"/>
    <x v="1310"/>
    <n v="629.95799999999997"/>
    <n v="7"/>
    <n v="0.4"/>
    <n v="94.49369999999999"/>
  </r>
  <r>
    <n v="2730"/>
    <x v="1341"/>
    <x v="3"/>
    <x v="778"/>
    <d v="2014-02-20T00:00:00"/>
    <s v="Standard Class"/>
    <s v="FH-14350"/>
    <s v="Fred Harton"/>
    <x v="0"/>
    <s v="United States"/>
    <s v="Seattle"/>
    <x v="4"/>
    <n v="98105"/>
    <x v="1"/>
    <s v="OFF-AR-10001547"/>
    <x v="1"/>
    <x v="6"/>
    <x v="147"/>
    <n v="6.63"/>
    <n v="3"/>
    <n v="0"/>
    <n v="1.7901"/>
  </r>
  <r>
    <n v="2731"/>
    <x v="1341"/>
    <x v="3"/>
    <x v="778"/>
    <d v="2014-02-20T00:00:00"/>
    <s v="Standard Class"/>
    <s v="FH-14350"/>
    <s v="Fred Harton"/>
    <x v="0"/>
    <s v="United States"/>
    <s v="Seattle"/>
    <x v="4"/>
    <n v="98105"/>
    <x v="1"/>
    <s v="TEC-AC-10001838"/>
    <x v="2"/>
    <x v="11"/>
    <x v="645"/>
    <n v="799.96"/>
    <n v="4"/>
    <n v="0"/>
    <n v="343.98280000000005"/>
  </r>
  <r>
    <n v="2732"/>
    <x v="1341"/>
    <x v="3"/>
    <x v="778"/>
    <d v="2014-02-20T00:00:00"/>
    <s v="Standard Class"/>
    <s v="FH-14350"/>
    <s v="Fred Harton"/>
    <x v="0"/>
    <s v="United States"/>
    <s v="Seattle"/>
    <x v="4"/>
    <n v="98105"/>
    <x v="1"/>
    <s v="FUR-FU-10004017"/>
    <x v="0"/>
    <x v="5"/>
    <x v="215"/>
    <n v="107.53"/>
    <n v="1"/>
    <n v="0"/>
    <n v="21.506"/>
  </r>
  <r>
    <n v="2733"/>
    <x v="1342"/>
    <x v="2"/>
    <x v="779"/>
    <d v="2011-07-06T00:00:00"/>
    <s v="Standard Class"/>
    <s v="EH-13945"/>
    <s v="Eric Hoffmann"/>
    <x v="0"/>
    <s v="United States"/>
    <s v="Plainfield"/>
    <x v="30"/>
    <n v="7060"/>
    <x v="3"/>
    <s v="TEC-PH-10002923"/>
    <x v="2"/>
    <x v="7"/>
    <x v="680"/>
    <n v="73.98"/>
    <n v="2"/>
    <n v="0"/>
    <n v="19.974600000000002"/>
  </r>
  <r>
    <n v="2734"/>
    <x v="1342"/>
    <x v="2"/>
    <x v="779"/>
    <d v="2011-07-06T00:00:00"/>
    <s v="Standard Class"/>
    <s v="EH-13945"/>
    <s v="Eric Hoffmann"/>
    <x v="0"/>
    <s v="United States"/>
    <s v="Plainfield"/>
    <x v="30"/>
    <n v="7060"/>
    <x v="3"/>
    <s v="OFF-AR-10000716"/>
    <x v="1"/>
    <x v="6"/>
    <x v="786"/>
    <n v="5.58"/>
    <n v="1"/>
    <n v="0"/>
    <n v="2.1762000000000001"/>
  </r>
  <r>
    <n v="2735"/>
    <x v="1343"/>
    <x v="1"/>
    <x v="780"/>
    <d v="2012-02-23T00:00:00"/>
    <s v="Second Class"/>
    <s v="JE-15715"/>
    <s v="Joe Elijah"/>
    <x v="0"/>
    <s v="United States"/>
    <s v="Las Cruces"/>
    <x v="27"/>
    <n v="88001"/>
    <x v="1"/>
    <s v="OFF-PA-10000249"/>
    <x v="1"/>
    <x v="10"/>
    <x v="33"/>
    <n v="49.12"/>
    <n v="4"/>
    <n v="0"/>
    <n v="23.086399999999998"/>
  </r>
  <r>
    <n v="2736"/>
    <x v="1344"/>
    <x v="1"/>
    <x v="50"/>
    <d v="2012-11-19T00:00:00"/>
    <s v="Standard Class"/>
    <s v="KL-16645"/>
    <s v="Ken Lonsdale"/>
    <x v="0"/>
    <s v="United States"/>
    <s v="Newark"/>
    <x v="13"/>
    <n v="19711"/>
    <x v="3"/>
    <s v="TEC-PH-10003691"/>
    <x v="2"/>
    <x v="7"/>
    <x v="1398"/>
    <n v="377.96999999999997"/>
    <n v="3"/>
    <n v="0"/>
    <n v="94.492500000000007"/>
  </r>
  <r>
    <n v="2737"/>
    <x v="1344"/>
    <x v="1"/>
    <x v="50"/>
    <d v="2012-11-19T00:00:00"/>
    <s v="Standard Class"/>
    <s v="KL-16645"/>
    <s v="Ken Lonsdale"/>
    <x v="0"/>
    <s v="United States"/>
    <s v="Newark"/>
    <x v="13"/>
    <n v="19711"/>
    <x v="3"/>
    <s v="OFF-PA-10001560"/>
    <x v="1"/>
    <x v="10"/>
    <x v="664"/>
    <n v="42.28"/>
    <n v="7"/>
    <n v="0"/>
    <n v="19.871600000000001"/>
  </r>
  <r>
    <n v="2738"/>
    <x v="1344"/>
    <x v="1"/>
    <x v="50"/>
    <d v="2012-11-19T00:00:00"/>
    <s v="Standard Class"/>
    <s v="KL-16645"/>
    <s v="Ken Lonsdale"/>
    <x v="0"/>
    <s v="United States"/>
    <s v="Newark"/>
    <x v="13"/>
    <n v="19711"/>
    <x v="3"/>
    <s v="FUR-BO-10004467"/>
    <x v="0"/>
    <x v="0"/>
    <x v="883"/>
    <n v="299.96999999999997"/>
    <n v="3"/>
    <n v="0"/>
    <n v="56.994299999999981"/>
  </r>
  <r>
    <n v="2739"/>
    <x v="1344"/>
    <x v="1"/>
    <x v="50"/>
    <d v="2012-11-19T00:00:00"/>
    <s v="Standard Class"/>
    <s v="KL-16645"/>
    <s v="Ken Lonsdale"/>
    <x v="0"/>
    <s v="United States"/>
    <s v="Newark"/>
    <x v="13"/>
    <n v="19711"/>
    <x v="3"/>
    <s v="TEC-PH-10001819"/>
    <x v="2"/>
    <x v="7"/>
    <x v="805"/>
    <n v="89.98"/>
    <n v="2"/>
    <n v="0"/>
    <n v="43.190399999999997"/>
  </r>
  <r>
    <n v="2740"/>
    <x v="1345"/>
    <x v="3"/>
    <x v="513"/>
    <d v="2014-04-19T00:00:00"/>
    <s v="First Class"/>
    <s v="EB-13750"/>
    <s v="Edward Becker"/>
    <x v="1"/>
    <s v="United States"/>
    <s v="Hoover"/>
    <x v="19"/>
    <n v="35244"/>
    <x v="0"/>
    <s v="OFF-SU-10000157"/>
    <x v="1"/>
    <x v="14"/>
    <x v="1399"/>
    <n v="477.24"/>
    <n v="4"/>
    <n v="0"/>
    <n v="9.5448000000000093"/>
  </r>
  <r>
    <n v="2741"/>
    <x v="1345"/>
    <x v="3"/>
    <x v="513"/>
    <d v="2014-04-19T00:00:00"/>
    <s v="First Class"/>
    <s v="EB-13750"/>
    <s v="Edward Becker"/>
    <x v="1"/>
    <s v="United States"/>
    <s v="Hoover"/>
    <x v="19"/>
    <n v="35244"/>
    <x v="0"/>
    <s v="TEC-AC-10004227"/>
    <x v="2"/>
    <x v="11"/>
    <x v="1400"/>
    <n v="25.98"/>
    <n v="2"/>
    <n v="0"/>
    <n v="1.558799999999998"/>
  </r>
  <r>
    <n v="2742"/>
    <x v="1346"/>
    <x v="0"/>
    <x v="781"/>
    <d v="2013-02-27T00:00:00"/>
    <s v="Second Class"/>
    <s v="BD-11725"/>
    <s v="Bruce Degenhardt"/>
    <x v="0"/>
    <s v="United States"/>
    <s v="Newark"/>
    <x v="24"/>
    <n v="43055"/>
    <x v="3"/>
    <s v="OFF-EN-10003134"/>
    <x v="1"/>
    <x v="12"/>
    <x v="33"/>
    <n v="46.72"/>
    <n v="5"/>
    <n v="0.2"/>
    <n v="17.52"/>
  </r>
  <r>
    <n v="2743"/>
    <x v="1347"/>
    <x v="2"/>
    <x v="130"/>
    <d v="2011-11-08T00:00:00"/>
    <s v="Standard Class"/>
    <s v="MS-17530"/>
    <s v="MaryBeth Skach"/>
    <x v="0"/>
    <s v="United States"/>
    <s v="San Diego"/>
    <x v="1"/>
    <n v="92037"/>
    <x v="1"/>
    <s v="FUR-FU-10004671"/>
    <x v="0"/>
    <x v="5"/>
    <x v="1357"/>
    <n v="35.340000000000003"/>
    <n v="2"/>
    <n v="0"/>
    <n v="13.429200000000002"/>
  </r>
  <r>
    <n v="2744"/>
    <x v="1348"/>
    <x v="1"/>
    <x v="782"/>
    <d v="2012-06-25T00:00:00"/>
    <s v="Second Class"/>
    <s v="SC-20770"/>
    <s v="Stewart Carmichael"/>
    <x v="1"/>
    <s v="United States"/>
    <s v="San Francisco"/>
    <x v="1"/>
    <n v="94122"/>
    <x v="1"/>
    <s v="FUR-FU-10002253"/>
    <x v="0"/>
    <x v="5"/>
    <x v="587"/>
    <n v="257.64"/>
    <n v="6"/>
    <n v="0"/>
    <n v="100.4796"/>
  </r>
  <r>
    <n v="2745"/>
    <x v="1348"/>
    <x v="1"/>
    <x v="782"/>
    <d v="2012-06-25T00:00:00"/>
    <s v="Second Class"/>
    <s v="SC-20770"/>
    <s v="Stewart Carmichael"/>
    <x v="1"/>
    <s v="United States"/>
    <s v="San Francisco"/>
    <x v="1"/>
    <n v="94122"/>
    <x v="1"/>
    <s v="TEC-PH-10002726"/>
    <x v="2"/>
    <x v="7"/>
    <x v="66"/>
    <n v="125.97600000000001"/>
    <n v="3"/>
    <n v="0.2"/>
    <n v="47.241"/>
  </r>
  <r>
    <n v="2746"/>
    <x v="1349"/>
    <x v="3"/>
    <x v="783"/>
    <d v="2014-08-12T00:00:00"/>
    <s v="Second Class"/>
    <s v="FM-14380"/>
    <s v="Fred McMath"/>
    <x v="0"/>
    <s v="United States"/>
    <s v="Jacksonville"/>
    <x v="3"/>
    <n v="28540"/>
    <x v="0"/>
    <s v="TEC-AC-10004571"/>
    <x v="2"/>
    <x v="11"/>
    <x v="404"/>
    <n v="79.992000000000004"/>
    <n v="1"/>
    <n v="0.2"/>
    <n v="21.997800000000002"/>
  </r>
  <r>
    <n v="2747"/>
    <x v="1350"/>
    <x v="2"/>
    <x v="552"/>
    <d v="2011-05-17T00:00:00"/>
    <s v="Standard Class"/>
    <s v="KT-16480"/>
    <s v="Kean Thornton"/>
    <x v="0"/>
    <s v="United States"/>
    <s v="Franklin"/>
    <x v="31"/>
    <n v="2038"/>
    <x v="3"/>
    <s v="FUR-TA-10002228"/>
    <x v="0"/>
    <x v="3"/>
    <x v="596"/>
    <n v="700.05600000000004"/>
    <n v="3"/>
    <n v="0.3"/>
    <n v="-130.0104"/>
  </r>
  <r>
    <n v="2748"/>
    <x v="1351"/>
    <x v="1"/>
    <x v="6"/>
    <d v="2012-11-26T00:00:00"/>
    <s v="Standard Class"/>
    <s v="AP-10720"/>
    <s v="Anne Pryor"/>
    <x v="2"/>
    <s v="United States"/>
    <s v="Frisco"/>
    <x v="5"/>
    <n v="75034"/>
    <x v="2"/>
    <s v="TEC-AC-10004127"/>
    <x v="2"/>
    <x v="11"/>
    <x v="1401"/>
    <n v="27.168000000000003"/>
    <n v="4"/>
    <n v="0.2"/>
    <n v="-1.3583999999999987"/>
  </r>
  <r>
    <n v="2749"/>
    <x v="1352"/>
    <x v="1"/>
    <x v="784"/>
    <d v="2012-12-08T00:00:00"/>
    <s v="Standard Class"/>
    <s v="RH-19555"/>
    <s v="Ritsa Hightower"/>
    <x v="0"/>
    <s v="United States"/>
    <s v="Tallahassee"/>
    <x v="2"/>
    <n v="32303"/>
    <x v="0"/>
    <s v="OFF-BI-10001553"/>
    <x v="1"/>
    <x v="8"/>
    <x v="1293"/>
    <n v="8.2260000000000009"/>
    <n v="3"/>
    <n v="0.7"/>
    <n v="-6.0323999999999991"/>
  </r>
  <r>
    <n v="2750"/>
    <x v="1353"/>
    <x v="2"/>
    <x v="785"/>
    <d v="2011-06-14T00:00:00"/>
    <s v="Standard Class"/>
    <s v="CS-11950"/>
    <s v="Carlos Soltero"/>
    <x v="0"/>
    <s v="United States"/>
    <s v="Seattle"/>
    <x v="4"/>
    <n v="98115"/>
    <x v="1"/>
    <s v="FUR-CH-10002758"/>
    <x v="0"/>
    <x v="1"/>
    <x v="1402"/>
    <n v="585.55200000000002"/>
    <n v="3"/>
    <n v="0.2"/>
    <n v="73.19399999999996"/>
  </r>
  <r>
    <n v="2751"/>
    <x v="1354"/>
    <x v="2"/>
    <x v="233"/>
    <d v="2011-08-11T00:00:00"/>
    <s v="Second Class"/>
    <s v="TM-21010"/>
    <s v="Tamara Manning"/>
    <x v="0"/>
    <s v="United States"/>
    <s v="Vacaville"/>
    <x v="1"/>
    <n v="95687"/>
    <x v="1"/>
    <s v="OFF-ST-10000532"/>
    <x v="1"/>
    <x v="4"/>
    <x v="1403"/>
    <n v="423.28"/>
    <n v="11"/>
    <n v="0"/>
    <n v="110.05279999999999"/>
  </r>
  <r>
    <n v="2752"/>
    <x v="1355"/>
    <x v="2"/>
    <x v="542"/>
    <d v="2011-05-30T00:00:00"/>
    <s v="Standard Class"/>
    <s v="HF-14995"/>
    <s v="Herbert Flentye"/>
    <x v="0"/>
    <s v="United States"/>
    <s v="Los Angeles"/>
    <x v="1"/>
    <n v="90008"/>
    <x v="1"/>
    <s v="FUR-CH-10000988"/>
    <x v="0"/>
    <x v="1"/>
    <x v="1132"/>
    <n v="225.29600000000002"/>
    <n v="2"/>
    <n v="0.2"/>
    <n v="22.529599999999995"/>
  </r>
  <r>
    <n v="2753"/>
    <x v="1356"/>
    <x v="1"/>
    <x v="786"/>
    <d v="2012-04-21T00:00:00"/>
    <s v="Standard Class"/>
    <s v="GA-14515"/>
    <s v="George Ashbrook"/>
    <x v="0"/>
    <s v="United States"/>
    <s v="San Francisco"/>
    <x v="1"/>
    <n v="94122"/>
    <x v="1"/>
    <s v="OFF-AR-10003251"/>
    <x v="1"/>
    <x v="6"/>
    <x v="1041"/>
    <n v="5.56"/>
    <n v="2"/>
    <n v="0"/>
    <n v="2.2239999999999998"/>
  </r>
  <r>
    <n v="2754"/>
    <x v="1356"/>
    <x v="1"/>
    <x v="786"/>
    <d v="2012-04-21T00:00:00"/>
    <s v="Standard Class"/>
    <s v="GA-14515"/>
    <s v="George Ashbrook"/>
    <x v="0"/>
    <s v="United States"/>
    <s v="San Francisco"/>
    <x v="1"/>
    <n v="94122"/>
    <x v="1"/>
    <s v="TEC-AC-10003174"/>
    <x v="2"/>
    <x v="11"/>
    <x v="614"/>
    <n v="323.37"/>
    <n v="3"/>
    <n v="0"/>
    <n v="129.34800000000001"/>
  </r>
  <r>
    <n v="2755"/>
    <x v="1356"/>
    <x v="1"/>
    <x v="786"/>
    <d v="2012-04-21T00:00:00"/>
    <s v="Standard Class"/>
    <s v="GA-14515"/>
    <s v="George Ashbrook"/>
    <x v="0"/>
    <s v="United States"/>
    <s v="San Francisco"/>
    <x v="1"/>
    <n v="94122"/>
    <x v="1"/>
    <s v="TEC-PH-10002310"/>
    <x v="2"/>
    <x v="7"/>
    <x v="1359"/>
    <n v="783.96000000000015"/>
    <n v="5"/>
    <n v="0.2"/>
    <n v="68.59650000000002"/>
  </r>
  <r>
    <n v="2756"/>
    <x v="1356"/>
    <x v="1"/>
    <x v="786"/>
    <d v="2012-04-21T00:00:00"/>
    <s v="Standard Class"/>
    <s v="GA-14515"/>
    <s v="George Ashbrook"/>
    <x v="0"/>
    <s v="United States"/>
    <s v="San Francisco"/>
    <x v="1"/>
    <n v="94122"/>
    <x v="1"/>
    <s v="OFF-AP-10002651"/>
    <x v="1"/>
    <x v="9"/>
    <x v="1341"/>
    <n v="1447.6499999999999"/>
    <n v="5"/>
    <n v="0"/>
    <n v="419.8184999999998"/>
  </r>
  <r>
    <n v="2757"/>
    <x v="1356"/>
    <x v="1"/>
    <x v="786"/>
    <d v="2012-04-21T00:00:00"/>
    <s v="Standard Class"/>
    <s v="GA-14515"/>
    <s v="George Ashbrook"/>
    <x v="0"/>
    <s v="United States"/>
    <s v="San Francisco"/>
    <x v="1"/>
    <n v="94122"/>
    <x v="1"/>
    <s v="OFF-PA-10001184"/>
    <x v="1"/>
    <x v="10"/>
    <x v="1307"/>
    <n v="11.96"/>
    <n v="2"/>
    <n v="0"/>
    <n v="5.8604000000000003"/>
  </r>
  <r>
    <n v="2758"/>
    <x v="1357"/>
    <x v="0"/>
    <x v="725"/>
    <d v="2013-06-14T00:00:00"/>
    <s v="Second Class"/>
    <s v="ES-14020"/>
    <s v="Erica Smith"/>
    <x v="0"/>
    <s v="United States"/>
    <s v="New York City"/>
    <x v="15"/>
    <n v="10035"/>
    <x v="3"/>
    <s v="TEC-AC-10002402"/>
    <x v="2"/>
    <x v="11"/>
    <x v="651"/>
    <n v="239.96999999999997"/>
    <n v="3"/>
    <n v="0"/>
    <n v="71.990999999999985"/>
  </r>
  <r>
    <n v="2759"/>
    <x v="1358"/>
    <x v="0"/>
    <x v="21"/>
    <d v="2013-03-16T00:00:00"/>
    <s v="Standard Class"/>
    <s v="JP-16135"/>
    <s v="Julie Prescott"/>
    <x v="2"/>
    <s v="United States"/>
    <s v="Columbus"/>
    <x v="32"/>
    <n v="31907"/>
    <x v="0"/>
    <s v="FUR-FU-10004270"/>
    <x v="0"/>
    <x v="5"/>
    <x v="1372"/>
    <n v="76.92"/>
    <n v="4"/>
    <n v="0"/>
    <n v="31.537200000000006"/>
  </r>
  <r>
    <n v="2760"/>
    <x v="1358"/>
    <x v="0"/>
    <x v="21"/>
    <d v="2013-03-16T00:00:00"/>
    <s v="Standard Class"/>
    <s v="JP-16135"/>
    <s v="Julie Prescott"/>
    <x v="2"/>
    <s v="United States"/>
    <s v="Columbus"/>
    <x v="32"/>
    <n v="31907"/>
    <x v="0"/>
    <s v="OFF-ST-10001526"/>
    <x v="1"/>
    <x v="4"/>
    <x v="764"/>
    <n v="481.32"/>
    <n v="4"/>
    <n v="0"/>
    <n v="125.14319999999998"/>
  </r>
  <r>
    <n v="2761"/>
    <x v="1359"/>
    <x v="2"/>
    <x v="542"/>
    <d v="2011-05-29T00:00:00"/>
    <s v="First Class"/>
    <s v="Dp-13240"/>
    <s v="Dean percer"/>
    <x v="2"/>
    <s v="United States"/>
    <s v="Murray"/>
    <x v="7"/>
    <n v="84107"/>
    <x v="1"/>
    <s v="OFF-PA-10002893"/>
    <x v="1"/>
    <x v="10"/>
    <x v="359"/>
    <n v="48.4"/>
    <n v="5"/>
    <n v="0"/>
    <n v="23.231999999999999"/>
  </r>
  <r>
    <n v="2762"/>
    <x v="1360"/>
    <x v="3"/>
    <x v="386"/>
    <d v="2014-10-15T00:00:00"/>
    <s v="First Class"/>
    <s v="NK-18490"/>
    <s v="Neil Knudson"/>
    <x v="2"/>
    <s v="United States"/>
    <s v="San Francisco"/>
    <x v="1"/>
    <n v="94110"/>
    <x v="1"/>
    <s v="TEC-AC-10003709"/>
    <x v="2"/>
    <x v="11"/>
    <x v="1404"/>
    <n v="0.99"/>
    <n v="1"/>
    <n v="0"/>
    <n v="0.4356000000000001"/>
  </r>
  <r>
    <n v="2763"/>
    <x v="1360"/>
    <x v="3"/>
    <x v="386"/>
    <d v="2014-10-15T00:00:00"/>
    <s v="First Class"/>
    <s v="NK-18490"/>
    <s v="Neil Knudson"/>
    <x v="2"/>
    <s v="United States"/>
    <s v="San Francisco"/>
    <x v="1"/>
    <n v="94110"/>
    <x v="1"/>
    <s v="OFF-BI-10001191"/>
    <x v="1"/>
    <x v="8"/>
    <x v="970"/>
    <n v="101.84"/>
    <n v="5"/>
    <n v="0.2"/>
    <n v="36.917000000000002"/>
  </r>
  <r>
    <n v="2764"/>
    <x v="1361"/>
    <x v="3"/>
    <x v="738"/>
    <d v="2014-06-29T00:00:00"/>
    <s v="Standard Class"/>
    <s v="PL-18925"/>
    <s v="Paul Lucas"/>
    <x v="2"/>
    <s v="United States"/>
    <s v="Philadelphia"/>
    <x v="9"/>
    <n v="19140"/>
    <x v="3"/>
    <s v="OFF-BI-10003166"/>
    <x v="1"/>
    <x v="8"/>
    <x v="1405"/>
    <n v="10.332000000000003"/>
    <n v="3"/>
    <n v="0.7"/>
    <n v="-7.5767999999999986"/>
  </r>
  <r>
    <n v="2765"/>
    <x v="1361"/>
    <x v="3"/>
    <x v="738"/>
    <d v="2014-06-29T00:00:00"/>
    <s v="Standard Class"/>
    <s v="PL-18925"/>
    <s v="Paul Lucas"/>
    <x v="2"/>
    <s v="United States"/>
    <s v="Philadelphia"/>
    <x v="9"/>
    <n v="19140"/>
    <x v="3"/>
    <s v="OFF-BI-10003982"/>
    <x v="1"/>
    <x v="8"/>
    <x v="346"/>
    <n v="31.155000000000005"/>
    <n v="5"/>
    <n v="0.7"/>
    <n v="-23.8855"/>
  </r>
  <r>
    <n v="2766"/>
    <x v="1361"/>
    <x v="3"/>
    <x v="738"/>
    <d v="2014-06-29T00:00:00"/>
    <s v="Standard Class"/>
    <s v="PL-18925"/>
    <s v="Paul Lucas"/>
    <x v="2"/>
    <s v="United States"/>
    <s v="Philadelphia"/>
    <x v="9"/>
    <n v="19140"/>
    <x v="3"/>
    <s v="OFF-ST-10004835"/>
    <x v="1"/>
    <x v="4"/>
    <x v="1406"/>
    <n v="8.9280000000000008"/>
    <n v="2"/>
    <n v="0.2"/>
    <n v="0.66959999999999997"/>
  </r>
  <r>
    <n v="2767"/>
    <x v="1362"/>
    <x v="3"/>
    <x v="787"/>
    <d v="2014-01-19T00:00:00"/>
    <s v="First Class"/>
    <s v="RW-19690"/>
    <s v="Robert Waldorf"/>
    <x v="0"/>
    <s v="United States"/>
    <s v="Philadelphia"/>
    <x v="9"/>
    <n v="19134"/>
    <x v="3"/>
    <s v="OFF-AP-10000159"/>
    <x v="1"/>
    <x v="9"/>
    <x v="1407"/>
    <n v="34.384"/>
    <n v="1"/>
    <n v="0.2"/>
    <n v="3.8681999999999945"/>
  </r>
  <r>
    <n v="2768"/>
    <x v="1362"/>
    <x v="3"/>
    <x v="787"/>
    <d v="2014-01-19T00:00:00"/>
    <s v="First Class"/>
    <s v="RW-19690"/>
    <s v="Robert Waldorf"/>
    <x v="0"/>
    <s v="United States"/>
    <s v="Philadelphia"/>
    <x v="9"/>
    <n v="19134"/>
    <x v="3"/>
    <s v="OFF-AP-10002945"/>
    <x v="1"/>
    <x v="9"/>
    <x v="225"/>
    <n v="1924.1599999999999"/>
    <n v="8"/>
    <n v="0.2"/>
    <n v="312.67599999999993"/>
  </r>
  <r>
    <n v="2769"/>
    <x v="1363"/>
    <x v="1"/>
    <x v="788"/>
    <d v="2012-04-07T00:00:00"/>
    <s v="Standard Class"/>
    <s v="MO-17950"/>
    <s v="Michael Oakman"/>
    <x v="0"/>
    <s v="United States"/>
    <s v="Dallas"/>
    <x v="5"/>
    <n v="75220"/>
    <x v="2"/>
    <s v="OFF-AP-10001242"/>
    <x v="1"/>
    <x v="9"/>
    <x v="1408"/>
    <n v="32.191999999999993"/>
    <n v="2"/>
    <n v="0.8"/>
    <n v="-80.48"/>
  </r>
  <r>
    <n v="2770"/>
    <x v="1363"/>
    <x v="1"/>
    <x v="788"/>
    <d v="2012-04-07T00:00:00"/>
    <s v="Standard Class"/>
    <s v="MO-17950"/>
    <s v="Michael Oakman"/>
    <x v="0"/>
    <s v="United States"/>
    <s v="Dallas"/>
    <x v="5"/>
    <n v="75220"/>
    <x v="2"/>
    <s v="TEC-AC-10003038"/>
    <x v="2"/>
    <x v="11"/>
    <x v="1024"/>
    <n v="50.120000000000005"/>
    <n v="7"/>
    <n v="0.2"/>
    <n v="-0.62650000000000716"/>
  </r>
  <r>
    <n v="2771"/>
    <x v="1363"/>
    <x v="1"/>
    <x v="788"/>
    <d v="2012-04-07T00:00:00"/>
    <s v="Standard Class"/>
    <s v="MO-17950"/>
    <s v="Michael Oakman"/>
    <x v="0"/>
    <s v="United States"/>
    <s v="Dallas"/>
    <x v="5"/>
    <n v="75220"/>
    <x v="2"/>
    <s v="TEC-AC-10003289"/>
    <x v="2"/>
    <x v="11"/>
    <x v="1209"/>
    <n v="47.975999999999999"/>
    <n v="3"/>
    <n v="0.2"/>
    <n v="1.7990999999999993"/>
  </r>
  <r>
    <n v="2772"/>
    <x v="1364"/>
    <x v="0"/>
    <x v="323"/>
    <d v="2013-09-11T00:00:00"/>
    <s v="Standard Class"/>
    <s v="JJ-15445"/>
    <s v="Jennifer Jackson"/>
    <x v="0"/>
    <s v="United States"/>
    <s v="Waukesha"/>
    <x v="6"/>
    <n v="53186"/>
    <x v="2"/>
    <s v="OFF-ST-10000918"/>
    <x v="1"/>
    <x v="4"/>
    <x v="372"/>
    <n v="54.5"/>
    <n v="5"/>
    <n v="0"/>
    <n v="14.169999999999998"/>
  </r>
  <r>
    <n v="2773"/>
    <x v="1365"/>
    <x v="3"/>
    <x v="389"/>
    <d v="2014-12-13T00:00:00"/>
    <s v="First Class"/>
    <s v="BT-11680"/>
    <s v="Brian Thompson"/>
    <x v="0"/>
    <s v="United States"/>
    <s v="Fort Lauderdale"/>
    <x v="2"/>
    <n v="33311"/>
    <x v="0"/>
    <s v="FUR-FU-10001940"/>
    <x v="0"/>
    <x v="5"/>
    <x v="33"/>
    <n v="19.103999999999999"/>
    <n v="3"/>
    <n v="0.2"/>
    <n v="5.7312000000000012"/>
  </r>
  <r>
    <n v="2774"/>
    <x v="1366"/>
    <x v="0"/>
    <x v="441"/>
    <d v="2013-11-27T00:00:00"/>
    <s v="Standard Class"/>
    <s v="RD-19585"/>
    <s v="Rob Dowd"/>
    <x v="0"/>
    <s v="United States"/>
    <s v="Detroit"/>
    <x v="12"/>
    <n v="48205"/>
    <x v="2"/>
    <s v="OFF-BI-10002852"/>
    <x v="1"/>
    <x v="8"/>
    <x v="91"/>
    <n v="49.44"/>
    <n v="3"/>
    <n v="0"/>
    <n v="24.2256"/>
  </r>
  <r>
    <n v="2775"/>
    <x v="1367"/>
    <x v="3"/>
    <x v="343"/>
    <d v="2014-11-19T00:00:00"/>
    <s v="Standard Class"/>
    <s v="ML-17755"/>
    <s v="Max Ludwig"/>
    <x v="2"/>
    <s v="United States"/>
    <s v="Springfield"/>
    <x v="24"/>
    <n v="45503"/>
    <x v="3"/>
    <s v="OFF-PA-10004451"/>
    <x v="1"/>
    <x v="10"/>
    <x v="493"/>
    <n v="10.368000000000002"/>
    <n v="2"/>
    <n v="0.2"/>
    <n v="3.6288"/>
  </r>
  <r>
    <n v="2776"/>
    <x v="1368"/>
    <x v="0"/>
    <x v="147"/>
    <d v="2013-10-26T00:00:00"/>
    <s v="Standard Class"/>
    <s v="JE-15745"/>
    <s v="Joel Eaton"/>
    <x v="0"/>
    <s v="United States"/>
    <s v="San Diego"/>
    <x v="1"/>
    <n v="92037"/>
    <x v="1"/>
    <s v="OFF-ST-10004804"/>
    <x v="1"/>
    <x v="4"/>
    <x v="230"/>
    <n v="154.44"/>
    <n v="3"/>
    <n v="0"/>
    <n v="1.5444000000000031"/>
  </r>
  <r>
    <n v="2777"/>
    <x v="1369"/>
    <x v="1"/>
    <x v="379"/>
    <d v="2012-12-25T00:00:00"/>
    <s v="Standard Class"/>
    <s v="ER-13855"/>
    <s v="Elpida Rittenbach"/>
    <x v="1"/>
    <s v="United States"/>
    <s v="Colorado Springs"/>
    <x v="22"/>
    <n v="80906"/>
    <x v="1"/>
    <s v="OFF-AP-10003971"/>
    <x v="1"/>
    <x v="9"/>
    <x v="914"/>
    <n v="60.984000000000009"/>
    <n v="7"/>
    <n v="0.2"/>
    <n v="4.5737999999999985"/>
  </r>
  <r>
    <n v="2778"/>
    <x v="1370"/>
    <x v="1"/>
    <x v="789"/>
    <d v="2012-07-19T00:00:00"/>
    <s v="Second Class"/>
    <s v="JM-15535"/>
    <s v="Jessica Myrick"/>
    <x v="0"/>
    <s v="United States"/>
    <s v="Bakersfield"/>
    <x v="1"/>
    <n v="93309"/>
    <x v="1"/>
    <s v="FUR-BO-10003159"/>
    <x v="0"/>
    <x v="0"/>
    <x v="1100"/>
    <n v="195.46600000000001"/>
    <n v="2"/>
    <n v="0.15"/>
    <n v="-13.797600000000017"/>
  </r>
  <r>
    <n v="2779"/>
    <x v="1371"/>
    <x v="3"/>
    <x v="504"/>
    <d v="2014-05-06T00:00:00"/>
    <s v="Standard Class"/>
    <s v="SS-20140"/>
    <s v="Saphhira Shifley"/>
    <x v="1"/>
    <s v="United States"/>
    <s v="Pompano Beach"/>
    <x v="2"/>
    <n v="33068"/>
    <x v="0"/>
    <s v="FUR-FU-10001935"/>
    <x v="0"/>
    <x v="5"/>
    <x v="341"/>
    <n v="23.680000000000003"/>
    <n v="8"/>
    <n v="0.2"/>
    <n v="6.216000000000002"/>
  </r>
  <r>
    <n v="2780"/>
    <x v="1371"/>
    <x v="3"/>
    <x v="504"/>
    <d v="2014-05-06T00:00:00"/>
    <s v="Standard Class"/>
    <s v="SS-20140"/>
    <s v="Saphhira Shifley"/>
    <x v="1"/>
    <s v="United States"/>
    <s v="Pompano Beach"/>
    <x v="2"/>
    <n v="33068"/>
    <x v="0"/>
    <s v="TEC-AC-10003433"/>
    <x v="2"/>
    <x v="11"/>
    <x v="1409"/>
    <n v="2.3760000000000003"/>
    <n v="3"/>
    <n v="0.2"/>
    <n v="0.74249999999999994"/>
  </r>
  <r>
    <n v="2781"/>
    <x v="1372"/>
    <x v="3"/>
    <x v="636"/>
    <d v="2014-05-09T00:00:00"/>
    <s v="First Class"/>
    <s v="TC-21295"/>
    <s v="Toby Carlisle"/>
    <x v="0"/>
    <s v="United States"/>
    <s v="New York City"/>
    <x v="15"/>
    <n v="10035"/>
    <x v="3"/>
    <s v="OFF-LA-10004544"/>
    <x v="1"/>
    <x v="2"/>
    <x v="197"/>
    <n v="59.2"/>
    <n v="4"/>
    <n v="0"/>
    <n v="29.6"/>
  </r>
  <r>
    <n v="2782"/>
    <x v="1373"/>
    <x v="3"/>
    <x v="225"/>
    <d v="2014-11-28T00:00:00"/>
    <s v="Standard Class"/>
    <s v="HG-15025"/>
    <s v="Hunter Glantz"/>
    <x v="0"/>
    <s v="United States"/>
    <s v="Lakeville"/>
    <x v="11"/>
    <n v="55044"/>
    <x v="2"/>
    <s v="OFF-AR-10001026"/>
    <x v="1"/>
    <x v="6"/>
    <x v="207"/>
    <n v="22"/>
    <n v="10"/>
    <n v="0"/>
    <n v="9.6800000000000015"/>
  </r>
  <r>
    <n v="2783"/>
    <x v="1374"/>
    <x v="0"/>
    <x v="583"/>
    <d v="2013-11-17T00:00:00"/>
    <s v="Standard Class"/>
    <s v="LD-17005"/>
    <s v="Lisa DeCherney"/>
    <x v="0"/>
    <s v="United States"/>
    <s v="Detroit"/>
    <x v="12"/>
    <n v="48234"/>
    <x v="2"/>
    <s v="TEC-PH-10001336"/>
    <x v="2"/>
    <x v="7"/>
    <x v="941"/>
    <n v="257.98"/>
    <n v="2"/>
    <n v="0"/>
    <n v="74.8142"/>
  </r>
  <r>
    <n v="2784"/>
    <x v="1375"/>
    <x v="0"/>
    <x v="732"/>
    <d v="2013-11-11T00:00:00"/>
    <s v="Standard Class"/>
    <s v="AS-10285"/>
    <s v="Alejandro Savely"/>
    <x v="1"/>
    <s v="United States"/>
    <s v="Philadelphia"/>
    <x v="9"/>
    <n v="19134"/>
    <x v="3"/>
    <s v="TEC-PH-10003187"/>
    <x v="2"/>
    <x v="7"/>
    <x v="1410"/>
    <n v="23.987999999999996"/>
    <n v="2"/>
    <n v="0.4"/>
    <n v="-15.991999999999999"/>
  </r>
  <r>
    <n v="2785"/>
    <x v="1376"/>
    <x v="0"/>
    <x v="790"/>
    <d v="2013-10-16T00:00:00"/>
    <s v="Standard Class"/>
    <s v="MP-17965"/>
    <s v="Michael Paige"/>
    <x v="1"/>
    <s v="United States"/>
    <s v="Troy"/>
    <x v="24"/>
    <n v="45373"/>
    <x v="3"/>
    <s v="TEC-PH-10004897"/>
    <x v="2"/>
    <x v="7"/>
    <x v="1115"/>
    <n v="23.975999999999999"/>
    <n v="4"/>
    <n v="0.4"/>
    <n v="-15.584400000000002"/>
  </r>
  <r>
    <n v="2786"/>
    <x v="1377"/>
    <x v="1"/>
    <x v="481"/>
    <d v="2012-09-23T00:00:00"/>
    <s v="First Class"/>
    <s v="CD-12790"/>
    <s v="Cynthia Delaney"/>
    <x v="2"/>
    <s v="United States"/>
    <s v="Los Angeles"/>
    <x v="1"/>
    <n v="90036"/>
    <x v="1"/>
    <s v="FUR-CH-10004997"/>
    <x v="0"/>
    <x v="1"/>
    <x v="494"/>
    <n v="601.53599999999994"/>
    <n v="4"/>
    <n v="0.2"/>
    <n v="0"/>
  </r>
  <r>
    <n v="2787"/>
    <x v="1377"/>
    <x v="1"/>
    <x v="481"/>
    <d v="2012-09-23T00:00:00"/>
    <s v="First Class"/>
    <s v="CD-12790"/>
    <s v="Cynthia Delaney"/>
    <x v="2"/>
    <s v="United States"/>
    <s v="Los Angeles"/>
    <x v="1"/>
    <n v="90036"/>
    <x v="1"/>
    <s v="OFF-FA-10002763"/>
    <x v="1"/>
    <x v="13"/>
    <x v="1411"/>
    <n v="7.9"/>
    <n v="2"/>
    <n v="0"/>
    <n v="2.5279999999999996"/>
  </r>
  <r>
    <n v="2788"/>
    <x v="1378"/>
    <x v="2"/>
    <x v="266"/>
    <d v="2011-12-06T00:00:00"/>
    <s v="Standard Class"/>
    <s v="MD-17860"/>
    <s v="Michael Dominguez"/>
    <x v="1"/>
    <s v="United States"/>
    <s v="Corpus Christi"/>
    <x v="5"/>
    <n v="78415"/>
    <x v="2"/>
    <s v="FUR-FU-10001588"/>
    <x v="0"/>
    <x v="5"/>
    <x v="284"/>
    <n v="58.36"/>
    <n v="5"/>
    <n v="0.6"/>
    <n v="-24.802999999999997"/>
  </r>
  <r>
    <n v="2789"/>
    <x v="1378"/>
    <x v="2"/>
    <x v="266"/>
    <d v="2011-12-06T00:00:00"/>
    <s v="Standard Class"/>
    <s v="MD-17860"/>
    <s v="Michael Dominguez"/>
    <x v="1"/>
    <s v="United States"/>
    <s v="Corpus Christi"/>
    <x v="5"/>
    <n v="78415"/>
    <x v="2"/>
    <s v="OFF-AR-10000940"/>
    <x v="1"/>
    <x v="6"/>
    <x v="134"/>
    <n v="16.463999999999999"/>
    <n v="7"/>
    <n v="0.2"/>
    <n v="1.4406000000000008"/>
  </r>
  <r>
    <n v="2790"/>
    <x v="1378"/>
    <x v="2"/>
    <x v="266"/>
    <d v="2011-12-06T00:00:00"/>
    <s v="Standard Class"/>
    <s v="MD-17860"/>
    <s v="Michael Dominguez"/>
    <x v="1"/>
    <s v="United States"/>
    <s v="Corpus Christi"/>
    <x v="5"/>
    <n v="78415"/>
    <x v="2"/>
    <s v="FUR-FU-10002759"/>
    <x v="0"/>
    <x v="5"/>
    <x v="555"/>
    <n v="39.960000000000008"/>
    <n v="5"/>
    <n v="0.6"/>
    <n v="-23.975999999999999"/>
  </r>
  <r>
    <n v="2791"/>
    <x v="1379"/>
    <x v="2"/>
    <x v="158"/>
    <d v="2011-09-22T00:00:00"/>
    <s v="First Class"/>
    <s v="BM-11650"/>
    <s v="Brian Moss"/>
    <x v="1"/>
    <s v="United States"/>
    <s v="Omaha"/>
    <x v="8"/>
    <n v="68104"/>
    <x v="2"/>
    <s v="OFF-AP-10000358"/>
    <x v="1"/>
    <x v="9"/>
    <x v="95"/>
    <n v="25.96"/>
    <n v="2"/>
    <n v="0"/>
    <n v="7.5283999999999978"/>
  </r>
  <r>
    <n v="2792"/>
    <x v="1379"/>
    <x v="2"/>
    <x v="158"/>
    <d v="2011-09-22T00:00:00"/>
    <s v="First Class"/>
    <s v="BM-11650"/>
    <s v="Brian Moss"/>
    <x v="1"/>
    <s v="United States"/>
    <s v="Omaha"/>
    <x v="8"/>
    <n v="68104"/>
    <x v="2"/>
    <s v="OFF-AP-10003281"/>
    <x v="1"/>
    <x v="9"/>
    <x v="1180"/>
    <n v="36.269999999999996"/>
    <n v="3"/>
    <n v="0"/>
    <n v="10.880999999999997"/>
  </r>
  <r>
    <n v="2793"/>
    <x v="1379"/>
    <x v="2"/>
    <x v="158"/>
    <d v="2011-09-22T00:00:00"/>
    <s v="First Class"/>
    <s v="BM-11650"/>
    <s v="Brian Moss"/>
    <x v="1"/>
    <s v="United States"/>
    <s v="Omaha"/>
    <x v="8"/>
    <n v="68104"/>
    <x v="2"/>
    <s v="OFF-PA-10000029"/>
    <x v="1"/>
    <x v="10"/>
    <x v="803"/>
    <n v="6.48"/>
    <n v="1"/>
    <n v="0"/>
    <n v="3.1104000000000003"/>
  </r>
  <r>
    <n v="2794"/>
    <x v="1380"/>
    <x v="2"/>
    <x v="791"/>
    <d v="2011-04-17T00:00:00"/>
    <s v="Standard Class"/>
    <s v="KN-16450"/>
    <s v="Kean Nguyen"/>
    <x v="1"/>
    <s v="United States"/>
    <s v="Redondo Beach"/>
    <x v="1"/>
    <n v="90278"/>
    <x v="1"/>
    <s v="TEC-PH-10001557"/>
    <x v="2"/>
    <x v="7"/>
    <x v="658"/>
    <n v="1075.088"/>
    <n v="14"/>
    <n v="0.2"/>
    <n v="94.070199999999943"/>
  </r>
  <r>
    <n v="2795"/>
    <x v="1380"/>
    <x v="2"/>
    <x v="791"/>
    <d v="2011-04-17T00:00:00"/>
    <s v="Standard Class"/>
    <s v="KN-16450"/>
    <s v="Kean Nguyen"/>
    <x v="1"/>
    <s v="United States"/>
    <s v="Redondo Beach"/>
    <x v="1"/>
    <n v="90278"/>
    <x v="1"/>
    <s v="TEC-PH-10000576"/>
    <x v="2"/>
    <x v="7"/>
    <x v="807"/>
    <n v="438.36800000000005"/>
    <n v="4"/>
    <n v="0.2"/>
    <n v="38.357200000000006"/>
  </r>
  <r>
    <n v="2796"/>
    <x v="1380"/>
    <x v="2"/>
    <x v="791"/>
    <d v="2011-04-17T00:00:00"/>
    <s v="Standard Class"/>
    <s v="KN-16450"/>
    <s v="Kean Nguyen"/>
    <x v="1"/>
    <s v="United States"/>
    <s v="Redondo Beach"/>
    <x v="1"/>
    <n v="90278"/>
    <x v="1"/>
    <s v="OFF-BI-10002764"/>
    <x v="1"/>
    <x v="8"/>
    <x v="502"/>
    <n v="18.088000000000001"/>
    <n v="7"/>
    <n v="0.2"/>
    <n v="6.5569000000000006"/>
  </r>
  <r>
    <n v="2797"/>
    <x v="1380"/>
    <x v="2"/>
    <x v="791"/>
    <d v="2011-04-17T00:00:00"/>
    <s v="Standard Class"/>
    <s v="KN-16450"/>
    <s v="Kean Nguyen"/>
    <x v="1"/>
    <s v="United States"/>
    <s v="Redondo Beach"/>
    <x v="1"/>
    <n v="90278"/>
    <x v="1"/>
    <s v="FUR-BO-10001337"/>
    <x v="0"/>
    <x v="0"/>
    <x v="425"/>
    <n v="308.49900000000002"/>
    <n v="3"/>
    <n v="0.15"/>
    <n v="-18.146999999999998"/>
  </r>
  <r>
    <n v="2798"/>
    <x v="1381"/>
    <x v="3"/>
    <x v="179"/>
    <d v="2014-10-28T00:00:00"/>
    <s v="Standard Class"/>
    <s v="IG-15085"/>
    <s v="Ivan Gibson"/>
    <x v="0"/>
    <s v="United States"/>
    <s v="Little Rock"/>
    <x v="36"/>
    <n v="72209"/>
    <x v="0"/>
    <s v="OFF-AR-10002257"/>
    <x v="1"/>
    <x v="6"/>
    <x v="1191"/>
    <n v="13.36"/>
    <n v="4"/>
    <n v="0"/>
    <n v="4.1415999999999986"/>
  </r>
  <r>
    <n v="2799"/>
    <x v="1381"/>
    <x v="3"/>
    <x v="179"/>
    <d v="2014-10-28T00:00:00"/>
    <s v="Standard Class"/>
    <s v="IG-15085"/>
    <s v="Ivan Gibson"/>
    <x v="0"/>
    <s v="United States"/>
    <s v="Little Rock"/>
    <x v="36"/>
    <n v="72209"/>
    <x v="0"/>
    <s v="OFF-PA-10001019"/>
    <x v="1"/>
    <x v="10"/>
    <x v="675"/>
    <n v="39.96"/>
    <n v="2"/>
    <n v="0"/>
    <n v="18.781199999999998"/>
  </r>
  <r>
    <n v="2800"/>
    <x v="1381"/>
    <x v="3"/>
    <x v="179"/>
    <d v="2014-10-28T00:00:00"/>
    <s v="Standard Class"/>
    <s v="IG-15085"/>
    <s v="Ivan Gibson"/>
    <x v="0"/>
    <s v="United States"/>
    <s v="Little Rock"/>
    <x v="36"/>
    <n v="72209"/>
    <x v="0"/>
    <s v="OFF-BI-10003364"/>
    <x v="1"/>
    <x v="8"/>
    <x v="698"/>
    <n v="145.85000000000002"/>
    <n v="5"/>
    <n v="0"/>
    <n v="70.007999999999996"/>
  </r>
  <r>
    <n v="2801"/>
    <x v="1382"/>
    <x v="0"/>
    <x v="792"/>
    <d v="2013-10-29T00:00:00"/>
    <s v="First Class"/>
    <s v="JS-15595"/>
    <s v="Jill Stevenson"/>
    <x v="1"/>
    <s v="United States"/>
    <s v="Miami"/>
    <x v="2"/>
    <n v="33180"/>
    <x v="0"/>
    <s v="TEC-PH-10000984"/>
    <x v="2"/>
    <x v="7"/>
    <x v="465"/>
    <n v="783.96000000000015"/>
    <n v="5"/>
    <n v="0.2"/>
    <n v="78.396000000000043"/>
  </r>
  <r>
    <n v="2802"/>
    <x v="1383"/>
    <x v="1"/>
    <x v="549"/>
    <d v="2012-11-04T00:00:00"/>
    <s v="First Class"/>
    <s v="GA-14725"/>
    <s v="Guy Armstrong"/>
    <x v="0"/>
    <s v="United States"/>
    <s v="Salem"/>
    <x v="21"/>
    <n v="97301"/>
    <x v="1"/>
    <s v="OFF-AR-10001683"/>
    <x v="1"/>
    <x v="6"/>
    <x v="32"/>
    <n v="7.88"/>
    <n v="1"/>
    <n v="0.2"/>
    <n v="1.7730000000000004"/>
  </r>
  <r>
    <n v="2803"/>
    <x v="1384"/>
    <x v="3"/>
    <x v="132"/>
    <d v="2014-11-09T00:00:00"/>
    <s v="Standard Class"/>
    <s v="DL-13330"/>
    <s v="Denise Leinenbach"/>
    <x v="0"/>
    <s v="United States"/>
    <s v="Las Cruces"/>
    <x v="27"/>
    <n v="88001"/>
    <x v="1"/>
    <s v="FUR-FU-10000629"/>
    <x v="0"/>
    <x v="5"/>
    <x v="93"/>
    <n v="41.37"/>
    <n v="3"/>
    <n v="0"/>
    <n v="17.375399999999999"/>
  </r>
  <r>
    <n v="2804"/>
    <x v="1385"/>
    <x v="1"/>
    <x v="793"/>
    <d v="2012-05-16T00:00:00"/>
    <s v="Standard Class"/>
    <s v="CS-12505"/>
    <s v="Cindy Stewart"/>
    <x v="0"/>
    <s v="United States"/>
    <s v="San Francisco"/>
    <x v="1"/>
    <n v="94122"/>
    <x v="1"/>
    <s v="OFF-PA-10003893"/>
    <x v="1"/>
    <x v="10"/>
    <x v="1096"/>
    <n v="12.84"/>
    <n v="3"/>
    <n v="0"/>
    <n v="5.7779999999999987"/>
  </r>
  <r>
    <n v="2805"/>
    <x v="1385"/>
    <x v="1"/>
    <x v="793"/>
    <d v="2012-05-16T00:00:00"/>
    <s v="Standard Class"/>
    <s v="CS-12505"/>
    <s v="Cindy Stewart"/>
    <x v="0"/>
    <s v="United States"/>
    <s v="San Francisco"/>
    <x v="1"/>
    <n v="94122"/>
    <x v="1"/>
    <s v="OFF-PA-10004239"/>
    <x v="1"/>
    <x v="10"/>
    <x v="1412"/>
    <n v="25.68"/>
    <n v="6"/>
    <n v="0"/>
    <n v="11.555999999999997"/>
  </r>
  <r>
    <n v="2806"/>
    <x v="1386"/>
    <x v="1"/>
    <x v="67"/>
    <d v="2012-09-11T00:00:00"/>
    <s v="Standard Class"/>
    <s v="CC-12145"/>
    <s v="Charles Crestani"/>
    <x v="0"/>
    <s v="United States"/>
    <s v="El Paso"/>
    <x v="5"/>
    <n v="79907"/>
    <x v="2"/>
    <s v="FUR-CH-10000553"/>
    <x v="0"/>
    <x v="1"/>
    <x v="1248"/>
    <n v="47.515999999999991"/>
    <n v="2"/>
    <n v="0.3"/>
    <n v="-2.0364000000000004"/>
  </r>
  <r>
    <n v="2807"/>
    <x v="1387"/>
    <x v="1"/>
    <x v="395"/>
    <d v="2012-07-27T00:00:00"/>
    <s v="Second Class"/>
    <s v="MH-18025"/>
    <s v="Michelle Huthwaite"/>
    <x v="0"/>
    <s v="United States"/>
    <s v="Seattle"/>
    <x v="4"/>
    <n v="98115"/>
    <x v="1"/>
    <s v="OFF-FA-10004395"/>
    <x v="1"/>
    <x v="13"/>
    <x v="1192"/>
    <n v="9.42"/>
    <n v="2"/>
    <n v="0"/>
    <n v="0.47100000000000009"/>
  </r>
  <r>
    <n v="2808"/>
    <x v="1387"/>
    <x v="1"/>
    <x v="395"/>
    <d v="2012-07-27T00:00:00"/>
    <s v="Second Class"/>
    <s v="MH-18025"/>
    <s v="Michelle Huthwaite"/>
    <x v="0"/>
    <s v="United States"/>
    <s v="Seattle"/>
    <x v="4"/>
    <n v="98115"/>
    <x v="1"/>
    <s v="OFF-PA-10004782"/>
    <x v="1"/>
    <x v="10"/>
    <x v="1413"/>
    <n v="12.96"/>
    <n v="2"/>
    <n v="0"/>
    <n v="6.2208000000000006"/>
  </r>
  <r>
    <n v="2809"/>
    <x v="1387"/>
    <x v="1"/>
    <x v="395"/>
    <d v="2012-07-27T00:00:00"/>
    <s v="Second Class"/>
    <s v="MH-18025"/>
    <s v="Michelle Huthwaite"/>
    <x v="0"/>
    <s v="United States"/>
    <s v="Seattle"/>
    <x v="4"/>
    <n v="98115"/>
    <x v="1"/>
    <s v="FUR-BO-10002213"/>
    <x v="0"/>
    <x v="0"/>
    <x v="1325"/>
    <n v="704.9"/>
    <n v="5"/>
    <n v="0"/>
    <n v="56.392000000000024"/>
  </r>
  <r>
    <n v="2810"/>
    <x v="1387"/>
    <x v="1"/>
    <x v="395"/>
    <d v="2012-07-27T00:00:00"/>
    <s v="Second Class"/>
    <s v="MH-18025"/>
    <s v="Michelle Huthwaite"/>
    <x v="0"/>
    <s v="United States"/>
    <s v="Seattle"/>
    <x v="4"/>
    <n v="98115"/>
    <x v="1"/>
    <s v="FUR-CH-10001854"/>
    <x v="0"/>
    <x v="1"/>
    <x v="1110"/>
    <n v="561.5680000000001"/>
    <n v="2"/>
    <n v="0.2"/>
    <n v="28.078400000000016"/>
  </r>
  <r>
    <n v="2811"/>
    <x v="1388"/>
    <x v="1"/>
    <x v="547"/>
    <d v="2012-11-18T00:00:00"/>
    <s v="Second Class"/>
    <s v="MP-18175"/>
    <s v="Mike Pelletier"/>
    <x v="2"/>
    <s v="United States"/>
    <s v="Milwaukee"/>
    <x v="6"/>
    <n v="53209"/>
    <x v="2"/>
    <s v="OFF-PA-10000157"/>
    <x v="1"/>
    <x v="10"/>
    <x v="364"/>
    <n v="179.82"/>
    <n v="9"/>
    <n v="0"/>
    <n v="84.5154"/>
  </r>
  <r>
    <n v="2812"/>
    <x v="1388"/>
    <x v="1"/>
    <x v="547"/>
    <d v="2012-11-18T00:00:00"/>
    <s v="Second Class"/>
    <s v="MP-18175"/>
    <s v="Mike Pelletier"/>
    <x v="2"/>
    <s v="United States"/>
    <s v="Milwaukee"/>
    <x v="6"/>
    <n v="53209"/>
    <x v="2"/>
    <s v="FUR-FU-10001185"/>
    <x v="0"/>
    <x v="5"/>
    <x v="1414"/>
    <n v="185.57999999999998"/>
    <n v="6"/>
    <n v="0"/>
    <n v="76.087800000000001"/>
  </r>
  <r>
    <n v="2813"/>
    <x v="1388"/>
    <x v="1"/>
    <x v="547"/>
    <d v="2012-11-18T00:00:00"/>
    <s v="Second Class"/>
    <s v="MP-18175"/>
    <s v="Mike Pelletier"/>
    <x v="2"/>
    <s v="United States"/>
    <s v="Milwaukee"/>
    <x v="6"/>
    <n v="53209"/>
    <x v="2"/>
    <s v="FUR-TA-10001520"/>
    <x v="0"/>
    <x v="3"/>
    <x v="711"/>
    <n v="214.11"/>
    <n v="3"/>
    <n v="0"/>
    <n v="36.398699999999977"/>
  </r>
  <r>
    <n v="2814"/>
    <x v="1388"/>
    <x v="1"/>
    <x v="547"/>
    <d v="2012-11-18T00:00:00"/>
    <s v="Second Class"/>
    <s v="MP-18175"/>
    <s v="Mike Pelletier"/>
    <x v="2"/>
    <s v="United States"/>
    <s v="Milwaukee"/>
    <x v="6"/>
    <n v="53209"/>
    <x v="2"/>
    <s v="TEC-AC-10004145"/>
    <x v="2"/>
    <x v="11"/>
    <x v="1264"/>
    <n v="999.96"/>
    <n v="4"/>
    <n v="0"/>
    <n v="229.99080000000004"/>
  </r>
  <r>
    <n v="2815"/>
    <x v="1388"/>
    <x v="1"/>
    <x v="547"/>
    <d v="2012-11-18T00:00:00"/>
    <s v="Second Class"/>
    <s v="MP-18175"/>
    <s v="Mike Pelletier"/>
    <x v="2"/>
    <s v="United States"/>
    <s v="Milwaukee"/>
    <x v="6"/>
    <n v="53209"/>
    <x v="2"/>
    <s v="FUR-TA-10000688"/>
    <x v="0"/>
    <x v="3"/>
    <x v="556"/>
    <n v="653.54999999999995"/>
    <n v="3"/>
    <n v="0"/>
    <n v="111.10349999999994"/>
  </r>
  <r>
    <n v="2816"/>
    <x v="1389"/>
    <x v="1"/>
    <x v="135"/>
    <d v="2012-09-08T00:00:00"/>
    <s v="Standard Class"/>
    <s v="DR-12940"/>
    <s v="Daniel Raglin"/>
    <x v="2"/>
    <s v="United States"/>
    <s v="Franklin"/>
    <x v="31"/>
    <n v="2038"/>
    <x v="3"/>
    <s v="OFF-BI-10001510"/>
    <x v="1"/>
    <x v="8"/>
    <x v="702"/>
    <n v="114.60000000000001"/>
    <n v="5"/>
    <n v="0"/>
    <n v="51.57"/>
  </r>
  <r>
    <n v="2817"/>
    <x v="1389"/>
    <x v="1"/>
    <x v="135"/>
    <d v="2012-09-08T00:00:00"/>
    <s v="Standard Class"/>
    <s v="DR-12940"/>
    <s v="Daniel Raglin"/>
    <x v="2"/>
    <s v="United States"/>
    <s v="Franklin"/>
    <x v="31"/>
    <n v="2038"/>
    <x v="3"/>
    <s v="FUR-CH-10003817"/>
    <x v="0"/>
    <x v="1"/>
    <x v="162"/>
    <n v="60.74"/>
    <n v="1"/>
    <n v="0"/>
    <n v="15.185000000000002"/>
  </r>
  <r>
    <n v="2818"/>
    <x v="1389"/>
    <x v="1"/>
    <x v="135"/>
    <d v="2012-09-08T00:00:00"/>
    <s v="Standard Class"/>
    <s v="DR-12940"/>
    <s v="Daniel Raglin"/>
    <x v="2"/>
    <s v="United States"/>
    <s v="Franklin"/>
    <x v="31"/>
    <n v="2038"/>
    <x v="3"/>
    <s v="FUR-FU-10000308"/>
    <x v="0"/>
    <x v="5"/>
    <x v="1269"/>
    <n v="124.36"/>
    <n v="2"/>
    <n v="0"/>
    <n v="27.359200000000001"/>
  </r>
  <r>
    <n v="2819"/>
    <x v="1389"/>
    <x v="1"/>
    <x v="135"/>
    <d v="2012-09-08T00:00:00"/>
    <s v="Standard Class"/>
    <s v="DR-12940"/>
    <s v="Daniel Raglin"/>
    <x v="2"/>
    <s v="United States"/>
    <s v="Franklin"/>
    <x v="31"/>
    <n v="2038"/>
    <x v="3"/>
    <s v="OFF-ST-10003208"/>
    <x v="1"/>
    <x v="4"/>
    <x v="243"/>
    <n v="1088.76"/>
    <n v="6"/>
    <n v="0"/>
    <n v="315.74039999999985"/>
  </r>
  <r>
    <n v="2820"/>
    <x v="1390"/>
    <x v="0"/>
    <x v="465"/>
    <d v="2013-05-09T00:00:00"/>
    <s v="First Class"/>
    <s v="DM-13015"/>
    <s v="Darrin Martin"/>
    <x v="0"/>
    <s v="United States"/>
    <s v="Encinitas"/>
    <x v="1"/>
    <n v="92024"/>
    <x v="1"/>
    <s v="OFF-BI-10003784"/>
    <x v="1"/>
    <x v="8"/>
    <x v="1314"/>
    <n v="6.7200000000000006"/>
    <n v="5"/>
    <n v="0.2"/>
    <n v="2.351999999999999"/>
  </r>
  <r>
    <n v="2821"/>
    <x v="1390"/>
    <x v="0"/>
    <x v="465"/>
    <d v="2013-05-09T00:00:00"/>
    <s v="First Class"/>
    <s v="DM-13015"/>
    <s v="Darrin Martin"/>
    <x v="0"/>
    <s v="United States"/>
    <s v="Encinitas"/>
    <x v="1"/>
    <n v="92024"/>
    <x v="1"/>
    <s v="FUR-TA-10003748"/>
    <x v="0"/>
    <x v="3"/>
    <x v="208"/>
    <n v="298.77600000000001"/>
    <n v="3"/>
    <n v="0.2"/>
    <n v="7.4693999999999932"/>
  </r>
  <r>
    <n v="2822"/>
    <x v="1391"/>
    <x v="3"/>
    <x v="413"/>
    <d v="2014-01-06T00:00:00"/>
    <s v="Standard Class"/>
    <s v="BD-11620"/>
    <s v="Brian DeCherney"/>
    <x v="0"/>
    <s v="United States"/>
    <s v="Anaheim"/>
    <x v="1"/>
    <n v="92804"/>
    <x v="1"/>
    <s v="TEC-PH-10002563"/>
    <x v="2"/>
    <x v="7"/>
    <x v="201"/>
    <n v="302.37599999999998"/>
    <n v="3"/>
    <n v="0.2"/>
    <n v="22.678200000000018"/>
  </r>
  <r>
    <n v="2823"/>
    <x v="1392"/>
    <x v="3"/>
    <x v="65"/>
    <d v="2014-09-21T00:00:00"/>
    <s v="First Class"/>
    <s v="DC-12850"/>
    <s v="Dan Campbell"/>
    <x v="0"/>
    <s v="United States"/>
    <s v="Arlington"/>
    <x v="5"/>
    <n v="76017"/>
    <x v="2"/>
    <s v="OFF-AR-10000122"/>
    <x v="1"/>
    <x v="6"/>
    <x v="308"/>
    <n v="8.9280000000000008"/>
    <n v="2"/>
    <n v="0.2"/>
    <n v="0.55799999999999894"/>
  </r>
  <r>
    <n v="2824"/>
    <x v="1392"/>
    <x v="3"/>
    <x v="65"/>
    <d v="2014-09-21T00:00:00"/>
    <s v="First Class"/>
    <s v="DC-12850"/>
    <s v="Dan Campbell"/>
    <x v="0"/>
    <s v="United States"/>
    <s v="Arlington"/>
    <x v="5"/>
    <n v="76017"/>
    <x v="2"/>
    <s v="OFF-ST-10000352"/>
    <x v="1"/>
    <x v="4"/>
    <x v="1049"/>
    <n v="47.584000000000003"/>
    <n v="2"/>
    <n v="0.2"/>
    <n v="-2.9739999999999966"/>
  </r>
  <r>
    <n v="2825"/>
    <x v="1393"/>
    <x v="2"/>
    <x v="794"/>
    <d v="2011-09-30T00:00:00"/>
    <s v="Standard Class"/>
    <s v="MT-18070"/>
    <s v="Michelle Tran"/>
    <x v="2"/>
    <s v="United States"/>
    <s v="Houston"/>
    <x v="5"/>
    <n v="77041"/>
    <x v="2"/>
    <s v="OFF-PA-10003270"/>
    <x v="1"/>
    <x v="10"/>
    <x v="1415"/>
    <n v="33.792000000000002"/>
    <n v="8"/>
    <n v="0.2"/>
    <n v="10.559999999999999"/>
  </r>
  <r>
    <n v="2826"/>
    <x v="1393"/>
    <x v="2"/>
    <x v="794"/>
    <d v="2011-09-30T00:00:00"/>
    <s v="Standard Class"/>
    <s v="MT-18070"/>
    <s v="Michelle Tran"/>
    <x v="2"/>
    <s v="United States"/>
    <s v="Houston"/>
    <x v="5"/>
    <n v="77041"/>
    <x v="2"/>
    <s v="FUR-BO-10003272"/>
    <x v="0"/>
    <x v="0"/>
    <x v="582"/>
    <n v="300.53279999999995"/>
    <n v="2"/>
    <n v="0.32"/>
    <n v="-97.23120000000003"/>
  </r>
  <r>
    <n v="2827"/>
    <x v="1393"/>
    <x v="2"/>
    <x v="794"/>
    <d v="2011-09-30T00:00:00"/>
    <s v="Standard Class"/>
    <s v="MT-18070"/>
    <s v="Michelle Tran"/>
    <x v="2"/>
    <s v="United States"/>
    <s v="Houston"/>
    <x v="5"/>
    <n v="77041"/>
    <x v="2"/>
    <s v="OFF-BI-10002982"/>
    <x v="1"/>
    <x v="8"/>
    <x v="1258"/>
    <n v="2.7239999999999993"/>
    <n v="2"/>
    <n v="0.8"/>
    <n v="-4.3584000000000014"/>
  </r>
  <r>
    <n v="2828"/>
    <x v="1393"/>
    <x v="2"/>
    <x v="794"/>
    <d v="2011-09-30T00:00:00"/>
    <s v="Standard Class"/>
    <s v="MT-18070"/>
    <s v="Michelle Tran"/>
    <x v="2"/>
    <s v="United States"/>
    <s v="Houston"/>
    <x v="5"/>
    <n v="77041"/>
    <x v="2"/>
    <s v="OFF-EN-10001509"/>
    <x v="1"/>
    <x v="12"/>
    <x v="29"/>
    <n v="3.2640000000000002"/>
    <n v="2"/>
    <n v="0.2"/>
    <n v="1.1015999999999997"/>
  </r>
  <r>
    <n v="2829"/>
    <x v="1394"/>
    <x v="0"/>
    <x v="131"/>
    <d v="2013-04-27T00:00:00"/>
    <s v="First Class"/>
    <s v="MJ-17740"/>
    <s v="Max Jones"/>
    <x v="0"/>
    <s v="United States"/>
    <s v="Lancaster"/>
    <x v="24"/>
    <n v="43130"/>
    <x v="3"/>
    <s v="OFF-PA-10002421"/>
    <x v="1"/>
    <x v="10"/>
    <x v="1416"/>
    <n v="108.33600000000001"/>
    <n v="6"/>
    <n v="0.2"/>
    <n v="37.917599999999993"/>
  </r>
  <r>
    <n v="2830"/>
    <x v="1394"/>
    <x v="0"/>
    <x v="131"/>
    <d v="2013-04-27T00:00:00"/>
    <s v="First Class"/>
    <s v="MJ-17740"/>
    <s v="Max Jones"/>
    <x v="0"/>
    <s v="United States"/>
    <s v="Lancaster"/>
    <x v="24"/>
    <n v="43130"/>
    <x v="3"/>
    <s v="OFF-ST-10000760"/>
    <x v="1"/>
    <x v="4"/>
    <x v="4"/>
    <n v="55.92"/>
    <n v="5"/>
    <n v="0.2"/>
    <n v="6.2910000000000004"/>
  </r>
  <r>
    <n v="2831"/>
    <x v="1394"/>
    <x v="0"/>
    <x v="131"/>
    <d v="2013-04-27T00:00:00"/>
    <s v="First Class"/>
    <s v="MJ-17740"/>
    <s v="Max Jones"/>
    <x v="0"/>
    <s v="United States"/>
    <s v="Lancaster"/>
    <x v="24"/>
    <n v="43130"/>
    <x v="3"/>
    <s v="OFF-PA-10002923"/>
    <x v="1"/>
    <x v="10"/>
    <x v="1417"/>
    <n v="78.304000000000002"/>
    <n v="2"/>
    <n v="0.2"/>
    <n v="29.363999999999997"/>
  </r>
  <r>
    <n v="2832"/>
    <x v="1395"/>
    <x v="2"/>
    <x v="301"/>
    <d v="2011-11-05T00:00:00"/>
    <s v="Standard Class"/>
    <s v="ND-18370"/>
    <s v="Natalie DeCherney"/>
    <x v="0"/>
    <s v="United States"/>
    <s v="Portland"/>
    <x v="21"/>
    <n v="97206"/>
    <x v="1"/>
    <s v="OFF-ST-10001128"/>
    <x v="1"/>
    <x v="4"/>
    <x v="1418"/>
    <n v="443.92"/>
    <n v="5"/>
    <n v="0.2"/>
    <n v="-94.33299999999997"/>
  </r>
  <r>
    <n v="2833"/>
    <x v="1395"/>
    <x v="2"/>
    <x v="301"/>
    <d v="2011-11-05T00:00:00"/>
    <s v="Standard Class"/>
    <s v="ND-18370"/>
    <s v="Natalie DeCherney"/>
    <x v="0"/>
    <s v="United States"/>
    <s v="Portland"/>
    <x v="21"/>
    <n v="97206"/>
    <x v="1"/>
    <s v="TEC-PH-10000673"/>
    <x v="2"/>
    <x v="7"/>
    <x v="1396"/>
    <n v="155.976"/>
    <n v="3"/>
    <n v="0.2"/>
    <n v="54.5916"/>
  </r>
  <r>
    <n v="2834"/>
    <x v="1396"/>
    <x v="3"/>
    <x v="795"/>
    <d v="2014-02-01T00:00:00"/>
    <s v="Second Class"/>
    <s v="CA-11965"/>
    <s v="Carol Adams"/>
    <x v="1"/>
    <s v="United States"/>
    <s v="Hoover"/>
    <x v="19"/>
    <n v="35244"/>
    <x v="0"/>
    <s v="OFF-AR-10001547"/>
    <x v="1"/>
    <x v="6"/>
    <x v="147"/>
    <n v="15.469999999999999"/>
    <n v="7"/>
    <n v="0"/>
    <n v="4.1768999999999998"/>
  </r>
  <r>
    <n v="2835"/>
    <x v="1396"/>
    <x v="3"/>
    <x v="795"/>
    <d v="2014-02-01T00:00:00"/>
    <s v="Second Class"/>
    <s v="CA-11965"/>
    <s v="Carol Adams"/>
    <x v="1"/>
    <s v="United States"/>
    <s v="Hoover"/>
    <x v="19"/>
    <n v="35244"/>
    <x v="0"/>
    <s v="OFF-BI-10001890"/>
    <x v="1"/>
    <x v="8"/>
    <x v="174"/>
    <n v="7.16"/>
    <n v="2"/>
    <n v="0"/>
    <n v="3.4367999999999999"/>
  </r>
  <r>
    <n v="2836"/>
    <x v="1397"/>
    <x v="3"/>
    <x v="343"/>
    <d v="2014-11-17T00:00:00"/>
    <s v="Standard Class"/>
    <s v="GA-14725"/>
    <s v="Guy Armstrong"/>
    <x v="0"/>
    <s v="United States"/>
    <s v="Los Angeles"/>
    <x v="1"/>
    <n v="90036"/>
    <x v="1"/>
    <s v="OFF-AP-10003971"/>
    <x v="1"/>
    <x v="9"/>
    <x v="914"/>
    <n v="10.89"/>
    <n v="1"/>
    <n v="0"/>
    <n v="2.8314000000000004"/>
  </r>
  <r>
    <n v="2837"/>
    <x v="1397"/>
    <x v="3"/>
    <x v="343"/>
    <d v="2014-11-17T00:00:00"/>
    <s v="Standard Class"/>
    <s v="GA-14725"/>
    <s v="Guy Armstrong"/>
    <x v="0"/>
    <s v="United States"/>
    <s v="Los Angeles"/>
    <x v="1"/>
    <n v="90036"/>
    <x v="1"/>
    <s v="OFF-PA-10000520"/>
    <x v="1"/>
    <x v="10"/>
    <x v="1419"/>
    <n v="19.440000000000001"/>
    <n v="3"/>
    <n v="0"/>
    <n v="9.3312000000000008"/>
  </r>
  <r>
    <n v="2838"/>
    <x v="1397"/>
    <x v="3"/>
    <x v="343"/>
    <d v="2014-11-17T00:00:00"/>
    <s v="Standard Class"/>
    <s v="GA-14725"/>
    <s v="Guy Armstrong"/>
    <x v="0"/>
    <s v="United States"/>
    <s v="Los Angeles"/>
    <x v="1"/>
    <n v="90036"/>
    <x v="1"/>
    <s v="OFF-BI-10000977"/>
    <x v="1"/>
    <x v="8"/>
    <x v="982"/>
    <n v="121.6"/>
    <n v="5"/>
    <n v="0.2"/>
    <n v="39.519999999999989"/>
  </r>
  <r>
    <n v="2839"/>
    <x v="1398"/>
    <x v="0"/>
    <x v="632"/>
    <d v="2013-06-13T00:00:00"/>
    <s v="First Class"/>
    <s v="TC-21295"/>
    <s v="Toby Carlisle"/>
    <x v="0"/>
    <s v="United States"/>
    <s v="Tallahassee"/>
    <x v="2"/>
    <n v="32303"/>
    <x v="0"/>
    <s v="TEC-MA-10002178"/>
    <x v="2"/>
    <x v="15"/>
    <x v="930"/>
    <n v="695.7"/>
    <n v="2"/>
    <n v="0.5"/>
    <n v="-27.827999999999975"/>
  </r>
  <r>
    <n v="2840"/>
    <x v="1399"/>
    <x v="1"/>
    <x v="37"/>
    <d v="2012-09-08T00:00:00"/>
    <s v="Second Class"/>
    <s v="JB-15400"/>
    <s v="Jennifer Braxton"/>
    <x v="1"/>
    <s v="United States"/>
    <s v="New York City"/>
    <x v="15"/>
    <n v="10009"/>
    <x v="3"/>
    <s v="OFF-ST-10001526"/>
    <x v="1"/>
    <x v="4"/>
    <x v="764"/>
    <n v="120.33"/>
    <n v="1"/>
    <n v="0"/>
    <n v="31.285799999999995"/>
  </r>
  <r>
    <n v="2841"/>
    <x v="1400"/>
    <x v="2"/>
    <x v="619"/>
    <d v="2011-03-19T00:00:00"/>
    <s v="Standard Class"/>
    <s v="CK-12325"/>
    <s v="Christine Kargatis"/>
    <x v="2"/>
    <s v="United States"/>
    <s v="Chesapeake"/>
    <x v="17"/>
    <n v="23320"/>
    <x v="0"/>
    <s v="FUR-CH-10003379"/>
    <x v="0"/>
    <x v="1"/>
    <x v="459"/>
    <n v="1139.92"/>
    <n v="4"/>
    <n v="0"/>
    <n v="284.98"/>
  </r>
  <r>
    <n v="2842"/>
    <x v="1401"/>
    <x v="3"/>
    <x v="515"/>
    <d v="2014-09-05T00:00:00"/>
    <s v="Second Class"/>
    <s v="RL-19615"/>
    <s v="Rob Lucas"/>
    <x v="0"/>
    <s v="United States"/>
    <s v="Fayetteville"/>
    <x v="3"/>
    <n v="28314"/>
    <x v="0"/>
    <s v="OFF-PA-10000100"/>
    <x v="1"/>
    <x v="10"/>
    <x v="825"/>
    <n v="229.54400000000001"/>
    <n v="7"/>
    <n v="0.2"/>
    <n v="83.209699999999998"/>
  </r>
  <r>
    <n v="2843"/>
    <x v="1402"/>
    <x v="3"/>
    <x v="721"/>
    <d v="2014-03-28T00:00:00"/>
    <s v="Standard Class"/>
    <s v="AC-10660"/>
    <s v="Anna Chung"/>
    <x v="0"/>
    <s v="United States"/>
    <s v="Huntsville"/>
    <x v="5"/>
    <n v="77340"/>
    <x v="2"/>
    <s v="OFF-ST-10001809"/>
    <x v="1"/>
    <x v="4"/>
    <x v="430"/>
    <n v="143.72800000000001"/>
    <n v="2"/>
    <n v="0.2"/>
    <n v="-32.338800000000006"/>
  </r>
  <r>
    <n v="2844"/>
    <x v="1403"/>
    <x v="3"/>
    <x v="796"/>
    <d v="2014-05-23T00:00:00"/>
    <s v="Standard Class"/>
    <s v="BH-11710"/>
    <s v="Brosina Hoffman"/>
    <x v="0"/>
    <s v="United States"/>
    <s v="Philadelphia"/>
    <x v="9"/>
    <n v="19140"/>
    <x v="3"/>
    <s v="TEC-AC-10000387"/>
    <x v="2"/>
    <x v="11"/>
    <x v="1350"/>
    <n v="36.048000000000002"/>
    <n v="3"/>
    <n v="0.2"/>
    <n v="-0.90120000000000111"/>
  </r>
  <r>
    <n v="2845"/>
    <x v="1404"/>
    <x v="0"/>
    <x v="797"/>
    <d v="2014-01-01T00:00:00"/>
    <s v="Standard Class"/>
    <s v="BG-11695"/>
    <s v="Brooke Gillingham"/>
    <x v="1"/>
    <s v="United States"/>
    <s v="Woodstock"/>
    <x v="10"/>
    <n v="60098"/>
    <x v="2"/>
    <s v="FUR-CH-10004853"/>
    <x v="0"/>
    <x v="1"/>
    <x v="526"/>
    <n v="845.48799999999994"/>
    <n v="8"/>
    <n v="0.3"/>
    <n v="-12.078400000000101"/>
  </r>
  <r>
    <n v="2846"/>
    <x v="1405"/>
    <x v="3"/>
    <x v="701"/>
    <d v="2014-11-21T00:00:00"/>
    <s v="First Class"/>
    <s v="XP-21865"/>
    <s v="Xylona Preis"/>
    <x v="0"/>
    <s v="United States"/>
    <s v="Everett"/>
    <x v="31"/>
    <n v="2149"/>
    <x v="3"/>
    <s v="OFF-AR-10001958"/>
    <x v="1"/>
    <x v="6"/>
    <x v="206"/>
    <n v="50.94"/>
    <n v="3"/>
    <n v="0"/>
    <n v="14.263200000000001"/>
  </r>
  <r>
    <n v="2847"/>
    <x v="1406"/>
    <x v="3"/>
    <x v="18"/>
    <d v="2014-09-16T00:00:00"/>
    <s v="Standard Class"/>
    <s v="SN-20560"/>
    <s v="Skye Norling"/>
    <x v="2"/>
    <s v="United States"/>
    <s v="Chicago"/>
    <x v="10"/>
    <n v="60653"/>
    <x v="2"/>
    <s v="OFF-BI-10003527"/>
    <x v="1"/>
    <x v="8"/>
    <x v="446"/>
    <n v="762.59399999999982"/>
    <n v="3"/>
    <n v="0.8"/>
    <n v="-1143.8910000000001"/>
  </r>
  <r>
    <n v="2848"/>
    <x v="1407"/>
    <x v="3"/>
    <x v="798"/>
    <d v="2014-04-16T00:00:00"/>
    <s v="Standard Class"/>
    <s v="DM-13345"/>
    <s v="Denise Monton"/>
    <x v="1"/>
    <s v="United States"/>
    <s v="Roswell"/>
    <x v="32"/>
    <n v="30076"/>
    <x v="0"/>
    <s v="FUR-FU-10003832"/>
    <x v="0"/>
    <x v="5"/>
    <x v="1420"/>
    <n v="56.28"/>
    <n v="6"/>
    <n v="0"/>
    <n v="15.758400000000002"/>
  </r>
  <r>
    <n v="2849"/>
    <x v="1407"/>
    <x v="3"/>
    <x v="798"/>
    <d v="2014-04-16T00:00:00"/>
    <s v="Standard Class"/>
    <s v="DM-13345"/>
    <s v="Denise Monton"/>
    <x v="1"/>
    <s v="United States"/>
    <s v="Roswell"/>
    <x v="32"/>
    <n v="30076"/>
    <x v="0"/>
    <s v="OFF-BI-10001359"/>
    <x v="1"/>
    <x v="8"/>
    <x v="1153"/>
    <n v="2690.9700000000003"/>
    <n v="3"/>
    <n v="0"/>
    <n v="1264.7558999999999"/>
  </r>
  <r>
    <n v="2850"/>
    <x v="1408"/>
    <x v="0"/>
    <x v="85"/>
    <d v="2013-12-04T00:00:00"/>
    <s v="Standard Class"/>
    <s v="AJ-10780"/>
    <s v="Anthony Jacobs"/>
    <x v="1"/>
    <s v="United States"/>
    <s v="Palm Coast"/>
    <x v="2"/>
    <n v="32137"/>
    <x v="0"/>
    <s v="OFF-BI-10002976"/>
    <x v="1"/>
    <x v="8"/>
    <x v="849"/>
    <n v="7.4340000000000011"/>
    <n v="6"/>
    <n v="0.7"/>
    <n v="-5.6993999999999971"/>
  </r>
  <r>
    <n v="2851"/>
    <x v="1409"/>
    <x v="0"/>
    <x v="799"/>
    <d v="2013-06-06T00:00:00"/>
    <s v="First Class"/>
    <s v="KC-16255"/>
    <s v="Karen Carlisle"/>
    <x v="1"/>
    <s v="United States"/>
    <s v="Philadelphia"/>
    <x v="9"/>
    <n v="19120"/>
    <x v="3"/>
    <s v="OFF-ST-10000736"/>
    <x v="1"/>
    <x v="4"/>
    <x v="455"/>
    <n v="64.784000000000006"/>
    <n v="1"/>
    <n v="0.2"/>
    <n v="-12.956800000000005"/>
  </r>
  <r>
    <n v="2852"/>
    <x v="1410"/>
    <x v="3"/>
    <x v="94"/>
    <d v="2014-12-23T00:00:00"/>
    <s v="Standard Class"/>
    <s v="VF-21715"/>
    <s v="Vicky Freymann"/>
    <x v="2"/>
    <s v="United States"/>
    <s v="Columbus"/>
    <x v="14"/>
    <n v="47201"/>
    <x v="2"/>
    <s v="OFF-PA-10001745"/>
    <x v="1"/>
    <x v="10"/>
    <x v="720"/>
    <n v="28.16"/>
    <n v="4"/>
    <n v="0"/>
    <n v="13.235199999999999"/>
  </r>
  <r>
    <n v="2853"/>
    <x v="1411"/>
    <x v="0"/>
    <x v="690"/>
    <d v="2013-03-22T00:00:00"/>
    <s v="Second Class"/>
    <s v="SV-20935"/>
    <s v="Susan Vittorini"/>
    <x v="0"/>
    <s v="United States"/>
    <s v="Oceanside"/>
    <x v="15"/>
    <n v="11572"/>
    <x v="3"/>
    <s v="FUR-FU-10000409"/>
    <x v="0"/>
    <x v="5"/>
    <x v="1421"/>
    <n v="14.98"/>
    <n v="1"/>
    <n v="0"/>
    <n v="6.8908000000000005"/>
  </r>
  <r>
    <n v="2854"/>
    <x v="1411"/>
    <x v="0"/>
    <x v="690"/>
    <d v="2013-03-22T00:00:00"/>
    <s v="Second Class"/>
    <s v="SV-20935"/>
    <s v="Susan Vittorini"/>
    <x v="0"/>
    <s v="United States"/>
    <s v="Oceanside"/>
    <x v="15"/>
    <n v="11572"/>
    <x v="3"/>
    <s v="FUR-FU-10000221"/>
    <x v="0"/>
    <x v="5"/>
    <x v="529"/>
    <n v="20.32"/>
    <n v="4"/>
    <n v="0"/>
    <n v="6.9087999999999994"/>
  </r>
  <r>
    <n v="2855"/>
    <x v="1412"/>
    <x v="3"/>
    <x v="648"/>
    <d v="2014-08-21T00:00:00"/>
    <s v="Same Day"/>
    <s v="EM-13810"/>
    <s v="Eleni McCrary"/>
    <x v="1"/>
    <s v="United States"/>
    <s v="Franklin"/>
    <x v="31"/>
    <n v="2038"/>
    <x v="3"/>
    <s v="OFF-ST-10000344"/>
    <x v="1"/>
    <x v="4"/>
    <x v="1013"/>
    <n v="40.29"/>
    <n v="3"/>
    <n v="0"/>
    <n v="10.475399999999999"/>
  </r>
  <r>
    <n v="2856"/>
    <x v="1413"/>
    <x v="3"/>
    <x v="800"/>
    <d v="2014-08-01T00:00:00"/>
    <s v="Standard Class"/>
    <s v="RB-19360"/>
    <s v="Raymond Buch"/>
    <x v="0"/>
    <s v="United States"/>
    <s v="Sioux Falls"/>
    <x v="44"/>
    <n v="57103"/>
    <x v="2"/>
    <s v="OFF-LA-10003663"/>
    <x v="1"/>
    <x v="2"/>
    <x v="1364"/>
    <n v="20.23"/>
    <n v="7"/>
    <n v="0"/>
    <n v="9.5081000000000007"/>
  </r>
  <r>
    <n v="2857"/>
    <x v="1414"/>
    <x v="0"/>
    <x v="370"/>
    <d v="2013-08-30T00:00:00"/>
    <s v="First Class"/>
    <s v="DJ-13510"/>
    <s v="Don Jones"/>
    <x v="1"/>
    <s v="United States"/>
    <s v="San Diego"/>
    <x v="1"/>
    <n v="92037"/>
    <x v="1"/>
    <s v="FUR-CH-10001215"/>
    <x v="0"/>
    <x v="1"/>
    <x v="440"/>
    <n v="1603.1360000000002"/>
    <n v="4"/>
    <n v="0.2"/>
    <n v="100.19599999999997"/>
  </r>
  <r>
    <n v="2858"/>
    <x v="1415"/>
    <x v="0"/>
    <x v="243"/>
    <d v="2013-08-18T00:00:00"/>
    <s v="Second Class"/>
    <s v="CC-12370"/>
    <s v="Christopher Conant"/>
    <x v="0"/>
    <s v="United States"/>
    <s v="Fayetteville"/>
    <x v="3"/>
    <n v="28314"/>
    <x v="0"/>
    <s v="FUR-CH-10000988"/>
    <x v="0"/>
    <x v="1"/>
    <x v="1132"/>
    <n v="225.29600000000002"/>
    <n v="2"/>
    <n v="0.2"/>
    <n v="22.529599999999995"/>
  </r>
  <r>
    <n v="2859"/>
    <x v="1416"/>
    <x v="3"/>
    <x v="240"/>
    <d v="2014-05-24T00:00:00"/>
    <s v="Standard Class"/>
    <s v="SC-20380"/>
    <s v="Shahid Collister"/>
    <x v="0"/>
    <s v="United States"/>
    <s v="Atlanta"/>
    <x v="32"/>
    <n v="30318"/>
    <x v="0"/>
    <s v="TEC-AC-10003441"/>
    <x v="2"/>
    <x v="11"/>
    <x v="652"/>
    <n v="67.8"/>
    <n v="4"/>
    <n v="0"/>
    <n v="4.0679999999999978"/>
  </r>
  <r>
    <n v="2860"/>
    <x v="1416"/>
    <x v="3"/>
    <x v="240"/>
    <d v="2014-05-24T00:00:00"/>
    <s v="Standard Class"/>
    <s v="SC-20380"/>
    <s v="Shahid Collister"/>
    <x v="0"/>
    <s v="United States"/>
    <s v="Atlanta"/>
    <x v="32"/>
    <n v="30318"/>
    <x v="0"/>
    <s v="TEC-PH-10004389"/>
    <x v="2"/>
    <x v="7"/>
    <x v="1422"/>
    <n v="377.96999999999997"/>
    <n v="3"/>
    <n v="0"/>
    <n v="98.272200000000012"/>
  </r>
  <r>
    <n v="2861"/>
    <x v="1416"/>
    <x v="3"/>
    <x v="240"/>
    <d v="2014-05-24T00:00:00"/>
    <s v="Standard Class"/>
    <s v="SC-20380"/>
    <s v="Shahid Collister"/>
    <x v="0"/>
    <s v="United States"/>
    <s v="Atlanta"/>
    <x v="32"/>
    <n v="30318"/>
    <x v="0"/>
    <s v="FUR-BO-10004695"/>
    <x v="0"/>
    <x v="0"/>
    <x v="198"/>
    <n v="1628.82"/>
    <n v="9"/>
    <n v="0"/>
    <n v="374.62859999999989"/>
  </r>
  <r>
    <n v="2862"/>
    <x v="1416"/>
    <x v="3"/>
    <x v="240"/>
    <d v="2014-05-24T00:00:00"/>
    <s v="Standard Class"/>
    <s v="SC-20380"/>
    <s v="Shahid Collister"/>
    <x v="0"/>
    <s v="United States"/>
    <s v="Atlanta"/>
    <x v="32"/>
    <n v="30318"/>
    <x v="0"/>
    <s v="OFF-PA-10000100"/>
    <x v="1"/>
    <x v="10"/>
    <x v="825"/>
    <n v="286.93"/>
    <n v="7"/>
    <n v="0"/>
    <n v="140.59569999999999"/>
  </r>
  <r>
    <n v="2863"/>
    <x v="1417"/>
    <x v="3"/>
    <x v="801"/>
    <d v="2014-08-18T00:00:00"/>
    <s v="Standard Class"/>
    <s v="RH-19495"/>
    <s v="Rick Hansen"/>
    <x v="0"/>
    <s v="United States"/>
    <s v="Orlando"/>
    <x v="2"/>
    <n v="32839"/>
    <x v="0"/>
    <s v="OFF-PA-10000223"/>
    <x v="1"/>
    <x v="10"/>
    <x v="1374"/>
    <n v="20.736000000000004"/>
    <n v="4"/>
    <n v="0.2"/>
    <n v="7.2576000000000001"/>
  </r>
  <r>
    <n v="2864"/>
    <x v="1418"/>
    <x v="3"/>
    <x v="802"/>
    <d v="2014-08-14T00:00:00"/>
    <s v="Same Day"/>
    <s v="JK-15370"/>
    <s v="Jay Kimmel"/>
    <x v="0"/>
    <s v="United States"/>
    <s v="San Francisco"/>
    <x v="1"/>
    <n v="94122"/>
    <x v="1"/>
    <s v="OFF-ST-10001325"/>
    <x v="1"/>
    <x v="4"/>
    <x v="466"/>
    <n v="31.44"/>
    <n v="3"/>
    <n v="0"/>
    <n v="8.4888000000000012"/>
  </r>
  <r>
    <n v="2865"/>
    <x v="1418"/>
    <x v="3"/>
    <x v="802"/>
    <d v="2014-08-14T00:00:00"/>
    <s v="Same Day"/>
    <s v="JK-15370"/>
    <s v="Jay Kimmel"/>
    <x v="0"/>
    <s v="United States"/>
    <s v="San Francisco"/>
    <x v="1"/>
    <n v="94122"/>
    <x v="1"/>
    <s v="OFF-AP-10004249"/>
    <x v="1"/>
    <x v="9"/>
    <x v="33"/>
    <n v="83.79"/>
    <n v="7"/>
    <n v="0"/>
    <n v="22.623299999999997"/>
  </r>
  <r>
    <n v="2866"/>
    <x v="1418"/>
    <x v="3"/>
    <x v="802"/>
    <d v="2014-08-14T00:00:00"/>
    <s v="Same Day"/>
    <s v="JK-15370"/>
    <s v="Jay Kimmel"/>
    <x v="0"/>
    <s v="United States"/>
    <s v="San Francisco"/>
    <x v="1"/>
    <n v="94122"/>
    <x v="1"/>
    <s v="OFF-AR-10000588"/>
    <x v="1"/>
    <x v="6"/>
    <x v="393"/>
    <n v="59.519999999999996"/>
    <n v="3"/>
    <n v="0"/>
    <n v="15.475200000000001"/>
  </r>
  <r>
    <n v="2867"/>
    <x v="1418"/>
    <x v="3"/>
    <x v="802"/>
    <d v="2014-08-14T00:00:00"/>
    <s v="Same Day"/>
    <s v="JK-15370"/>
    <s v="Jay Kimmel"/>
    <x v="0"/>
    <s v="United States"/>
    <s v="San Francisco"/>
    <x v="1"/>
    <n v="94122"/>
    <x v="1"/>
    <s v="OFF-SU-10000946"/>
    <x v="1"/>
    <x v="14"/>
    <x v="33"/>
    <n v="31.92"/>
    <n v="4"/>
    <n v="0"/>
    <n v="9.2567999999999984"/>
  </r>
  <r>
    <n v="2868"/>
    <x v="1419"/>
    <x v="0"/>
    <x v="338"/>
    <d v="2013-11-13T00:00:00"/>
    <s v="Second Class"/>
    <s v="AF-10885"/>
    <s v="Art Foster"/>
    <x v="0"/>
    <s v="United States"/>
    <s v="Toledo"/>
    <x v="24"/>
    <n v="43615"/>
    <x v="3"/>
    <s v="OFF-SU-10001225"/>
    <x v="1"/>
    <x v="14"/>
    <x v="33"/>
    <n v="14.720000000000002"/>
    <n v="5"/>
    <n v="0.2"/>
    <n v="-3.3120000000000012"/>
  </r>
  <r>
    <n v="2869"/>
    <x v="1419"/>
    <x v="0"/>
    <x v="338"/>
    <d v="2013-11-13T00:00:00"/>
    <s v="Second Class"/>
    <s v="AF-10885"/>
    <s v="Art Foster"/>
    <x v="0"/>
    <s v="United States"/>
    <s v="Toledo"/>
    <x v="24"/>
    <n v="43615"/>
    <x v="3"/>
    <s v="OFF-ST-10001558"/>
    <x v="1"/>
    <x v="4"/>
    <x v="712"/>
    <n v="38.975999999999999"/>
    <n v="3"/>
    <n v="0.2"/>
    <n v="-2.4359999999999999"/>
  </r>
  <r>
    <n v="2870"/>
    <x v="1420"/>
    <x v="3"/>
    <x v="492"/>
    <d v="2014-06-20T00:00:00"/>
    <s v="Standard Class"/>
    <s v="LC-16885"/>
    <s v="Lena Creighton"/>
    <x v="0"/>
    <s v="United States"/>
    <s v="Saint Petersburg"/>
    <x v="2"/>
    <n v="33710"/>
    <x v="0"/>
    <s v="FUR-FU-10001546"/>
    <x v="0"/>
    <x v="5"/>
    <x v="1423"/>
    <n v="17.088000000000001"/>
    <n v="2"/>
    <n v="0.2"/>
    <n v="1.0679999999999996"/>
  </r>
  <r>
    <n v="2871"/>
    <x v="1421"/>
    <x v="2"/>
    <x v="579"/>
    <d v="2011-03-26T00:00:00"/>
    <s v="Standard Class"/>
    <s v="BF-11275"/>
    <s v="Beth Fritzler"/>
    <x v="1"/>
    <s v="United States"/>
    <s v="Tucson"/>
    <x v="16"/>
    <n v="85705"/>
    <x v="1"/>
    <s v="OFF-PA-10002581"/>
    <x v="1"/>
    <x v="10"/>
    <x v="1300"/>
    <n v="74.352000000000004"/>
    <n v="3"/>
    <n v="0.2"/>
    <n v="23.234999999999992"/>
  </r>
  <r>
    <n v="2872"/>
    <x v="1421"/>
    <x v="2"/>
    <x v="579"/>
    <d v="2011-03-26T00:00:00"/>
    <s v="Standard Class"/>
    <s v="BF-11275"/>
    <s v="Beth Fritzler"/>
    <x v="1"/>
    <s v="United States"/>
    <s v="Tucson"/>
    <x v="16"/>
    <n v="85705"/>
    <x v="1"/>
    <s v="FUR-CH-10001482"/>
    <x v="0"/>
    <x v="1"/>
    <x v="536"/>
    <n v="314.35199999999998"/>
    <n v="3"/>
    <n v="0.2"/>
    <n v="-35.36460000000001"/>
  </r>
  <r>
    <n v="2873"/>
    <x v="1422"/>
    <x v="3"/>
    <x v="140"/>
    <d v="2014-06-21T00:00:00"/>
    <s v="Standard Class"/>
    <s v="SC-20800"/>
    <s v="Stuart Calhoun"/>
    <x v="0"/>
    <s v="United States"/>
    <s v="Los Angeles"/>
    <x v="1"/>
    <n v="90036"/>
    <x v="1"/>
    <s v="OFF-AR-10002399"/>
    <x v="1"/>
    <x v="6"/>
    <x v="316"/>
    <n v="4.26"/>
    <n v="1"/>
    <n v="0"/>
    <n v="1.7465999999999999"/>
  </r>
  <r>
    <n v="2874"/>
    <x v="1423"/>
    <x v="3"/>
    <x v="673"/>
    <d v="2014-11-23T00:00:00"/>
    <s v="Standard Class"/>
    <s v="SW-20275"/>
    <s v="Scott Williamson"/>
    <x v="0"/>
    <s v="United States"/>
    <s v="San Diego"/>
    <x v="1"/>
    <n v="92105"/>
    <x v="1"/>
    <s v="OFF-ST-10001963"/>
    <x v="1"/>
    <x v="4"/>
    <x v="532"/>
    <n v="811.28"/>
    <n v="8"/>
    <n v="0"/>
    <n v="24.338399999999979"/>
  </r>
  <r>
    <n v="2875"/>
    <x v="1424"/>
    <x v="3"/>
    <x v="614"/>
    <d v="2015-01-01T00:00:00"/>
    <s v="First Class"/>
    <s v="MC-17845"/>
    <s v="Michael Chen"/>
    <x v="0"/>
    <s v="United States"/>
    <s v="New York City"/>
    <x v="15"/>
    <n v="10035"/>
    <x v="3"/>
    <s v="OFF-FA-10002988"/>
    <x v="1"/>
    <x v="13"/>
    <x v="131"/>
    <n v="6.0299999999999994"/>
    <n v="3"/>
    <n v="0"/>
    <n v="2.9546999999999999"/>
  </r>
  <r>
    <n v="2876"/>
    <x v="1425"/>
    <x v="0"/>
    <x v="803"/>
    <d v="2013-01-23T00:00:00"/>
    <s v="Second Class"/>
    <s v="TD-20995"/>
    <s v="Tamara Dahlen"/>
    <x v="0"/>
    <s v="United States"/>
    <s v="San Diego"/>
    <x v="1"/>
    <n v="92037"/>
    <x v="1"/>
    <s v="FUR-CH-10004289"/>
    <x v="0"/>
    <x v="1"/>
    <x v="975"/>
    <n v="153.56800000000001"/>
    <n v="2"/>
    <n v="0.2"/>
    <n v="-5.758800000000015"/>
  </r>
  <r>
    <n v="2877"/>
    <x v="1425"/>
    <x v="0"/>
    <x v="803"/>
    <d v="2013-01-23T00:00:00"/>
    <s v="Second Class"/>
    <s v="TD-20995"/>
    <s v="Tamara Dahlen"/>
    <x v="0"/>
    <s v="United States"/>
    <s v="San Diego"/>
    <x v="1"/>
    <n v="92037"/>
    <x v="1"/>
    <s v="FUR-CH-10000785"/>
    <x v="0"/>
    <x v="1"/>
    <x v="320"/>
    <n v="1013.4879999999999"/>
    <n v="7"/>
    <n v="0.2"/>
    <n v="76.011600000000016"/>
  </r>
  <r>
    <n v="2878"/>
    <x v="1426"/>
    <x v="0"/>
    <x v="804"/>
    <d v="2013-01-19T00:00:00"/>
    <s v="Standard Class"/>
    <s v="Dp-13240"/>
    <s v="Dean percer"/>
    <x v="2"/>
    <s v="United States"/>
    <s v="Westfield"/>
    <x v="30"/>
    <n v="7090"/>
    <x v="3"/>
    <s v="OFF-EN-10003040"/>
    <x v="1"/>
    <x v="12"/>
    <x v="1224"/>
    <n v="52.34"/>
    <n v="2"/>
    <n v="0"/>
    <n v="24.599800000000002"/>
  </r>
  <r>
    <n v="2879"/>
    <x v="1426"/>
    <x v="0"/>
    <x v="804"/>
    <d v="2013-01-19T00:00:00"/>
    <s v="Standard Class"/>
    <s v="Dp-13240"/>
    <s v="Dean percer"/>
    <x v="2"/>
    <s v="United States"/>
    <s v="Westfield"/>
    <x v="30"/>
    <n v="7090"/>
    <x v="3"/>
    <s v="OFF-AR-10001573"/>
    <x v="1"/>
    <x v="6"/>
    <x v="368"/>
    <n v="4.66"/>
    <n v="2"/>
    <n v="0"/>
    <n v="1.3513999999999995"/>
  </r>
  <r>
    <n v="2880"/>
    <x v="1426"/>
    <x v="0"/>
    <x v="804"/>
    <d v="2013-01-19T00:00:00"/>
    <s v="Standard Class"/>
    <s v="Dp-13240"/>
    <s v="Dean percer"/>
    <x v="2"/>
    <s v="United States"/>
    <s v="Westfield"/>
    <x v="30"/>
    <n v="7090"/>
    <x v="3"/>
    <s v="TEC-AC-10000844"/>
    <x v="2"/>
    <x v="11"/>
    <x v="106"/>
    <n v="254.96999999999997"/>
    <n v="3"/>
    <n v="0"/>
    <n v="91.789199999999994"/>
  </r>
  <r>
    <n v="2881"/>
    <x v="1427"/>
    <x v="0"/>
    <x v="251"/>
    <d v="2013-09-24T00:00:00"/>
    <s v="Second Class"/>
    <s v="SD-20485"/>
    <s v="Shirley Daniels"/>
    <x v="2"/>
    <s v="United States"/>
    <s v="Orange"/>
    <x v="30"/>
    <n v="7050"/>
    <x v="3"/>
    <s v="OFF-BI-10000756"/>
    <x v="1"/>
    <x v="8"/>
    <x v="15"/>
    <n v="25.44"/>
    <n v="6"/>
    <n v="0"/>
    <n v="12.72"/>
  </r>
  <r>
    <n v="2882"/>
    <x v="1427"/>
    <x v="0"/>
    <x v="251"/>
    <d v="2013-09-24T00:00:00"/>
    <s v="Second Class"/>
    <s v="SD-20485"/>
    <s v="Shirley Daniels"/>
    <x v="2"/>
    <s v="United States"/>
    <s v="Orange"/>
    <x v="30"/>
    <n v="7050"/>
    <x v="3"/>
    <s v="OFF-SU-10000381"/>
    <x v="1"/>
    <x v="14"/>
    <x v="654"/>
    <n v="27.93"/>
    <n v="3"/>
    <n v="0"/>
    <n v="8.0996999999999986"/>
  </r>
  <r>
    <n v="2883"/>
    <x v="1428"/>
    <x v="2"/>
    <x v="805"/>
    <d v="2011-02-26T00:00:00"/>
    <s v="Standard Class"/>
    <s v="TM-21010"/>
    <s v="Tamara Manning"/>
    <x v="0"/>
    <s v="United States"/>
    <s v="Woodstock"/>
    <x v="10"/>
    <n v="60098"/>
    <x v="2"/>
    <s v="OFF-BI-10004094"/>
    <x v="1"/>
    <x v="8"/>
    <x v="603"/>
    <n v="8.8499999999999979"/>
    <n v="5"/>
    <n v="0.8"/>
    <n v="-13.717499999999998"/>
  </r>
  <r>
    <n v="2884"/>
    <x v="1429"/>
    <x v="0"/>
    <x v="583"/>
    <d v="2013-11-17T00:00:00"/>
    <s v="Second Class"/>
    <s v="BK-11260"/>
    <s v="Berenike Kampe"/>
    <x v="0"/>
    <s v="United States"/>
    <s v="San Francisco"/>
    <x v="1"/>
    <n v="94110"/>
    <x v="1"/>
    <s v="FUR-FU-10001852"/>
    <x v="0"/>
    <x v="5"/>
    <x v="837"/>
    <n v="6.96"/>
    <n v="4"/>
    <n v="0"/>
    <n v="2.2271999999999998"/>
  </r>
  <r>
    <n v="2885"/>
    <x v="1430"/>
    <x v="0"/>
    <x v="806"/>
    <d v="2013-02-03T00:00:00"/>
    <s v="Standard Class"/>
    <s v="JF-15490"/>
    <s v="Jeremy Farry"/>
    <x v="0"/>
    <s v="United States"/>
    <s v="San Francisco"/>
    <x v="1"/>
    <n v="94122"/>
    <x v="1"/>
    <s v="OFF-BI-10000014"/>
    <x v="1"/>
    <x v="8"/>
    <x v="628"/>
    <n v="17.456"/>
    <n v="2"/>
    <n v="0.2"/>
    <n v="5.8914"/>
  </r>
  <r>
    <n v="2886"/>
    <x v="1431"/>
    <x v="0"/>
    <x v="807"/>
    <d v="2013-10-23T00:00:00"/>
    <s v="Standard Class"/>
    <s v="EP-13915"/>
    <s v="Emily Phan"/>
    <x v="0"/>
    <s v="United States"/>
    <s v="Tempe"/>
    <x v="16"/>
    <n v="85281"/>
    <x v="1"/>
    <s v="FUR-CH-10003396"/>
    <x v="0"/>
    <x v="1"/>
    <x v="385"/>
    <n v="307.92"/>
    <n v="5"/>
    <n v="0.2"/>
    <n v="-34.64100000000002"/>
  </r>
  <r>
    <n v="2887"/>
    <x v="1432"/>
    <x v="3"/>
    <x v="404"/>
    <d v="2014-12-20T00:00:00"/>
    <s v="First Class"/>
    <s v="EP-13915"/>
    <s v="Emily Phan"/>
    <x v="0"/>
    <s v="United States"/>
    <s v="Los Angeles"/>
    <x v="1"/>
    <n v="90008"/>
    <x v="1"/>
    <s v="OFF-AR-10003811"/>
    <x v="1"/>
    <x v="6"/>
    <x v="449"/>
    <n v="6.63"/>
    <n v="3"/>
    <n v="0"/>
    <n v="1.7901"/>
  </r>
  <r>
    <n v="2888"/>
    <x v="1432"/>
    <x v="3"/>
    <x v="404"/>
    <d v="2014-12-20T00:00:00"/>
    <s v="First Class"/>
    <s v="EP-13915"/>
    <s v="Emily Phan"/>
    <x v="0"/>
    <s v="United States"/>
    <s v="Los Angeles"/>
    <x v="1"/>
    <n v="90008"/>
    <x v="1"/>
    <s v="OFF-PA-10003172"/>
    <x v="1"/>
    <x v="10"/>
    <x v="846"/>
    <n v="12.96"/>
    <n v="2"/>
    <n v="0"/>
    <n v="6.2208000000000006"/>
  </r>
  <r>
    <n v="2889"/>
    <x v="1432"/>
    <x v="3"/>
    <x v="404"/>
    <d v="2014-12-20T00:00:00"/>
    <s v="First Class"/>
    <s v="EP-13915"/>
    <s v="Emily Phan"/>
    <x v="0"/>
    <s v="United States"/>
    <s v="Los Angeles"/>
    <x v="1"/>
    <n v="90008"/>
    <x v="1"/>
    <s v="OFF-PA-10000289"/>
    <x v="1"/>
    <x v="10"/>
    <x v="722"/>
    <n v="32.400000000000006"/>
    <n v="5"/>
    <n v="0"/>
    <n v="15.552000000000001"/>
  </r>
  <r>
    <n v="2890"/>
    <x v="1433"/>
    <x v="3"/>
    <x v="808"/>
    <d v="2014-11-07T00:00:00"/>
    <s v="Standard Class"/>
    <s v="KH-16630"/>
    <s v="Ken Heidel"/>
    <x v="1"/>
    <s v="United States"/>
    <s v="Seattle"/>
    <x v="4"/>
    <n v="98105"/>
    <x v="1"/>
    <s v="OFF-PA-10000791"/>
    <x v="1"/>
    <x v="10"/>
    <x v="1424"/>
    <n v="23.849999999999998"/>
    <n v="5"/>
    <n v="0"/>
    <n v="10.732499999999998"/>
  </r>
  <r>
    <n v="2891"/>
    <x v="1434"/>
    <x v="2"/>
    <x v="333"/>
    <d v="2011-05-01T00:00:00"/>
    <s v="Second Class"/>
    <s v="HG-14845"/>
    <s v="Harry Greene"/>
    <x v="0"/>
    <s v="United States"/>
    <s v="Lake Charles"/>
    <x v="28"/>
    <n v="70601"/>
    <x v="0"/>
    <s v="FUR-CH-10002304"/>
    <x v="0"/>
    <x v="1"/>
    <x v="782"/>
    <n v="51.96"/>
    <n v="2"/>
    <n v="0"/>
    <n v="12.990000000000002"/>
  </r>
  <r>
    <n v="2892"/>
    <x v="1434"/>
    <x v="2"/>
    <x v="333"/>
    <d v="2011-05-01T00:00:00"/>
    <s v="Second Class"/>
    <s v="HG-14845"/>
    <s v="Harry Greene"/>
    <x v="0"/>
    <s v="United States"/>
    <s v="Lake Charles"/>
    <x v="28"/>
    <n v="70601"/>
    <x v="0"/>
    <s v="OFF-BI-10000136"/>
    <x v="1"/>
    <x v="8"/>
    <x v="936"/>
    <n v="17.940000000000001"/>
    <n v="3"/>
    <n v="0"/>
    <n v="8.6112000000000002"/>
  </r>
  <r>
    <n v="2893"/>
    <x v="1435"/>
    <x v="3"/>
    <x v="436"/>
    <d v="2014-10-30T00:00:00"/>
    <s v="Standard Class"/>
    <s v="JC-16105"/>
    <s v="Julie Creighton"/>
    <x v="1"/>
    <s v="United States"/>
    <s v="Rochester"/>
    <x v="15"/>
    <n v="14609"/>
    <x v="3"/>
    <s v="OFF-PA-10003739"/>
    <x v="1"/>
    <x v="10"/>
    <x v="1425"/>
    <n v="11.56"/>
    <n v="2"/>
    <n v="0"/>
    <n v="5.6644000000000005"/>
  </r>
  <r>
    <n v="2894"/>
    <x v="1435"/>
    <x v="3"/>
    <x v="436"/>
    <d v="2014-10-30T00:00:00"/>
    <s v="Standard Class"/>
    <s v="JC-16105"/>
    <s v="Julie Creighton"/>
    <x v="1"/>
    <s v="United States"/>
    <s v="Rochester"/>
    <x v="15"/>
    <n v="14609"/>
    <x v="3"/>
    <s v="OFF-PA-10002479"/>
    <x v="1"/>
    <x v="10"/>
    <x v="217"/>
    <n v="26.400000000000002"/>
    <n v="5"/>
    <n v="0"/>
    <n v="11.879999999999999"/>
  </r>
  <r>
    <n v="2895"/>
    <x v="1435"/>
    <x v="3"/>
    <x v="436"/>
    <d v="2014-10-30T00:00:00"/>
    <s v="Standard Class"/>
    <s v="JC-16105"/>
    <s v="Julie Creighton"/>
    <x v="1"/>
    <s v="United States"/>
    <s v="Rochester"/>
    <x v="15"/>
    <n v="14609"/>
    <x v="3"/>
    <s v="FUR-FU-10000771"/>
    <x v="0"/>
    <x v="5"/>
    <x v="1426"/>
    <n v="69.08"/>
    <n v="11"/>
    <n v="0"/>
    <n v="29.013600000000004"/>
  </r>
  <r>
    <n v="2896"/>
    <x v="1435"/>
    <x v="3"/>
    <x v="436"/>
    <d v="2014-10-30T00:00:00"/>
    <s v="Standard Class"/>
    <s v="JC-16105"/>
    <s v="Julie Creighton"/>
    <x v="1"/>
    <s v="United States"/>
    <s v="Rochester"/>
    <x v="15"/>
    <n v="14609"/>
    <x v="3"/>
    <s v="TEC-PH-10001552"/>
    <x v="2"/>
    <x v="7"/>
    <x v="178"/>
    <n v="35.880000000000003"/>
    <n v="3"/>
    <n v="0"/>
    <n v="10.046400000000002"/>
  </r>
  <r>
    <n v="2897"/>
    <x v="1436"/>
    <x v="2"/>
    <x v="809"/>
    <d v="2011-04-03T00:00:00"/>
    <s v="Standard Class"/>
    <s v="KM-16720"/>
    <s v="Kunst Miller"/>
    <x v="0"/>
    <s v="United States"/>
    <s v="Long Beach"/>
    <x v="15"/>
    <n v="11561"/>
    <x v="3"/>
    <s v="OFF-AR-10001915"/>
    <x v="1"/>
    <x v="6"/>
    <x v="1048"/>
    <n v="49.65"/>
    <n v="5"/>
    <n v="0"/>
    <n v="20.853000000000002"/>
  </r>
  <r>
    <n v="2898"/>
    <x v="1437"/>
    <x v="0"/>
    <x v="810"/>
    <d v="2013-01-09T00:00:00"/>
    <s v="Standard Class"/>
    <s v="EB-13975"/>
    <s v="Erica Bern"/>
    <x v="1"/>
    <s v="United States"/>
    <s v="Charlotte"/>
    <x v="3"/>
    <n v="28205"/>
    <x v="0"/>
    <s v="TEC-CO-10000971"/>
    <x v="2"/>
    <x v="16"/>
    <x v="1304"/>
    <n v="959.96800000000007"/>
    <n v="4"/>
    <n v="0.2"/>
    <n v="119.99599999999992"/>
  </r>
  <r>
    <n v="2899"/>
    <x v="1438"/>
    <x v="1"/>
    <x v="33"/>
    <d v="2012-04-30T00:00:00"/>
    <s v="Standard Class"/>
    <s v="PW-19240"/>
    <s v="Pierre Wener"/>
    <x v="0"/>
    <s v="United States"/>
    <s v="Houston"/>
    <x v="5"/>
    <n v="77036"/>
    <x v="2"/>
    <s v="FUR-CH-10004086"/>
    <x v="0"/>
    <x v="1"/>
    <x v="281"/>
    <n v="408.42200000000003"/>
    <n v="2"/>
    <n v="0.3"/>
    <n v="-5.8346000000000231"/>
  </r>
  <r>
    <n v="2900"/>
    <x v="1439"/>
    <x v="1"/>
    <x v="811"/>
    <d v="2012-09-17T00:00:00"/>
    <s v="Standard Class"/>
    <s v="PG-18895"/>
    <s v="Paul Gonzalez"/>
    <x v="0"/>
    <s v="United States"/>
    <s v="New York City"/>
    <x v="15"/>
    <n v="10035"/>
    <x v="3"/>
    <s v="TEC-CO-10000971"/>
    <x v="2"/>
    <x v="16"/>
    <x v="1304"/>
    <n v="479.98400000000004"/>
    <n v="2"/>
    <n v="0.2"/>
    <n v="59.997999999999962"/>
  </r>
  <r>
    <n v="2901"/>
    <x v="1439"/>
    <x v="1"/>
    <x v="811"/>
    <d v="2012-09-17T00:00:00"/>
    <s v="Standard Class"/>
    <s v="PG-18895"/>
    <s v="Paul Gonzalez"/>
    <x v="0"/>
    <s v="United States"/>
    <s v="New York City"/>
    <x v="15"/>
    <n v="10035"/>
    <x v="3"/>
    <s v="OFF-LA-10001317"/>
    <x v="1"/>
    <x v="2"/>
    <x v="391"/>
    <n v="12.6"/>
    <n v="4"/>
    <n v="0"/>
    <n v="6.048"/>
  </r>
  <r>
    <n v="2902"/>
    <x v="1440"/>
    <x v="3"/>
    <x v="220"/>
    <d v="2014-09-16T00:00:00"/>
    <s v="Standard Class"/>
    <s v="DB-12910"/>
    <s v="Daniel Byrd"/>
    <x v="2"/>
    <s v="United States"/>
    <s v="Columbus"/>
    <x v="32"/>
    <n v="31907"/>
    <x v="0"/>
    <s v="OFF-PA-10003656"/>
    <x v="1"/>
    <x v="10"/>
    <x v="770"/>
    <n v="184.66"/>
    <n v="7"/>
    <n v="0"/>
    <n v="84.943599999999989"/>
  </r>
  <r>
    <n v="2903"/>
    <x v="1441"/>
    <x v="0"/>
    <x v="1"/>
    <d v="2013-06-18T00:00:00"/>
    <s v="Standard Class"/>
    <s v="CR-12730"/>
    <s v="Craig Reiter"/>
    <x v="0"/>
    <s v="United States"/>
    <s v="Chicago"/>
    <x v="10"/>
    <n v="60610"/>
    <x v="2"/>
    <s v="OFF-PA-10002160"/>
    <x v="1"/>
    <x v="10"/>
    <x v="1190"/>
    <n v="23.120000000000005"/>
    <n v="5"/>
    <n v="0.2"/>
    <n v="8.3810000000000002"/>
  </r>
  <r>
    <n v="2904"/>
    <x v="1442"/>
    <x v="0"/>
    <x v="812"/>
    <d v="2013-07-02T00:00:00"/>
    <s v="Standard Class"/>
    <s v="KH-16330"/>
    <s v="Katharine Harms"/>
    <x v="1"/>
    <s v="United States"/>
    <s v="Highland Park"/>
    <x v="10"/>
    <n v="60035"/>
    <x v="2"/>
    <s v="OFF-PA-10000575"/>
    <x v="1"/>
    <x v="10"/>
    <x v="1050"/>
    <n v="37.463999999999999"/>
    <n v="7"/>
    <n v="0.2"/>
    <n v="12.175799999999999"/>
  </r>
  <r>
    <n v="2905"/>
    <x v="1442"/>
    <x v="0"/>
    <x v="812"/>
    <d v="2013-07-02T00:00:00"/>
    <s v="Standard Class"/>
    <s v="KH-16330"/>
    <s v="Katharine Harms"/>
    <x v="1"/>
    <s v="United States"/>
    <s v="Highland Park"/>
    <x v="10"/>
    <n v="60035"/>
    <x v="2"/>
    <s v="FUR-CH-10003981"/>
    <x v="0"/>
    <x v="1"/>
    <x v="1166"/>
    <n v="539.65800000000002"/>
    <n v="3"/>
    <n v="0.3"/>
    <n v="-7.7094000000001017"/>
  </r>
  <r>
    <n v="2906"/>
    <x v="1443"/>
    <x v="2"/>
    <x v="467"/>
    <d v="2011-09-30T00:00:00"/>
    <s v="Standard Class"/>
    <s v="CS-12400"/>
    <s v="Christopher Schild"/>
    <x v="2"/>
    <s v="United States"/>
    <s v="Seattle"/>
    <x v="4"/>
    <n v="98115"/>
    <x v="1"/>
    <s v="OFF-ST-10002615"/>
    <x v="1"/>
    <x v="4"/>
    <x v="1427"/>
    <n v="310.12"/>
    <n v="2"/>
    <n v="0"/>
    <n v="80.631200000000007"/>
  </r>
  <r>
    <n v="2907"/>
    <x v="1444"/>
    <x v="3"/>
    <x v="132"/>
    <d v="2014-11-10T00:00:00"/>
    <s v="Standard Class"/>
    <s v="DL-12925"/>
    <s v="Daniel Lacy"/>
    <x v="0"/>
    <s v="United States"/>
    <s v="Eagan"/>
    <x v="11"/>
    <n v="55122"/>
    <x v="2"/>
    <s v="OFF-PA-10000327"/>
    <x v="1"/>
    <x v="10"/>
    <x v="1428"/>
    <n v="8.56"/>
    <n v="2"/>
    <n v="0"/>
    <n v="3.8519999999999994"/>
  </r>
  <r>
    <n v="2908"/>
    <x v="1444"/>
    <x v="3"/>
    <x v="132"/>
    <d v="2014-11-10T00:00:00"/>
    <s v="Standard Class"/>
    <s v="DL-12925"/>
    <s v="Daniel Lacy"/>
    <x v="0"/>
    <s v="United States"/>
    <s v="Eagan"/>
    <x v="11"/>
    <n v="55122"/>
    <x v="2"/>
    <s v="OFF-ST-10001325"/>
    <x v="1"/>
    <x v="4"/>
    <x v="466"/>
    <n v="52.400000000000006"/>
    <n v="5"/>
    <n v="0"/>
    <n v="14.148"/>
  </r>
  <r>
    <n v="2909"/>
    <x v="1444"/>
    <x v="3"/>
    <x v="132"/>
    <d v="2014-11-10T00:00:00"/>
    <s v="Standard Class"/>
    <s v="DL-12925"/>
    <s v="Daniel Lacy"/>
    <x v="0"/>
    <s v="United States"/>
    <s v="Eagan"/>
    <x v="11"/>
    <n v="55122"/>
    <x v="2"/>
    <s v="OFF-LA-10001771"/>
    <x v="1"/>
    <x v="2"/>
    <x v="1119"/>
    <n v="14.940000000000001"/>
    <n v="3"/>
    <n v="0"/>
    <n v="6.8723999999999998"/>
  </r>
  <r>
    <n v="2910"/>
    <x v="1445"/>
    <x v="3"/>
    <x v="600"/>
    <d v="2014-02-24T00:00:00"/>
    <s v="Standard Class"/>
    <s v="ME-17725"/>
    <s v="Max Engle"/>
    <x v="0"/>
    <s v="United States"/>
    <s v="Seattle"/>
    <x v="4"/>
    <n v="98103"/>
    <x v="1"/>
    <s v="OFF-FA-10004968"/>
    <x v="1"/>
    <x v="13"/>
    <x v="1010"/>
    <n v="11.22"/>
    <n v="3"/>
    <n v="0"/>
    <n v="0.2244000000000006"/>
  </r>
  <r>
    <n v="2911"/>
    <x v="1446"/>
    <x v="1"/>
    <x v="599"/>
    <d v="2012-11-09T00:00:00"/>
    <s v="Standard Class"/>
    <s v="VD-21670"/>
    <s v="Valerie Dominguez"/>
    <x v="0"/>
    <s v="United States"/>
    <s v="Coral Springs"/>
    <x v="2"/>
    <n v="33065"/>
    <x v="0"/>
    <s v="OFF-AP-10000576"/>
    <x v="1"/>
    <x v="9"/>
    <x v="842"/>
    <n v="387.13600000000002"/>
    <n v="4"/>
    <n v="0.2"/>
    <n v="24.196000000000012"/>
  </r>
  <r>
    <n v="2912"/>
    <x v="1447"/>
    <x v="2"/>
    <x v="737"/>
    <d v="2011-06-21T00:00:00"/>
    <s v="Standard Class"/>
    <s v="CK-12205"/>
    <s v="Chloris Kastensmidt"/>
    <x v="0"/>
    <s v="United States"/>
    <s v="Hempstead"/>
    <x v="15"/>
    <n v="11550"/>
    <x v="3"/>
    <s v="OFF-EN-10003286"/>
    <x v="1"/>
    <x v="12"/>
    <x v="33"/>
    <n v="41.4"/>
    <n v="5"/>
    <n v="0"/>
    <n v="19.457999999999998"/>
  </r>
  <r>
    <n v="2913"/>
    <x v="1447"/>
    <x v="2"/>
    <x v="737"/>
    <d v="2011-06-21T00:00:00"/>
    <s v="Standard Class"/>
    <s v="CK-12205"/>
    <s v="Chloris Kastensmidt"/>
    <x v="0"/>
    <s v="United States"/>
    <s v="Hempstead"/>
    <x v="15"/>
    <n v="11550"/>
    <x v="3"/>
    <s v="OFF-AR-10003772"/>
    <x v="1"/>
    <x v="6"/>
    <x v="1429"/>
    <n v="35"/>
    <n v="4"/>
    <n v="0"/>
    <n v="10.499999999999996"/>
  </r>
  <r>
    <n v="2914"/>
    <x v="1447"/>
    <x v="2"/>
    <x v="737"/>
    <d v="2011-06-21T00:00:00"/>
    <s v="Standard Class"/>
    <s v="CK-12205"/>
    <s v="Chloris Kastensmidt"/>
    <x v="0"/>
    <s v="United States"/>
    <s v="Hempstead"/>
    <x v="15"/>
    <n v="11550"/>
    <x v="3"/>
    <s v="OFF-BI-10002852"/>
    <x v="1"/>
    <x v="8"/>
    <x v="91"/>
    <n v="39.552000000000007"/>
    <n v="3"/>
    <n v="0.2"/>
    <n v="14.337599999999998"/>
  </r>
  <r>
    <n v="2915"/>
    <x v="1448"/>
    <x v="1"/>
    <x v="88"/>
    <d v="2012-10-17T00:00:00"/>
    <s v="Second Class"/>
    <s v="DL-12925"/>
    <s v="Daniel Lacy"/>
    <x v="0"/>
    <s v="United States"/>
    <s v="Noblesville"/>
    <x v="14"/>
    <n v="46060"/>
    <x v="2"/>
    <s v="TEC-PH-10002890"/>
    <x v="2"/>
    <x v="7"/>
    <x v="1387"/>
    <n v="135.72"/>
    <n v="3"/>
    <n v="0"/>
    <n v="35.287199999999999"/>
  </r>
  <r>
    <n v="2916"/>
    <x v="1448"/>
    <x v="1"/>
    <x v="88"/>
    <d v="2012-10-17T00:00:00"/>
    <s v="Second Class"/>
    <s v="DL-12925"/>
    <s v="Daniel Lacy"/>
    <x v="0"/>
    <s v="United States"/>
    <s v="Noblesville"/>
    <x v="14"/>
    <n v="46060"/>
    <x v="2"/>
    <s v="OFF-BI-10001308"/>
    <x v="1"/>
    <x v="8"/>
    <x v="1351"/>
    <n v="12.56"/>
    <n v="2"/>
    <n v="0"/>
    <n v="5.6519999999999992"/>
  </r>
  <r>
    <n v="2917"/>
    <x v="1448"/>
    <x v="1"/>
    <x v="88"/>
    <d v="2012-10-17T00:00:00"/>
    <s v="Second Class"/>
    <s v="DL-12925"/>
    <s v="Daniel Lacy"/>
    <x v="0"/>
    <s v="United States"/>
    <s v="Noblesville"/>
    <x v="14"/>
    <n v="46060"/>
    <x v="2"/>
    <s v="TEC-PH-10001750"/>
    <x v="2"/>
    <x v="7"/>
    <x v="968"/>
    <n v="263.95999999999998"/>
    <n v="4"/>
    <n v="0"/>
    <n v="71.269200000000012"/>
  </r>
  <r>
    <n v="2918"/>
    <x v="1449"/>
    <x v="3"/>
    <x v="151"/>
    <d v="2014-08-31T00:00:00"/>
    <s v="First Class"/>
    <s v="SE-20110"/>
    <s v="Sanjit Engle"/>
    <x v="0"/>
    <s v="United States"/>
    <s v="Dallas"/>
    <x v="5"/>
    <n v="75220"/>
    <x v="2"/>
    <s v="OFF-AR-10003338"/>
    <x v="1"/>
    <x v="6"/>
    <x v="1430"/>
    <n v="5.9520000000000008"/>
    <n v="1"/>
    <n v="0.2"/>
    <n v="0.37200000000000011"/>
  </r>
  <r>
    <n v="2919"/>
    <x v="1450"/>
    <x v="0"/>
    <x v="813"/>
    <d v="2013-11-24T00:00:00"/>
    <s v="Same Day"/>
    <s v="LS-17200"/>
    <s v="Luke Schmidt"/>
    <x v="1"/>
    <s v="United States"/>
    <s v="Philadelphia"/>
    <x v="9"/>
    <n v="19140"/>
    <x v="3"/>
    <s v="OFF-FA-10002763"/>
    <x v="1"/>
    <x v="13"/>
    <x v="1411"/>
    <n v="15.8"/>
    <n v="5"/>
    <n v="0.2"/>
    <n v="2.3699999999999983"/>
  </r>
  <r>
    <n v="2920"/>
    <x v="1450"/>
    <x v="0"/>
    <x v="813"/>
    <d v="2013-11-24T00:00:00"/>
    <s v="Same Day"/>
    <s v="LS-17200"/>
    <s v="Luke Schmidt"/>
    <x v="1"/>
    <s v="United States"/>
    <s v="Philadelphia"/>
    <x v="9"/>
    <n v="19140"/>
    <x v="3"/>
    <s v="FUR-FU-10002088"/>
    <x v="0"/>
    <x v="5"/>
    <x v="1084"/>
    <n v="14.368000000000002"/>
    <n v="2"/>
    <n v="0.2"/>
    <n v="3.9512"/>
  </r>
  <r>
    <n v="2921"/>
    <x v="1450"/>
    <x v="0"/>
    <x v="813"/>
    <d v="2013-11-24T00:00:00"/>
    <s v="Same Day"/>
    <s v="LS-17200"/>
    <s v="Luke Schmidt"/>
    <x v="1"/>
    <s v="United States"/>
    <s v="Philadelphia"/>
    <x v="9"/>
    <n v="19140"/>
    <x v="3"/>
    <s v="FUR-FU-10003976"/>
    <x v="0"/>
    <x v="5"/>
    <x v="964"/>
    <n v="70.448000000000008"/>
    <n v="7"/>
    <n v="0.2"/>
    <n v="12.328399999999988"/>
  </r>
  <r>
    <n v="2922"/>
    <x v="1451"/>
    <x v="3"/>
    <x v="289"/>
    <d v="2014-01-31T00:00:00"/>
    <s v="Same Day"/>
    <s v="MM-17920"/>
    <s v="Michael Moore"/>
    <x v="0"/>
    <s v="United States"/>
    <s v="San Francisco"/>
    <x v="1"/>
    <n v="94109"/>
    <x v="1"/>
    <s v="OFF-ST-10001511"/>
    <x v="1"/>
    <x v="4"/>
    <x v="551"/>
    <n v="129.30000000000001"/>
    <n v="2"/>
    <n v="0"/>
    <n v="6.4649999999999892"/>
  </r>
  <r>
    <n v="2923"/>
    <x v="1452"/>
    <x v="1"/>
    <x v="672"/>
    <d v="2012-12-03T00:00:00"/>
    <s v="Second Class"/>
    <s v="DB-13270"/>
    <s v="Deborah Brumfield"/>
    <x v="2"/>
    <s v="United States"/>
    <s v="Austin"/>
    <x v="5"/>
    <n v="78745"/>
    <x v="2"/>
    <s v="OFF-BI-10000301"/>
    <x v="1"/>
    <x v="8"/>
    <x v="619"/>
    <n v="3.8819999999999988"/>
    <n v="3"/>
    <n v="0.8"/>
    <n v="-5.8230000000000004"/>
  </r>
  <r>
    <n v="2924"/>
    <x v="1453"/>
    <x v="2"/>
    <x v="307"/>
    <d v="2011-07-04T00:00:00"/>
    <s v="Standard Class"/>
    <s v="RW-19630"/>
    <s v="Rob Williams"/>
    <x v="1"/>
    <s v="United States"/>
    <s v="Detroit"/>
    <x v="12"/>
    <n v="48234"/>
    <x v="2"/>
    <s v="OFF-FA-10003495"/>
    <x v="1"/>
    <x v="13"/>
    <x v="33"/>
    <n v="6.08"/>
    <n v="1"/>
    <n v="0"/>
    <n v="3.04"/>
  </r>
  <r>
    <n v="2925"/>
    <x v="1454"/>
    <x v="2"/>
    <x v="814"/>
    <d v="2011-09-05T00:00:00"/>
    <s v="First Class"/>
    <s v="JM-16195"/>
    <s v="Justin MacKendrick"/>
    <x v="0"/>
    <s v="United States"/>
    <s v="Watertown"/>
    <x v="15"/>
    <n v="13601"/>
    <x v="3"/>
    <s v="OFF-AP-10001303"/>
    <x v="1"/>
    <x v="9"/>
    <x v="925"/>
    <n v="19.899999999999999"/>
    <n v="1"/>
    <n v="0"/>
    <n v="8.9549999999999983"/>
  </r>
  <r>
    <n v="2926"/>
    <x v="1454"/>
    <x v="2"/>
    <x v="814"/>
    <d v="2011-09-05T00:00:00"/>
    <s v="First Class"/>
    <s v="JM-16195"/>
    <s v="Justin MacKendrick"/>
    <x v="0"/>
    <s v="United States"/>
    <s v="Watertown"/>
    <x v="15"/>
    <n v="13601"/>
    <x v="3"/>
    <s v="FUR-FU-10002116"/>
    <x v="0"/>
    <x v="5"/>
    <x v="1431"/>
    <n v="70.709999999999994"/>
    <n v="1"/>
    <n v="0"/>
    <n v="4.9496999999999929"/>
  </r>
  <r>
    <n v="2927"/>
    <x v="1455"/>
    <x v="3"/>
    <x v="815"/>
    <d v="2014-07-15T00:00:00"/>
    <s v="Second Class"/>
    <s v="BP-11155"/>
    <s v="Becky Pak"/>
    <x v="0"/>
    <s v="United States"/>
    <s v="Columbus"/>
    <x v="32"/>
    <n v="31907"/>
    <x v="0"/>
    <s v="FUR-FU-10000771"/>
    <x v="0"/>
    <x v="5"/>
    <x v="1426"/>
    <n v="18.84"/>
    <n v="3"/>
    <n v="0"/>
    <n v="7.9128000000000007"/>
  </r>
  <r>
    <n v="2928"/>
    <x v="1456"/>
    <x v="3"/>
    <x v="400"/>
    <d v="2014-06-11T00:00:00"/>
    <s v="Standard Class"/>
    <s v="CT-11995"/>
    <s v="Carol Triggs"/>
    <x v="0"/>
    <s v="United States"/>
    <s v="Apple Valley"/>
    <x v="11"/>
    <n v="55124"/>
    <x v="2"/>
    <s v="OFF-AR-10002255"/>
    <x v="1"/>
    <x v="6"/>
    <x v="814"/>
    <n v="8.64"/>
    <n v="3"/>
    <n v="0"/>
    <n v="2.5055999999999998"/>
  </r>
  <r>
    <n v="2929"/>
    <x v="1457"/>
    <x v="3"/>
    <x v="15"/>
    <d v="2014-10-27T00:00:00"/>
    <s v="Standard Class"/>
    <s v="TH-21550"/>
    <s v="Tracy Hopkins"/>
    <x v="2"/>
    <s v="United States"/>
    <s v="Burlington"/>
    <x v="3"/>
    <n v="27217"/>
    <x v="0"/>
    <s v="OFF-BI-10004995"/>
    <x v="1"/>
    <x v="8"/>
    <x v="313"/>
    <n v="1633.1880000000003"/>
    <n v="4"/>
    <n v="0.7"/>
    <n v="-1306.5504000000001"/>
  </r>
  <r>
    <n v="2930"/>
    <x v="1458"/>
    <x v="3"/>
    <x v="551"/>
    <d v="2014-11-25T00:00:00"/>
    <s v="Standard Class"/>
    <s v="ME-17320"/>
    <s v="Maria Etezadi"/>
    <x v="2"/>
    <s v="United States"/>
    <s v="Saginaw"/>
    <x v="12"/>
    <n v="48601"/>
    <x v="2"/>
    <s v="FUR-FU-10002597"/>
    <x v="0"/>
    <x v="5"/>
    <x v="621"/>
    <n v="19.760000000000002"/>
    <n v="4"/>
    <n v="0"/>
    <n v="8.2992000000000008"/>
  </r>
  <r>
    <n v="2931"/>
    <x v="1459"/>
    <x v="1"/>
    <x v="816"/>
    <d v="2012-08-08T00:00:00"/>
    <s v="Same Day"/>
    <s v="TT-21220"/>
    <s v="Thomas Thornton"/>
    <x v="0"/>
    <s v="United States"/>
    <s v="San Francisco"/>
    <x v="1"/>
    <n v="94109"/>
    <x v="1"/>
    <s v="OFF-BI-10004970"/>
    <x v="1"/>
    <x v="8"/>
    <x v="908"/>
    <n v="6.6080000000000005"/>
    <n v="2"/>
    <n v="0.2"/>
    <n v="2.2302"/>
  </r>
  <r>
    <n v="2932"/>
    <x v="1459"/>
    <x v="1"/>
    <x v="816"/>
    <d v="2012-08-08T00:00:00"/>
    <s v="Same Day"/>
    <s v="TT-21220"/>
    <s v="Thomas Thornton"/>
    <x v="0"/>
    <s v="United States"/>
    <s v="San Francisco"/>
    <x v="1"/>
    <n v="94109"/>
    <x v="1"/>
    <s v="OFF-BI-10002557"/>
    <x v="1"/>
    <x v="8"/>
    <x v="246"/>
    <n v="7.28"/>
    <n v="2"/>
    <n v="0.2"/>
    <n v="2.7299999999999995"/>
  </r>
  <r>
    <n v="2933"/>
    <x v="1459"/>
    <x v="1"/>
    <x v="816"/>
    <d v="2012-08-08T00:00:00"/>
    <s v="Same Day"/>
    <s v="TT-21220"/>
    <s v="Thomas Thornton"/>
    <x v="0"/>
    <s v="United States"/>
    <s v="San Francisco"/>
    <x v="1"/>
    <n v="94109"/>
    <x v="1"/>
    <s v="FUR-CH-10000785"/>
    <x v="0"/>
    <x v="1"/>
    <x v="320"/>
    <n v="144.78399999999999"/>
    <n v="1"/>
    <n v="0.2"/>
    <n v="10.858800000000002"/>
  </r>
  <r>
    <n v="2934"/>
    <x v="1460"/>
    <x v="0"/>
    <x v="409"/>
    <d v="2013-12-13T00:00:00"/>
    <s v="Standard Class"/>
    <s v="GT-14710"/>
    <s v="Greg Tran"/>
    <x v="0"/>
    <s v="United States"/>
    <s v="Seattle"/>
    <x v="4"/>
    <n v="98105"/>
    <x v="1"/>
    <s v="TEC-PH-10002310"/>
    <x v="2"/>
    <x v="7"/>
    <x v="1359"/>
    <n v="156.79200000000003"/>
    <n v="1"/>
    <n v="0.2"/>
    <n v="13.719300000000004"/>
  </r>
  <r>
    <n v="2935"/>
    <x v="1460"/>
    <x v="0"/>
    <x v="409"/>
    <d v="2013-12-13T00:00:00"/>
    <s v="Standard Class"/>
    <s v="GT-14710"/>
    <s v="Greg Tran"/>
    <x v="0"/>
    <s v="United States"/>
    <s v="Seattle"/>
    <x v="4"/>
    <n v="98105"/>
    <x v="1"/>
    <s v="TEC-PH-10002834"/>
    <x v="2"/>
    <x v="7"/>
    <x v="1378"/>
    <n v="431.97600000000006"/>
    <n v="3"/>
    <n v="0.2"/>
    <n v="26.998499999999993"/>
  </r>
  <r>
    <n v="2936"/>
    <x v="1460"/>
    <x v="0"/>
    <x v="409"/>
    <d v="2013-12-13T00:00:00"/>
    <s v="Standard Class"/>
    <s v="GT-14710"/>
    <s v="Greg Tran"/>
    <x v="0"/>
    <s v="United States"/>
    <s v="Seattle"/>
    <x v="4"/>
    <n v="98105"/>
    <x v="1"/>
    <s v="OFF-EN-10000927"/>
    <x v="1"/>
    <x v="12"/>
    <x v="81"/>
    <n v="35.89"/>
    <n v="1"/>
    <n v="0"/>
    <n v="16.150499999999997"/>
  </r>
  <r>
    <n v="2937"/>
    <x v="1460"/>
    <x v="0"/>
    <x v="409"/>
    <d v="2013-12-13T00:00:00"/>
    <s v="Standard Class"/>
    <s v="GT-14710"/>
    <s v="Greg Tran"/>
    <x v="0"/>
    <s v="United States"/>
    <s v="Seattle"/>
    <x v="4"/>
    <n v="98105"/>
    <x v="1"/>
    <s v="OFF-BI-10001636"/>
    <x v="1"/>
    <x v="8"/>
    <x v="668"/>
    <n v="47.207999999999998"/>
    <n v="7"/>
    <n v="0.2"/>
    <n v="15.342599999999997"/>
  </r>
  <r>
    <n v="2938"/>
    <x v="1460"/>
    <x v="0"/>
    <x v="409"/>
    <d v="2013-12-13T00:00:00"/>
    <s v="Standard Class"/>
    <s v="GT-14710"/>
    <s v="Greg Tran"/>
    <x v="0"/>
    <s v="United States"/>
    <s v="Seattle"/>
    <x v="4"/>
    <n v="98105"/>
    <x v="1"/>
    <s v="OFF-PA-10001736"/>
    <x v="1"/>
    <x v="10"/>
    <x v="129"/>
    <n v="248.07999999999998"/>
    <n v="7"/>
    <n v="0"/>
    <n v="116.59759999999997"/>
  </r>
  <r>
    <n v="2939"/>
    <x v="1460"/>
    <x v="0"/>
    <x v="409"/>
    <d v="2013-12-13T00:00:00"/>
    <s v="Standard Class"/>
    <s v="GT-14710"/>
    <s v="Greg Tran"/>
    <x v="0"/>
    <s v="United States"/>
    <s v="Seattle"/>
    <x v="4"/>
    <n v="98105"/>
    <x v="1"/>
    <s v="OFF-PA-10000482"/>
    <x v="1"/>
    <x v="10"/>
    <x v="67"/>
    <n v="189.7"/>
    <n v="5"/>
    <n v="0"/>
    <n v="89.158999999999992"/>
  </r>
  <r>
    <n v="2940"/>
    <x v="1460"/>
    <x v="0"/>
    <x v="409"/>
    <d v="2013-12-13T00:00:00"/>
    <s v="Standard Class"/>
    <s v="GT-14710"/>
    <s v="Greg Tran"/>
    <x v="0"/>
    <s v="United States"/>
    <s v="Seattle"/>
    <x v="4"/>
    <n v="98105"/>
    <x v="1"/>
    <s v="OFF-BI-10001658"/>
    <x v="1"/>
    <x v="8"/>
    <x v="439"/>
    <n v="59.808000000000007"/>
    <n v="3"/>
    <n v="0.2"/>
    <n v="19.4376"/>
  </r>
  <r>
    <n v="2941"/>
    <x v="1461"/>
    <x v="3"/>
    <x v="613"/>
    <d v="2014-04-01T00:00:00"/>
    <s v="Standard Class"/>
    <s v="JD-16150"/>
    <s v="Justin Deggeller"/>
    <x v="1"/>
    <s v="United States"/>
    <s v="Milwaukee"/>
    <x v="6"/>
    <n v="53209"/>
    <x v="2"/>
    <s v="FUR-CH-10000422"/>
    <x v="0"/>
    <x v="1"/>
    <x v="1432"/>
    <n v="90.99"/>
    <n v="1"/>
    <n v="0"/>
    <n v="14.558400000000006"/>
  </r>
  <r>
    <n v="2942"/>
    <x v="1461"/>
    <x v="3"/>
    <x v="613"/>
    <d v="2014-04-01T00:00:00"/>
    <s v="Standard Class"/>
    <s v="JD-16150"/>
    <s v="Justin Deggeller"/>
    <x v="1"/>
    <s v="United States"/>
    <s v="Milwaukee"/>
    <x v="6"/>
    <n v="53209"/>
    <x v="2"/>
    <s v="FUR-CH-10004675"/>
    <x v="0"/>
    <x v="1"/>
    <x v="629"/>
    <n v="1526.5600000000002"/>
    <n v="7"/>
    <n v="0"/>
    <n v="427.43679999999995"/>
  </r>
  <r>
    <n v="2943"/>
    <x v="1461"/>
    <x v="3"/>
    <x v="613"/>
    <d v="2014-04-01T00:00:00"/>
    <s v="Standard Class"/>
    <s v="JD-16150"/>
    <s v="Justin Deggeller"/>
    <x v="1"/>
    <s v="United States"/>
    <s v="Milwaukee"/>
    <x v="6"/>
    <n v="53209"/>
    <x v="2"/>
    <s v="FUR-CH-10002880"/>
    <x v="0"/>
    <x v="1"/>
    <x v="801"/>
    <n v="368.96999999999997"/>
    <n v="3"/>
    <n v="0"/>
    <n v="40.586699999999979"/>
  </r>
  <r>
    <n v="2944"/>
    <x v="1462"/>
    <x v="3"/>
    <x v="123"/>
    <d v="2014-11-25T00:00:00"/>
    <s v="Standard Class"/>
    <s v="MC-18100"/>
    <s v="Mick Crebagga"/>
    <x v="0"/>
    <s v="United States"/>
    <s v="Los Angeles"/>
    <x v="1"/>
    <n v="90049"/>
    <x v="1"/>
    <s v="OFF-ST-10000675"/>
    <x v="1"/>
    <x v="4"/>
    <x v="295"/>
    <n v="305.01"/>
    <n v="9"/>
    <n v="0"/>
    <n v="76.252499999999998"/>
  </r>
  <r>
    <n v="2945"/>
    <x v="1462"/>
    <x v="3"/>
    <x v="123"/>
    <d v="2014-11-25T00:00:00"/>
    <s v="Standard Class"/>
    <s v="MC-18100"/>
    <s v="Mick Crebagga"/>
    <x v="0"/>
    <s v="United States"/>
    <s v="Los Angeles"/>
    <x v="1"/>
    <n v="90049"/>
    <x v="1"/>
    <s v="FUR-FU-10002685"/>
    <x v="0"/>
    <x v="5"/>
    <x v="1433"/>
    <n v="18.7"/>
    <n v="1"/>
    <n v="0"/>
    <n v="7.1059999999999999"/>
  </r>
  <r>
    <n v="2946"/>
    <x v="1463"/>
    <x v="0"/>
    <x v="254"/>
    <d v="2013-11-06T00:00:00"/>
    <s v="First Class"/>
    <s v="LH-17020"/>
    <s v="Lisa Hazard"/>
    <x v="0"/>
    <s v="United States"/>
    <s v="San Francisco"/>
    <x v="1"/>
    <n v="94122"/>
    <x v="1"/>
    <s v="FUR-FU-10004020"/>
    <x v="0"/>
    <x v="5"/>
    <x v="488"/>
    <n v="38.29"/>
    <n v="7"/>
    <n v="0"/>
    <n v="16.464700000000001"/>
  </r>
  <r>
    <n v="2947"/>
    <x v="1464"/>
    <x v="3"/>
    <x v="817"/>
    <d v="2014-12-19T00:00:00"/>
    <s v="Standard Class"/>
    <s v="MP-18175"/>
    <s v="Mike Pelletier"/>
    <x v="2"/>
    <s v="United States"/>
    <s v="San Diego"/>
    <x v="1"/>
    <n v="92024"/>
    <x v="1"/>
    <s v="FUR-FU-10004963"/>
    <x v="0"/>
    <x v="5"/>
    <x v="1434"/>
    <n v="26.25"/>
    <n v="3"/>
    <n v="0"/>
    <n v="11.025000000000002"/>
  </r>
  <r>
    <n v="2948"/>
    <x v="1464"/>
    <x v="3"/>
    <x v="817"/>
    <d v="2014-12-19T00:00:00"/>
    <s v="Standard Class"/>
    <s v="MP-18175"/>
    <s v="Mike Pelletier"/>
    <x v="2"/>
    <s v="United States"/>
    <s v="San Diego"/>
    <x v="1"/>
    <n v="92024"/>
    <x v="1"/>
    <s v="OFF-BI-10000174"/>
    <x v="1"/>
    <x v="8"/>
    <x v="1435"/>
    <n v="64.959999999999994"/>
    <n v="14"/>
    <n v="0.2"/>
    <n v="22.736000000000001"/>
  </r>
  <r>
    <n v="2949"/>
    <x v="1464"/>
    <x v="3"/>
    <x v="817"/>
    <d v="2014-12-19T00:00:00"/>
    <s v="Standard Class"/>
    <s v="MP-18175"/>
    <s v="Mike Pelletier"/>
    <x v="2"/>
    <s v="United States"/>
    <s v="San Diego"/>
    <x v="1"/>
    <n v="92024"/>
    <x v="1"/>
    <s v="OFF-EN-10000461"/>
    <x v="1"/>
    <x v="12"/>
    <x v="746"/>
    <n v="43.7"/>
    <n v="5"/>
    <n v="0"/>
    <n v="20.539000000000001"/>
  </r>
  <r>
    <n v="2950"/>
    <x v="1465"/>
    <x v="3"/>
    <x v="105"/>
    <d v="2014-11-13T00:00:00"/>
    <s v="Same Day"/>
    <s v="EM-14140"/>
    <s v="Eugene Moren"/>
    <x v="2"/>
    <s v="United States"/>
    <s v="Glendale"/>
    <x v="16"/>
    <n v="85301"/>
    <x v="1"/>
    <s v="TEC-AC-10001266"/>
    <x v="2"/>
    <x v="11"/>
    <x v="196"/>
    <n v="41.6"/>
    <n v="4"/>
    <n v="0.2"/>
    <n v="12.999999999999998"/>
  </r>
  <r>
    <n v="2951"/>
    <x v="1465"/>
    <x v="3"/>
    <x v="105"/>
    <d v="2014-11-13T00:00:00"/>
    <s v="Same Day"/>
    <s v="EM-14140"/>
    <s v="Eugene Moren"/>
    <x v="2"/>
    <s v="United States"/>
    <s v="Glendale"/>
    <x v="16"/>
    <n v="85301"/>
    <x v="1"/>
    <s v="OFF-PA-10002160"/>
    <x v="1"/>
    <x v="10"/>
    <x v="1190"/>
    <n v="23.120000000000005"/>
    <n v="5"/>
    <n v="0.2"/>
    <n v="8.3810000000000002"/>
  </r>
  <r>
    <n v="2952"/>
    <x v="1465"/>
    <x v="3"/>
    <x v="105"/>
    <d v="2014-11-13T00:00:00"/>
    <s v="Same Day"/>
    <s v="EM-14140"/>
    <s v="Eugene Moren"/>
    <x v="2"/>
    <s v="United States"/>
    <s v="Glendale"/>
    <x v="16"/>
    <n v="85301"/>
    <x v="1"/>
    <s v="FUR-CH-10004875"/>
    <x v="0"/>
    <x v="1"/>
    <x v="1436"/>
    <n v="113.88800000000002"/>
    <n v="2"/>
    <n v="0.2"/>
    <n v="9.9651999999999994"/>
  </r>
  <r>
    <n v="2953"/>
    <x v="1465"/>
    <x v="3"/>
    <x v="105"/>
    <d v="2014-11-13T00:00:00"/>
    <s v="Same Day"/>
    <s v="EM-14140"/>
    <s v="Eugene Moren"/>
    <x v="2"/>
    <s v="United States"/>
    <s v="Glendale"/>
    <x v="16"/>
    <n v="85301"/>
    <x v="1"/>
    <s v="FUR-FU-10000305"/>
    <x v="0"/>
    <x v="5"/>
    <x v="1437"/>
    <n v="113.56800000000001"/>
    <n v="2"/>
    <n v="0.2"/>
    <n v="-5.6784000000000034"/>
  </r>
  <r>
    <n v="2954"/>
    <x v="1465"/>
    <x v="3"/>
    <x v="105"/>
    <d v="2014-11-13T00:00:00"/>
    <s v="Same Day"/>
    <s v="EM-14140"/>
    <s v="Eugene Moren"/>
    <x v="2"/>
    <s v="United States"/>
    <s v="Glendale"/>
    <x v="16"/>
    <n v="85301"/>
    <x v="1"/>
    <s v="TEC-PH-10000347"/>
    <x v="2"/>
    <x v="7"/>
    <x v="495"/>
    <n v="7.9200000000000008"/>
    <n v="2"/>
    <n v="0.2"/>
    <n v="0.69299999999999984"/>
  </r>
  <r>
    <n v="2955"/>
    <x v="1465"/>
    <x v="3"/>
    <x v="105"/>
    <d v="2014-11-13T00:00:00"/>
    <s v="Same Day"/>
    <s v="EM-14140"/>
    <s v="Eugene Moren"/>
    <x v="2"/>
    <s v="United States"/>
    <s v="Glendale"/>
    <x v="16"/>
    <n v="85301"/>
    <x v="1"/>
    <s v="TEC-PH-10001459"/>
    <x v="2"/>
    <x v="7"/>
    <x v="1438"/>
    <n v="671.98400000000004"/>
    <n v="2"/>
    <n v="0.2"/>
    <n v="50.398800000000023"/>
  </r>
  <r>
    <n v="2956"/>
    <x v="1466"/>
    <x v="0"/>
    <x v="298"/>
    <d v="2013-08-25T00:00:00"/>
    <s v="Standard Class"/>
    <s v="GG-14650"/>
    <s v="Greg Guthrie"/>
    <x v="1"/>
    <s v="United States"/>
    <s v="New York City"/>
    <x v="15"/>
    <n v="10035"/>
    <x v="3"/>
    <s v="TEC-PH-10000439"/>
    <x v="2"/>
    <x v="7"/>
    <x v="869"/>
    <n v="39.99"/>
    <n v="1"/>
    <n v="0"/>
    <n v="11.597099999999998"/>
  </r>
  <r>
    <n v="2957"/>
    <x v="1467"/>
    <x v="3"/>
    <x v="818"/>
    <d v="2014-07-05T00:00:00"/>
    <s v="Standard Class"/>
    <s v="MA-17995"/>
    <s v="Michelle Arnett"/>
    <x v="2"/>
    <s v="United States"/>
    <s v="Watertown"/>
    <x v="15"/>
    <n v="13601"/>
    <x v="3"/>
    <s v="FUR-CH-10002647"/>
    <x v="0"/>
    <x v="1"/>
    <x v="470"/>
    <n v="191.64600000000002"/>
    <n v="3"/>
    <n v="0.1"/>
    <n v="31.94100000000001"/>
  </r>
  <r>
    <n v="2958"/>
    <x v="1468"/>
    <x v="3"/>
    <x v="464"/>
    <d v="2014-05-10T00:00:00"/>
    <s v="Standard Class"/>
    <s v="SH-20395"/>
    <s v="Shahid Hopkins"/>
    <x v="0"/>
    <s v="United States"/>
    <s v="Springfield"/>
    <x v="24"/>
    <n v="45503"/>
    <x v="3"/>
    <s v="OFF-BI-10003910"/>
    <x v="1"/>
    <x v="8"/>
    <x v="8"/>
    <n v="2.3130000000000002"/>
    <n v="1"/>
    <n v="0.7"/>
    <n v="-1.9274999999999993"/>
  </r>
  <r>
    <n v="2959"/>
    <x v="1469"/>
    <x v="1"/>
    <x v="100"/>
    <d v="2012-12-29T00:00:00"/>
    <s v="Standard Class"/>
    <s v="KT-16465"/>
    <s v="Kean Takahito"/>
    <x v="0"/>
    <s v="United States"/>
    <s v="Los Angeles"/>
    <x v="1"/>
    <n v="90032"/>
    <x v="1"/>
    <s v="OFF-BI-10001097"/>
    <x v="1"/>
    <x v="8"/>
    <x v="789"/>
    <n v="19.936000000000003"/>
    <n v="4"/>
    <n v="0.2"/>
    <n v="7.2267999999999999"/>
  </r>
  <r>
    <n v="2960"/>
    <x v="1469"/>
    <x v="1"/>
    <x v="100"/>
    <d v="2012-12-29T00:00:00"/>
    <s v="Standard Class"/>
    <s v="KT-16465"/>
    <s v="Kean Takahito"/>
    <x v="0"/>
    <s v="United States"/>
    <s v="Los Angeles"/>
    <x v="1"/>
    <n v="90032"/>
    <x v="1"/>
    <s v="OFF-FA-10004854"/>
    <x v="1"/>
    <x v="13"/>
    <x v="268"/>
    <n v="45.92"/>
    <n v="4"/>
    <n v="0"/>
    <n v="21.5824"/>
  </r>
  <r>
    <n v="2961"/>
    <x v="1470"/>
    <x v="3"/>
    <x v="466"/>
    <d v="2014-05-02T00:00:00"/>
    <s v="Standard Class"/>
    <s v="PO-19180"/>
    <s v="Philisse Overcash"/>
    <x v="2"/>
    <s v="United States"/>
    <s v="Seattle"/>
    <x v="4"/>
    <n v="98115"/>
    <x v="1"/>
    <s v="OFF-PA-10003673"/>
    <x v="1"/>
    <x v="10"/>
    <x v="971"/>
    <n v="20.34"/>
    <n v="3"/>
    <n v="0"/>
    <n v="9.3563999999999989"/>
  </r>
  <r>
    <n v="2962"/>
    <x v="1470"/>
    <x v="3"/>
    <x v="466"/>
    <d v="2014-05-02T00:00:00"/>
    <s v="Standard Class"/>
    <s v="PO-19180"/>
    <s v="Philisse Overcash"/>
    <x v="2"/>
    <s v="United States"/>
    <s v="Seattle"/>
    <x v="4"/>
    <n v="98115"/>
    <x v="1"/>
    <s v="OFF-LA-10002034"/>
    <x v="1"/>
    <x v="2"/>
    <x v="1102"/>
    <n v="39.28"/>
    <n v="8"/>
    <n v="0"/>
    <n v="19.247199999999999"/>
  </r>
  <r>
    <n v="2963"/>
    <x v="1471"/>
    <x v="3"/>
    <x v="819"/>
    <d v="2014-12-22T00:00:00"/>
    <s v="Second Class"/>
    <s v="AY-10555"/>
    <s v="Andy Yotov"/>
    <x v="1"/>
    <s v="United States"/>
    <s v="Oceanside"/>
    <x v="1"/>
    <n v="92054"/>
    <x v="1"/>
    <s v="FUR-CH-10002774"/>
    <x v="0"/>
    <x v="1"/>
    <x v="23"/>
    <n v="81.567999999999998"/>
    <n v="2"/>
    <n v="0.2"/>
    <n v="9.1763999999999974"/>
  </r>
  <r>
    <n v="2964"/>
    <x v="1471"/>
    <x v="3"/>
    <x v="819"/>
    <d v="2014-12-22T00:00:00"/>
    <s v="Second Class"/>
    <s v="AY-10555"/>
    <s v="Andy Yotov"/>
    <x v="1"/>
    <s v="United States"/>
    <s v="Oceanside"/>
    <x v="1"/>
    <n v="92054"/>
    <x v="1"/>
    <s v="FUR-CH-10003817"/>
    <x v="0"/>
    <x v="1"/>
    <x v="162"/>
    <n v="97.184000000000012"/>
    <n v="2"/>
    <n v="0.2"/>
    <n v="6.0740000000000016"/>
  </r>
  <r>
    <n v="2965"/>
    <x v="1471"/>
    <x v="3"/>
    <x v="819"/>
    <d v="2014-12-22T00:00:00"/>
    <s v="Second Class"/>
    <s v="AY-10555"/>
    <s v="Andy Yotov"/>
    <x v="1"/>
    <s v="United States"/>
    <s v="Oceanside"/>
    <x v="1"/>
    <n v="92054"/>
    <x v="1"/>
    <s v="OFF-BI-10002949"/>
    <x v="1"/>
    <x v="8"/>
    <x v="520"/>
    <n v="24.320000000000004"/>
    <n v="5"/>
    <n v="0.2"/>
    <n v="8.2079999999999984"/>
  </r>
  <r>
    <n v="2966"/>
    <x v="1471"/>
    <x v="3"/>
    <x v="819"/>
    <d v="2014-12-22T00:00:00"/>
    <s v="Second Class"/>
    <s v="AY-10555"/>
    <s v="Andy Yotov"/>
    <x v="1"/>
    <s v="United States"/>
    <s v="Oceanside"/>
    <x v="1"/>
    <n v="92054"/>
    <x v="1"/>
    <s v="FUR-FU-10002445"/>
    <x v="0"/>
    <x v="5"/>
    <x v="1439"/>
    <n v="18.96"/>
    <n v="2"/>
    <n v="0"/>
    <n v="7.5840000000000014"/>
  </r>
  <r>
    <n v="2967"/>
    <x v="1472"/>
    <x v="2"/>
    <x v="422"/>
    <d v="2011-12-31T00:00:00"/>
    <s v="Standard Class"/>
    <s v="Co-12640"/>
    <s v="Corey-Lock"/>
    <x v="0"/>
    <s v="United States"/>
    <s v="Skokie"/>
    <x v="10"/>
    <n v="60076"/>
    <x v="2"/>
    <s v="FUR-FU-10001473"/>
    <x v="0"/>
    <x v="5"/>
    <x v="984"/>
    <n v="32.952000000000005"/>
    <n v="6"/>
    <n v="0.6"/>
    <n v="-19.771199999999997"/>
  </r>
  <r>
    <n v="2968"/>
    <x v="1472"/>
    <x v="2"/>
    <x v="422"/>
    <d v="2011-12-31T00:00:00"/>
    <s v="Standard Class"/>
    <s v="Co-12640"/>
    <s v="Corey-Lock"/>
    <x v="0"/>
    <s v="United States"/>
    <s v="Skokie"/>
    <x v="10"/>
    <n v="60076"/>
    <x v="2"/>
    <s v="OFF-ST-10002562"/>
    <x v="1"/>
    <x v="4"/>
    <x v="33"/>
    <n v="30.016000000000005"/>
    <n v="4"/>
    <n v="0.2"/>
    <n v="3.0015999999999998"/>
  </r>
  <r>
    <n v="2969"/>
    <x v="1473"/>
    <x v="3"/>
    <x v="44"/>
    <d v="2014-11-10T00:00:00"/>
    <s v="Second Class"/>
    <s v="JF-15565"/>
    <s v="Jill Fjeld"/>
    <x v="0"/>
    <s v="United States"/>
    <s v="Fayetteville"/>
    <x v="3"/>
    <n v="28314"/>
    <x v="0"/>
    <s v="OFF-AP-10002118"/>
    <x v="1"/>
    <x v="9"/>
    <x v="77"/>
    <n v="499.58400000000006"/>
    <n v="3"/>
    <n v="0.2"/>
    <n v="43.713600000000014"/>
  </r>
  <r>
    <n v="2970"/>
    <x v="1473"/>
    <x v="3"/>
    <x v="44"/>
    <d v="2014-11-10T00:00:00"/>
    <s v="Second Class"/>
    <s v="JF-15565"/>
    <s v="Jill Fjeld"/>
    <x v="0"/>
    <s v="United States"/>
    <s v="Fayetteville"/>
    <x v="3"/>
    <n v="28314"/>
    <x v="0"/>
    <s v="OFF-PA-10001800"/>
    <x v="1"/>
    <x v="10"/>
    <x v="580"/>
    <n v="31.104000000000006"/>
    <n v="6"/>
    <n v="0.2"/>
    <n v="10.8864"/>
  </r>
  <r>
    <n v="2971"/>
    <x v="1473"/>
    <x v="3"/>
    <x v="44"/>
    <d v="2014-11-10T00:00:00"/>
    <s v="Second Class"/>
    <s v="JF-15565"/>
    <s v="Jill Fjeld"/>
    <x v="0"/>
    <s v="United States"/>
    <s v="Fayetteville"/>
    <x v="3"/>
    <n v="28314"/>
    <x v="0"/>
    <s v="OFF-BI-10002827"/>
    <x v="1"/>
    <x v="8"/>
    <x v="549"/>
    <n v="13.272000000000002"/>
    <n v="8"/>
    <n v="0.7"/>
    <n v="-10.617599999999999"/>
  </r>
  <r>
    <n v="2972"/>
    <x v="1473"/>
    <x v="3"/>
    <x v="44"/>
    <d v="2014-11-10T00:00:00"/>
    <s v="Second Class"/>
    <s v="JF-15565"/>
    <s v="Jill Fjeld"/>
    <x v="0"/>
    <s v="United States"/>
    <s v="Fayetteville"/>
    <x v="3"/>
    <n v="28314"/>
    <x v="0"/>
    <s v="FUR-FU-10004671"/>
    <x v="0"/>
    <x v="5"/>
    <x v="1357"/>
    <n v="28.272000000000006"/>
    <n v="2"/>
    <n v="0.2"/>
    <n v="6.3612000000000002"/>
  </r>
  <r>
    <n v="2973"/>
    <x v="1473"/>
    <x v="3"/>
    <x v="44"/>
    <d v="2014-11-10T00:00:00"/>
    <s v="Second Class"/>
    <s v="JF-15565"/>
    <s v="Jill Fjeld"/>
    <x v="0"/>
    <s v="United States"/>
    <s v="Fayetteville"/>
    <x v="3"/>
    <n v="28314"/>
    <x v="0"/>
    <s v="OFF-ST-10000736"/>
    <x v="1"/>
    <x v="4"/>
    <x v="455"/>
    <n v="259.13600000000002"/>
    <n v="4"/>
    <n v="0.2"/>
    <n v="-51.827200000000019"/>
  </r>
  <r>
    <n v="2974"/>
    <x v="1474"/>
    <x v="3"/>
    <x v="819"/>
    <d v="2014-12-21T00:00:00"/>
    <s v="Standard Class"/>
    <s v="AR-10510"/>
    <s v="Andrew Roberts"/>
    <x v="0"/>
    <s v="United States"/>
    <s v="Tulsa"/>
    <x v="26"/>
    <n v="74133"/>
    <x v="2"/>
    <s v="OFF-BI-10004656"/>
    <x v="1"/>
    <x v="8"/>
    <x v="855"/>
    <n v="10.8"/>
    <n v="5"/>
    <n v="0"/>
    <n v="5.1839999999999993"/>
  </r>
  <r>
    <n v="2975"/>
    <x v="1475"/>
    <x v="1"/>
    <x v="820"/>
    <d v="2012-05-12T00:00:00"/>
    <s v="Standard Class"/>
    <s v="AG-10675"/>
    <s v="Anna Gayman"/>
    <x v="0"/>
    <s v="United States"/>
    <s v="Allen"/>
    <x v="5"/>
    <n v="75002"/>
    <x v="2"/>
    <s v="FUR-TA-10001095"/>
    <x v="0"/>
    <x v="3"/>
    <x v="611"/>
    <n v="244.00599999999997"/>
    <n v="2"/>
    <n v="0.3"/>
    <n v="-31.372200000000007"/>
  </r>
  <r>
    <n v="2976"/>
    <x v="1475"/>
    <x v="1"/>
    <x v="820"/>
    <d v="2012-05-12T00:00:00"/>
    <s v="Standard Class"/>
    <s v="AG-10675"/>
    <s v="Anna Gayman"/>
    <x v="0"/>
    <s v="United States"/>
    <s v="Allen"/>
    <x v="5"/>
    <n v="75002"/>
    <x v="2"/>
    <s v="OFF-PA-10000213"/>
    <x v="1"/>
    <x v="10"/>
    <x v="1440"/>
    <n v="15.936000000000002"/>
    <n v="4"/>
    <n v="0.2"/>
    <n v="5.378400000000001"/>
  </r>
  <r>
    <n v="2977"/>
    <x v="1476"/>
    <x v="3"/>
    <x v="769"/>
    <d v="2014-12-05T00:00:00"/>
    <s v="Same Day"/>
    <s v="DV-13045"/>
    <s v="Darrin Van Huff"/>
    <x v="1"/>
    <s v="United States"/>
    <s v="Philadelphia"/>
    <x v="9"/>
    <n v="19143"/>
    <x v="3"/>
    <s v="FUR-CH-10001797"/>
    <x v="0"/>
    <x v="1"/>
    <x v="1441"/>
    <n v="188.55199999999996"/>
    <n v="7"/>
    <n v="0.3"/>
    <n v="-2.693600000000032"/>
  </r>
  <r>
    <n v="2978"/>
    <x v="1477"/>
    <x v="3"/>
    <x v="621"/>
    <d v="2014-10-09T00:00:00"/>
    <s v="Second Class"/>
    <s v="HL-15040"/>
    <s v="Hunter Lopez"/>
    <x v="0"/>
    <s v="United States"/>
    <s v="Rochester"/>
    <x v="15"/>
    <n v="14609"/>
    <x v="3"/>
    <s v="OFF-ST-10002214"/>
    <x v="1"/>
    <x v="4"/>
    <x v="994"/>
    <n v="22.58"/>
    <n v="2"/>
    <n v="0"/>
    <n v="5.8707999999999991"/>
  </r>
  <r>
    <n v="2979"/>
    <x v="1478"/>
    <x v="2"/>
    <x v="286"/>
    <d v="2011-01-17T00:00:00"/>
    <s v="Second Class"/>
    <s v="ND-18370"/>
    <s v="Natalie DeCherney"/>
    <x v="0"/>
    <s v="United States"/>
    <s v="Mount Pleasant"/>
    <x v="20"/>
    <n v="29464"/>
    <x v="0"/>
    <s v="FUR-CH-10000422"/>
    <x v="0"/>
    <x v="1"/>
    <x v="1432"/>
    <n v="545.93999999999994"/>
    <n v="6"/>
    <n v="0"/>
    <n v="87.350400000000036"/>
  </r>
  <r>
    <n v="2980"/>
    <x v="1479"/>
    <x v="1"/>
    <x v="821"/>
    <d v="2012-06-17T00:00:00"/>
    <s v="Standard Class"/>
    <s v="GB-14575"/>
    <s v="Giulietta Baptist"/>
    <x v="0"/>
    <s v="United States"/>
    <s v="Philadelphia"/>
    <x v="9"/>
    <n v="19134"/>
    <x v="3"/>
    <s v="OFF-PA-10003848"/>
    <x v="1"/>
    <x v="10"/>
    <x v="1442"/>
    <n v="20.736000000000004"/>
    <n v="4"/>
    <n v="0.2"/>
    <n v="7.2576000000000001"/>
  </r>
  <r>
    <n v="2981"/>
    <x v="1479"/>
    <x v="1"/>
    <x v="821"/>
    <d v="2012-06-17T00:00:00"/>
    <s v="Standard Class"/>
    <s v="GB-14575"/>
    <s v="Giulietta Baptist"/>
    <x v="0"/>
    <s v="United States"/>
    <s v="Philadelphia"/>
    <x v="9"/>
    <n v="19134"/>
    <x v="3"/>
    <s v="FUR-FU-10003623"/>
    <x v="0"/>
    <x v="5"/>
    <x v="1226"/>
    <n v="43.295999999999999"/>
    <n v="2"/>
    <n v="0.2"/>
    <n v="4.3295999999999975"/>
  </r>
  <r>
    <n v="2982"/>
    <x v="1480"/>
    <x v="2"/>
    <x v="136"/>
    <d v="2011-07-18T00:00:00"/>
    <s v="Standard Class"/>
    <s v="CL-12565"/>
    <s v="Clay Ludtke"/>
    <x v="0"/>
    <s v="United States"/>
    <s v="Seattle"/>
    <x v="4"/>
    <n v="98115"/>
    <x v="1"/>
    <s v="FUR-CH-10001797"/>
    <x v="0"/>
    <x v="1"/>
    <x v="1441"/>
    <n v="123.136"/>
    <n v="4"/>
    <n v="0.2"/>
    <n v="13.852799999999981"/>
  </r>
  <r>
    <n v="2983"/>
    <x v="1480"/>
    <x v="2"/>
    <x v="136"/>
    <d v="2011-07-18T00:00:00"/>
    <s v="Standard Class"/>
    <s v="CL-12565"/>
    <s v="Clay Ludtke"/>
    <x v="0"/>
    <s v="United States"/>
    <s v="Seattle"/>
    <x v="4"/>
    <n v="98115"/>
    <x v="1"/>
    <s v="OFF-BI-10003094"/>
    <x v="1"/>
    <x v="8"/>
    <x v="647"/>
    <n v="11.264000000000001"/>
    <n v="4"/>
    <n v="0.2"/>
    <n v="3.8015999999999992"/>
  </r>
  <r>
    <n v="2984"/>
    <x v="1481"/>
    <x v="2"/>
    <x v="776"/>
    <d v="2011-12-11T00:00:00"/>
    <s v="Second Class"/>
    <s v="RC-19960"/>
    <s v="Ryan Crowe"/>
    <x v="0"/>
    <s v="United States"/>
    <s v="Springfield"/>
    <x v="21"/>
    <n v="97477"/>
    <x v="1"/>
    <s v="OFF-ST-10002205"/>
    <x v="1"/>
    <x v="4"/>
    <x v="326"/>
    <n v="53.424000000000007"/>
    <n v="3"/>
    <n v="0.2"/>
    <n v="4.6746000000000016"/>
  </r>
  <r>
    <n v="2985"/>
    <x v="1481"/>
    <x v="2"/>
    <x v="776"/>
    <d v="2011-12-11T00:00:00"/>
    <s v="Second Class"/>
    <s v="RC-19960"/>
    <s v="Ryan Crowe"/>
    <x v="0"/>
    <s v="United States"/>
    <s v="Springfield"/>
    <x v="21"/>
    <n v="97477"/>
    <x v="1"/>
    <s v="FUR-TA-10003238"/>
    <x v="0"/>
    <x v="3"/>
    <x v="1233"/>
    <n v="275.49"/>
    <n v="1"/>
    <n v="0.5"/>
    <n v="-170.80380000000002"/>
  </r>
  <r>
    <n v="2986"/>
    <x v="1482"/>
    <x v="0"/>
    <x v="822"/>
    <d v="2013-05-31T00:00:00"/>
    <s v="Standard Class"/>
    <s v="JB-16045"/>
    <s v="Julia Barnett"/>
    <x v="2"/>
    <s v="United States"/>
    <s v="Columbus"/>
    <x v="32"/>
    <n v="31907"/>
    <x v="0"/>
    <s v="FUR-FU-10000755"/>
    <x v="0"/>
    <x v="5"/>
    <x v="1443"/>
    <n v="24.96"/>
    <n v="4"/>
    <n v="0"/>
    <n v="6.240000000000002"/>
  </r>
  <r>
    <n v="2987"/>
    <x v="1482"/>
    <x v="0"/>
    <x v="822"/>
    <d v="2013-05-31T00:00:00"/>
    <s v="Standard Class"/>
    <s v="JB-16045"/>
    <s v="Julia Barnett"/>
    <x v="2"/>
    <s v="United States"/>
    <s v="Columbus"/>
    <x v="32"/>
    <n v="31907"/>
    <x v="0"/>
    <s v="OFF-PA-10002893"/>
    <x v="1"/>
    <x v="10"/>
    <x v="359"/>
    <n v="19.36"/>
    <n v="2"/>
    <n v="0"/>
    <n v="9.2927999999999997"/>
  </r>
  <r>
    <n v="2988"/>
    <x v="1482"/>
    <x v="0"/>
    <x v="822"/>
    <d v="2013-05-31T00:00:00"/>
    <s v="Standard Class"/>
    <s v="JB-16045"/>
    <s v="Julia Barnett"/>
    <x v="2"/>
    <s v="United States"/>
    <s v="Columbus"/>
    <x v="32"/>
    <n v="31907"/>
    <x v="0"/>
    <s v="OFF-ST-10000689"/>
    <x v="1"/>
    <x v="4"/>
    <x v="421"/>
    <n v="1267.6499999999999"/>
    <n v="9"/>
    <n v="0"/>
    <n v="152.11799999999999"/>
  </r>
  <r>
    <n v="2989"/>
    <x v="1483"/>
    <x v="0"/>
    <x v="823"/>
    <d v="2013-02-26T00:00:00"/>
    <s v="Second Class"/>
    <s v="MC-17635"/>
    <s v="Matthew Clasen"/>
    <x v="1"/>
    <s v="United States"/>
    <s v="Los Angeles"/>
    <x v="1"/>
    <n v="90032"/>
    <x v="1"/>
    <s v="TEC-AC-10004227"/>
    <x v="2"/>
    <x v="11"/>
    <x v="1400"/>
    <n v="12.99"/>
    <n v="1"/>
    <n v="0"/>
    <n v="0.77939999999999898"/>
  </r>
  <r>
    <n v="2990"/>
    <x v="1483"/>
    <x v="0"/>
    <x v="823"/>
    <d v="2013-02-26T00:00:00"/>
    <s v="Second Class"/>
    <s v="MC-17635"/>
    <s v="Matthew Clasen"/>
    <x v="1"/>
    <s v="United States"/>
    <s v="Los Angeles"/>
    <x v="1"/>
    <n v="90032"/>
    <x v="1"/>
    <s v="OFF-BI-10000174"/>
    <x v="1"/>
    <x v="8"/>
    <x v="1435"/>
    <n v="18.559999999999999"/>
    <n v="4"/>
    <n v="0.2"/>
    <n v="6.4959999999999996"/>
  </r>
  <r>
    <n v="2991"/>
    <x v="1483"/>
    <x v="0"/>
    <x v="823"/>
    <d v="2013-02-26T00:00:00"/>
    <s v="Second Class"/>
    <s v="MC-17635"/>
    <s v="Matthew Clasen"/>
    <x v="1"/>
    <s v="United States"/>
    <s v="Los Angeles"/>
    <x v="1"/>
    <n v="90032"/>
    <x v="1"/>
    <s v="OFF-ST-10001809"/>
    <x v="1"/>
    <x v="4"/>
    <x v="430"/>
    <n v="449.15"/>
    <n v="5"/>
    <n v="0"/>
    <n v="8.9829999999999899"/>
  </r>
  <r>
    <n v="2992"/>
    <x v="1483"/>
    <x v="0"/>
    <x v="823"/>
    <d v="2013-02-26T00:00:00"/>
    <s v="Second Class"/>
    <s v="MC-17635"/>
    <s v="Matthew Clasen"/>
    <x v="1"/>
    <s v="United States"/>
    <s v="Los Angeles"/>
    <x v="1"/>
    <n v="90032"/>
    <x v="1"/>
    <s v="OFF-BI-10002309"/>
    <x v="1"/>
    <x v="8"/>
    <x v="78"/>
    <n v="31.248000000000005"/>
    <n v="7"/>
    <n v="0.2"/>
    <n v="10.936799999999998"/>
  </r>
  <r>
    <n v="2993"/>
    <x v="1484"/>
    <x v="0"/>
    <x v="824"/>
    <d v="2013-10-07T00:00:00"/>
    <s v="Standard Class"/>
    <s v="TT-21265"/>
    <s v="Tim Taslimi"/>
    <x v="1"/>
    <s v="United States"/>
    <s v="New York City"/>
    <x v="15"/>
    <n v="10024"/>
    <x v="3"/>
    <s v="OFF-AP-10004532"/>
    <x v="1"/>
    <x v="9"/>
    <x v="559"/>
    <n v="61.44"/>
    <n v="3"/>
    <n v="0"/>
    <n v="16.588799999999999"/>
  </r>
  <r>
    <n v="2994"/>
    <x v="1485"/>
    <x v="3"/>
    <x v="825"/>
    <d v="2014-03-18T00:00:00"/>
    <s v="Standard Class"/>
    <s v="MJ-17740"/>
    <s v="Max Jones"/>
    <x v="0"/>
    <s v="United States"/>
    <s v="Detroit"/>
    <x v="12"/>
    <n v="48227"/>
    <x v="2"/>
    <s v="OFF-BI-10003091"/>
    <x v="1"/>
    <x v="8"/>
    <x v="1165"/>
    <n v="895.92"/>
    <n v="4"/>
    <n v="0"/>
    <n v="421.08239999999995"/>
  </r>
  <r>
    <n v="2995"/>
    <x v="1486"/>
    <x v="0"/>
    <x v="369"/>
    <d v="2013-09-14T00:00:00"/>
    <s v="Second Class"/>
    <s v="AT-10735"/>
    <s v="Annie Thurman"/>
    <x v="0"/>
    <s v="United States"/>
    <s v="Stockton"/>
    <x v="1"/>
    <n v="95207"/>
    <x v="1"/>
    <s v="OFF-BI-10004654"/>
    <x v="1"/>
    <x v="8"/>
    <x v="1444"/>
    <n v="55.360000000000007"/>
    <n v="4"/>
    <n v="0.2"/>
    <n v="18.683999999999997"/>
  </r>
  <r>
    <n v="2996"/>
    <x v="1487"/>
    <x v="2"/>
    <x v="686"/>
    <d v="2011-07-21T00:00:00"/>
    <s v="Standard Class"/>
    <s v="PB-19150"/>
    <s v="Philip Brown"/>
    <x v="0"/>
    <s v="United States"/>
    <s v="Phoenix"/>
    <x v="16"/>
    <n v="85023"/>
    <x v="1"/>
    <s v="OFF-ST-10000760"/>
    <x v="1"/>
    <x v="4"/>
    <x v="4"/>
    <n v="55.92"/>
    <n v="5"/>
    <n v="0.2"/>
    <n v="6.2910000000000004"/>
  </r>
  <r>
    <n v="2997"/>
    <x v="1488"/>
    <x v="2"/>
    <x v="261"/>
    <d v="2011-06-25T00:00:00"/>
    <s v="Standard Class"/>
    <s v="NW-18400"/>
    <s v="Natalie Webber"/>
    <x v="0"/>
    <s v="United States"/>
    <s v="Philadelphia"/>
    <x v="9"/>
    <n v="19120"/>
    <x v="3"/>
    <s v="OFF-EN-10001539"/>
    <x v="1"/>
    <x v="12"/>
    <x v="33"/>
    <n v="24.896000000000001"/>
    <n v="4"/>
    <n v="0.2"/>
    <n v="8.4024000000000001"/>
  </r>
  <r>
    <n v="2998"/>
    <x v="1488"/>
    <x v="2"/>
    <x v="261"/>
    <d v="2011-06-25T00:00:00"/>
    <s v="Standard Class"/>
    <s v="NW-18400"/>
    <s v="Natalie Webber"/>
    <x v="0"/>
    <s v="United States"/>
    <s v="Philadelphia"/>
    <x v="9"/>
    <n v="19120"/>
    <x v="3"/>
    <s v="FUR-FU-10000550"/>
    <x v="0"/>
    <x v="5"/>
    <x v="1445"/>
    <n v="3.9840000000000004"/>
    <n v="1"/>
    <n v="0.2"/>
    <n v="0.64739999999999964"/>
  </r>
  <r>
    <n v="2999"/>
    <x v="1488"/>
    <x v="2"/>
    <x v="261"/>
    <d v="2011-06-25T00:00:00"/>
    <s v="Standard Class"/>
    <s v="NW-18400"/>
    <s v="Natalie Webber"/>
    <x v="0"/>
    <s v="United States"/>
    <s v="Philadelphia"/>
    <x v="9"/>
    <n v="19120"/>
    <x v="3"/>
    <s v="TEC-AC-10003628"/>
    <x v="2"/>
    <x v="11"/>
    <x v="244"/>
    <n v="95.968000000000004"/>
    <n v="4"/>
    <n v="0.2"/>
    <n v="28.790400000000009"/>
  </r>
  <r>
    <n v="3000"/>
    <x v="1488"/>
    <x v="2"/>
    <x v="261"/>
    <d v="2011-06-25T00:00:00"/>
    <s v="Standard Class"/>
    <s v="NW-18400"/>
    <s v="Natalie Webber"/>
    <x v="0"/>
    <s v="United States"/>
    <s v="Philadelphia"/>
    <x v="9"/>
    <n v="19120"/>
    <x v="3"/>
    <s v="TEC-MA-10004521"/>
    <x v="2"/>
    <x v="15"/>
    <x v="1446"/>
    <n v="206.99100000000004"/>
    <n v="3"/>
    <n v="0.7"/>
    <n v="-172.49250000000001"/>
  </r>
  <r>
    <n v="3001"/>
    <x v="1488"/>
    <x v="2"/>
    <x v="261"/>
    <d v="2011-06-25T00:00:00"/>
    <s v="Standard Class"/>
    <s v="NW-18400"/>
    <s v="Natalie Webber"/>
    <x v="0"/>
    <s v="United States"/>
    <s v="Philadelphia"/>
    <x v="9"/>
    <n v="19120"/>
    <x v="3"/>
    <s v="OFF-AP-10003860"/>
    <x v="1"/>
    <x v="9"/>
    <x v="1089"/>
    <n v="44.416000000000004"/>
    <n v="2"/>
    <n v="0.2"/>
    <n v="3.8864000000000001"/>
  </r>
  <r>
    <n v="3002"/>
    <x v="1488"/>
    <x v="2"/>
    <x v="261"/>
    <d v="2011-06-25T00:00:00"/>
    <s v="Standard Class"/>
    <s v="NW-18400"/>
    <s v="Natalie Webber"/>
    <x v="0"/>
    <s v="United States"/>
    <s v="Philadelphia"/>
    <x v="9"/>
    <n v="19120"/>
    <x v="3"/>
    <s v="OFF-BI-10000069"/>
    <x v="1"/>
    <x v="8"/>
    <x v="486"/>
    <n v="9.006000000000002"/>
    <n v="2"/>
    <n v="0.7"/>
    <n v="-7.2048000000000023"/>
  </r>
  <r>
    <n v="3003"/>
    <x v="1489"/>
    <x v="1"/>
    <x v="761"/>
    <d v="2012-07-10T00:00:00"/>
    <s v="Standard Class"/>
    <s v="VP-21730"/>
    <s v="Victor Preis"/>
    <x v="2"/>
    <s v="United States"/>
    <s v="Sterling Heights"/>
    <x v="12"/>
    <n v="48310"/>
    <x v="2"/>
    <s v="OFF-BI-10003655"/>
    <x v="1"/>
    <x v="8"/>
    <x v="1447"/>
    <n v="19"/>
    <n v="5"/>
    <n v="0"/>
    <n v="8.93"/>
  </r>
  <r>
    <n v="3004"/>
    <x v="1490"/>
    <x v="3"/>
    <x v="819"/>
    <d v="2014-12-24T00:00:00"/>
    <s v="Standard Class"/>
    <s v="RD-19810"/>
    <s v="Ross DeVincentis"/>
    <x v="2"/>
    <s v="United States"/>
    <s v="Rochester"/>
    <x v="15"/>
    <n v="14609"/>
    <x v="3"/>
    <s v="OFF-BI-10001628"/>
    <x v="1"/>
    <x v="8"/>
    <x v="1103"/>
    <n v="33.375999999999998"/>
    <n v="4"/>
    <n v="0.2"/>
    <n v="10.429999999999998"/>
  </r>
  <r>
    <n v="3005"/>
    <x v="1491"/>
    <x v="0"/>
    <x v="162"/>
    <d v="2013-09-11T00:00:00"/>
    <s v="First Class"/>
    <s v="MG-17875"/>
    <s v="Michael Grace"/>
    <x v="2"/>
    <s v="United States"/>
    <s v="New York City"/>
    <x v="15"/>
    <n v="10011"/>
    <x v="3"/>
    <s v="OFF-AP-10003779"/>
    <x v="1"/>
    <x v="9"/>
    <x v="1448"/>
    <n v="207.48"/>
    <n v="1"/>
    <n v="0"/>
    <n v="62.243999999999971"/>
  </r>
  <r>
    <n v="3006"/>
    <x v="1492"/>
    <x v="2"/>
    <x v="826"/>
    <d v="2011-05-21T00:00:00"/>
    <s v="Standard Class"/>
    <s v="PA-19060"/>
    <s v="Pete Armstrong"/>
    <x v="2"/>
    <s v="United States"/>
    <s v="Eau Claire"/>
    <x v="6"/>
    <n v="54703"/>
    <x v="2"/>
    <s v="OFF-BI-10000666"/>
    <x v="1"/>
    <x v="8"/>
    <x v="980"/>
    <n v="91.679999999999993"/>
    <n v="3"/>
    <n v="0"/>
    <n v="45.839999999999996"/>
  </r>
  <r>
    <n v="3007"/>
    <x v="1493"/>
    <x v="3"/>
    <x v="119"/>
    <d v="2014-10-16T00:00:00"/>
    <s v="First Class"/>
    <s v="CR-12730"/>
    <s v="Craig Reiter"/>
    <x v="0"/>
    <s v="United States"/>
    <s v="New York City"/>
    <x v="15"/>
    <n v="10009"/>
    <x v="3"/>
    <s v="OFF-AP-10000828"/>
    <x v="1"/>
    <x v="9"/>
    <x v="1087"/>
    <n v="904.9"/>
    <n v="5"/>
    <n v="0"/>
    <n v="253.37199999999996"/>
  </r>
  <r>
    <n v="3008"/>
    <x v="1494"/>
    <x v="2"/>
    <x v="745"/>
    <d v="2011-10-29T00:00:00"/>
    <s v="Standard Class"/>
    <s v="AA-10375"/>
    <s v="Allen Armold"/>
    <x v="0"/>
    <s v="United States"/>
    <s v="Rancho Cucamonga"/>
    <x v="1"/>
    <n v="91730"/>
    <x v="1"/>
    <s v="OFF-BI-10002706"/>
    <x v="1"/>
    <x v="8"/>
    <x v="273"/>
    <n v="34.271999999999998"/>
    <n v="3"/>
    <n v="0.2"/>
    <n v="11.138399999999999"/>
  </r>
  <r>
    <n v="3009"/>
    <x v="1495"/>
    <x v="0"/>
    <x v="5"/>
    <d v="2013-12-07T00:00:00"/>
    <s v="First Class"/>
    <s v="JG-15160"/>
    <s v="James Galang"/>
    <x v="0"/>
    <s v="United States"/>
    <s v="Murray"/>
    <x v="0"/>
    <n v="42071"/>
    <x v="0"/>
    <s v="FUR-FU-10004748"/>
    <x v="0"/>
    <x v="5"/>
    <x v="1243"/>
    <n v="191.82"/>
    <n v="3"/>
    <n v="0"/>
    <n v="74.809799999999996"/>
  </r>
  <r>
    <n v="3010"/>
    <x v="1496"/>
    <x v="0"/>
    <x v="197"/>
    <d v="2013-07-30T00:00:00"/>
    <s v="Standard Class"/>
    <s v="RR-19525"/>
    <s v="Rick Reed"/>
    <x v="1"/>
    <s v="United States"/>
    <s v="Toledo"/>
    <x v="24"/>
    <n v="43615"/>
    <x v="3"/>
    <s v="OFF-AP-10000026"/>
    <x v="1"/>
    <x v="9"/>
    <x v="1282"/>
    <n v="243.88000000000002"/>
    <n v="5"/>
    <n v="0.2"/>
    <n v="27.43649999999996"/>
  </r>
  <r>
    <n v="3011"/>
    <x v="1497"/>
    <x v="3"/>
    <x v="827"/>
    <d v="2014-04-24T00:00:00"/>
    <s v="Standard Class"/>
    <s v="SR-20425"/>
    <s v="Sharelle Roach"/>
    <x v="2"/>
    <s v="United States"/>
    <s v="Louisville"/>
    <x v="22"/>
    <n v="80027"/>
    <x v="1"/>
    <s v="OFF-BI-10000773"/>
    <x v="1"/>
    <x v="8"/>
    <x v="381"/>
    <n v="12.030000000000001"/>
    <n v="5"/>
    <n v="0.7"/>
    <n v="-9.222999999999999"/>
  </r>
  <r>
    <n v="3012"/>
    <x v="1497"/>
    <x v="3"/>
    <x v="827"/>
    <d v="2014-04-24T00:00:00"/>
    <s v="Standard Class"/>
    <s v="SR-20425"/>
    <s v="Sharelle Roach"/>
    <x v="2"/>
    <s v="United States"/>
    <s v="Louisville"/>
    <x v="22"/>
    <n v="80027"/>
    <x v="1"/>
    <s v="TEC-MA-10000822"/>
    <x v="2"/>
    <x v="15"/>
    <x v="154"/>
    <n v="2549.9850000000006"/>
    <n v="5"/>
    <n v="0.7"/>
    <n v="-3399.9800000000009"/>
  </r>
  <r>
    <n v="3013"/>
    <x v="1497"/>
    <x v="3"/>
    <x v="827"/>
    <d v="2014-04-24T00:00:00"/>
    <s v="Standard Class"/>
    <s v="SR-20425"/>
    <s v="Sharelle Roach"/>
    <x v="2"/>
    <s v="United States"/>
    <s v="Louisville"/>
    <x v="22"/>
    <n v="80027"/>
    <x v="1"/>
    <s v="OFF-BI-10001543"/>
    <x v="1"/>
    <x v="8"/>
    <x v="375"/>
    <n v="21.594000000000005"/>
    <n v="2"/>
    <n v="0.7"/>
    <n v="-15.835599999999999"/>
  </r>
  <r>
    <n v="3014"/>
    <x v="1497"/>
    <x v="3"/>
    <x v="827"/>
    <d v="2014-04-24T00:00:00"/>
    <s v="Standard Class"/>
    <s v="SR-20425"/>
    <s v="Sharelle Roach"/>
    <x v="2"/>
    <s v="United States"/>
    <s v="Louisville"/>
    <x v="22"/>
    <n v="80027"/>
    <x v="1"/>
    <s v="OFF-BI-10003355"/>
    <x v="1"/>
    <x v="8"/>
    <x v="586"/>
    <n v="8.9640000000000022"/>
    <n v="6"/>
    <n v="0.7"/>
    <n v="-6.573599999999999"/>
  </r>
  <r>
    <n v="3015"/>
    <x v="1497"/>
    <x v="3"/>
    <x v="827"/>
    <d v="2014-04-24T00:00:00"/>
    <s v="Standard Class"/>
    <s v="SR-20425"/>
    <s v="Sharelle Roach"/>
    <x v="2"/>
    <s v="United States"/>
    <s v="Louisville"/>
    <x v="22"/>
    <n v="80027"/>
    <x v="1"/>
    <s v="OFF-PA-10002005"/>
    <x v="1"/>
    <x v="10"/>
    <x v="505"/>
    <n v="20.736000000000004"/>
    <n v="4"/>
    <n v="0.2"/>
    <n v="7.2576000000000001"/>
  </r>
  <r>
    <n v="3016"/>
    <x v="1498"/>
    <x v="1"/>
    <x v="14"/>
    <d v="2012-09-21T00:00:00"/>
    <s v="Standard Class"/>
    <s v="LS-16975"/>
    <s v="Lindsay Shagiari"/>
    <x v="2"/>
    <s v="United States"/>
    <s v="New York City"/>
    <x v="15"/>
    <n v="10035"/>
    <x v="3"/>
    <s v="FUR-TA-10004154"/>
    <x v="0"/>
    <x v="3"/>
    <x v="730"/>
    <n v="344.22"/>
    <n v="2"/>
    <n v="0.4"/>
    <n v="-103.26600000000002"/>
  </r>
  <r>
    <n v="3017"/>
    <x v="1499"/>
    <x v="0"/>
    <x v="828"/>
    <d v="2013-08-31T00:00:00"/>
    <s v="Standard Class"/>
    <s v="MH-18115"/>
    <s v="Mick Hernandez"/>
    <x v="2"/>
    <s v="United States"/>
    <s v="Pharr"/>
    <x v="5"/>
    <n v="78577"/>
    <x v="2"/>
    <s v="OFF-ST-10002743"/>
    <x v="1"/>
    <x v="4"/>
    <x v="413"/>
    <n v="727.29600000000005"/>
    <n v="8"/>
    <n v="0.2"/>
    <n v="-172.73280000000005"/>
  </r>
  <r>
    <n v="3018"/>
    <x v="1499"/>
    <x v="0"/>
    <x v="828"/>
    <d v="2013-08-31T00:00:00"/>
    <s v="Standard Class"/>
    <s v="MH-18115"/>
    <s v="Mick Hernandez"/>
    <x v="2"/>
    <s v="United States"/>
    <s v="Pharr"/>
    <x v="5"/>
    <n v="78577"/>
    <x v="2"/>
    <s v="FUR-FU-10004973"/>
    <x v="0"/>
    <x v="5"/>
    <x v="1134"/>
    <n v="22.608000000000001"/>
    <n v="3"/>
    <n v="0.6"/>
    <n v="-10.173599999999997"/>
  </r>
  <r>
    <n v="3019"/>
    <x v="1499"/>
    <x v="0"/>
    <x v="828"/>
    <d v="2013-08-31T00:00:00"/>
    <s v="Standard Class"/>
    <s v="MH-18115"/>
    <s v="Mick Hernandez"/>
    <x v="2"/>
    <s v="United States"/>
    <s v="Pharr"/>
    <x v="5"/>
    <n v="78577"/>
    <x v="2"/>
    <s v="TEC-AC-10002842"/>
    <x v="2"/>
    <x v="11"/>
    <x v="1176"/>
    <n v="666.4"/>
    <n v="7"/>
    <n v="0.2"/>
    <n v="-33.319999999999965"/>
  </r>
  <r>
    <n v="3020"/>
    <x v="1500"/>
    <x v="1"/>
    <x v="627"/>
    <d v="2012-11-14T00:00:00"/>
    <s v="Standard Class"/>
    <s v="SC-20095"/>
    <s v="Sanjit Chand"/>
    <x v="0"/>
    <s v="United States"/>
    <s v="West Jordan"/>
    <x v="7"/>
    <n v="84084"/>
    <x v="1"/>
    <s v="OFF-FA-10002701"/>
    <x v="1"/>
    <x v="13"/>
    <x v="1449"/>
    <n v="5.04"/>
    <n v="3"/>
    <n v="0"/>
    <n v="0.20159999999999978"/>
  </r>
  <r>
    <n v="3021"/>
    <x v="1500"/>
    <x v="1"/>
    <x v="627"/>
    <d v="2012-11-14T00:00:00"/>
    <s v="Standard Class"/>
    <s v="SC-20095"/>
    <s v="Sanjit Chand"/>
    <x v="0"/>
    <s v="United States"/>
    <s v="West Jordan"/>
    <x v="7"/>
    <n v="84084"/>
    <x v="1"/>
    <s v="OFF-PA-10001125"/>
    <x v="1"/>
    <x v="10"/>
    <x v="1012"/>
    <n v="92.94"/>
    <n v="3"/>
    <n v="0"/>
    <n v="41.822999999999993"/>
  </r>
  <r>
    <n v="3022"/>
    <x v="1500"/>
    <x v="1"/>
    <x v="627"/>
    <d v="2012-11-14T00:00:00"/>
    <s v="Standard Class"/>
    <s v="SC-20095"/>
    <s v="Sanjit Chand"/>
    <x v="0"/>
    <s v="United States"/>
    <s v="West Jordan"/>
    <x v="7"/>
    <n v="84084"/>
    <x v="1"/>
    <s v="FUR-FU-10004090"/>
    <x v="0"/>
    <x v="5"/>
    <x v="636"/>
    <n v="66.69"/>
    <n v="3"/>
    <n v="0"/>
    <n v="22.007699999999996"/>
  </r>
  <r>
    <n v="3023"/>
    <x v="1500"/>
    <x v="1"/>
    <x v="627"/>
    <d v="2012-11-14T00:00:00"/>
    <s v="Standard Class"/>
    <s v="SC-20095"/>
    <s v="Sanjit Chand"/>
    <x v="0"/>
    <s v="United States"/>
    <s v="West Jordan"/>
    <x v="7"/>
    <n v="84084"/>
    <x v="1"/>
    <s v="OFF-BI-10001510"/>
    <x v="1"/>
    <x v="8"/>
    <x v="702"/>
    <n v="91.68"/>
    <n v="5"/>
    <n v="0.2"/>
    <n v="28.65"/>
  </r>
  <r>
    <n v="3024"/>
    <x v="1501"/>
    <x v="3"/>
    <x v="701"/>
    <d v="2014-11-24T00:00:00"/>
    <s v="Standard Class"/>
    <s v="JB-16000"/>
    <s v="Joy Bell-"/>
    <x v="0"/>
    <s v="United States"/>
    <s v="Brownsville"/>
    <x v="5"/>
    <n v="78521"/>
    <x v="2"/>
    <s v="FUR-BO-10002202"/>
    <x v="0"/>
    <x v="0"/>
    <x v="1251"/>
    <n v="327.73279999999994"/>
    <n v="2"/>
    <n v="0.32"/>
    <n v="-14.458800000000025"/>
  </r>
  <r>
    <n v="3025"/>
    <x v="1502"/>
    <x v="1"/>
    <x v="627"/>
    <d v="2012-11-13T00:00:00"/>
    <s v="Standard Class"/>
    <s v="AC-10450"/>
    <s v="Amy Cox"/>
    <x v="0"/>
    <s v="United States"/>
    <s v="New York City"/>
    <x v="15"/>
    <n v="10011"/>
    <x v="3"/>
    <s v="OFF-BI-10001922"/>
    <x v="1"/>
    <x v="8"/>
    <x v="302"/>
    <n v="52.272000000000006"/>
    <n v="11"/>
    <n v="0.2"/>
    <n v="17.641799999999996"/>
  </r>
  <r>
    <n v="3026"/>
    <x v="1502"/>
    <x v="1"/>
    <x v="627"/>
    <d v="2012-11-13T00:00:00"/>
    <s v="Standard Class"/>
    <s v="AC-10450"/>
    <s v="Amy Cox"/>
    <x v="0"/>
    <s v="United States"/>
    <s v="New York City"/>
    <x v="15"/>
    <n v="10011"/>
    <x v="3"/>
    <s v="OFF-PA-10001667"/>
    <x v="1"/>
    <x v="10"/>
    <x v="453"/>
    <n v="17.940000000000001"/>
    <n v="3"/>
    <n v="0"/>
    <n v="8.0730000000000004"/>
  </r>
  <r>
    <n v="3027"/>
    <x v="1503"/>
    <x v="3"/>
    <x v="300"/>
    <d v="2014-04-27T00:00:00"/>
    <s v="Standard Class"/>
    <s v="MO-17800"/>
    <s v="Meg O'Connel"/>
    <x v="2"/>
    <s v="United States"/>
    <s v="Philadelphia"/>
    <x v="9"/>
    <n v="19140"/>
    <x v="3"/>
    <s v="FUR-FU-10001488"/>
    <x v="0"/>
    <x v="5"/>
    <x v="1040"/>
    <n v="254.35200000000003"/>
    <n v="3"/>
    <n v="0.2"/>
    <n v="0"/>
  </r>
  <r>
    <n v="3028"/>
    <x v="1504"/>
    <x v="2"/>
    <x v="829"/>
    <d v="2011-08-24T00:00:00"/>
    <s v="Same Day"/>
    <s v="RB-19645"/>
    <s v="Robert Barroso"/>
    <x v="1"/>
    <s v="United States"/>
    <s v="Billings"/>
    <x v="37"/>
    <n v="59102"/>
    <x v="1"/>
    <s v="OFF-BI-10002799"/>
    <x v="1"/>
    <x v="8"/>
    <x v="1450"/>
    <n v="8.2880000000000003"/>
    <n v="2"/>
    <n v="0.2"/>
    <n v="2.6935999999999991"/>
  </r>
  <r>
    <n v="3029"/>
    <x v="1505"/>
    <x v="3"/>
    <x v="94"/>
    <d v="2014-12-22T00:00:00"/>
    <s v="Standard Class"/>
    <s v="AI-10855"/>
    <s v="Arianne Irving"/>
    <x v="0"/>
    <s v="United States"/>
    <s v="Chesapeake"/>
    <x v="17"/>
    <n v="23320"/>
    <x v="0"/>
    <s v="FUR-CH-10003846"/>
    <x v="0"/>
    <x v="1"/>
    <x v="915"/>
    <n v="504.90000000000003"/>
    <n v="5"/>
    <n v="0"/>
    <n v="80.78400000000002"/>
  </r>
  <r>
    <n v="3030"/>
    <x v="1506"/>
    <x v="0"/>
    <x v="830"/>
    <d v="2013-03-29T00:00:00"/>
    <s v="Standard Class"/>
    <s v="DR-12880"/>
    <s v="Dan Reichenbach"/>
    <x v="1"/>
    <s v="United States"/>
    <s v="Gresham"/>
    <x v="21"/>
    <n v="97030"/>
    <x v="1"/>
    <s v="TEC-PH-10003691"/>
    <x v="2"/>
    <x v="7"/>
    <x v="1398"/>
    <n v="403.16800000000001"/>
    <n v="4"/>
    <n v="0.2"/>
    <n v="25.198000000000008"/>
  </r>
  <r>
    <n v="3031"/>
    <x v="1507"/>
    <x v="1"/>
    <x v="481"/>
    <d v="2012-09-27T00:00:00"/>
    <s v="Standard Class"/>
    <s v="DM-12955"/>
    <s v="Dario Medina"/>
    <x v="1"/>
    <s v="United States"/>
    <s v="Lincoln Park"/>
    <x v="12"/>
    <n v="48146"/>
    <x v="2"/>
    <s v="FUR-BO-10000468"/>
    <x v="0"/>
    <x v="0"/>
    <x v="1171"/>
    <n v="194.32"/>
    <n v="4"/>
    <n v="0"/>
    <n v="31.091200000000015"/>
  </r>
  <r>
    <n v="3032"/>
    <x v="1507"/>
    <x v="1"/>
    <x v="481"/>
    <d v="2012-09-27T00:00:00"/>
    <s v="Standard Class"/>
    <s v="DM-12955"/>
    <s v="Dario Medina"/>
    <x v="1"/>
    <s v="United States"/>
    <s v="Lincoln Park"/>
    <x v="12"/>
    <n v="48146"/>
    <x v="2"/>
    <s v="OFF-AR-10001044"/>
    <x v="1"/>
    <x v="6"/>
    <x v="1042"/>
    <n v="25.99"/>
    <n v="1"/>
    <n v="0"/>
    <n v="7.5370999999999988"/>
  </r>
  <r>
    <n v="3033"/>
    <x v="1508"/>
    <x v="0"/>
    <x v="831"/>
    <d v="2013-11-27T00:00:00"/>
    <s v="Standard Class"/>
    <s v="JH-16180"/>
    <s v="Justin Hirsh"/>
    <x v="0"/>
    <s v="United States"/>
    <s v="Gresham"/>
    <x v="21"/>
    <n v="97030"/>
    <x v="1"/>
    <s v="FUR-CH-10003833"/>
    <x v="0"/>
    <x v="1"/>
    <x v="1200"/>
    <n v="195.136"/>
    <n v="4"/>
    <n v="0.2"/>
    <n v="-12.196000000000005"/>
  </r>
  <r>
    <n v="3034"/>
    <x v="1509"/>
    <x v="3"/>
    <x v="118"/>
    <d v="2014-09-22T00:00:00"/>
    <s v="Standard Class"/>
    <s v="AB-10060"/>
    <s v="Adam Bellavance"/>
    <x v="2"/>
    <s v="United States"/>
    <s v="Philadelphia"/>
    <x v="9"/>
    <n v="19143"/>
    <x v="3"/>
    <s v="OFF-PA-10004355"/>
    <x v="1"/>
    <x v="10"/>
    <x v="1094"/>
    <n v="20.736000000000004"/>
    <n v="4"/>
    <n v="0.2"/>
    <n v="7.2576000000000001"/>
  </r>
  <r>
    <n v="3035"/>
    <x v="1510"/>
    <x v="1"/>
    <x v="832"/>
    <d v="2012-06-16T00:00:00"/>
    <s v="Standard Class"/>
    <s v="BD-11605"/>
    <s v="Brian Dahlen"/>
    <x v="0"/>
    <s v="United States"/>
    <s v="Monroe"/>
    <x v="28"/>
    <n v="71203"/>
    <x v="0"/>
    <s v="TEC-AC-10003038"/>
    <x v="2"/>
    <x v="11"/>
    <x v="1024"/>
    <n v="53.699999999999996"/>
    <n v="6"/>
    <n v="0"/>
    <n v="10.202999999999994"/>
  </r>
  <r>
    <n v="3036"/>
    <x v="1510"/>
    <x v="1"/>
    <x v="832"/>
    <d v="2012-06-16T00:00:00"/>
    <s v="Standard Class"/>
    <s v="BD-11605"/>
    <s v="Brian Dahlen"/>
    <x v="0"/>
    <s v="United States"/>
    <s v="Monroe"/>
    <x v="28"/>
    <n v="71203"/>
    <x v="0"/>
    <s v="OFF-BI-10002799"/>
    <x v="1"/>
    <x v="8"/>
    <x v="1450"/>
    <n v="36.26"/>
    <n v="7"/>
    <n v="0"/>
    <n v="16.679599999999997"/>
  </r>
  <r>
    <n v="3037"/>
    <x v="1510"/>
    <x v="1"/>
    <x v="832"/>
    <d v="2012-06-16T00:00:00"/>
    <s v="Standard Class"/>
    <s v="BD-11605"/>
    <s v="Brian Dahlen"/>
    <x v="0"/>
    <s v="United States"/>
    <s v="Monroe"/>
    <x v="28"/>
    <n v="71203"/>
    <x v="0"/>
    <s v="OFF-AR-10003582"/>
    <x v="1"/>
    <x v="6"/>
    <x v="1451"/>
    <n v="56.3"/>
    <n v="2"/>
    <n v="0"/>
    <n v="15.764000000000003"/>
  </r>
  <r>
    <n v="3038"/>
    <x v="1510"/>
    <x v="1"/>
    <x v="832"/>
    <d v="2012-06-16T00:00:00"/>
    <s v="Standard Class"/>
    <s v="BD-11605"/>
    <s v="Brian Dahlen"/>
    <x v="0"/>
    <s v="United States"/>
    <s v="Monroe"/>
    <x v="28"/>
    <n v="71203"/>
    <x v="0"/>
    <s v="OFF-PA-10004451"/>
    <x v="1"/>
    <x v="10"/>
    <x v="493"/>
    <n v="32.400000000000006"/>
    <n v="5"/>
    <n v="0"/>
    <n v="15.552000000000001"/>
  </r>
  <r>
    <n v="3039"/>
    <x v="1510"/>
    <x v="1"/>
    <x v="832"/>
    <d v="2012-06-16T00:00:00"/>
    <s v="Standard Class"/>
    <s v="BD-11605"/>
    <s v="Brian Dahlen"/>
    <x v="0"/>
    <s v="United States"/>
    <s v="Monroe"/>
    <x v="28"/>
    <n v="71203"/>
    <x v="0"/>
    <s v="FUR-FU-10004666"/>
    <x v="0"/>
    <x v="5"/>
    <x v="1452"/>
    <n v="29.16"/>
    <n v="2"/>
    <n v="0"/>
    <n v="10.789200000000001"/>
  </r>
  <r>
    <n v="3040"/>
    <x v="1511"/>
    <x v="3"/>
    <x v="621"/>
    <d v="2014-10-09T00:00:00"/>
    <s v="Standard Class"/>
    <s v="AS-10045"/>
    <s v="Aaron Smayling"/>
    <x v="1"/>
    <s v="United States"/>
    <s v="Pasadena"/>
    <x v="1"/>
    <n v="91104"/>
    <x v="1"/>
    <s v="FUR-TA-10001520"/>
    <x v="0"/>
    <x v="3"/>
    <x v="711"/>
    <n v="171.28800000000001"/>
    <n v="3"/>
    <n v="0.2"/>
    <n v="-6.423300000000026"/>
  </r>
  <r>
    <n v="3041"/>
    <x v="1512"/>
    <x v="0"/>
    <x v="465"/>
    <d v="2013-05-10T00:00:00"/>
    <s v="Standard Class"/>
    <s v="ZD-21925"/>
    <s v="Zuschuss Donatelli"/>
    <x v="0"/>
    <s v="United States"/>
    <s v="Chattanooga"/>
    <x v="18"/>
    <n v="37421"/>
    <x v="0"/>
    <s v="FUR-FU-10004270"/>
    <x v="0"/>
    <x v="5"/>
    <x v="989"/>
    <n v="16.72"/>
    <n v="5"/>
    <n v="0.2"/>
    <n v="3.3439999999999994"/>
  </r>
  <r>
    <n v="3042"/>
    <x v="1513"/>
    <x v="3"/>
    <x v="220"/>
    <d v="2014-09-13T00:00:00"/>
    <s v="Same Day"/>
    <s v="KF-16285"/>
    <s v="Karen Ferguson"/>
    <x v="2"/>
    <s v="United States"/>
    <s v="Long Beach"/>
    <x v="1"/>
    <n v="90805"/>
    <x v="1"/>
    <s v="OFF-PA-10003172"/>
    <x v="1"/>
    <x v="10"/>
    <x v="846"/>
    <n v="12.96"/>
    <n v="2"/>
    <n v="0"/>
    <n v="6.2208000000000006"/>
  </r>
  <r>
    <n v="3043"/>
    <x v="1513"/>
    <x v="3"/>
    <x v="220"/>
    <d v="2014-09-13T00:00:00"/>
    <s v="Same Day"/>
    <s v="KF-16285"/>
    <s v="Karen Ferguson"/>
    <x v="2"/>
    <s v="United States"/>
    <s v="Long Beach"/>
    <x v="1"/>
    <n v="90805"/>
    <x v="1"/>
    <s v="OFF-EN-10002312"/>
    <x v="1"/>
    <x v="12"/>
    <x v="1453"/>
    <n v="22.18"/>
    <n v="2"/>
    <n v="0"/>
    <n v="10.8682"/>
  </r>
  <r>
    <n v="3044"/>
    <x v="1513"/>
    <x v="3"/>
    <x v="220"/>
    <d v="2014-09-13T00:00:00"/>
    <s v="Same Day"/>
    <s v="KF-16285"/>
    <s v="Karen Ferguson"/>
    <x v="2"/>
    <s v="United States"/>
    <s v="Long Beach"/>
    <x v="1"/>
    <n v="90805"/>
    <x v="1"/>
    <s v="FUR-CH-10002320"/>
    <x v="0"/>
    <x v="1"/>
    <x v="1454"/>
    <n v="2054.2720000000004"/>
    <n v="8"/>
    <n v="0.2"/>
    <n v="256.78399999999976"/>
  </r>
  <r>
    <n v="3045"/>
    <x v="1514"/>
    <x v="1"/>
    <x v="28"/>
    <d v="2012-05-02T00:00:00"/>
    <s v="Second Class"/>
    <s v="BP-11230"/>
    <s v="Benjamin Patterson"/>
    <x v="0"/>
    <s v="United States"/>
    <s v="Troy"/>
    <x v="24"/>
    <n v="45373"/>
    <x v="3"/>
    <s v="TEC-PH-10001530"/>
    <x v="2"/>
    <x v="7"/>
    <x v="632"/>
    <n v="1022.97"/>
    <n v="5"/>
    <n v="0.4"/>
    <n v="-255.74250000000001"/>
  </r>
  <r>
    <n v="3046"/>
    <x v="1515"/>
    <x v="3"/>
    <x v="44"/>
    <d v="2014-11-11T00:00:00"/>
    <s v="Second Class"/>
    <s v="CC-12430"/>
    <s v="Chuck Clark"/>
    <x v="2"/>
    <s v="United States"/>
    <s v="Minneapolis"/>
    <x v="11"/>
    <n v="55407"/>
    <x v="2"/>
    <s v="OFF-AR-10001216"/>
    <x v="1"/>
    <x v="6"/>
    <x v="1455"/>
    <n v="13.899999999999999"/>
    <n v="5"/>
    <n v="0"/>
    <n v="3.6139999999999994"/>
  </r>
  <r>
    <n v="3047"/>
    <x v="1515"/>
    <x v="3"/>
    <x v="44"/>
    <d v="2014-11-11T00:00:00"/>
    <s v="Second Class"/>
    <s v="CC-12430"/>
    <s v="Chuck Clark"/>
    <x v="2"/>
    <s v="United States"/>
    <s v="Minneapolis"/>
    <x v="11"/>
    <n v="55407"/>
    <x v="2"/>
    <s v="OFF-PA-10003127"/>
    <x v="1"/>
    <x v="10"/>
    <x v="33"/>
    <n v="26.38"/>
    <n v="1"/>
    <n v="0"/>
    <n v="12.134799999999998"/>
  </r>
  <r>
    <n v="3048"/>
    <x v="1516"/>
    <x v="2"/>
    <x v="587"/>
    <d v="2011-10-04T00:00:00"/>
    <s v="Standard Class"/>
    <s v="DB-13615"/>
    <s v="Doug Bickford"/>
    <x v="0"/>
    <s v="United States"/>
    <s v="Seattle"/>
    <x v="4"/>
    <n v="98105"/>
    <x v="1"/>
    <s v="OFF-BI-10003910"/>
    <x v="1"/>
    <x v="8"/>
    <x v="8"/>
    <n v="43.176000000000002"/>
    <n v="7"/>
    <n v="0.2"/>
    <n v="13.4925"/>
  </r>
  <r>
    <n v="3049"/>
    <x v="1517"/>
    <x v="3"/>
    <x v="459"/>
    <d v="2014-04-05T00:00:00"/>
    <s v="First Class"/>
    <s v="TC-21475"/>
    <s v="Tony Chapman"/>
    <x v="2"/>
    <s v="United States"/>
    <s v="Columbus"/>
    <x v="32"/>
    <n v="31907"/>
    <x v="0"/>
    <s v="FUR-TA-10004534"/>
    <x v="0"/>
    <x v="3"/>
    <x v="121"/>
    <n v="411.8"/>
    <n v="2"/>
    <n v="0"/>
    <n v="70.005999999999972"/>
  </r>
  <r>
    <n v="3050"/>
    <x v="1517"/>
    <x v="3"/>
    <x v="459"/>
    <d v="2014-04-05T00:00:00"/>
    <s v="First Class"/>
    <s v="TC-21475"/>
    <s v="Tony Chapman"/>
    <x v="2"/>
    <s v="United States"/>
    <s v="Columbus"/>
    <x v="32"/>
    <n v="31907"/>
    <x v="0"/>
    <s v="TEC-AC-10000892"/>
    <x v="2"/>
    <x v="11"/>
    <x v="290"/>
    <n v="360"/>
    <n v="4"/>
    <n v="0"/>
    <n v="129.6"/>
  </r>
  <r>
    <n v="3051"/>
    <x v="1518"/>
    <x v="3"/>
    <x v="833"/>
    <d v="2014-10-12T00:00:00"/>
    <s v="Standard Class"/>
    <s v="NZ-18565"/>
    <s v="Nick Zandusky"/>
    <x v="2"/>
    <s v="United States"/>
    <s v="Meridian"/>
    <x v="45"/>
    <n v="83642"/>
    <x v="1"/>
    <s v="FUR-FU-10003247"/>
    <x v="0"/>
    <x v="5"/>
    <x v="1456"/>
    <n v="41.96"/>
    <n v="2"/>
    <n v="0"/>
    <n v="2.9371999999999971"/>
  </r>
  <r>
    <n v="3052"/>
    <x v="1518"/>
    <x v="3"/>
    <x v="833"/>
    <d v="2014-10-12T00:00:00"/>
    <s v="Standard Class"/>
    <s v="NZ-18565"/>
    <s v="Nick Zandusky"/>
    <x v="2"/>
    <s v="United States"/>
    <s v="Meridian"/>
    <x v="45"/>
    <n v="83642"/>
    <x v="1"/>
    <s v="OFF-AP-10004336"/>
    <x v="1"/>
    <x v="9"/>
    <x v="1031"/>
    <n v="227.84"/>
    <n v="4"/>
    <n v="0"/>
    <n v="66.073599999999971"/>
  </r>
  <r>
    <n v="3053"/>
    <x v="1518"/>
    <x v="3"/>
    <x v="833"/>
    <d v="2014-10-12T00:00:00"/>
    <s v="Standard Class"/>
    <s v="NZ-18565"/>
    <s v="Nick Zandusky"/>
    <x v="2"/>
    <s v="United States"/>
    <s v="Meridian"/>
    <x v="45"/>
    <n v="83642"/>
    <x v="1"/>
    <s v="OFF-PA-10001295"/>
    <x v="1"/>
    <x v="10"/>
    <x v="1211"/>
    <n v="37.94"/>
    <n v="2"/>
    <n v="0"/>
    <n v="18.211199999999998"/>
  </r>
  <r>
    <n v="3054"/>
    <x v="1519"/>
    <x v="0"/>
    <x v="526"/>
    <d v="2013-04-15T00:00:00"/>
    <s v="Second Class"/>
    <s v="SW-20350"/>
    <s v="Sean Wendt"/>
    <x v="2"/>
    <s v="United States"/>
    <s v="Detroit"/>
    <x v="12"/>
    <n v="48227"/>
    <x v="2"/>
    <s v="TEC-PH-10002555"/>
    <x v="2"/>
    <x v="7"/>
    <x v="1343"/>
    <n v="517.9"/>
    <n v="2"/>
    <n v="0"/>
    <n v="134.654"/>
  </r>
  <r>
    <n v="3055"/>
    <x v="1519"/>
    <x v="0"/>
    <x v="526"/>
    <d v="2013-04-15T00:00:00"/>
    <s v="Second Class"/>
    <s v="SW-20350"/>
    <s v="Sean Wendt"/>
    <x v="2"/>
    <s v="United States"/>
    <s v="Detroit"/>
    <x v="12"/>
    <n v="48227"/>
    <x v="2"/>
    <s v="OFF-BI-10000831"/>
    <x v="1"/>
    <x v="8"/>
    <x v="441"/>
    <n v="5.28"/>
    <n v="2"/>
    <n v="0"/>
    <n v="2.4287999999999998"/>
  </r>
  <r>
    <n v="3056"/>
    <x v="1520"/>
    <x v="1"/>
    <x v="834"/>
    <d v="2012-09-01T00:00:00"/>
    <s v="Standard Class"/>
    <s v="TS-21370"/>
    <s v="Todd Sumrall"/>
    <x v="1"/>
    <s v="United States"/>
    <s v="Chicago"/>
    <x v="10"/>
    <n v="60623"/>
    <x v="2"/>
    <s v="TEC-CO-10001046"/>
    <x v="2"/>
    <x v="16"/>
    <x v="874"/>
    <n v="2799.9600000000005"/>
    <n v="5"/>
    <n v="0.2"/>
    <n v="874.98749999999984"/>
  </r>
  <r>
    <n v="3057"/>
    <x v="1521"/>
    <x v="3"/>
    <x v="15"/>
    <d v="2014-10-25T00:00:00"/>
    <s v="Second Class"/>
    <s v="HH-15010"/>
    <s v="Hilary Holden"/>
    <x v="1"/>
    <s v="United States"/>
    <s v="San Francisco"/>
    <x v="1"/>
    <n v="94110"/>
    <x v="1"/>
    <s v="OFF-EN-10002973"/>
    <x v="1"/>
    <x v="12"/>
    <x v="1319"/>
    <n v="8.9600000000000009"/>
    <n v="2"/>
    <n v="0"/>
    <n v="4.3008000000000006"/>
  </r>
  <r>
    <n v="3058"/>
    <x v="1521"/>
    <x v="3"/>
    <x v="15"/>
    <d v="2014-10-25T00:00:00"/>
    <s v="Second Class"/>
    <s v="HH-15010"/>
    <s v="Hilary Holden"/>
    <x v="1"/>
    <s v="United States"/>
    <s v="San Francisco"/>
    <x v="1"/>
    <n v="94110"/>
    <x v="1"/>
    <s v="OFF-LA-10001641"/>
    <x v="1"/>
    <x v="2"/>
    <x v="1022"/>
    <n v="31.5"/>
    <n v="10"/>
    <n v="0"/>
    <n v="15.120000000000001"/>
  </r>
  <r>
    <n v="3059"/>
    <x v="1521"/>
    <x v="3"/>
    <x v="15"/>
    <d v="2014-10-25T00:00:00"/>
    <s v="Second Class"/>
    <s v="HH-15010"/>
    <s v="Hilary Holden"/>
    <x v="1"/>
    <s v="United States"/>
    <s v="San Francisco"/>
    <x v="1"/>
    <n v="94110"/>
    <x v="1"/>
    <s v="FUR-FU-10003878"/>
    <x v="0"/>
    <x v="5"/>
    <x v="671"/>
    <n v="30.56"/>
    <n v="2"/>
    <n v="0"/>
    <n v="10.3904"/>
  </r>
  <r>
    <n v="3060"/>
    <x v="1521"/>
    <x v="3"/>
    <x v="15"/>
    <d v="2014-10-25T00:00:00"/>
    <s v="Second Class"/>
    <s v="HH-15010"/>
    <s v="Hilary Holden"/>
    <x v="1"/>
    <s v="United States"/>
    <s v="San Francisco"/>
    <x v="1"/>
    <n v="94110"/>
    <x v="1"/>
    <s v="FUR-TA-10003837"/>
    <x v="0"/>
    <x v="3"/>
    <x v="1457"/>
    <n v="24.368000000000002"/>
    <n v="2"/>
    <n v="0.2"/>
    <n v="-3.3506000000000018"/>
  </r>
  <r>
    <n v="3061"/>
    <x v="1522"/>
    <x v="0"/>
    <x v="77"/>
    <d v="2013-11-13T00:00:00"/>
    <s v="Standard Class"/>
    <s v="DM-13345"/>
    <s v="Denise Monton"/>
    <x v="1"/>
    <s v="United States"/>
    <s v="Newark"/>
    <x v="24"/>
    <n v="43055"/>
    <x v="3"/>
    <s v="TEC-AC-10002800"/>
    <x v="2"/>
    <x v="11"/>
    <x v="1207"/>
    <n v="119.97600000000001"/>
    <n v="3"/>
    <n v="0.2"/>
    <n v="22.495499999999989"/>
  </r>
  <r>
    <n v="3062"/>
    <x v="1523"/>
    <x v="3"/>
    <x v="448"/>
    <d v="2014-03-08T00:00:00"/>
    <s v="Standard Class"/>
    <s v="RE-19450"/>
    <s v="Richard Eichhorn"/>
    <x v="0"/>
    <s v="United States"/>
    <s v="Dallas"/>
    <x v="5"/>
    <n v="75081"/>
    <x v="2"/>
    <s v="OFF-PA-10001307"/>
    <x v="1"/>
    <x v="10"/>
    <x v="784"/>
    <n v="26.880000000000003"/>
    <n v="8"/>
    <n v="0.2"/>
    <n v="9.743999999999998"/>
  </r>
  <r>
    <n v="3063"/>
    <x v="1524"/>
    <x v="1"/>
    <x v="154"/>
    <d v="2012-11-29T00:00:00"/>
    <s v="First Class"/>
    <s v="JD-16150"/>
    <s v="Justin Deggeller"/>
    <x v="1"/>
    <s v="United States"/>
    <s v="Newark"/>
    <x v="13"/>
    <n v="19711"/>
    <x v="3"/>
    <s v="TEC-PH-10002350"/>
    <x v="2"/>
    <x v="7"/>
    <x v="1458"/>
    <n v="83.97"/>
    <n v="3"/>
    <n v="0"/>
    <n v="23.511599999999998"/>
  </r>
  <r>
    <n v="3064"/>
    <x v="1524"/>
    <x v="1"/>
    <x v="154"/>
    <d v="2012-11-29T00:00:00"/>
    <s v="First Class"/>
    <s v="JD-16150"/>
    <s v="Justin Deggeller"/>
    <x v="1"/>
    <s v="United States"/>
    <s v="Newark"/>
    <x v="13"/>
    <n v="19711"/>
    <x v="3"/>
    <s v="TEC-AC-10000397"/>
    <x v="2"/>
    <x v="11"/>
    <x v="1459"/>
    <n v="104.97"/>
    <n v="3"/>
    <n v="0"/>
    <n v="7.3479000000000028"/>
  </r>
  <r>
    <n v="3065"/>
    <x v="1525"/>
    <x v="3"/>
    <x v="677"/>
    <d v="2014-03-19T00:00:00"/>
    <s v="Second Class"/>
    <s v="BF-11215"/>
    <s v="Benjamin Farhat"/>
    <x v="2"/>
    <s v="United States"/>
    <s v="Albuquerque"/>
    <x v="27"/>
    <n v="87105"/>
    <x v="1"/>
    <s v="OFF-ST-10000615"/>
    <x v="1"/>
    <x v="4"/>
    <x v="75"/>
    <n v="90.8"/>
    <n v="8"/>
    <n v="0"/>
    <n v="25.424000000000007"/>
  </r>
  <r>
    <n v="3066"/>
    <x v="1525"/>
    <x v="3"/>
    <x v="677"/>
    <d v="2014-03-19T00:00:00"/>
    <s v="Second Class"/>
    <s v="BF-11215"/>
    <s v="Benjamin Farhat"/>
    <x v="2"/>
    <s v="United States"/>
    <s v="Albuquerque"/>
    <x v="27"/>
    <n v="87105"/>
    <x v="1"/>
    <s v="TEC-PH-10004531"/>
    <x v="2"/>
    <x v="7"/>
    <x v="714"/>
    <n v="140.73599999999999"/>
    <n v="8"/>
    <n v="0.2"/>
    <n v="49.257599999999996"/>
  </r>
  <r>
    <n v="3067"/>
    <x v="1525"/>
    <x v="3"/>
    <x v="677"/>
    <d v="2014-03-19T00:00:00"/>
    <s v="Second Class"/>
    <s v="BF-11215"/>
    <s v="Benjamin Farhat"/>
    <x v="2"/>
    <s v="United States"/>
    <s v="Albuquerque"/>
    <x v="27"/>
    <n v="87105"/>
    <x v="1"/>
    <s v="TEC-AC-10004001"/>
    <x v="2"/>
    <x v="11"/>
    <x v="1460"/>
    <n v="214.95000000000002"/>
    <n v="5"/>
    <n v="0"/>
    <n v="88.129500000000007"/>
  </r>
  <r>
    <n v="3068"/>
    <x v="1525"/>
    <x v="3"/>
    <x v="677"/>
    <d v="2014-03-19T00:00:00"/>
    <s v="Second Class"/>
    <s v="BF-11215"/>
    <s v="Benjamin Farhat"/>
    <x v="2"/>
    <s v="United States"/>
    <s v="Albuquerque"/>
    <x v="27"/>
    <n v="87105"/>
    <x v="1"/>
    <s v="OFF-PA-10001534"/>
    <x v="1"/>
    <x v="10"/>
    <x v="1461"/>
    <n v="45.36"/>
    <n v="7"/>
    <n v="0"/>
    <n v="21.772800000000004"/>
  </r>
  <r>
    <n v="3069"/>
    <x v="1525"/>
    <x v="3"/>
    <x v="677"/>
    <d v="2014-03-19T00:00:00"/>
    <s v="Second Class"/>
    <s v="BF-11215"/>
    <s v="Benjamin Farhat"/>
    <x v="2"/>
    <s v="United States"/>
    <s v="Albuquerque"/>
    <x v="27"/>
    <n v="87105"/>
    <x v="1"/>
    <s v="OFF-PA-10001815"/>
    <x v="1"/>
    <x v="10"/>
    <x v="1393"/>
    <n v="288.24"/>
    <n v="6"/>
    <n v="0"/>
    <n v="138.35519999999997"/>
  </r>
  <r>
    <n v="3070"/>
    <x v="1526"/>
    <x v="3"/>
    <x v="329"/>
    <d v="2014-12-01T00:00:00"/>
    <s v="Same Day"/>
    <s v="ML-17755"/>
    <s v="Max Ludwig"/>
    <x v="2"/>
    <s v="United States"/>
    <s v="Toledo"/>
    <x v="24"/>
    <n v="43615"/>
    <x v="3"/>
    <s v="OFF-AP-10003779"/>
    <x v="1"/>
    <x v="9"/>
    <x v="1448"/>
    <n v="663.93600000000004"/>
    <n v="4"/>
    <n v="0.2"/>
    <n v="82.991999999999877"/>
  </r>
  <r>
    <n v="3071"/>
    <x v="1527"/>
    <x v="2"/>
    <x v="664"/>
    <d v="2011-11-22T00:00:00"/>
    <s v="Standard Class"/>
    <s v="YC-21895"/>
    <s v="Yoseph Carroll"/>
    <x v="1"/>
    <s v="United States"/>
    <s v="Newark"/>
    <x v="13"/>
    <n v="19711"/>
    <x v="3"/>
    <s v="OFF-ST-10002011"/>
    <x v="1"/>
    <x v="4"/>
    <x v="1055"/>
    <n v="2934.33"/>
    <n v="7"/>
    <n v="0"/>
    <n v="792.26910000000021"/>
  </r>
  <r>
    <n v="3072"/>
    <x v="1527"/>
    <x v="2"/>
    <x v="664"/>
    <d v="2011-11-22T00:00:00"/>
    <s v="Standard Class"/>
    <s v="YC-21895"/>
    <s v="Yoseph Carroll"/>
    <x v="1"/>
    <s v="United States"/>
    <s v="Newark"/>
    <x v="13"/>
    <n v="19711"/>
    <x v="3"/>
    <s v="FUR-FU-10002379"/>
    <x v="0"/>
    <x v="5"/>
    <x v="1462"/>
    <n v="124.41"/>
    <n v="3"/>
    <n v="0"/>
    <n v="14.929199999999994"/>
  </r>
  <r>
    <n v="3073"/>
    <x v="1527"/>
    <x v="2"/>
    <x v="664"/>
    <d v="2011-11-22T00:00:00"/>
    <s v="Standard Class"/>
    <s v="YC-21895"/>
    <s v="Yoseph Carroll"/>
    <x v="1"/>
    <s v="United States"/>
    <s v="Newark"/>
    <x v="13"/>
    <n v="19711"/>
    <x v="3"/>
    <s v="OFF-AR-10003752"/>
    <x v="1"/>
    <x v="6"/>
    <x v="677"/>
    <n v="57.75"/>
    <n v="5"/>
    <n v="0"/>
    <n v="26.564999999999998"/>
  </r>
  <r>
    <n v="3074"/>
    <x v="1528"/>
    <x v="0"/>
    <x v="835"/>
    <d v="2013-01-05T00:00:00"/>
    <s v="First Class"/>
    <s v="LR-16915"/>
    <s v="Lena Radford"/>
    <x v="0"/>
    <s v="United States"/>
    <s v="Los Angeles"/>
    <x v="1"/>
    <n v="90045"/>
    <x v="1"/>
    <s v="OFF-ST-10003692"/>
    <x v="1"/>
    <x v="4"/>
    <x v="1253"/>
    <n v="114.46"/>
    <n v="2"/>
    <n v="0"/>
    <n v="28.614999999999995"/>
  </r>
  <r>
    <n v="3075"/>
    <x v="1529"/>
    <x v="1"/>
    <x v="292"/>
    <d v="2012-10-08T00:00:00"/>
    <s v="Standard Class"/>
    <s v="BS-11755"/>
    <s v="Bruce Stewart"/>
    <x v="0"/>
    <s v="United States"/>
    <s v="Los Angeles"/>
    <x v="1"/>
    <n v="90032"/>
    <x v="1"/>
    <s v="FUR-BO-10004409"/>
    <x v="0"/>
    <x v="0"/>
    <x v="625"/>
    <n v="120.666"/>
    <n v="2"/>
    <n v="0.15"/>
    <n v="18.454800000000002"/>
  </r>
  <r>
    <n v="3076"/>
    <x v="1530"/>
    <x v="2"/>
    <x v="836"/>
    <d v="2011-07-24T00:00:00"/>
    <s v="Standard Class"/>
    <s v="KM-16375"/>
    <s v="Katherine Murray"/>
    <x v="2"/>
    <s v="United States"/>
    <s v="Dallas"/>
    <x v="5"/>
    <n v="75217"/>
    <x v="2"/>
    <s v="OFF-ST-10003306"/>
    <x v="1"/>
    <x v="4"/>
    <x v="380"/>
    <n v="342.86400000000003"/>
    <n v="3"/>
    <n v="0.2"/>
    <n v="38.572199999999953"/>
  </r>
  <r>
    <n v="3077"/>
    <x v="1530"/>
    <x v="2"/>
    <x v="836"/>
    <d v="2011-07-24T00:00:00"/>
    <s v="Standard Class"/>
    <s v="KM-16375"/>
    <s v="Katherine Murray"/>
    <x v="2"/>
    <s v="United States"/>
    <s v="Dallas"/>
    <x v="5"/>
    <n v="75217"/>
    <x v="2"/>
    <s v="FUR-FU-10003724"/>
    <x v="0"/>
    <x v="5"/>
    <x v="887"/>
    <n v="16.739999999999998"/>
    <n v="5"/>
    <n v="0.6"/>
    <n v="-14.228999999999997"/>
  </r>
  <r>
    <n v="3078"/>
    <x v="1530"/>
    <x v="2"/>
    <x v="836"/>
    <d v="2011-07-24T00:00:00"/>
    <s v="Standard Class"/>
    <s v="KM-16375"/>
    <s v="Katherine Murray"/>
    <x v="2"/>
    <s v="United States"/>
    <s v="Dallas"/>
    <x v="5"/>
    <n v="75217"/>
    <x v="2"/>
    <s v="FUR-CH-10002024"/>
    <x v="0"/>
    <x v="1"/>
    <x v="478"/>
    <n v="981.37199999999996"/>
    <n v="2"/>
    <n v="0.3"/>
    <n v="-140.19599999999997"/>
  </r>
  <r>
    <n v="3079"/>
    <x v="1531"/>
    <x v="2"/>
    <x v="371"/>
    <d v="2011-05-25T00:00:00"/>
    <s v="Standard Class"/>
    <s v="BT-11530"/>
    <s v="Bradley Talbott"/>
    <x v="2"/>
    <s v="United States"/>
    <s v="San Diego"/>
    <x v="1"/>
    <n v="92037"/>
    <x v="1"/>
    <s v="OFF-AR-10003514"/>
    <x v="1"/>
    <x v="6"/>
    <x v="180"/>
    <n v="31.84"/>
    <n v="8"/>
    <n v="0"/>
    <n v="10.507199999999997"/>
  </r>
  <r>
    <n v="3080"/>
    <x v="1532"/>
    <x v="3"/>
    <x v="507"/>
    <d v="2014-09-06T00:00:00"/>
    <s v="First Class"/>
    <s v="KB-16405"/>
    <s v="Katrina Bavinger"/>
    <x v="2"/>
    <s v="United States"/>
    <s v="Apple Valley"/>
    <x v="1"/>
    <n v="92307"/>
    <x v="1"/>
    <s v="OFF-PA-10001800"/>
    <x v="1"/>
    <x v="10"/>
    <x v="580"/>
    <n v="12.96"/>
    <n v="2"/>
    <n v="0"/>
    <n v="6.2208000000000006"/>
  </r>
  <r>
    <n v="3081"/>
    <x v="1532"/>
    <x v="3"/>
    <x v="507"/>
    <d v="2014-09-06T00:00:00"/>
    <s v="First Class"/>
    <s v="KB-16405"/>
    <s v="Katrina Bavinger"/>
    <x v="2"/>
    <s v="United States"/>
    <s v="Apple Valley"/>
    <x v="1"/>
    <n v="92307"/>
    <x v="1"/>
    <s v="TEC-PH-10003589"/>
    <x v="2"/>
    <x v="7"/>
    <x v="818"/>
    <n v="43.176000000000002"/>
    <n v="3"/>
    <n v="0.2"/>
    <n v="15.111599999999999"/>
  </r>
  <r>
    <n v="3082"/>
    <x v="1533"/>
    <x v="3"/>
    <x v="837"/>
    <d v="2014-06-03T00:00:00"/>
    <s v="Standard Class"/>
    <s v="DW-13480"/>
    <s v="Dianna Wilson"/>
    <x v="2"/>
    <s v="United States"/>
    <s v="Louisville"/>
    <x v="0"/>
    <n v="40214"/>
    <x v="0"/>
    <s v="OFF-BI-10003364"/>
    <x v="1"/>
    <x v="8"/>
    <x v="698"/>
    <n v="58.34"/>
    <n v="2"/>
    <n v="0"/>
    <n v="28.0032"/>
  </r>
  <r>
    <n v="3083"/>
    <x v="1533"/>
    <x v="3"/>
    <x v="837"/>
    <d v="2014-06-03T00:00:00"/>
    <s v="Standard Class"/>
    <s v="DW-13480"/>
    <s v="Dianna Wilson"/>
    <x v="2"/>
    <s v="United States"/>
    <s v="Louisville"/>
    <x v="0"/>
    <n v="40214"/>
    <x v="0"/>
    <s v="TEC-PH-10002834"/>
    <x v="2"/>
    <x v="7"/>
    <x v="1378"/>
    <n v="539.97"/>
    <n v="3"/>
    <n v="0"/>
    <n v="134.99250000000001"/>
  </r>
  <r>
    <n v="3084"/>
    <x v="1534"/>
    <x v="2"/>
    <x v="838"/>
    <d v="2011-02-04T00:00:00"/>
    <s v="Standard Class"/>
    <s v="JC-15340"/>
    <s v="Jasper Cacioppo"/>
    <x v="0"/>
    <s v="United States"/>
    <s v="New York City"/>
    <x v="15"/>
    <n v="10024"/>
    <x v="3"/>
    <s v="OFF-BI-10000343"/>
    <x v="1"/>
    <x v="8"/>
    <x v="184"/>
    <n v="3.9280000000000004"/>
    <n v="1"/>
    <n v="0.2"/>
    <n v="1.3256999999999999"/>
  </r>
  <r>
    <n v="3085"/>
    <x v="1535"/>
    <x v="3"/>
    <x v="839"/>
    <d v="2014-02-15T00:00:00"/>
    <s v="Standard Class"/>
    <s v="TP-21415"/>
    <s v="Tom Prescott"/>
    <x v="0"/>
    <s v="United States"/>
    <s v="Houston"/>
    <x v="5"/>
    <n v="77070"/>
    <x v="2"/>
    <s v="OFF-BI-10004584"/>
    <x v="1"/>
    <x v="8"/>
    <x v="378"/>
    <n v="252.78399999999996"/>
    <n v="4"/>
    <n v="0.8"/>
    <n v="-417.09360000000004"/>
  </r>
  <r>
    <n v="3086"/>
    <x v="1535"/>
    <x v="3"/>
    <x v="839"/>
    <d v="2014-02-15T00:00:00"/>
    <s v="Standard Class"/>
    <s v="TP-21415"/>
    <s v="Tom Prescott"/>
    <x v="0"/>
    <s v="United States"/>
    <s v="Houston"/>
    <x v="5"/>
    <n v="77070"/>
    <x v="2"/>
    <s v="TEC-AC-10002402"/>
    <x v="2"/>
    <x v="11"/>
    <x v="651"/>
    <n v="127.98399999999999"/>
    <n v="2"/>
    <n v="0.2"/>
    <n v="15.997999999999987"/>
  </r>
  <r>
    <n v="3087"/>
    <x v="1535"/>
    <x v="3"/>
    <x v="839"/>
    <d v="2014-02-15T00:00:00"/>
    <s v="Standard Class"/>
    <s v="TP-21415"/>
    <s v="Tom Prescott"/>
    <x v="0"/>
    <s v="United States"/>
    <s v="Houston"/>
    <x v="5"/>
    <n v="77070"/>
    <x v="2"/>
    <s v="FUR-FU-10000550"/>
    <x v="0"/>
    <x v="5"/>
    <x v="1445"/>
    <n v="3.9840000000000004"/>
    <n v="2"/>
    <n v="0.6"/>
    <n v="-2.6892000000000005"/>
  </r>
  <r>
    <n v="3088"/>
    <x v="1535"/>
    <x v="3"/>
    <x v="839"/>
    <d v="2014-02-15T00:00:00"/>
    <s v="Standard Class"/>
    <s v="TP-21415"/>
    <s v="Tom Prescott"/>
    <x v="0"/>
    <s v="United States"/>
    <s v="Houston"/>
    <x v="5"/>
    <n v="77070"/>
    <x v="2"/>
    <s v="OFF-AP-10000055"/>
    <x v="1"/>
    <x v="9"/>
    <x v="781"/>
    <n v="12.991999999999996"/>
    <n v="2"/>
    <n v="0.8"/>
    <n v="-32.480000000000004"/>
  </r>
  <r>
    <n v="3089"/>
    <x v="1536"/>
    <x v="3"/>
    <x v="185"/>
    <d v="2014-04-03T00:00:00"/>
    <s v="Second Class"/>
    <s v="DB-12910"/>
    <s v="Daniel Byrd"/>
    <x v="2"/>
    <s v="United States"/>
    <s v="Henderson"/>
    <x v="0"/>
    <n v="42420"/>
    <x v="0"/>
    <s v="FUR-FU-10001591"/>
    <x v="0"/>
    <x v="5"/>
    <x v="1101"/>
    <n v="61"/>
    <n v="5"/>
    <n v="0"/>
    <n v="25.620000000000005"/>
  </r>
  <r>
    <n v="3090"/>
    <x v="1536"/>
    <x v="3"/>
    <x v="185"/>
    <d v="2014-04-03T00:00:00"/>
    <s v="Second Class"/>
    <s v="DB-12910"/>
    <s v="Daniel Byrd"/>
    <x v="2"/>
    <s v="United States"/>
    <s v="Henderson"/>
    <x v="0"/>
    <n v="42420"/>
    <x v="0"/>
    <s v="TEC-PH-10000526"/>
    <x v="2"/>
    <x v="7"/>
    <x v="1463"/>
    <n v="671.93"/>
    <n v="7"/>
    <n v="0"/>
    <n v="188.1404"/>
  </r>
  <r>
    <n v="3091"/>
    <x v="1537"/>
    <x v="0"/>
    <x v="840"/>
    <d v="2013-03-09T00:00:00"/>
    <s v="Standard Class"/>
    <s v="BH-11710"/>
    <s v="Brosina Hoffman"/>
    <x v="0"/>
    <s v="United States"/>
    <s v="Newark"/>
    <x v="13"/>
    <n v="19711"/>
    <x v="3"/>
    <s v="OFF-BI-10001071"/>
    <x v="1"/>
    <x v="8"/>
    <x v="663"/>
    <n v="447.85999999999996"/>
    <n v="7"/>
    <n v="0"/>
    <n v="219.45140000000001"/>
  </r>
  <r>
    <n v="3092"/>
    <x v="1537"/>
    <x v="0"/>
    <x v="840"/>
    <d v="2013-03-09T00:00:00"/>
    <s v="Standard Class"/>
    <s v="BH-11710"/>
    <s v="Brosina Hoffman"/>
    <x v="0"/>
    <s v="United States"/>
    <s v="Newark"/>
    <x v="13"/>
    <n v="19711"/>
    <x v="3"/>
    <s v="TEC-PH-10001557"/>
    <x v="2"/>
    <x v="7"/>
    <x v="658"/>
    <n v="479.95"/>
    <n v="5"/>
    <n v="0"/>
    <n v="129.5865"/>
  </r>
  <r>
    <n v="3093"/>
    <x v="1537"/>
    <x v="0"/>
    <x v="840"/>
    <d v="2013-03-09T00:00:00"/>
    <s v="Standard Class"/>
    <s v="BH-11710"/>
    <s v="Brosina Hoffman"/>
    <x v="0"/>
    <s v="United States"/>
    <s v="Newark"/>
    <x v="13"/>
    <n v="19711"/>
    <x v="3"/>
    <s v="OFF-PA-10001977"/>
    <x v="1"/>
    <x v="10"/>
    <x v="1464"/>
    <n v="166.44"/>
    <n v="3"/>
    <n v="0"/>
    <n v="79.891199999999998"/>
  </r>
  <r>
    <n v="3094"/>
    <x v="1538"/>
    <x v="1"/>
    <x v="841"/>
    <d v="2012-08-23T00:00:00"/>
    <s v="Same Day"/>
    <s v="TD-20995"/>
    <s v="Tamara Dahlen"/>
    <x v="0"/>
    <s v="United States"/>
    <s v="Bolingbrook"/>
    <x v="10"/>
    <n v="60440"/>
    <x v="2"/>
    <s v="OFF-SU-10004231"/>
    <x v="1"/>
    <x v="14"/>
    <x v="552"/>
    <n v="31.680000000000003"/>
    <n v="4"/>
    <n v="0.2"/>
    <n v="2.7719999999999994"/>
  </r>
  <r>
    <n v="3095"/>
    <x v="1538"/>
    <x v="1"/>
    <x v="841"/>
    <d v="2012-08-23T00:00:00"/>
    <s v="Same Day"/>
    <s v="TD-20995"/>
    <s v="Tamara Dahlen"/>
    <x v="0"/>
    <s v="United States"/>
    <s v="Bolingbrook"/>
    <x v="10"/>
    <n v="60440"/>
    <x v="2"/>
    <s v="OFF-PA-10000809"/>
    <x v="1"/>
    <x v="10"/>
    <x v="1124"/>
    <n v="10.368000000000002"/>
    <n v="2"/>
    <n v="0.2"/>
    <n v="3.6288"/>
  </r>
  <r>
    <n v="3096"/>
    <x v="1538"/>
    <x v="1"/>
    <x v="841"/>
    <d v="2012-08-23T00:00:00"/>
    <s v="Same Day"/>
    <s v="TD-20995"/>
    <s v="Tamara Dahlen"/>
    <x v="0"/>
    <s v="United States"/>
    <s v="Bolingbrook"/>
    <x v="10"/>
    <n v="60440"/>
    <x v="2"/>
    <s v="OFF-FA-10003021"/>
    <x v="1"/>
    <x v="13"/>
    <x v="33"/>
    <n v="12.032"/>
    <n v="8"/>
    <n v="0.2"/>
    <n v="2.2559999999999993"/>
  </r>
  <r>
    <n v="3097"/>
    <x v="1538"/>
    <x v="1"/>
    <x v="841"/>
    <d v="2012-08-23T00:00:00"/>
    <s v="Same Day"/>
    <s v="TD-20995"/>
    <s v="Tamara Dahlen"/>
    <x v="0"/>
    <s v="United States"/>
    <s v="Bolingbrook"/>
    <x v="10"/>
    <n v="60440"/>
    <x v="2"/>
    <s v="OFF-AP-10000696"/>
    <x v="1"/>
    <x v="9"/>
    <x v="332"/>
    <n v="5.7679999999999989"/>
    <n v="2"/>
    <n v="0.8"/>
    <n v="-13.554800000000004"/>
  </r>
  <r>
    <n v="3098"/>
    <x v="1539"/>
    <x v="3"/>
    <x v="842"/>
    <d v="2014-05-02T00:00:00"/>
    <s v="Standard Class"/>
    <s v="CV-12805"/>
    <s v="Cynthia Voltz"/>
    <x v="1"/>
    <s v="United States"/>
    <s v="Fort Worth"/>
    <x v="5"/>
    <n v="76106"/>
    <x v="2"/>
    <s v="OFF-LA-10001158"/>
    <x v="1"/>
    <x v="2"/>
    <x v="319"/>
    <n v="33.119999999999997"/>
    <n v="4"/>
    <n v="0.2"/>
    <n v="11.592000000000001"/>
  </r>
  <r>
    <n v="3099"/>
    <x v="1539"/>
    <x v="3"/>
    <x v="842"/>
    <d v="2014-05-02T00:00:00"/>
    <s v="Standard Class"/>
    <s v="CV-12805"/>
    <s v="Cynthia Voltz"/>
    <x v="1"/>
    <s v="United States"/>
    <s v="Fort Worth"/>
    <x v="5"/>
    <n v="76106"/>
    <x v="2"/>
    <s v="FUR-BO-10002268"/>
    <x v="0"/>
    <x v="0"/>
    <x v="314"/>
    <n v="220.26559999999998"/>
    <n v="4"/>
    <n v="0.32"/>
    <n v="-42.1096"/>
  </r>
  <r>
    <n v="3100"/>
    <x v="1540"/>
    <x v="3"/>
    <x v="349"/>
    <d v="2014-04-20T00:00:00"/>
    <s v="Standard Class"/>
    <s v="CS-12355"/>
    <s v="Christine Sundaresam"/>
    <x v="0"/>
    <s v="United States"/>
    <s v="New York City"/>
    <x v="15"/>
    <n v="10024"/>
    <x v="3"/>
    <s v="OFF-BI-10000829"/>
    <x v="1"/>
    <x v="8"/>
    <x v="304"/>
    <n v="10.776000000000002"/>
    <n v="3"/>
    <n v="0.2"/>
    <n v="3.5021999999999989"/>
  </r>
  <r>
    <n v="3101"/>
    <x v="1540"/>
    <x v="3"/>
    <x v="349"/>
    <d v="2014-04-20T00:00:00"/>
    <s v="Standard Class"/>
    <s v="CS-12355"/>
    <s v="Christine Sundaresam"/>
    <x v="0"/>
    <s v="United States"/>
    <s v="New York City"/>
    <x v="15"/>
    <n v="10024"/>
    <x v="3"/>
    <s v="FUR-BO-10003441"/>
    <x v="0"/>
    <x v="0"/>
    <x v="705"/>
    <n v="242.35200000000003"/>
    <n v="3"/>
    <n v="0.2"/>
    <n v="9.0881999999999721"/>
  </r>
  <r>
    <n v="3102"/>
    <x v="1541"/>
    <x v="3"/>
    <x v="66"/>
    <d v="2014-12-28T00:00:00"/>
    <s v="Second Class"/>
    <s v="JG-15310"/>
    <s v="Jason Gross"/>
    <x v="1"/>
    <s v="United States"/>
    <s v="Providence"/>
    <x v="34"/>
    <n v="2908"/>
    <x v="3"/>
    <s v="OFF-SU-10003505"/>
    <x v="1"/>
    <x v="14"/>
    <x v="408"/>
    <n v="695.16"/>
    <n v="6"/>
    <n v="0"/>
    <n v="34.757999999999953"/>
  </r>
  <r>
    <n v="3103"/>
    <x v="1541"/>
    <x v="3"/>
    <x v="66"/>
    <d v="2014-12-28T00:00:00"/>
    <s v="Second Class"/>
    <s v="JG-15310"/>
    <s v="Jason Gross"/>
    <x v="1"/>
    <s v="United States"/>
    <s v="Providence"/>
    <x v="34"/>
    <n v="2908"/>
    <x v="3"/>
    <s v="FUR-BO-10003660"/>
    <x v="0"/>
    <x v="0"/>
    <x v="1465"/>
    <n v="220.98"/>
    <n v="1"/>
    <n v="0"/>
    <n v="50.825400000000002"/>
  </r>
  <r>
    <n v="3104"/>
    <x v="1542"/>
    <x v="0"/>
    <x v="16"/>
    <d v="2013-12-13T00:00:00"/>
    <s v="Standard Class"/>
    <s v="JP-16135"/>
    <s v="Julie Prescott"/>
    <x v="2"/>
    <s v="United States"/>
    <s v="Columbus"/>
    <x v="24"/>
    <n v="43229"/>
    <x v="3"/>
    <s v="OFF-BI-10001267"/>
    <x v="1"/>
    <x v="8"/>
    <x v="1466"/>
    <n v="12.957000000000001"/>
    <n v="7"/>
    <n v="0.7"/>
    <n v="-9.5018000000000029"/>
  </r>
  <r>
    <n v="3105"/>
    <x v="1543"/>
    <x v="3"/>
    <x v="721"/>
    <d v="2014-03-30T00:00:00"/>
    <s v="Standard Class"/>
    <s v="EC-14050"/>
    <s v="Erin Creighton"/>
    <x v="0"/>
    <s v="United States"/>
    <s v="New York City"/>
    <x v="15"/>
    <n v="10024"/>
    <x v="3"/>
    <s v="OFF-PA-10002741"/>
    <x v="1"/>
    <x v="10"/>
    <x v="1467"/>
    <n v="25.68"/>
    <n v="6"/>
    <n v="0"/>
    <n v="11.555999999999997"/>
  </r>
  <r>
    <n v="3106"/>
    <x v="1544"/>
    <x v="0"/>
    <x v="197"/>
    <d v="2013-07-30T00:00:00"/>
    <s v="Standard Class"/>
    <s v="KH-16630"/>
    <s v="Ken Heidel"/>
    <x v="1"/>
    <s v="United States"/>
    <s v="Houston"/>
    <x v="5"/>
    <n v="77070"/>
    <x v="2"/>
    <s v="OFF-LA-10004345"/>
    <x v="1"/>
    <x v="2"/>
    <x v="517"/>
    <n v="15.712000000000002"/>
    <n v="4"/>
    <n v="0.2"/>
    <n v="5.6955999999999989"/>
  </r>
  <r>
    <n v="3107"/>
    <x v="1545"/>
    <x v="3"/>
    <x v="815"/>
    <d v="2014-07-15T00:00:00"/>
    <s v="Standard Class"/>
    <s v="FG-14260"/>
    <s v="Frank Gastineau"/>
    <x v="2"/>
    <s v="United States"/>
    <s v="Aurora"/>
    <x v="10"/>
    <n v="60505"/>
    <x v="2"/>
    <s v="OFF-ST-10004340"/>
    <x v="1"/>
    <x v="4"/>
    <x v="809"/>
    <n v="298.464"/>
    <n v="6"/>
    <n v="0.2"/>
    <n v="26.115600000000015"/>
  </r>
  <r>
    <n v="3108"/>
    <x v="1546"/>
    <x v="0"/>
    <x v="19"/>
    <d v="2013-07-23T00:00:00"/>
    <s v="Standard Class"/>
    <s v="AA-10480"/>
    <s v="Andrew Allen"/>
    <x v="0"/>
    <s v="United States"/>
    <s v="Springfield"/>
    <x v="25"/>
    <n v="65807"/>
    <x v="2"/>
    <s v="OFF-PA-10001471"/>
    <x v="1"/>
    <x v="10"/>
    <x v="1468"/>
    <n v="21.93"/>
    <n v="3"/>
    <n v="0"/>
    <n v="10.087799999999998"/>
  </r>
  <r>
    <n v="3109"/>
    <x v="1546"/>
    <x v="0"/>
    <x v="19"/>
    <d v="2013-07-23T00:00:00"/>
    <s v="Standard Class"/>
    <s v="AA-10480"/>
    <s v="Andrew Allen"/>
    <x v="0"/>
    <s v="United States"/>
    <s v="Springfield"/>
    <x v="25"/>
    <n v="65807"/>
    <x v="2"/>
    <s v="OFF-ST-10002344"/>
    <x v="1"/>
    <x v="4"/>
    <x v="856"/>
    <n v="242.94"/>
    <n v="3"/>
    <n v="0"/>
    <n v="4.8588000000000164"/>
  </r>
  <r>
    <n v="3110"/>
    <x v="1546"/>
    <x v="0"/>
    <x v="19"/>
    <d v="2013-07-23T00:00:00"/>
    <s v="Standard Class"/>
    <s v="AA-10480"/>
    <s v="Andrew Allen"/>
    <x v="0"/>
    <s v="United States"/>
    <s v="Springfield"/>
    <x v="25"/>
    <n v="65807"/>
    <x v="2"/>
    <s v="OFF-PA-10001892"/>
    <x v="1"/>
    <x v="10"/>
    <x v="815"/>
    <n v="7.64"/>
    <n v="1"/>
    <n v="0"/>
    <n v="3.7435999999999998"/>
  </r>
  <r>
    <n v="3111"/>
    <x v="1546"/>
    <x v="0"/>
    <x v="19"/>
    <d v="2013-07-23T00:00:00"/>
    <s v="Standard Class"/>
    <s v="AA-10480"/>
    <s v="Andrew Allen"/>
    <x v="0"/>
    <s v="United States"/>
    <s v="Springfield"/>
    <x v="25"/>
    <n v="65807"/>
    <x v="2"/>
    <s v="OFF-PA-10001934"/>
    <x v="1"/>
    <x v="10"/>
    <x v="543"/>
    <n v="51.84"/>
    <n v="8"/>
    <n v="0"/>
    <n v="25.401600000000002"/>
  </r>
  <r>
    <n v="3112"/>
    <x v="1546"/>
    <x v="0"/>
    <x v="19"/>
    <d v="2013-07-23T00:00:00"/>
    <s v="Standard Class"/>
    <s v="AA-10480"/>
    <s v="Andrew Allen"/>
    <x v="0"/>
    <s v="United States"/>
    <s v="Springfield"/>
    <x v="25"/>
    <n v="65807"/>
    <x v="2"/>
    <s v="OFF-ST-10000078"/>
    <x v="1"/>
    <x v="4"/>
    <x v="1218"/>
    <n v="265.17"/>
    <n v="1"/>
    <n v="0"/>
    <n v="47.730599999999981"/>
  </r>
  <r>
    <n v="3113"/>
    <x v="1547"/>
    <x v="0"/>
    <x v="828"/>
    <d v="2013-08-31T00:00:00"/>
    <s v="Standard Class"/>
    <s v="MS-17770"/>
    <s v="Maxwell Schwartz"/>
    <x v="0"/>
    <s v="United States"/>
    <s v="Seattle"/>
    <x v="4"/>
    <n v="98105"/>
    <x v="1"/>
    <s v="TEC-MA-10001972"/>
    <x v="2"/>
    <x v="15"/>
    <x v="1469"/>
    <n v="837.59999999999991"/>
    <n v="3"/>
    <n v="0.2"/>
    <n v="62.82000000000005"/>
  </r>
  <r>
    <n v="3114"/>
    <x v="1547"/>
    <x v="0"/>
    <x v="828"/>
    <d v="2013-08-31T00:00:00"/>
    <s v="Standard Class"/>
    <s v="MS-17770"/>
    <s v="Maxwell Schwartz"/>
    <x v="0"/>
    <s v="United States"/>
    <s v="Seattle"/>
    <x v="4"/>
    <n v="98105"/>
    <x v="1"/>
    <s v="OFF-EN-10002504"/>
    <x v="1"/>
    <x v="12"/>
    <x v="113"/>
    <n v="135.9"/>
    <n v="5"/>
    <n v="0"/>
    <n v="63.872999999999998"/>
  </r>
  <r>
    <n v="3115"/>
    <x v="1547"/>
    <x v="0"/>
    <x v="828"/>
    <d v="2013-08-31T00:00:00"/>
    <s v="Standard Class"/>
    <s v="MS-17770"/>
    <s v="Maxwell Schwartz"/>
    <x v="0"/>
    <s v="United States"/>
    <s v="Seattle"/>
    <x v="4"/>
    <n v="98105"/>
    <x v="1"/>
    <s v="OFF-PA-10002160"/>
    <x v="1"/>
    <x v="10"/>
    <x v="1190"/>
    <n v="34.68"/>
    <n v="6"/>
    <n v="0"/>
    <n v="16.993200000000002"/>
  </r>
  <r>
    <n v="3116"/>
    <x v="1547"/>
    <x v="0"/>
    <x v="828"/>
    <d v="2013-08-31T00:00:00"/>
    <s v="Standard Class"/>
    <s v="MS-17770"/>
    <s v="Maxwell Schwartz"/>
    <x v="0"/>
    <s v="United States"/>
    <s v="Seattle"/>
    <x v="4"/>
    <n v="98105"/>
    <x v="1"/>
    <s v="FUR-CH-10001973"/>
    <x v="0"/>
    <x v="1"/>
    <x v="896"/>
    <n v="532.70400000000006"/>
    <n v="6"/>
    <n v="0.2"/>
    <n v="-39.952800000000025"/>
  </r>
  <r>
    <n v="3117"/>
    <x v="1547"/>
    <x v="0"/>
    <x v="828"/>
    <d v="2013-08-31T00:00:00"/>
    <s v="Standard Class"/>
    <s v="MS-17770"/>
    <s v="Maxwell Schwartz"/>
    <x v="0"/>
    <s v="United States"/>
    <s v="Seattle"/>
    <x v="4"/>
    <n v="98105"/>
    <x v="1"/>
    <s v="OFF-AP-10001492"/>
    <x v="1"/>
    <x v="9"/>
    <x v="22"/>
    <n v="43.099999999999994"/>
    <n v="5"/>
    <n v="0"/>
    <n v="11.206"/>
  </r>
  <r>
    <n v="3118"/>
    <x v="1547"/>
    <x v="0"/>
    <x v="828"/>
    <d v="2013-08-31T00:00:00"/>
    <s v="Standard Class"/>
    <s v="MS-17770"/>
    <s v="Maxwell Schwartz"/>
    <x v="0"/>
    <s v="United States"/>
    <s v="Seattle"/>
    <x v="4"/>
    <n v="98105"/>
    <x v="1"/>
    <s v="OFF-SU-10002189"/>
    <x v="1"/>
    <x v="14"/>
    <x v="167"/>
    <n v="15.88"/>
    <n v="4"/>
    <n v="0"/>
    <n v="0.15879999999999939"/>
  </r>
  <r>
    <n v="3119"/>
    <x v="1548"/>
    <x v="1"/>
    <x v="832"/>
    <d v="2012-06-12T00:00:00"/>
    <s v="First Class"/>
    <s v="JE-15610"/>
    <s v="Jim Epp"/>
    <x v="1"/>
    <s v="United States"/>
    <s v="Lakeland"/>
    <x v="2"/>
    <n v="33801"/>
    <x v="0"/>
    <s v="FUR-CH-10003312"/>
    <x v="0"/>
    <x v="1"/>
    <x v="296"/>
    <n v="1123.92"/>
    <n v="5"/>
    <n v="0.2"/>
    <n v="-182.63700000000017"/>
  </r>
  <r>
    <n v="3120"/>
    <x v="1548"/>
    <x v="1"/>
    <x v="832"/>
    <d v="2012-06-12T00:00:00"/>
    <s v="First Class"/>
    <s v="JE-15610"/>
    <s v="Jim Epp"/>
    <x v="1"/>
    <s v="United States"/>
    <s v="Lakeland"/>
    <x v="2"/>
    <n v="33801"/>
    <x v="0"/>
    <s v="TEC-PH-10002496"/>
    <x v="2"/>
    <x v="7"/>
    <x v="490"/>
    <n v="249.58400000000003"/>
    <n v="2"/>
    <n v="0.2"/>
    <n v="31.197999999999986"/>
  </r>
  <r>
    <n v="3121"/>
    <x v="1548"/>
    <x v="1"/>
    <x v="832"/>
    <d v="2012-06-12T00:00:00"/>
    <s v="First Class"/>
    <s v="JE-15610"/>
    <s v="Jim Epp"/>
    <x v="1"/>
    <s v="United States"/>
    <s v="Lakeland"/>
    <x v="2"/>
    <n v="33801"/>
    <x v="0"/>
    <s v="FUR-FU-10003464"/>
    <x v="0"/>
    <x v="5"/>
    <x v="1470"/>
    <n v="48.671999999999997"/>
    <n v="3"/>
    <n v="0.2"/>
    <n v="7.3007999999999988"/>
  </r>
  <r>
    <n v="3122"/>
    <x v="1548"/>
    <x v="1"/>
    <x v="832"/>
    <d v="2012-06-12T00:00:00"/>
    <s v="First Class"/>
    <s v="JE-15610"/>
    <s v="Jim Epp"/>
    <x v="1"/>
    <s v="United States"/>
    <s v="Lakeland"/>
    <x v="2"/>
    <n v="33801"/>
    <x v="0"/>
    <s v="OFF-AR-10000380"/>
    <x v="1"/>
    <x v="6"/>
    <x v="108"/>
    <n v="60.768000000000001"/>
    <n v="2"/>
    <n v="0.2"/>
    <n v="7.5959999999999894"/>
  </r>
  <r>
    <n v="3123"/>
    <x v="1548"/>
    <x v="1"/>
    <x v="832"/>
    <d v="2012-06-12T00:00:00"/>
    <s v="First Class"/>
    <s v="JE-15610"/>
    <s v="Jim Epp"/>
    <x v="1"/>
    <s v="United States"/>
    <s v="Lakeland"/>
    <x v="2"/>
    <n v="33801"/>
    <x v="0"/>
    <s v="OFF-BI-10004593"/>
    <x v="1"/>
    <x v="8"/>
    <x v="267"/>
    <n v="78.600000000000009"/>
    <n v="5"/>
    <n v="0.7"/>
    <n v="-62.88000000000001"/>
  </r>
  <r>
    <n v="3124"/>
    <x v="1548"/>
    <x v="1"/>
    <x v="832"/>
    <d v="2012-06-12T00:00:00"/>
    <s v="First Class"/>
    <s v="JE-15610"/>
    <s v="Jim Epp"/>
    <x v="1"/>
    <s v="United States"/>
    <s v="Lakeland"/>
    <x v="2"/>
    <n v="33801"/>
    <x v="0"/>
    <s v="OFF-BI-10001308"/>
    <x v="1"/>
    <x v="8"/>
    <x v="1351"/>
    <n v="3.7680000000000007"/>
    <n v="2"/>
    <n v="0.7"/>
    <n v="-3.1400000000000006"/>
  </r>
  <r>
    <n v="3125"/>
    <x v="1548"/>
    <x v="1"/>
    <x v="832"/>
    <d v="2012-06-12T00:00:00"/>
    <s v="First Class"/>
    <s v="JE-15610"/>
    <s v="Jim Epp"/>
    <x v="1"/>
    <s v="United States"/>
    <s v="Lakeland"/>
    <x v="2"/>
    <n v="33801"/>
    <x v="0"/>
    <s v="OFF-ST-10001780"/>
    <x v="1"/>
    <x v="4"/>
    <x v="481"/>
    <n v="1036.624"/>
    <n v="2"/>
    <n v="0.2"/>
    <n v="51.831200000000024"/>
  </r>
  <r>
    <n v="3126"/>
    <x v="1548"/>
    <x v="1"/>
    <x v="832"/>
    <d v="2012-06-12T00:00:00"/>
    <s v="First Class"/>
    <s v="JE-15610"/>
    <s v="Jim Epp"/>
    <x v="1"/>
    <s v="United States"/>
    <s v="Lakeland"/>
    <x v="2"/>
    <n v="33801"/>
    <x v="0"/>
    <s v="OFF-ST-10003816"/>
    <x v="1"/>
    <x v="4"/>
    <x v="710"/>
    <n v="563.80799999999999"/>
    <n v="4"/>
    <n v="0.2"/>
    <n v="21.142799999999966"/>
  </r>
  <r>
    <n v="3127"/>
    <x v="1549"/>
    <x v="3"/>
    <x v="565"/>
    <d v="2014-09-13T00:00:00"/>
    <s v="Standard Class"/>
    <s v="EB-14110"/>
    <s v="Eugene Barchas"/>
    <x v="0"/>
    <s v="United States"/>
    <s v="Philadelphia"/>
    <x v="9"/>
    <n v="19134"/>
    <x v="3"/>
    <s v="TEC-PH-10002200"/>
    <x v="2"/>
    <x v="7"/>
    <x v="1471"/>
    <n v="258.52799999999996"/>
    <n v="2"/>
    <n v="0.4"/>
    <n v="-47.396800000000013"/>
  </r>
  <r>
    <n v="3128"/>
    <x v="1550"/>
    <x v="3"/>
    <x v="280"/>
    <d v="2014-10-07T00:00:00"/>
    <s v="Standard Class"/>
    <s v="BP-11155"/>
    <s v="Becky Pak"/>
    <x v="0"/>
    <s v="United States"/>
    <s v="New York City"/>
    <x v="15"/>
    <n v="10011"/>
    <x v="3"/>
    <s v="OFF-PA-10004438"/>
    <x v="1"/>
    <x v="10"/>
    <x v="1472"/>
    <n v="49.12"/>
    <n v="4"/>
    <n v="0"/>
    <n v="23.086399999999998"/>
  </r>
  <r>
    <n v="3129"/>
    <x v="1551"/>
    <x v="2"/>
    <x v="757"/>
    <d v="2011-12-17T00:00:00"/>
    <s v="First Class"/>
    <s v="CC-12100"/>
    <s v="Chad Cunningham"/>
    <x v="2"/>
    <s v="United States"/>
    <s v="Los Angeles"/>
    <x v="1"/>
    <n v="90049"/>
    <x v="1"/>
    <s v="FUR-FU-10004090"/>
    <x v="0"/>
    <x v="5"/>
    <x v="636"/>
    <n v="44.46"/>
    <n v="2"/>
    <n v="0"/>
    <n v="14.671799999999998"/>
  </r>
  <r>
    <n v="3130"/>
    <x v="1551"/>
    <x v="2"/>
    <x v="757"/>
    <d v="2011-12-17T00:00:00"/>
    <s v="First Class"/>
    <s v="CC-12100"/>
    <s v="Chad Cunningham"/>
    <x v="2"/>
    <s v="United States"/>
    <s v="Los Angeles"/>
    <x v="1"/>
    <n v="90049"/>
    <x v="1"/>
    <s v="FUR-CH-10002602"/>
    <x v="0"/>
    <x v="1"/>
    <x v="288"/>
    <n v="241.56799999999998"/>
    <n v="2"/>
    <n v="0.2"/>
    <n v="18.11760000000001"/>
  </r>
  <r>
    <n v="3131"/>
    <x v="1551"/>
    <x v="2"/>
    <x v="757"/>
    <d v="2011-12-17T00:00:00"/>
    <s v="First Class"/>
    <s v="CC-12100"/>
    <s v="Chad Cunningham"/>
    <x v="2"/>
    <s v="United States"/>
    <s v="Los Angeles"/>
    <x v="1"/>
    <n v="90049"/>
    <x v="1"/>
    <s v="TEC-AC-10001142"/>
    <x v="2"/>
    <x v="11"/>
    <x v="546"/>
    <n v="395"/>
    <n v="5"/>
    <n v="0"/>
    <n v="39.499999999999957"/>
  </r>
  <r>
    <n v="3132"/>
    <x v="1551"/>
    <x v="2"/>
    <x v="757"/>
    <d v="2011-12-17T00:00:00"/>
    <s v="First Class"/>
    <s v="CC-12100"/>
    <s v="Chad Cunningham"/>
    <x v="2"/>
    <s v="United States"/>
    <s v="Los Angeles"/>
    <x v="1"/>
    <n v="90049"/>
    <x v="1"/>
    <s v="TEC-PH-10004977"/>
    <x v="2"/>
    <x v="7"/>
    <x v="34"/>
    <n v="627.16800000000012"/>
    <n v="4"/>
    <n v="0.2"/>
    <n v="70.55639999999994"/>
  </r>
  <r>
    <n v="3133"/>
    <x v="1552"/>
    <x v="2"/>
    <x v="829"/>
    <d v="2011-08-26T00:00:00"/>
    <s v="First Class"/>
    <s v="JP-15460"/>
    <s v="Jennifer Patt"/>
    <x v="1"/>
    <s v="United States"/>
    <s v="Oceanside"/>
    <x v="15"/>
    <n v="11572"/>
    <x v="3"/>
    <s v="FUR-FU-10004586"/>
    <x v="0"/>
    <x v="5"/>
    <x v="1473"/>
    <n v="13.28"/>
    <n v="2"/>
    <n v="0"/>
    <n v="6.3743999999999996"/>
  </r>
  <r>
    <n v="3134"/>
    <x v="1552"/>
    <x v="2"/>
    <x v="829"/>
    <d v="2011-08-26T00:00:00"/>
    <s v="First Class"/>
    <s v="JP-15460"/>
    <s v="Jennifer Patt"/>
    <x v="1"/>
    <s v="United States"/>
    <s v="Oceanside"/>
    <x v="15"/>
    <n v="11572"/>
    <x v="3"/>
    <s v="OFF-BI-10001116"/>
    <x v="1"/>
    <x v="8"/>
    <x v="1066"/>
    <n v="12.672000000000001"/>
    <n v="3"/>
    <n v="0.2"/>
    <n v="4.4352000000000009"/>
  </r>
  <r>
    <n v="3135"/>
    <x v="1553"/>
    <x v="3"/>
    <x v="105"/>
    <d v="2014-11-19T00:00:00"/>
    <s v="Standard Class"/>
    <s v="LS-16975"/>
    <s v="Lindsay Shagiari"/>
    <x v="2"/>
    <s v="United States"/>
    <s v="Dallas"/>
    <x v="5"/>
    <n v="75081"/>
    <x v="2"/>
    <s v="OFF-BI-10000666"/>
    <x v="1"/>
    <x v="8"/>
    <x v="980"/>
    <n v="30.559999999999992"/>
    <n v="5"/>
    <n v="0.8"/>
    <n v="-45.840000000000018"/>
  </r>
  <r>
    <n v="3136"/>
    <x v="1553"/>
    <x v="3"/>
    <x v="105"/>
    <d v="2014-11-19T00:00:00"/>
    <s v="Standard Class"/>
    <s v="LS-16975"/>
    <s v="Lindsay Shagiari"/>
    <x v="2"/>
    <s v="United States"/>
    <s v="Dallas"/>
    <x v="5"/>
    <n v="75081"/>
    <x v="2"/>
    <s v="OFF-ST-10002583"/>
    <x v="1"/>
    <x v="4"/>
    <x v="566"/>
    <n v="77.951999999999998"/>
    <n v="3"/>
    <n v="0.2"/>
    <n v="-15.590400000000002"/>
  </r>
  <r>
    <n v="3137"/>
    <x v="1553"/>
    <x v="3"/>
    <x v="105"/>
    <d v="2014-11-19T00:00:00"/>
    <s v="Standard Class"/>
    <s v="LS-16975"/>
    <s v="Lindsay Shagiari"/>
    <x v="2"/>
    <s v="United States"/>
    <s v="Dallas"/>
    <x v="5"/>
    <n v="75081"/>
    <x v="2"/>
    <s v="TEC-PH-10004908"/>
    <x v="2"/>
    <x v="7"/>
    <x v="1474"/>
    <n v="67.992000000000004"/>
    <n v="1"/>
    <n v="0.2"/>
    <n v="8.4989999999999917"/>
  </r>
  <r>
    <n v="3138"/>
    <x v="1553"/>
    <x v="3"/>
    <x v="105"/>
    <d v="2014-11-19T00:00:00"/>
    <s v="Standard Class"/>
    <s v="LS-16975"/>
    <s v="Lindsay Shagiari"/>
    <x v="2"/>
    <s v="United States"/>
    <s v="Dallas"/>
    <x v="5"/>
    <n v="75081"/>
    <x v="2"/>
    <s v="OFF-EN-10001219"/>
    <x v="1"/>
    <x v="12"/>
    <x v="583"/>
    <n v="12.224"/>
    <n v="2"/>
    <n v="0.2"/>
    <n v="4.4311999999999996"/>
  </r>
  <r>
    <n v="3139"/>
    <x v="1553"/>
    <x v="3"/>
    <x v="105"/>
    <d v="2014-11-19T00:00:00"/>
    <s v="Standard Class"/>
    <s v="LS-16975"/>
    <s v="Lindsay Shagiari"/>
    <x v="2"/>
    <s v="United States"/>
    <s v="Dallas"/>
    <x v="5"/>
    <n v="75081"/>
    <x v="2"/>
    <s v="TEC-AC-10004568"/>
    <x v="2"/>
    <x v="11"/>
    <x v="1109"/>
    <n v="44.783999999999999"/>
    <n v="2"/>
    <n v="0.2"/>
    <n v="-0.55980000000000452"/>
  </r>
  <r>
    <n v="3140"/>
    <x v="1553"/>
    <x v="3"/>
    <x v="105"/>
    <d v="2014-11-19T00:00:00"/>
    <s v="Standard Class"/>
    <s v="LS-16975"/>
    <s v="Lindsay Shagiari"/>
    <x v="2"/>
    <s v="United States"/>
    <s v="Dallas"/>
    <x v="5"/>
    <n v="75081"/>
    <x v="2"/>
    <s v="FUR-FU-10001756"/>
    <x v="0"/>
    <x v="5"/>
    <x v="282"/>
    <n v="22.847999999999999"/>
    <n v="3"/>
    <n v="0.6"/>
    <n v="-17.707200000000007"/>
  </r>
  <r>
    <n v="3141"/>
    <x v="1554"/>
    <x v="1"/>
    <x v="334"/>
    <d v="2012-04-28T00:00:00"/>
    <s v="First Class"/>
    <s v="JL-15850"/>
    <s v="John Lucas"/>
    <x v="0"/>
    <s v="United States"/>
    <s v="New York City"/>
    <x v="15"/>
    <n v="10035"/>
    <x v="3"/>
    <s v="OFF-AP-10002311"/>
    <x v="1"/>
    <x v="9"/>
    <x v="14"/>
    <n v="206.43"/>
    <n v="3"/>
    <n v="0"/>
    <n v="90.829200000000014"/>
  </r>
  <r>
    <n v="3142"/>
    <x v="1555"/>
    <x v="2"/>
    <x v="432"/>
    <d v="2011-12-12T00:00:00"/>
    <s v="Same Day"/>
    <s v="CY-12745"/>
    <s v="Craig Yedwab"/>
    <x v="1"/>
    <s v="United States"/>
    <s v="San Antonio"/>
    <x v="5"/>
    <n v="78207"/>
    <x v="2"/>
    <s v="OFF-BI-10003650"/>
    <x v="1"/>
    <x v="8"/>
    <x v="115"/>
    <n v="210.39199999999997"/>
    <n v="2"/>
    <n v="0.8"/>
    <n v="-336.62720000000013"/>
  </r>
  <r>
    <n v="3143"/>
    <x v="1556"/>
    <x v="3"/>
    <x v="145"/>
    <d v="2014-09-28T00:00:00"/>
    <s v="Second Class"/>
    <s v="RB-19360"/>
    <s v="Raymond Buch"/>
    <x v="0"/>
    <s v="United States"/>
    <s v="Cincinnati"/>
    <x v="24"/>
    <n v="45231"/>
    <x v="3"/>
    <s v="TEC-AC-10003628"/>
    <x v="2"/>
    <x v="11"/>
    <x v="244"/>
    <n v="119.96000000000001"/>
    <n v="5"/>
    <n v="0.2"/>
    <n v="35.988000000000007"/>
  </r>
  <r>
    <n v="3144"/>
    <x v="1556"/>
    <x v="3"/>
    <x v="145"/>
    <d v="2014-09-28T00:00:00"/>
    <s v="Second Class"/>
    <s v="RB-19360"/>
    <s v="Raymond Buch"/>
    <x v="0"/>
    <s v="United States"/>
    <s v="Cincinnati"/>
    <x v="24"/>
    <n v="45231"/>
    <x v="3"/>
    <s v="OFF-AR-10001547"/>
    <x v="1"/>
    <x v="6"/>
    <x v="147"/>
    <n v="10.608000000000001"/>
    <n v="6"/>
    <n v="0.2"/>
    <n v="0.92819999999999991"/>
  </r>
  <r>
    <n v="3145"/>
    <x v="1557"/>
    <x v="0"/>
    <x v="64"/>
    <d v="2013-09-12T00:00:00"/>
    <s v="Standard Class"/>
    <s v="AR-10825"/>
    <s v="Anthony Rawles"/>
    <x v="1"/>
    <s v="United States"/>
    <s v="Austin"/>
    <x v="5"/>
    <n v="78745"/>
    <x v="2"/>
    <s v="FUR-CH-10002647"/>
    <x v="0"/>
    <x v="1"/>
    <x v="470"/>
    <n v="347.80200000000002"/>
    <n v="7"/>
    <n v="0.3"/>
    <n v="-24.842999999999961"/>
  </r>
  <r>
    <n v="3146"/>
    <x v="1558"/>
    <x v="3"/>
    <x v="512"/>
    <d v="2014-02-14T00:00:00"/>
    <s v="Second Class"/>
    <s v="CS-11845"/>
    <s v="Cari Sayre"/>
    <x v="1"/>
    <s v="United States"/>
    <s v="Seattle"/>
    <x v="4"/>
    <n v="98105"/>
    <x v="1"/>
    <s v="FUR-CH-10004495"/>
    <x v="0"/>
    <x v="1"/>
    <x v="1475"/>
    <n v="963.13600000000008"/>
    <n v="4"/>
    <n v="0.2"/>
    <n v="108.35279999999986"/>
  </r>
  <r>
    <n v="3147"/>
    <x v="1558"/>
    <x v="3"/>
    <x v="512"/>
    <d v="2014-02-14T00:00:00"/>
    <s v="Second Class"/>
    <s v="CS-11845"/>
    <s v="Cari Sayre"/>
    <x v="1"/>
    <s v="United States"/>
    <s v="Seattle"/>
    <x v="4"/>
    <n v="98105"/>
    <x v="1"/>
    <s v="TEC-PH-10002923"/>
    <x v="2"/>
    <x v="7"/>
    <x v="680"/>
    <n v="88.77600000000001"/>
    <n v="3"/>
    <n v="0.2"/>
    <n v="7.7679000000000009"/>
  </r>
  <r>
    <n v="3148"/>
    <x v="1559"/>
    <x v="2"/>
    <x v="479"/>
    <d v="2011-07-03T00:00:00"/>
    <s v="Second Class"/>
    <s v="AR-10825"/>
    <s v="Anthony Rawles"/>
    <x v="1"/>
    <s v="United States"/>
    <s v="Los Angeles"/>
    <x v="1"/>
    <n v="90004"/>
    <x v="1"/>
    <s v="OFF-AR-10001374"/>
    <x v="1"/>
    <x v="6"/>
    <x v="310"/>
    <n v="32.400000000000006"/>
    <n v="5"/>
    <n v="0"/>
    <n v="10.367999999999999"/>
  </r>
  <r>
    <n v="3149"/>
    <x v="1560"/>
    <x v="0"/>
    <x v="843"/>
    <d v="2013-06-11T00:00:00"/>
    <s v="First Class"/>
    <s v="RD-19810"/>
    <s v="Ross DeVincentis"/>
    <x v="2"/>
    <s v="United States"/>
    <s v="New York City"/>
    <x v="15"/>
    <n v="10035"/>
    <x v="3"/>
    <s v="OFF-PA-10003441"/>
    <x v="1"/>
    <x v="10"/>
    <x v="485"/>
    <n v="32.400000000000006"/>
    <n v="5"/>
    <n v="0"/>
    <n v="15.552000000000001"/>
  </r>
  <r>
    <n v="3150"/>
    <x v="1561"/>
    <x v="2"/>
    <x v="414"/>
    <d v="2011-12-25T00:00:00"/>
    <s v="Standard Class"/>
    <s v="KH-16510"/>
    <s v="Keith Herrera"/>
    <x v="0"/>
    <s v="United States"/>
    <s v="Seattle"/>
    <x v="4"/>
    <n v="98103"/>
    <x v="1"/>
    <s v="OFF-LA-10002043"/>
    <x v="1"/>
    <x v="2"/>
    <x v="252"/>
    <n v="31.049999999999997"/>
    <n v="3"/>
    <n v="0"/>
    <n v="14.904"/>
  </r>
  <r>
    <n v="3151"/>
    <x v="1562"/>
    <x v="1"/>
    <x v="83"/>
    <d v="2012-12-18T00:00:00"/>
    <s v="First Class"/>
    <s v="NF-18385"/>
    <s v="Natalie Fritzler"/>
    <x v="0"/>
    <s v="United States"/>
    <s v="Newark"/>
    <x v="24"/>
    <n v="43055"/>
    <x v="3"/>
    <s v="TEC-AC-10002049"/>
    <x v="2"/>
    <x v="11"/>
    <x v="1053"/>
    <n v="2025.3600000000001"/>
    <n v="6"/>
    <n v="0.2"/>
    <n v="607.60800000000006"/>
  </r>
  <r>
    <n v="3152"/>
    <x v="1562"/>
    <x v="1"/>
    <x v="83"/>
    <d v="2012-12-18T00:00:00"/>
    <s v="First Class"/>
    <s v="NF-18385"/>
    <s v="Natalie Fritzler"/>
    <x v="0"/>
    <s v="United States"/>
    <s v="Newark"/>
    <x v="24"/>
    <n v="43055"/>
    <x v="3"/>
    <s v="TEC-MA-10000418"/>
    <x v="2"/>
    <x v="15"/>
    <x v="1476"/>
    <n v="1799.9940000000001"/>
    <n v="2"/>
    <n v="0.7"/>
    <n v="-2639.9912000000004"/>
  </r>
  <r>
    <n v="3153"/>
    <x v="1562"/>
    <x v="1"/>
    <x v="83"/>
    <d v="2012-12-18T00:00:00"/>
    <s v="First Class"/>
    <s v="NF-18385"/>
    <s v="Natalie Fritzler"/>
    <x v="0"/>
    <s v="United States"/>
    <s v="Newark"/>
    <x v="24"/>
    <n v="43055"/>
    <x v="3"/>
    <s v="TEC-PH-10004908"/>
    <x v="2"/>
    <x v="7"/>
    <x v="1474"/>
    <n v="101.98799999999999"/>
    <n v="2"/>
    <n v="0.4"/>
    <n v="-16.998000000000019"/>
  </r>
  <r>
    <n v="3154"/>
    <x v="1562"/>
    <x v="1"/>
    <x v="83"/>
    <d v="2012-12-18T00:00:00"/>
    <s v="First Class"/>
    <s v="NF-18385"/>
    <s v="Natalie Fritzler"/>
    <x v="0"/>
    <s v="United States"/>
    <s v="Newark"/>
    <x v="24"/>
    <n v="43055"/>
    <x v="3"/>
    <s v="FUR-FU-10004091"/>
    <x v="0"/>
    <x v="5"/>
    <x v="264"/>
    <n v="262.86399999999998"/>
    <n v="7"/>
    <n v="0.2"/>
    <n v="69.001800000000017"/>
  </r>
  <r>
    <n v="3155"/>
    <x v="1563"/>
    <x v="3"/>
    <x v="228"/>
    <d v="2014-07-25T00:00:00"/>
    <s v="Standard Class"/>
    <s v="SM-20950"/>
    <s v="Suzanne McNair"/>
    <x v="1"/>
    <s v="United States"/>
    <s v="Maple Grove"/>
    <x v="11"/>
    <n v="55369"/>
    <x v="2"/>
    <s v="OFF-BI-10004600"/>
    <x v="1"/>
    <x v="8"/>
    <x v="1477"/>
    <n v="735.98"/>
    <n v="2"/>
    <n v="0"/>
    <n v="331.19099999999997"/>
  </r>
  <r>
    <n v="3156"/>
    <x v="1564"/>
    <x v="2"/>
    <x v="93"/>
    <d v="2011-08-05T00:00:00"/>
    <s v="Second Class"/>
    <s v="GH-14410"/>
    <s v="Gary Hansen"/>
    <x v="2"/>
    <s v="United States"/>
    <s v="Glendale"/>
    <x v="16"/>
    <n v="85301"/>
    <x v="1"/>
    <s v="OFF-PA-10001289"/>
    <x v="1"/>
    <x v="10"/>
    <x v="952"/>
    <n v="93.024000000000001"/>
    <n v="3"/>
    <n v="0.2"/>
    <n v="33.721199999999996"/>
  </r>
  <r>
    <n v="3157"/>
    <x v="1565"/>
    <x v="1"/>
    <x v="252"/>
    <d v="2012-08-28T00:00:00"/>
    <s v="Standard Class"/>
    <s v="EM-13810"/>
    <s v="Eleni McCrary"/>
    <x v="1"/>
    <s v="United States"/>
    <s v="New York City"/>
    <x v="15"/>
    <n v="10009"/>
    <x v="3"/>
    <s v="FUR-TA-10001539"/>
    <x v="0"/>
    <x v="3"/>
    <x v="10"/>
    <n v="284.36399999999998"/>
    <n v="2"/>
    <n v="0.4"/>
    <n v="-75.830400000000054"/>
  </r>
  <r>
    <n v="3158"/>
    <x v="1565"/>
    <x v="1"/>
    <x v="252"/>
    <d v="2012-08-28T00:00:00"/>
    <s v="Standard Class"/>
    <s v="EM-13810"/>
    <s v="Eleni McCrary"/>
    <x v="1"/>
    <s v="United States"/>
    <s v="New York City"/>
    <x v="15"/>
    <n v="10009"/>
    <x v="3"/>
    <s v="TEC-AC-10001266"/>
    <x v="2"/>
    <x v="11"/>
    <x v="196"/>
    <n v="26"/>
    <n v="2"/>
    <n v="0"/>
    <n v="11.7"/>
  </r>
  <r>
    <n v="3159"/>
    <x v="1566"/>
    <x v="0"/>
    <x v="253"/>
    <d v="2013-03-28T00:00:00"/>
    <s v="First Class"/>
    <s v="DB-13210"/>
    <s v="Dean Braden"/>
    <x v="0"/>
    <s v="United States"/>
    <s v="Jacksonville"/>
    <x v="3"/>
    <n v="28540"/>
    <x v="0"/>
    <s v="OFF-ST-10001291"/>
    <x v="1"/>
    <x v="4"/>
    <x v="1017"/>
    <n v="67.64"/>
    <n v="5"/>
    <n v="0.2"/>
    <n v="5.9184999999999981"/>
  </r>
  <r>
    <n v="3160"/>
    <x v="1566"/>
    <x v="0"/>
    <x v="253"/>
    <d v="2013-03-28T00:00:00"/>
    <s v="First Class"/>
    <s v="DB-13210"/>
    <s v="Dean Braden"/>
    <x v="0"/>
    <s v="United States"/>
    <s v="Jacksonville"/>
    <x v="3"/>
    <n v="28540"/>
    <x v="0"/>
    <s v="TEC-AC-10001314"/>
    <x v="2"/>
    <x v="11"/>
    <x v="943"/>
    <n v="119.97600000000001"/>
    <n v="3"/>
    <n v="0.2"/>
    <n v="-17.996400000000019"/>
  </r>
  <r>
    <n v="3161"/>
    <x v="1567"/>
    <x v="2"/>
    <x v="171"/>
    <d v="2011-09-16T00:00:00"/>
    <s v="Second Class"/>
    <s v="PT-19090"/>
    <s v="Pete Takahito"/>
    <x v="0"/>
    <s v="United States"/>
    <s v="Houston"/>
    <x v="5"/>
    <n v="77070"/>
    <x v="2"/>
    <s v="OFF-BI-10004040"/>
    <x v="1"/>
    <x v="8"/>
    <x v="1478"/>
    <n v="5.1799999999999988"/>
    <n v="5"/>
    <n v="0.8"/>
    <n v="-8.0289999999999999"/>
  </r>
  <r>
    <n v="3162"/>
    <x v="1568"/>
    <x v="2"/>
    <x v="158"/>
    <d v="2011-09-25T00:00:00"/>
    <s v="Standard Class"/>
    <s v="HF-14995"/>
    <s v="Herbert Flentye"/>
    <x v="0"/>
    <s v="United States"/>
    <s v="San Francisco"/>
    <x v="1"/>
    <n v="94109"/>
    <x v="1"/>
    <s v="OFF-EN-10001539"/>
    <x v="1"/>
    <x v="12"/>
    <x v="33"/>
    <n v="15.56"/>
    <n v="2"/>
    <n v="0"/>
    <n v="7.3132000000000001"/>
  </r>
  <r>
    <n v="3163"/>
    <x v="1568"/>
    <x v="2"/>
    <x v="158"/>
    <d v="2011-09-25T00:00:00"/>
    <s v="Standard Class"/>
    <s v="HF-14995"/>
    <s v="Herbert Flentye"/>
    <x v="0"/>
    <s v="United States"/>
    <s v="San Francisco"/>
    <x v="1"/>
    <n v="94109"/>
    <x v="1"/>
    <s v="OFF-EN-10004483"/>
    <x v="1"/>
    <x v="12"/>
    <x v="1335"/>
    <n v="78.349999999999994"/>
    <n v="5"/>
    <n v="0"/>
    <n v="36.824499999999993"/>
  </r>
  <r>
    <n v="3164"/>
    <x v="1568"/>
    <x v="2"/>
    <x v="158"/>
    <d v="2011-09-25T00:00:00"/>
    <s v="Standard Class"/>
    <s v="HF-14995"/>
    <s v="Herbert Flentye"/>
    <x v="0"/>
    <s v="United States"/>
    <s v="San Francisco"/>
    <x v="1"/>
    <n v="94109"/>
    <x v="1"/>
    <s v="OFF-AR-10001615"/>
    <x v="1"/>
    <x v="6"/>
    <x v="1479"/>
    <n v="59.519999999999996"/>
    <n v="3"/>
    <n v="0"/>
    <n v="15.475200000000001"/>
  </r>
  <r>
    <n v="3165"/>
    <x v="1568"/>
    <x v="2"/>
    <x v="158"/>
    <d v="2011-09-25T00:00:00"/>
    <s v="Standard Class"/>
    <s v="HF-14995"/>
    <s v="Herbert Flentye"/>
    <x v="0"/>
    <s v="United States"/>
    <s v="San Francisco"/>
    <x v="1"/>
    <n v="94109"/>
    <x v="1"/>
    <s v="OFF-PA-10000327"/>
    <x v="1"/>
    <x v="10"/>
    <x v="1428"/>
    <n v="38.520000000000003"/>
    <n v="9"/>
    <n v="0"/>
    <n v="17.333999999999996"/>
  </r>
  <r>
    <n v="3166"/>
    <x v="1568"/>
    <x v="2"/>
    <x v="158"/>
    <d v="2011-09-25T00:00:00"/>
    <s v="Standard Class"/>
    <s v="HF-14995"/>
    <s v="Herbert Flentye"/>
    <x v="0"/>
    <s v="United States"/>
    <s v="San Francisco"/>
    <x v="1"/>
    <n v="94109"/>
    <x v="1"/>
    <s v="TEC-PH-10001299"/>
    <x v="2"/>
    <x v="7"/>
    <x v="1480"/>
    <n v="239.98400000000004"/>
    <n v="2"/>
    <n v="0.2"/>
    <n v="23.998400000000004"/>
  </r>
  <r>
    <n v="3167"/>
    <x v="1568"/>
    <x v="2"/>
    <x v="158"/>
    <d v="2011-09-25T00:00:00"/>
    <s v="Standard Class"/>
    <s v="HF-14995"/>
    <s v="Herbert Flentye"/>
    <x v="0"/>
    <s v="United States"/>
    <s v="San Francisco"/>
    <x v="1"/>
    <n v="94109"/>
    <x v="1"/>
    <s v="OFF-PA-10002246"/>
    <x v="1"/>
    <x v="10"/>
    <x v="1386"/>
    <n v="19.350000000000001"/>
    <n v="3"/>
    <n v="0"/>
    <n v="9.4815000000000005"/>
  </r>
  <r>
    <n v="3168"/>
    <x v="1569"/>
    <x v="0"/>
    <x v="517"/>
    <d v="2013-11-01T00:00:00"/>
    <s v="First Class"/>
    <s v="KW-16435"/>
    <s v="Katrina Willman"/>
    <x v="0"/>
    <s v="United States"/>
    <s v="Lansing"/>
    <x v="12"/>
    <n v="48911"/>
    <x v="2"/>
    <s v="FUR-FU-10002671"/>
    <x v="0"/>
    <x v="5"/>
    <x v="275"/>
    <n v="67"/>
    <n v="5"/>
    <n v="0"/>
    <n v="32.159999999999997"/>
  </r>
  <r>
    <n v="3169"/>
    <x v="1570"/>
    <x v="0"/>
    <x v="316"/>
    <d v="2013-06-04T00:00:00"/>
    <s v="Standard Class"/>
    <s v="KC-16675"/>
    <s v="Kimberly Carter"/>
    <x v="1"/>
    <s v="United States"/>
    <s v="Tallahassee"/>
    <x v="2"/>
    <n v="32303"/>
    <x v="0"/>
    <s v="FUR-CH-10003833"/>
    <x v="0"/>
    <x v="1"/>
    <x v="1200"/>
    <n v="390.27199999999999"/>
    <n v="8"/>
    <n v="0.2"/>
    <n v="-24.39200000000001"/>
  </r>
  <r>
    <n v="3170"/>
    <x v="1570"/>
    <x v="0"/>
    <x v="316"/>
    <d v="2013-06-04T00:00:00"/>
    <s v="Standard Class"/>
    <s v="KC-16675"/>
    <s v="Kimberly Carter"/>
    <x v="1"/>
    <s v="United States"/>
    <s v="Tallahassee"/>
    <x v="2"/>
    <n v="32303"/>
    <x v="0"/>
    <s v="OFF-PA-10001667"/>
    <x v="1"/>
    <x v="10"/>
    <x v="453"/>
    <n v="62.192000000000007"/>
    <n v="13"/>
    <n v="0.2"/>
    <n v="19.434999999999995"/>
  </r>
  <r>
    <n v="3171"/>
    <x v="1571"/>
    <x v="3"/>
    <x v="202"/>
    <d v="2014-12-27T00:00:00"/>
    <s v="Second Class"/>
    <s v="PK-19075"/>
    <s v="Pete Kriz"/>
    <x v="0"/>
    <s v="United States"/>
    <s v="Columbia"/>
    <x v="20"/>
    <n v="29203"/>
    <x v="0"/>
    <s v="OFF-BI-10002003"/>
    <x v="1"/>
    <x v="8"/>
    <x v="1384"/>
    <n v="23.88"/>
    <n v="6"/>
    <n v="0"/>
    <n v="11.223600000000001"/>
  </r>
  <r>
    <n v="3172"/>
    <x v="1572"/>
    <x v="0"/>
    <x v="844"/>
    <d v="2013-03-29T00:00:00"/>
    <s v="Standard Class"/>
    <s v="KT-16465"/>
    <s v="Kean Takahito"/>
    <x v="0"/>
    <s v="United States"/>
    <s v="Chicago"/>
    <x v="10"/>
    <n v="60623"/>
    <x v="2"/>
    <s v="OFF-BI-10004465"/>
    <x v="1"/>
    <x v="8"/>
    <x v="732"/>
    <n v="3.1679999999999993"/>
    <n v="2"/>
    <n v="0.8"/>
    <n v="-4.7520000000000007"/>
  </r>
  <r>
    <n v="3173"/>
    <x v="1572"/>
    <x v="0"/>
    <x v="844"/>
    <d v="2013-03-29T00:00:00"/>
    <s v="Standard Class"/>
    <s v="KT-16465"/>
    <s v="Kean Takahito"/>
    <x v="0"/>
    <s v="United States"/>
    <s v="Chicago"/>
    <x v="10"/>
    <n v="60623"/>
    <x v="2"/>
    <s v="FUR-CH-10000665"/>
    <x v="0"/>
    <x v="1"/>
    <x v="656"/>
    <n v="528.42999999999995"/>
    <n v="5"/>
    <n v="0.3"/>
    <n v="0"/>
  </r>
  <r>
    <n v="3174"/>
    <x v="1572"/>
    <x v="0"/>
    <x v="844"/>
    <d v="2013-03-29T00:00:00"/>
    <s v="Standard Class"/>
    <s v="KT-16465"/>
    <s v="Kean Takahito"/>
    <x v="0"/>
    <s v="United States"/>
    <s v="Chicago"/>
    <x v="10"/>
    <n v="60623"/>
    <x v="2"/>
    <s v="OFF-AR-10004956"/>
    <x v="1"/>
    <x v="6"/>
    <x v="1235"/>
    <n v="13.392000000000001"/>
    <n v="3"/>
    <n v="0.2"/>
    <n v="1.5065999999999975"/>
  </r>
  <r>
    <n v="3175"/>
    <x v="1573"/>
    <x v="3"/>
    <x v="343"/>
    <d v="2014-11-19T00:00:00"/>
    <s v="Standard Class"/>
    <s v="EP-13915"/>
    <s v="Emily Phan"/>
    <x v="0"/>
    <s v="United States"/>
    <s v="Detroit"/>
    <x v="12"/>
    <n v="48227"/>
    <x v="2"/>
    <s v="OFF-AR-10004260"/>
    <x v="1"/>
    <x v="6"/>
    <x v="1481"/>
    <n v="181.86"/>
    <n v="7"/>
    <n v="0"/>
    <n v="50.9208"/>
  </r>
  <r>
    <n v="3176"/>
    <x v="1574"/>
    <x v="3"/>
    <x v="397"/>
    <d v="2014-09-30T00:00:00"/>
    <s v="Standard Class"/>
    <s v="AP-10915"/>
    <s v="Arthur Prichep"/>
    <x v="0"/>
    <s v="United States"/>
    <s v="Fort Collins"/>
    <x v="22"/>
    <n v="80525"/>
    <x v="1"/>
    <s v="FUR-BO-10001811"/>
    <x v="0"/>
    <x v="0"/>
    <x v="779"/>
    <n v="180.58800000000005"/>
    <n v="2"/>
    <n v="0.7"/>
    <n v="-240.78400000000005"/>
  </r>
  <r>
    <n v="3177"/>
    <x v="1574"/>
    <x v="3"/>
    <x v="397"/>
    <d v="2014-09-30T00:00:00"/>
    <s v="Standard Class"/>
    <s v="AP-10915"/>
    <s v="Arthur Prichep"/>
    <x v="0"/>
    <s v="United States"/>
    <s v="Fort Collins"/>
    <x v="22"/>
    <n v="80525"/>
    <x v="1"/>
    <s v="TEC-AC-10003280"/>
    <x v="2"/>
    <x v="11"/>
    <x v="1028"/>
    <n v="47.984000000000002"/>
    <n v="2"/>
    <n v="0.2"/>
    <n v="0.59979999999999656"/>
  </r>
  <r>
    <n v="3178"/>
    <x v="1575"/>
    <x v="3"/>
    <x v="18"/>
    <d v="2014-09-11T00:00:00"/>
    <s v="Same Day"/>
    <s v="SH-20395"/>
    <s v="Shahid Hopkins"/>
    <x v="0"/>
    <s v="United States"/>
    <s v="New York City"/>
    <x v="15"/>
    <n v="10024"/>
    <x v="3"/>
    <s v="OFF-PA-10004911"/>
    <x v="1"/>
    <x v="10"/>
    <x v="929"/>
    <n v="18.760000000000002"/>
    <n v="2"/>
    <n v="0"/>
    <n v="9.0048000000000012"/>
  </r>
  <r>
    <n v="3179"/>
    <x v="1576"/>
    <x v="3"/>
    <x v="256"/>
    <d v="2014-12-12T00:00:00"/>
    <s v="Standard Class"/>
    <s v="SM-20950"/>
    <s v="Suzanne McNair"/>
    <x v="1"/>
    <s v="United States"/>
    <s v="New York City"/>
    <x v="15"/>
    <n v="10011"/>
    <x v="3"/>
    <s v="FUR-FU-10001487"/>
    <x v="0"/>
    <x v="5"/>
    <x v="5"/>
    <n v="20.94"/>
    <n v="3"/>
    <n v="0"/>
    <n v="6.0725999999999987"/>
  </r>
  <r>
    <n v="3180"/>
    <x v="1576"/>
    <x v="3"/>
    <x v="256"/>
    <d v="2014-12-12T00:00:00"/>
    <s v="Standard Class"/>
    <s v="SM-20950"/>
    <s v="Suzanne McNair"/>
    <x v="1"/>
    <s v="United States"/>
    <s v="New York City"/>
    <x v="15"/>
    <n v="10011"/>
    <x v="3"/>
    <s v="FUR-FU-10000521"/>
    <x v="0"/>
    <x v="5"/>
    <x v="138"/>
    <n v="58.68"/>
    <n v="2"/>
    <n v="0"/>
    <n v="18.190799999999996"/>
  </r>
  <r>
    <n v="3181"/>
    <x v="1576"/>
    <x v="3"/>
    <x v="256"/>
    <d v="2014-12-12T00:00:00"/>
    <s v="Standard Class"/>
    <s v="SM-20950"/>
    <s v="Suzanne McNair"/>
    <x v="1"/>
    <s v="United States"/>
    <s v="New York City"/>
    <x v="15"/>
    <n v="10011"/>
    <x v="3"/>
    <s v="OFF-AP-10001271"/>
    <x v="1"/>
    <x v="9"/>
    <x v="469"/>
    <n v="254.89999999999998"/>
    <n v="5"/>
    <n v="0"/>
    <n v="68.823000000000008"/>
  </r>
  <r>
    <n v="3182"/>
    <x v="1577"/>
    <x v="3"/>
    <x v="45"/>
    <d v="2014-11-13T00:00:00"/>
    <s v="Second Class"/>
    <s v="BM-11650"/>
    <s v="Brian Moss"/>
    <x v="1"/>
    <s v="United States"/>
    <s v="Columbia"/>
    <x v="39"/>
    <n v="21044"/>
    <x v="3"/>
    <s v="OFF-BI-10004728"/>
    <x v="1"/>
    <x v="8"/>
    <x v="539"/>
    <n v="9.64"/>
    <n v="2"/>
    <n v="0"/>
    <n v="4.4344000000000001"/>
  </r>
  <r>
    <n v="3183"/>
    <x v="1577"/>
    <x v="3"/>
    <x v="45"/>
    <d v="2014-11-13T00:00:00"/>
    <s v="Second Class"/>
    <s v="BM-11650"/>
    <s v="Brian Moss"/>
    <x v="1"/>
    <s v="United States"/>
    <s v="Columbia"/>
    <x v="39"/>
    <n v="21044"/>
    <x v="3"/>
    <s v="TEC-AC-10004666"/>
    <x v="2"/>
    <x v="11"/>
    <x v="709"/>
    <n v="826.62000000000012"/>
    <n v="3"/>
    <n v="0"/>
    <n v="355.4466000000001"/>
  </r>
  <r>
    <n v="3184"/>
    <x v="1577"/>
    <x v="3"/>
    <x v="45"/>
    <d v="2014-11-13T00:00:00"/>
    <s v="Second Class"/>
    <s v="BM-11650"/>
    <s v="Brian Moss"/>
    <x v="1"/>
    <s v="United States"/>
    <s v="Columbia"/>
    <x v="39"/>
    <n v="21044"/>
    <x v="3"/>
    <s v="OFF-ST-10003208"/>
    <x v="1"/>
    <x v="4"/>
    <x v="243"/>
    <n v="1633.14"/>
    <n v="9"/>
    <n v="0"/>
    <n v="473.61059999999975"/>
  </r>
  <r>
    <n v="3185"/>
    <x v="1577"/>
    <x v="3"/>
    <x v="45"/>
    <d v="2014-11-13T00:00:00"/>
    <s v="Second Class"/>
    <s v="BM-11650"/>
    <s v="Brian Moss"/>
    <x v="1"/>
    <s v="United States"/>
    <s v="Columbia"/>
    <x v="39"/>
    <n v="21044"/>
    <x v="3"/>
    <s v="OFF-ST-10003208"/>
    <x v="1"/>
    <x v="4"/>
    <x v="243"/>
    <n v="544.38"/>
    <n v="3"/>
    <n v="0"/>
    <n v="157.87019999999993"/>
  </r>
  <r>
    <n v="3186"/>
    <x v="1578"/>
    <x v="2"/>
    <x v="845"/>
    <d v="2011-11-09T00:00:00"/>
    <s v="First Class"/>
    <s v="TC-20980"/>
    <s v="Tamara Chand"/>
    <x v="1"/>
    <s v="United States"/>
    <s v="Houston"/>
    <x v="5"/>
    <n v="77041"/>
    <x v="2"/>
    <s v="OFF-BI-10000632"/>
    <x v="1"/>
    <x v="8"/>
    <x v="1288"/>
    <n v="26.045999999999992"/>
    <n v="3"/>
    <n v="0.8"/>
    <n v="-44.278199999999998"/>
  </r>
  <r>
    <n v="3187"/>
    <x v="1578"/>
    <x v="2"/>
    <x v="845"/>
    <d v="2011-11-09T00:00:00"/>
    <s v="First Class"/>
    <s v="TC-20980"/>
    <s v="Tamara Chand"/>
    <x v="1"/>
    <s v="United States"/>
    <s v="Houston"/>
    <x v="5"/>
    <n v="77041"/>
    <x v="2"/>
    <s v="OFF-EN-10004773"/>
    <x v="1"/>
    <x v="12"/>
    <x v="33"/>
    <n v="74.352000000000004"/>
    <n v="3"/>
    <n v="0.2"/>
    <n v="26.952599999999997"/>
  </r>
  <r>
    <n v="3188"/>
    <x v="1579"/>
    <x v="3"/>
    <x v="846"/>
    <d v="2014-03-18T00:00:00"/>
    <s v="Standard Class"/>
    <s v="KB-16585"/>
    <s v="Ken Black"/>
    <x v="1"/>
    <s v="United States"/>
    <s v="Lowell"/>
    <x v="31"/>
    <n v="1852"/>
    <x v="3"/>
    <s v="TEC-PH-10004700"/>
    <x v="2"/>
    <x v="7"/>
    <x v="843"/>
    <n v="69.930000000000007"/>
    <n v="7"/>
    <n v="0"/>
    <n v="32.1678"/>
  </r>
  <r>
    <n v="3189"/>
    <x v="1580"/>
    <x v="3"/>
    <x v="179"/>
    <d v="2014-10-23T00:00:00"/>
    <s v="Second Class"/>
    <s v="JE-16165"/>
    <s v="Justin Ellison"/>
    <x v="1"/>
    <s v="United States"/>
    <s v="Woodland"/>
    <x v="1"/>
    <n v="95695"/>
    <x v="1"/>
    <s v="OFF-LA-10003714"/>
    <x v="1"/>
    <x v="2"/>
    <x v="1148"/>
    <n v="3.75"/>
    <n v="1"/>
    <n v="0"/>
    <n v="1.7999999999999998"/>
  </r>
  <r>
    <n v="3190"/>
    <x v="1580"/>
    <x v="3"/>
    <x v="179"/>
    <d v="2014-10-23T00:00:00"/>
    <s v="Second Class"/>
    <s v="JE-16165"/>
    <s v="Justin Ellison"/>
    <x v="1"/>
    <s v="United States"/>
    <s v="Woodland"/>
    <x v="1"/>
    <n v="95695"/>
    <x v="1"/>
    <s v="OFF-BI-10001787"/>
    <x v="1"/>
    <x v="8"/>
    <x v="1482"/>
    <n v="20.928000000000001"/>
    <n v="4"/>
    <n v="0.2"/>
    <n v="7.5864000000000003"/>
  </r>
  <r>
    <n v="3191"/>
    <x v="1581"/>
    <x v="1"/>
    <x v="17"/>
    <d v="2013-01-01T00:00:00"/>
    <s v="Standard Class"/>
    <s v="DR-12940"/>
    <s v="Daniel Raglin"/>
    <x v="2"/>
    <s v="United States"/>
    <s v="Chicago"/>
    <x v="10"/>
    <n v="60610"/>
    <x v="2"/>
    <s v="OFF-ST-10002957"/>
    <x v="1"/>
    <x v="4"/>
    <x v="1483"/>
    <n v="12.672000000000001"/>
    <n v="3"/>
    <n v="0.2"/>
    <n v="-3.1680000000000001"/>
  </r>
  <r>
    <n v="3192"/>
    <x v="1582"/>
    <x v="3"/>
    <x v="280"/>
    <d v="2014-10-09T00:00:00"/>
    <s v="Standard Class"/>
    <s v="RW-19630"/>
    <s v="Rob Williams"/>
    <x v="1"/>
    <s v="United States"/>
    <s v="New York City"/>
    <x v="15"/>
    <n v="10035"/>
    <x v="3"/>
    <s v="TEC-PH-10002115"/>
    <x v="2"/>
    <x v="7"/>
    <x v="793"/>
    <n v="65.989999999999995"/>
    <n v="1"/>
    <n v="0"/>
    <n v="17.157400000000003"/>
  </r>
  <r>
    <n v="3193"/>
    <x v="1583"/>
    <x v="3"/>
    <x v="400"/>
    <d v="2014-06-09T00:00:00"/>
    <s v="Standard Class"/>
    <s v="ML-18040"/>
    <s v="Michelle Lonsdale"/>
    <x v="1"/>
    <s v="United States"/>
    <s v="Missouri City"/>
    <x v="5"/>
    <n v="77489"/>
    <x v="2"/>
    <s v="OFF-BI-10002557"/>
    <x v="1"/>
    <x v="8"/>
    <x v="246"/>
    <n v="6.3699999999999983"/>
    <n v="7"/>
    <n v="0.8"/>
    <n v="-9.5550000000000015"/>
  </r>
  <r>
    <n v="3194"/>
    <x v="1584"/>
    <x v="2"/>
    <x v="416"/>
    <d v="2011-09-04T00:00:00"/>
    <s v="First Class"/>
    <s v="JL-15130"/>
    <s v="Jack Lebron"/>
    <x v="0"/>
    <s v="United States"/>
    <s v="Houston"/>
    <x v="5"/>
    <n v="77036"/>
    <x v="2"/>
    <s v="OFF-BI-10002949"/>
    <x v="1"/>
    <x v="8"/>
    <x v="520"/>
    <n v="3.6479999999999992"/>
    <n v="3"/>
    <n v="0.8"/>
    <n v="-6.0192000000000032"/>
  </r>
  <r>
    <n v="3195"/>
    <x v="1584"/>
    <x v="2"/>
    <x v="416"/>
    <d v="2011-09-04T00:00:00"/>
    <s v="First Class"/>
    <s v="JL-15130"/>
    <s v="Jack Lebron"/>
    <x v="0"/>
    <s v="United States"/>
    <s v="Houston"/>
    <x v="5"/>
    <n v="77036"/>
    <x v="2"/>
    <s v="OFF-PA-10004100"/>
    <x v="1"/>
    <x v="10"/>
    <x v="257"/>
    <n v="31.104000000000006"/>
    <n v="6"/>
    <n v="0.2"/>
    <n v="10.8864"/>
  </r>
  <r>
    <n v="3196"/>
    <x v="1585"/>
    <x v="0"/>
    <x v="590"/>
    <d v="2013-08-14T00:00:00"/>
    <s v="Standard Class"/>
    <s v="CM-12655"/>
    <s v="Corinna Mitchell"/>
    <x v="2"/>
    <s v="United States"/>
    <s v="Jackson"/>
    <x v="35"/>
    <n v="39212"/>
    <x v="0"/>
    <s v="OFF-FA-10001883"/>
    <x v="1"/>
    <x v="13"/>
    <x v="1484"/>
    <n v="23.34"/>
    <n v="3"/>
    <n v="0"/>
    <n v="0.23339999999999961"/>
  </r>
  <r>
    <n v="3197"/>
    <x v="1586"/>
    <x v="3"/>
    <x v="847"/>
    <d v="2014-07-29T00:00:00"/>
    <s v="Standard Class"/>
    <s v="FH-14365"/>
    <s v="Fred Hopkins"/>
    <x v="1"/>
    <s v="United States"/>
    <s v="New York City"/>
    <x v="15"/>
    <n v="10009"/>
    <x v="3"/>
    <s v="TEC-PH-10000702"/>
    <x v="2"/>
    <x v="7"/>
    <x v="309"/>
    <n v="29.97"/>
    <n v="3"/>
    <n v="0"/>
    <n v="14.085899999999999"/>
  </r>
  <r>
    <n v="3198"/>
    <x v="1587"/>
    <x v="1"/>
    <x v="848"/>
    <d v="2012-07-10T00:00:00"/>
    <s v="Same Day"/>
    <s v="EH-13945"/>
    <s v="Eric Hoffmann"/>
    <x v="0"/>
    <s v="United States"/>
    <s v="Tempe"/>
    <x v="16"/>
    <n v="85281"/>
    <x v="1"/>
    <s v="OFF-BI-10003196"/>
    <x v="1"/>
    <x v="8"/>
    <x v="1367"/>
    <n v="3.366000000000001"/>
    <n v="3"/>
    <n v="0.7"/>
    <n v="-2.2439999999999989"/>
  </r>
  <r>
    <n v="3199"/>
    <x v="1588"/>
    <x v="2"/>
    <x v="588"/>
    <d v="2011-12-07T00:00:00"/>
    <s v="Standard Class"/>
    <s v="TB-21280"/>
    <s v="Toby Braunhardt"/>
    <x v="0"/>
    <s v="United States"/>
    <s v="Jacksonville"/>
    <x v="3"/>
    <n v="28540"/>
    <x v="0"/>
    <s v="TEC-PH-10001644"/>
    <x v="2"/>
    <x v="7"/>
    <x v="1485"/>
    <n v="95.968000000000004"/>
    <n v="4"/>
    <n v="0.2"/>
    <n v="9.5968000000000053"/>
  </r>
  <r>
    <n v="3200"/>
    <x v="1589"/>
    <x v="3"/>
    <x v="404"/>
    <d v="2014-12-23T00:00:00"/>
    <s v="Standard Class"/>
    <s v="AH-10030"/>
    <s v="Aaron Hawkins"/>
    <x v="1"/>
    <s v="United States"/>
    <s v="Philadelphia"/>
    <x v="9"/>
    <n v="19134"/>
    <x v="3"/>
    <s v="OFF-AR-10003183"/>
    <x v="1"/>
    <x v="6"/>
    <x v="1390"/>
    <n v="18.704000000000001"/>
    <n v="7"/>
    <n v="0.2"/>
    <n v="2.3379999999999983"/>
  </r>
  <r>
    <n v="3201"/>
    <x v="1590"/>
    <x v="2"/>
    <x v="598"/>
    <d v="2011-05-20T00:00:00"/>
    <s v="Second Class"/>
    <s v="TT-21070"/>
    <s v="Ted Trevino"/>
    <x v="0"/>
    <s v="United States"/>
    <s v="Akron"/>
    <x v="24"/>
    <n v="44312"/>
    <x v="3"/>
    <s v="FUR-FU-10000308"/>
    <x v="0"/>
    <x v="5"/>
    <x v="1269"/>
    <n v="149.232"/>
    <n v="3"/>
    <n v="0.2"/>
    <n v="3.7308000000000021"/>
  </r>
  <r>
    <n v="3202"/>
    <x v="1590"/>
    <x v="2"/>
    <x v="598"/>
    <d v="2011-05-20T00:00:00"/>
    <s v="Second Class"/>
    <s v="TT-21070"/>
    <s v="Ted Trevino"/>
    <x v="0"/>
    <s v="United States"/>
    <s v="Akron"/>
    <x v="24"/>
    <n v="44312"/>
    <x v="3"/>
    <s v="OFF-PA-10001526"/>
    <x v="1"/>
    <x v="10"/>
    <x v="1030"/>
    <n v="15.936000000000002"/>
    <n v="4"/>
    <n v="0.2"/>
    <n v="5.7768000000000015"/>
  </r>
  <r>
    <n v="3203"/>
    <x v="1591"/>
    <x v="2"/>
    <x v="849"/>
    <d v="2011-11-16T00:00:00"/>
    <s v="Standard Class"/>
    <s v="RD-19900"/>
    <s v="Ruben Dartt"/>
    <x v="0"/>
    <s v="United States"/>
    <s v="San Diego"/>
    <x v="1"/>
    <n v="92037"/>
    <x v="1"/>
    <s v="TEC-PH-10002103"/>
    <x v="2"/>
    <x v="7"/>
    <x v="534"/>
    <n v="601.53599999999994"/>
    <n v="8"/>
    <n v="0.2"/>
    <n v="60.153600000000012"/>
  </r>
  <r>
    <n v="3204"/>
    <x v="1591"/>
    <x v="2"/>
    <x v="849"/>
    <d v="2011-11-16T00:00:00"/>
    <s v="Standard Class"/>
    <s v="RD-19900"/>
    <s v="Ruben Dartt"/>
    <x v="0"/>
    <s v="United States"/>
    <s v="San Diego"/>
    <x v="1"/>
    <n v="92037"/>
    <x v="1"/>
    <s v="TEC-AC-10004209"/>
    <x v="2"/>
    <x v="11"/>
    <x v="899"/>
    <n v="10.99"/>
    <n v="1"/>
    <n v="0"/>
    <n v="4.2861000000000002"/>
  </r>
  <r>
    <n v="3205"/>
    <x v="1591"/>
    <x v="2"/>
    <x v="849"/>
    <d v="2011-11-16T00:00:00"/>
    <s v="Standard Class"/>
    <s v="RD-19900"/>
    <s v="Ruben Dartt"/>
    <x v="0"/>
    <s v="United States"/>
    <s v="San Diego"/>
    <x v="1"/>
    <n v="92037"/>
    <x v="1"/>
    <s v="FUR-FU-10000397"/>
    <x v="0"/>
    <x v="5"/>
    <x v="63"/>
    <n v="39.880000000000003"/>
    <n v="2"/>
    <n v="0"/>
    <n v="11.166400000000003"/>
  </r>
  <r>
    <n v="3206"/>
    <x v="1591"/>
    <x v="2"/>
    <x v="849"/>
    <d v="2011-11-16T00:00:00"/>
    <s v="Standard Class"/>
    <s v="RD-19900"/>
    <s v="Ruben Dartt"/>
    <x v="0"/>
    <s v="United States"/>
    <s v="San Diego"/>
    <x v="1"/>
    <n v="92037"/>
    <x v="1"/>
    <s v="OFF-PA-10002137"/>
    <x v="1"/>
    <x v="10"/>
    <x v="560"/>
    <n v="62.24"/>
    <n v="8"/>
    <n v="0"/>
    <n v="28.007999999999996"/>
  </r>
  <r>
    <n v="3207"/>
    <x v="1591"/>
    <x v="2"/>
    <x v="849"/>
    <d v="2011-11-16T00:00:00"/>
    <s v="Standard Class"/>
    <s v="RD-19900"/>
    <s v="Ruben Dartt"/>
    <x v="0"/>
    <s v="United States"/>
    <s v="San Diego"/>
    <x v="1"/>
    <n v="92037"/>
    <x v="1"/>
    <s v="FUR-FU-10001867"/>
    <x v="0"/>
    <x v="5"/>
    <x v="867"/>
    <n v="53.2"/>
    <n v="5"/>
    <n v="0"/>
    <n v="14.896000000000003"/>
  </r>
  <r>
    <n v="3208"/>
    <x v="1591"/>
    <x v="2"/>
    <x v="849"/>
    <d v="2011-11-16T00:00:00"/>
    <s v="Standard Class"/>
    <s v="RD-19900"/>
    <s v="Ruben Dartt"/>
    <x v="0"/>
    <s v="United States"/>
    <s v="San Diego"/>
    <x v="1"/>
    <n v="92037"/>
    <x v="1"/>
    <s v="OFF-LA-10000407"/>
    <x v="1"/>
    <x v="2"/>
    <x v="1486"/>
    <n v="39.840000000000003"/>
    <n v="8"/>
    <n v="0"/>
    <n v="18.3264"/>
  </r>
  <r>
    <n v="3209"/>
    <x v="1592"/>
    <x v="0"/>
    <x v="850"/>
    <d v="2013-01-15T00:00:00"/>
    <s v="Standard Class"/>
    <s v="LA-16780"/>
    <s v="Laura Armstrong"/>
    <x v="1"/>
    <s v="United States"/>
    <s v="Fresno"/>
    <x v="1"/>
    <n v="93727"/>
    <x v="1"/>
    <s v="TEC-AC-10000420"/>
    <x v="2"/>
    <x v="11"/>
    <x v="1487"/>
    <n v="349.95"/>
    <n v="5"/>
    <n v="0"/>
    <n v="118.98299999999999"/>
  </r>
  <r>
    <n v="3210"/>
    <x v="1592"/>
    <x v="0"/>
    <x v="850"/>
    <d v="2013-01-15T00:00:00"/>
    <s v="Standard Class"/>
    <s v="LA-16780"/>
    <s v="Laura Armstrong"/>
    <x v="1"/>
    <s v="United States"/>
    <s v="Fresno"/>
    <x v="1"/>
    <n v="93727"/>
    <x v="1"/>
    <s v="TEC-PH-10002726"/>
    <x v="2"/>
    <x v="7"/>
    <x v="66"/>
    <n v="377.92800000000005"/>
    <n v="9"/>
    <n v="0.2"/>
    <n v="141.72300000000001"/>
  </r>
  <r>
    <n v="3211"/>
    <x v="1593"/>
    <x v="3"/>
    <x v="585"/>
    <d v="2014-09-28T00:00:00"/>
    <s v="Standard Class"/>
    <s v="SH-19975"/>
    <s v="Sally Hughsby"/>
    <x v="1"/>
    <s v="United States"/>
    <s v="Pearland"/>
    <x v="5"/>
    <n v="77581"/>
    <x v="2"/>
    <s v="OFF-EN-10001415"/>
    <x v="1"/>
    <x v="12"/>
    <x v="33"/>
    <n v="13.392000000000001"/>
    <n v="3"/>
    <n v="0.2"/>
    <n v="5.0220000000000002"/>
  </r>
  <r>
    <n v="3212"/>
    <x v="1593"/>
    <x v="3"/>
    <x v="585"/>
    <d v="2014-09-28T00:00:00"/>
    <s v="Standard Class"/>
    <s v="SH-19975"/>
    <s v="Sally Hughsby"/>
    <x v="1"/>
    <s v="United States"/>
    <s v="Pearland"/>
    <x v="5"/>
    <n v="77581"/>
    <x v="2"/>
    <s v="OFF-BI-10000773"/>
    <x v="1"/>
    <x v="8"/>
    <x v="381"/>
    <n v="11.227999999999998"/>
    <n v="7"/>
    <n v="0.8"/>
    <n v="-18.52620000000001"/>
  </r>
  <r>
    <n v="3213"/>
    <x v="1594"/>
    <x v="2"/>
    <x v="851"/>
    <d v="2011-12-28T00:00:00"/>
    <s v="Standard Class"/>
    <s v="SF-20200"/>
    <s v="Sarah Foster"/>
    <x v="0"/>
    <s v="United States"/>
    <s v="Richmond"/>
    <x v="14"/>
    <n v="47374"/>
    <x v="2"/>
    <s v="OFF-AP-10002350"/>
    <x v="1"/>
    <x v="9"/>
    <x v="545"/>
    <n v="207.24"/>
    <n v="11"/>
    <n v="0"/>
    <n v="58.027200000000001"/>
  </r>
  <r>
    <n v="3214"/>
    <x v="1595"/>
    <x v="0"/>
    <x v="439"/>
    <d v="2013-06-02T00:00:00"/>
    <s v="Standard Class"/>
    <s v="TH-21235"/>
    <s v="Tiffany House"/>
    <x v="1"/>
    <s v="United States"/>
    <s v="Philadelphia"/>
    <x v="9"/>
    <n v="19134"/>
    <x v="3"/>
    <s v="OFF-AR-10001919"/>
    <x v="1"/>
    <x v="6"/>
    <x v="853"/>
    <n v="1.504"/>
    <n v="1"/>
    <n v="0.2"/>
    <n v="0.16919999999999991"/>
  </r>
  <r>
    <n v="3215"/>
    <x v="1595"/>
    <x v="0"/>
    <x v="439"/>
    <d v="2013-06-02T00:00:00"/>
    <s v="Standard Class"/>
    <s v="TH-21235"/>
    <s v="Tiffany House"/>
    <x v="1"/>
    <s v="United States"/>
    <s v="Philadelphia"/>
    <x v="9"/>
    <n v="19134"/>
    <x v="3"/>
    <s v="OFF-AP-10002082"/>
    <x v="1"/>
    <x v="9"/>
    <x v="1092"/>
    <n v="34.848000000000006"/>
    <n v="2"/>
    <n v="0.2"/>
    <n v="6.5339999999999971"/>
  </r>
  <r>
    <n v="3216"/>
    <x v="1596"/>
    <x v="3"/>
    <x v="141"/>
    <d v="2014-07-11T00:00:00"/>
    <s v="First Class"/>
    <s v="VG-21790"/>
    <s v="Vivek Gonzalez"/>
    <x v="0"/>
    <s v="United States"/>
    <s v="San Mateo"/>
    <x v="1"/>
    <n v="94403"/>
    <x v="1"/>
    <s v="OFF-LA-10002762"/>
    <x v="1"/>
    <x v="2"/>
    <x v="49"/>
    <n v="75.179999999999993"/>
    <n v="6"/>
    <n v="0"/>
    <n v="35.334599999999995"/>
  </r>
  <r>
    <n v="3217"/>
    <x v="1597"/>
    <x v="2"/>
    <x v="8"/>
    <d v="2011-05-17T00:00:00"/>
    <s v="Standard Class"/>
    <s v="NP-18325"/>
    <s v="Naresj Patel"/>
    <x v="0"/>
    <s v="United States"/>
    <s v="Oakland"/>
    <x v="1"/>
    <n v="94601"/>
    <x v="1"/>
    <s v="TEC-AC-10002800"/>
    <x v="2"/>
    <x v="11"/>
    <x v="1207"/>
    <n v="149.97"/>
    <n v="3"/>
    <n v="0"/>
    <n v="52.489499999999992"/>
  </r>
  <r>
    <n v="3218"/>
    <x v="1598"/>
    <x v="3"/>
    <x v="468"/>
    <d v="2014-11-17T00:00:00"/>
    <s v="Standard Class"/>
    <s v="FH-14275"/>
    <s v="Frank Hawley"/>
    <x v="1"/>
    <s v="United States"/>
    <s v="New York City"/>
    <x v="15"/>
    <n v="10024"/>
    <x v="3"/>
    <s v="OFF-BI-10003925"/>
    <x v="1"/>
    <x v="8"/>
    <x v="751"/>
    <n v="931.17600000000016"/>
    <n v="3"/>
    <n v="0.2"/>
    <n v="314.27190000000002"/>
  </r>
  <r>
    <n v="3219"/>
    <x v="1598"/>
    <x v="3"/>
    <x v="468"/>
    <d v="2014-11-17T00:00:00"/>
    <s v="Standard Class"/>
    <s v="FH-14275"/>
    <s v="Frank Hawley"/>
    <x v="1"/>
    <s v="United States"/>
    <s v="New York City"/>
    <x v="15"/>
    <n v="10024"/>
    <x v="3"/>
    <s v="TEC-PH-10002200"/>
    <x v="2"/>
    <x v="7"/>
    <x v="1471"/>
    <n v="430.88"/>
    <n v="2"/>
    <n v="0"/>
    <n v="124.95519999999999"/>
  </r>
  <r>
    <n v="3220"/>
    <x v="1599"/>
    <x v="1"/>
    <x v="653"/>
    <d v="2012-10-08T00:00:00"/>
    <s v="Standard Class"/>
    <s v="JP-15460"/>
    <s v="Jennifer Patt"/>
    <x v="1"/>
    <s v="United States"/>
    <s v="Lakewood"/>
    <x v="30"/>
    <n v="8701"/>
    <x v="3"/>
    <s v="OFF-PA-10001295"/>
    <x v="1"/>
    <x v="10"/>
    <x v="1211"/>
    <n v="94.85"/>
    <n v="5"/>
    <n v="0"/>
    <n v="45.527999999999992"/>
  </r>
  <r>
    <n v="3221"/>
    <x v="1599"/>
    <x v="1"/>
    <x v="653"/>
    <d v="2012-10-08T00:00:00"/>
    <s v="Standard Class"/>
    <s v="JP-15460"/>
    <s v="Jennifer Patt"/>
    <x v="1"/>
    <s v="United States"/>
    <s v="Lakewood"/>
    <x v="30"/>
    <n v="8701"/>
    <x v="3"/>
    <s v="OFF-EN-10002500"/>
    <x v="1"/>
    <x v="12"/>
    <x v="118"/>
    <n v="51.12"/>
    <n v="4"/>
    <n v="0"/>
    <n v="23.003999999999998"/>
  </r>
  <r>
    <n v="3222"/>
    <x v="1599"/>
    <x v="1"/>
    <x v="653"/>
    <d v="2012-10-08T00:00:00"/>
    <s v="Standard Class"/>
    <s v="JP-15460"/>
    <s v="Jennifer Patt"/>
    <x v="1"/>
    <s v="United States"/>
    <s v="Lakewood"/>
    <x v="30"/>
    <n v="8701"/>
    <x v="3"/>
    <s v="TEC-AC-10000892"/>
    <x v="2"/>
    <x v="11"/>
    <x v="290"/>
    <n v="90"/>
    <n v="1"/>
    <n v="0"/>
    <n v="32.4"/>
  </r>
  <r>
    <n v="3223"/>
    <x v="1600"/>
    <x v="2"/>
    <x v="852"/>
    <d v="2011-10-05T00:00:00"/>
    <s v="First Class"/>
    <s v="ES-14080"/>
    <s v="Erin Smith"/>
    <x v="1"/>
    <s v="United States"/>
    <s v="Tempe"/>
    <x v="16"/>
    <n v="85281"/>
    <x v="1"/>
    <s v="OFF-PA-10001838"/>
    <x v="1"/>
    <x v="10"/>
    <x v="999"/>
    <n v="9.4079999999999995"/>
    <n v="2"/>
    <n v="0.2"/>
    <n v="3.4103999999999997"/>
  </r>
  <r>
    <n v="3224"/>
    <x v="1600"/>
    <x v="2"/>
    <x v="852"/>
    <d v="2011-10-05T00:00:00"/>
    <s v="First Class"/>
    <s v="ES-14080"/>
    <s v="Erin Smith"/>
    <x v="1"/>
    <s v="United States"/>
    <s v="Tempe"/>
    <x v="16"/>
    <n v="85281"/>
    <x v="1"/>
    <s v="OFF-FA-10000735"/>
    <x v="1"/>
    <x v="13"/>
    <x v="33"/>
    <n v="4.6719999999999997"/>
    <n v="2"/>
    <n v="0.2"/>
    <n v="1.4599999999999997"/>
  </r>
  <r>
    <n v="3225"/>
    <x v="1600"/>
    <x v="2"/>
    <x v="852"/>
    <d v="2011-10-05T00:00:00"/>
    <s v="First Class"/>
    <s v="ES-14080"/>
    <s v="Erin Smith"/>
    <x v="1"/>
    <s v="United States"/>
    <s v="Tempe"/>
    <x v="16"/>
    <n v="85281"/>
    <x v="1"/>
    <s v="TEC-PH-10001760"/>
    <x v="2"/>
    <x v="7"/>
    <x v="254"/>
    <n v="318.40000000000003"/>
    <n v="2"/>
    <n v="0.2"/>
    <n v="107.46"/>
  </r>
  <r>
    <n v="3226"/>
    <x v="1600"/>
    <x v="2"/>
    <x v="852"/>
    <d v="2011-10-05T00:00:00"/>
    <s v="First Class"/>
    <s v="ES-14080"/>
    <s v="Erin Smith"/>
    <x v="1"/>
    <s v="United States"/>
    <s v="Tempe"/>
    <x v="16"/>
    <n v="85281"/>
    <x v="1"/>
    <s v="OFF-EN-10004846"/>
    <x v="1"/>
    <x v="12"/>
    <x v="1488"/>
    <n v="12.768000000000001"/>
    <n v="6"/>
    <n v="0.2"/>
    <n v="4.628400000000001"/>
  </r>
  <r>
    <n v="3227"/>
    <x v="1600"/>
    <x v="2"/>
    <x v="852"/>
    <d v="2011-10-05T00:00:00"/>
    <s v="First Class"/>
    <s v="ES-14080"/>
    <s v="Erin Smith"/>
    <x v="1"/>
    <s v="United States"/>
    <s v="Tempe"/>
    <x v="16"/>
    <n v="85281"/>
    <x v="1"/>
    <s v="OFF-SU-10003567"/>
    <x v="1"/>
    <x v="14"/>
    <x v="1489"/>
    <n v="15.36"/>
    <n v="2"/>
    <n v="0.2"/>
    <n v="-3.2639999999999993"/>
  </r>
  <r>
    <n v="3228"/>
    <x v="1600"/>
    <x v="2"/>
    <x v="852"/>
    <d v="2011-10-05T00:00:00"/>
    <s v="First Class"/>
    <s v="ES-14080"/>
    <s v="Erin Smith"/>
    <x v="1"/>
    <s v="United States"/>
    <s v="Tempe"/>
    <x v="16"/>
    <n v="85281"/>
    <x v="1"/>
    <s v="TEC-PH-10001557"/>
    <x v="2"/>
    <x v="7"/>
    <x v="658"/>
    <n v="230.376"/>
    <n v="3"/>
    <n v="0.2"/>
    <n v="20.157899999999991"/>
  </r>
  <r>
    <n v="3229"/>
    <x v="1600"/>
    <x v="2"/>
    <x v="852"/>
    <d v="2011-10-05T00:00:00"/>
    <s v="First Class"/>
    <s v="ES-14080"/>
    <s v="Erin Smith"/>
    <x v="1"/>
    <s v="United States"/>
    <s v="Tempe"/>
    <x v="16"/>
    <n v="85281"/>
    <x v="1"/>
    <s v="TEC-AC-10003038"/>
    <x v="2"/>
    <x v="11"/>
    <x v="1024"/>
    <n v="7.16"/>
    <n v="1"/>
    <n v="0.2"/>
    <n v="-8.9500000000001023E-2"/>
  </r>
  <r>
    <n v="3230"/>
    <x v="1601"/>
    <x v="2"/>
    <x v="430"/>
    <d v="2011-08-16T00:00:00"/>
    <s v="Standard Class"/>
    <s v="KL-16645"/>
    <s v="Ken Lonsdale"/>
    <x v="0"/>
    <s v="United States"/>
    <s v="New York City"/>
    <x v="15"/>
    <n v="10035"/>
    <x v="3"/>
    <s v="OFF-ST-10004459"/>
    <x v="1"/>
    <x v="4"/>
    <x v="454"/>
    <n v="375.34"/>
    <n v="1"/>
    <n v="0"/>
    <n v="18.766999999999996"/>
  </r>
  <r>
    <n v="3231"/>
    <x v="1602"/>
    <x v="3"/>
    <x v="853"/>
    <d v="2014-09-06T00:00:00"/>
    <s v="Second Class"/>
    <s v="BN-11515"/>
    <s v="Bradley Nguyen"/>
    <x v="0"/>
    <s v="United States"/>
    <s v="New York City"/>
    <x v="15"/>
    <n v="10009"/>
    <x v="3"/>
    <s v="FUR-FU-10004960"/>
    <x v="0"/>
    <x v="5"/>
    <x v="919"/>
    <n v="114.9"/>
    <n v="5"/>
    <n v="0"/>
    <n v="39.066000000000003"/>
  </r>
  <r>
    <n v="3232"/>
    <x v="1603"/>
    <x v="3"/>
    <x v="513"/>
    <d v="2014-04-23T00:00:00"/>
    <s v="Standard Class"/>
    <s v="ND-18370"/>
    <s v="Natalie DeCherney"/>
    <x v="0"/>
    <s v="United States"/>
    <s v="Houston"/>
    <x v="5"/>
    <n v="77095"/>
    <x v="2"/>
    <s v="OFF-BI-10000632"/>
    <x v="1"/>
    <x v="8"/>
    <x v="1288"/>
    <n v="26.045999999999992"/>
    <n v="3"/>
    <n v="0.8"/>
    <n v="-44.278199999999998"/>
  </r>
  <r>
    <n v="3233"/>
    <x v="1603"/>
    <x v="3"/>
    <x v="513"/>
    <d v="2014-04-23T00:00:00"/>
    <s v="Standard Class"/>
    <s v="ND-18370"/>
    <s v="Natalie DeCherney"/>
    <x v="0"/>
    <s v="United States"/>
    <s v="Houston"/>
    <x v="5"/>
    <n v="77095"/>
    <x v="2"/>
    <s v="OFF-BI-10001107"/>
    <x v="1"/>
    <x v="8"/>
    <x v="492"/>
    <n v="2.8959999999999995"/>
    <n v="1"/>
    <n v="0.8"/>
    <n v="-4.7784000000000013"/>
  </r>
  <r>
    <n v="3234"/>
    <x v="1603"/>
    <x v="3"/>
    <x v="513"/>
    <d v="2014-04-23T00:00:00"/>
    <s v="Standard Class"/>
    <s v="ND-18370"/>
    <s v="Natalie DeCherney"/>
    <x v="0"/>
    <s v="United States"/>
    <s v="Houston"/>
    <x v="5"/>
    <n v="77095"/>
    <x v="2"/>
    <s v="OFF-ST-10002301"/>
    <x v="1"/>
    <x v="4"/>
    <x v="1490"/>
    <n v="32.544000000000004"/>
    <n v="2"/>
    <n v="0.2"/>
    <n v="-7.7292000000000041"/>
  </r>
  <r>
    <n v="3235"/>
    <x v="1604"/>
    <x v="0"/>
    <x v="423"/>
    <d v="2013-04-28T00:00:00"/>
    <s v="First Class"/>
    <s v="JL-15130"/>
    <s v="Jack Lebron"/>
    <x v="0"/>
    <s v="United States"/>
    <s v="Riverside"/>
    <x v="1"/>
    <n v="92503"/>
    <x v="1"/>
    <s v="OFF-BI-10003355"/>
    <x v="1"/>
    <x v="8"/>
    <x v="586"/>
    <n v="3.9840000000000004"/>
    <n v="1"/>
    <n v="0.2"/>
    <n v="1.3944000000000001"/>
  </r>
  <r>
    <n v="3236"/>
    <x v="1605"/>
    <x v="0"/>
    <x v="804"/>
    <d v="2013-01-15T00:00:00"/>
    <s v="Same Day"/>
    <s v="RC-19825"/>
    <s v="Roy Collins"/>
    <x v="0"/>
    <s v="United States"/>
    <s v="Fairfield"/>
    <x v="29"/>
    <n v="6824"/>
    <x v="3"/>
    <s v="FUR-TA-10002903"/>
    <x v="0"/>
    <x v="3"/>
    <x v="255"/>
    <n v="181.79699999999997"/>
    <n v="1"/>
    <n v="0.3"/>
    <n v="-15.582599999999999"/>
  </r>
  <r>
    <n v="3237"/>
    <x v="1606"/>
    <x v="0"/>
    <x v="440"/>
    <d v="2013-05-03T00:00:00"/>
    <s v="Same Day"/>
    <s v="CC-12475"/>
    <s v="Cindy Chapman"/>
    <x v="0"/>
    <s v="United States"/>
    <s v="New York City"/>
    <x v="15"/>
    <n v="10024"/>
    <x v="3"/>
    <s v="OFF-ST-10001580"/>
    <x v="1"/>
    <x v="4"/>
    <x v="351"/>
    <n v="44.94"/>
    <n v="3"/>
    <n v="0"/>
    <n v="12.5832"/>
  </r>
  <r>
    <n v="3238"/>
    <x v="1606"/>
    <x v="0"/>
    <x v="440"/>
    <d v="2013-05-03T00:00:00"/>
    <s v="Same Day"/>
    <s v="CC-12475"/>
    <s v="Cindy Chapman"/>
    <x v="0"/>
    <s v="United States"/>
    <s v="New York City"/>
    <x v="15"/>
    <n v="10024"/>
    <x v="3"/>
    <s v="OFF-BI-10000315"/>
    <x v="1"/>
    <x v="8"/>
    <x v="407"/>
    <n v="45.576000000000001"/>
    <n v="3"/>
    <n v="0.2"/>
    <n v="15.951599999999997"/>
  </r>
  <r>
    <n v="3239"/>
    <x v="1607"/>
    <x v="0"/>
    <x v="73"/>
    <d v="2013-11-28T00:00:00"/>
    <s v="Standard Class"/>
    <s v="DW-13195"/>
    <s v="David Wiener"/>
    <x v="1"/>
    <s v="United States"/>
    <s v="Houston"/>
    <x v="5"/>
    <n v="77095"/>
    <x v="2"/>
    <s v="FUR-CH-10003774"/>
    <x v="0"/>
    <x v="1"/>
    <x v="1185"/>
    <n v="318.43"/>
    <n v="5"/>
    <n v="0.3"/>
    <n v="-77.333000000000013"/>
  </r>
  <r>
    <n v="3240"/>
    <x v="1607"/>
    <x v="0"/>
    <x v="73"/>
    <d v="2013-11-28T00:00:00"/>
    <s v="Standard Class"/>
    <s v="DW-13195"/>
    <s v="David Wiener"/>
    <x v="1"/>
    <s v="United States"/>
    <s v="Houston"/>
    <x v="5"/>
    <n v="77095"/>
    <x v="2"/>
    <s v="TEC-PH-10003095"/>
    <x v="2"/>
    <x v="7"/>
    <x v="1491"/>
    <n v="122.91999999999999"/>
    <n v="7"/>
    <n v="0.2"/>
    <n v="46.095000000000006"/>
  </r>
  <r>
    <n v="3241"/>
    <x v="1607"/>
    <x v="0"/>
    <x v="73"/>
    <d v="2013-11-28T00:00:00"/>
    <s v="Standard Class"/>
    <s v="DW-13195"/>
    <s v="David Wiener"/>
    <x v="1"/>
    <s v="United States"/>
    <s v="Houston"/>
    <x v="5"/>
    <n v="77095"/>
    <x v="2"/>
    <s v="FUR-FU-10000023"/>
    <x v="0"/>
    <x v="5"/>
    <x v="322"/>
    <n v="7.0679999999999996"/>
    <n v="3"/>
    <n v="0.6"/>
    <n v="-2.8271999999999995"/>
  </r>
  <r>
    <n v="3242"/>
    <x v="1608"/>
    <x v="0"/>
    <x v="854"/>
    <d v="2013-02-03T00:00:00"/>
    <s v="First Class"/>
    <s v="CK-12760"/>
    <s v="Cyma Kinney"/>
    <x v="1"/>
    <s v="United States"/>
    <s v="Arlington"/>
    <x v="17"/>
    <n v="22204"/>
    <x v="0"/>
    <s v="OFF-ST-10002214"/>
    <x v="1"/>
    <x v="4"/>
    <x v="994"/>
    <n v="56.449999999999996"/>
    <n v="5"/>
    <n v="0"/>
    <n v="14.676999999999998"/>
  </r>
  <r>
    <n v="3243"/>
    <x v="1609"/>
    <x v="3"/>
    <x v="185"/>
    <d v="2014-04-06T00:00:00"/>
    <s v="Second Class"/>
    <s v="EG-13900"/>
    <s v="Emily Grady"/>
    <x v="0"/>
    <s v="United States"/>
    <s v="Chicago"/>
    <x v="10"/>
    <n v="60623"/>
    <x v="2"/>
    <s v="OFF-BI-10002799"/>
    <x v="1"/>
    <x v="8"/>
    <x v="1450"/>
    <n v="13.467999999999998"/>
    <n v="13"/>
    <n v="0.8"/>
    <n v="-22.895600000000005"/>
  </r>
  <r>
    <n v="3244"/>
    <x v="1610"/>
    <x v="3"/>
    <x v="96"/>
    <d v="2014-12-06T00:00:00"/>
    <s v="Standard Class"/>
    <s v="SJ-20215"/>
    <s v="Sarah Jordon"/>
    <x v="0"/>
    <s v="United States"/>
    <s v="Grand Prairie"/>
    <x v="5"/>
    <n v="75051"/>
    <x v="2"/>
    <s v="TEC-PH-10004912"/>
    <x v="2"/>
    <x v="7"/>
    <x v="1492"/>
    <n v="219.80000000000004"/>
    <n v="5"/>
    <n v="0.2"/>
    <n v="24.727499999999971"/>
  </r>
  <r>
    <n v="3245"/>
    <x v="1610"/>
    <x v="3"/>
    <x v="96"/>
    <d v="2014-12-06T00:00:00"/>
    <s v="Standard Class"/>
    <s v="SJ-20215"/>
    <s v="Sarah Jordon"/>
    <x v="0"/>
    <s v="United States"/>
    <s v="Grand Prairie"/>
    <x v="5"/>
    <n v="75051"/>
    <x v="2"/>
    <s v="FUR-CH-10002602"/>
    <x v="0"/>
    <x v="1"/>
    <x v="288"/>
    <n v="317.05799999999999"/>
    <n v="3"/>
    <n v="0.3"/>
    <n v="-18.117599999999996"/>
  </r>
  <r>
    <n v="3246"/>
    <x v="1611"/>
    <x v="3"/>
    <x v="389"/>
    <d v="2014-12-13T00:00:00"/>
    <s v="Second Class"/>
    <s v="BP-11185"/>
    <s v="Ben Peterman"/>
    <x v="1"/>
    <s v="United States"/>
    <s v="Seattle"/>
    <x v="4"/>
    <n v="98103"/>
    <x v="1"/>
    <s v="TEC-AC-10004510"/>
    <x v="2"/>
    <x v="11"/>
    <x v="944"/>
    <n v="49.08"/>
    <n v="3"/>
    <n v="0"/>
    <n v="4.9079999999999977"/>
  </r>
  <r>
    <n v="3247"/>
    <x v="1611"/>
    <x v="3"/>
    <x v="389"/>
    <d v="2014-12-13T00:00:00"/>
    <s v="Second Class"/>
    <s v="BP-11185"/>
    <s v="Ben Peterman"/>
    <x v="1"/>
    <s v="United States"/>
    <s v="Seattle"/>
    <x v="4"/>
    <n v="98103"/>
    <x v="1"/>
    <s v="OFF-ST-10000060"/>
    <x v="1"/>
    <x v="4"/>
    <x v="387"/>
    <n v="324.90000000000003"/>
    <n v="5"/>
    <n v="0"/>
    <n v="38.988000000000014"/>
  </r>
  <r>
    <n v="3248"/>
    <x v="1611"/>
    <x v="3"/>
    <x v="389"/>
    <d v="2014-12-13T00:00:00"/>
    <s v="Second Class"/>
    <s v="BP-11185"/>
    <s v="Ben Peterman"/>
    <x v="1"/>
    <s v="United States"/>
    <s v="Seattle"/>
    <x v="4"/>
    <n v="98103"/>
    <x v="1"/>
    <s v="OFF-AR-10000799"/>
    <x v="1"/>
    <x v="6"/>
    <x v="1493"/>
    <n v="18.240000000000002"/>
    <n v="3"/>
    <n v="0"/>
    <n v="5.2895999999999983"/>
  </r>
  <r>
    <n v="3249"/>
    <x v="1612"/>
    <x v="0"/>
    <x v="42"/>
    <d v="2013-09-22T00:00:00"/>
    <s v="Standard Class"/>
    <s v="SJ-20125"/>
    <s v="Sanjit Jacobs"/>
    <x v="2"/>
    <s v="United States"/>
    <s v="Seattle"/>
    <x v="4"/>
    <n v="98103"/>
    <x v="1"/>
    <s v="FUR-CH-10004875"/>
    <x v="0"/>
    <x v="1"/>
    <x v="1436"/>
    <n v="113.88800000000002"/>
    <n v="2"/>
    <n v="0.2"/>
    <n v="9.9651999999999994"/>
  </r>
  <r>
    <n v="3250"/>
    <x v="1612"/>
    <x v="0"/>
    <x v="42"/>
    <d v="2013-09-22T00:00:00"/>
    <s v="Standard Class"/>
    <s v="SJ-20125"/>
    <s v="Sanjit Jacobs"/>
    <x v="2"/>
    <s v="United States"/>
    <s v="Seattle"/>
    <x v="4"/>
    <n v="98103"/>
    <x v="1"/>
    <s v="TEC-PH-10002085"/>
    <x v="2"/>
    <x v="7"/>
    <x v="659"/>
    <n v="105.584"/>
    <n v="2"/>
    <n v="0.2"/>
    <n v="7.9188000000000045"/>
  </r>
  <r>
    <n v="3251"/>
    <x v="1613"/>
    <x v="0"/>
    <x v="443"/>
    <d v="2013-12-30T00:00:00"/>
    <s v="Standard Class"/>
    <s v="MC-17590"/>
    <s v="Matt Collister"/>
    <x v="1"/>
    <s v="United States"/>
    <s v="Grand Rapids"/>
    <x v="12"/>
    <n v="49505"/>
    <x v="2"/>
    <s v="OFF-FA-10000992"/>
    <x v="1"/>
    <x v="13"/>
    <x v="1033"/>
    <n v="24.849999999999998"/>
    <n v="7"/>
    <n v="0"/>
    <n v="11.679499999999999"/>
  </r>
  <r>
    <n v="3252"/>
    <x v="1614"/>
    <x v="3"/>
    <x v="827"/>
    <d v="2014-04-20T00:00:00"/>
    <s v="First Class"/>
    <s v="BG-11740"/>
    <s v="Bruce Geld"/>
    <x v="0"/>
    <s v="United States"/>
    <s v="Philadelphia"/>
    <x v="9"/>
    <n v="19120"/>
    <x v="3"/>
    <s v="FUR-FU-10001473"/>
    <x v="0"/>
    <x v="5"/>
    <x v="1244"/>
    <n v="60.311999999999998"/>
    <n v="3"/>
    <n v="0.2"/>
    <n v="5.2773000000000003"/>
  </r>
  <r>
    <n v="3253"/>
    <x v="1615"/>
    <x v="3"/>
    <x v="855"/>
    <d v="2014-10-31T00:00:00"/>
    <s v="Second Class"/>
    <s v="MA-17560"/>
    <s v="Matt Abelman"/>
    <x v="2"/>
    <s v="United States"/>
    <s v="Chicago"/>
    <x v="10"/>
    <n v="60610"/>
    <x v="2"/>
    <s v="OFF-AR-10003045"/>
    <x v="1"/>
    <x v="6"/>
    <x v="420"/>
    <n v="7.0559999999999992"/>
    <n v="3"/>
    <n v="0.2"/>
    <n v="2.2050000000000001"/>
  </r>
  <r>
    <n v="3254"/>
    <x v="1615"/>
    <x v="3"/>
    <x v="855"/>
    <d v="2014-10-31T00:00:00"/>
    <s v="Second Class"/>
    <s v="MA-17560"/>
    <s v="Matt Abelman"/>
    <x v="2"/>
    <s v="United States"/>
    <s v="Chicago"/>
    <x v="10"/>
    <n v="60610"/>
    <x v="2"/>
    <s v="TEC-PH-10001536"/>
    <x v="2"/>
    <x v="7"/>
    <x v="1234"/>
    <n v="27.183999999999997"/>
    <n v="2"/>
    <n v="0.2"/>
    <n v="2.0387999999999984"/>
  </r>
  <r>
    <n v="3255"/>
    <x v="1616"/>
    <x v="0"/>
    <x v="630"/>
    <d v="2013-07-15T00:00:00"/>
    <s v="Standard Class"/>
    <s v="CC-12220"/>
    <s v="Chris Cortes"/>
    <x v="0"/>
    <s v="United States"/>
    <s v="Seattle"/>
    <x v="4"/>
    <n v="98105"/>
    <x v="1"/>
    <s v="TEC-PH-10001580"/>
    <x v="2"/>
    <x v="7"/>
    <x v="231"/>
    <n v="107.98399999999999"/>
    <n v="1"/>
    <n v="0.2"/>
    <n v="9.4485999999999954"/>
  </r>
  <r>
    <n v="3256"/>
    <x v="1616"/>
    <x v="0"/>
    <x v="630"/>
    <d v="2013-07-15T00:00:00"/>
    <s v="Standard Class"/>
    <s v="CC-12220"/>
    <s v="Chris Cortes"/>
    <x v="0"/>
    <s v="United States"/>
    <s v="Seattle"/>
    <x v="4"/>
    <n v="98105"/>
    <x v="1"/>
    <s v="OFF-BI-10004209"/>
    <x v="1"/>
    <x v="8"/>
    <x v="1206"/>
    <n v="19.295999999999999"/>
    <n v="3"/>
    <n v="0.2"/>
    <n v="6.0299999999999994"/>
  </r>
  <r>
    <n v="3257"/>
    <x v="1617"/>
    <x v="1"/>
    <x v="101"/>
    <d v="2012-08-14T00:00:00"/>
    <s v="Standard Class"/>
    <s v="RA-19885"/>
    <s v="Ruben Ausman"/>
    <x v="1"/>
    <s v="United States"/>
    <s v="Jacksonville"/>
    <x v="2"/>
    <n v="32216"/>
    <x v="0"/>
    <s v="OFF-LA-10001613"/>
    <x v="1"/>
    <x v="2"/>
    <x v="736"/>
    <n v="4.6079999999999997"/>
    <n v="2"/>
    <n v="0.2"/>
    <n v="1.6704000000000001"/>
  </r>
  <r>
    <n v="3258"/>
    <x v="1618"/>
    <x v="0"/>
    <x v="10"/>
    <d v="2013-12-15T00:00:00"/>
    <s v="Second Class"/>
    <s v="DK-12835"/>
    <s v="Damala Kotsonis"/>
    <x v="1"/>
    <s v="United States"/>
    <s v="Franklin"/>
    <x v="18"/>
    <n v="37064"/>
    <x v="0"/>
    <s v="FUR-TA-10001676"/>
    <x v="0"/>
    <x v="3"/>
    <x v="957"/>
    <n v="79.97399999999999"/>
    <n v="3"/>
    <n v="0.4"/>
    <n v="-29.323800000000006"/>
  </r>
  <r>
    <n v="3259"/>
    <x v="1618"/>
    <x v="0"/>
    <x v="10"/>
    <d v="2013-12-15T00:00:00"/>
    <s v="Second Class"/>
    <s v="DK-12835"/>
    <s v="Damala Kotsonis"/>
    <x v="1"/>
    <s v="United States"/>
    <s v="Franklin"/>
    <x v="18"/>
    <n v="37064"/>
    <x v="0"/>
    <s v="OFF-BI-10003712"/>
    <x v="1"/>
    <x v="8"/>
    <x v="689"/>
    <n v="2.9460000000000006"/>
    <n v="2"/>
    <n v="0.7"/>
    <n v="-2.0621999999999998"/>
  </r>
  <r>
    <n v="3260"/>
    <x v="1619"/>
    <x v="0"/>
    <x v="373"/>
    <d v="2013-11-18T00:00:00"/>
    <s v="Standard Class"/>
    <s v="LB-16795"/>
    <s v="Laurel Beltran"/>
    <x v="2"/>
    <s v="United States"/>
    <s v="Highland Park"/>
    <x v="10"/>
    <n v="60035"/>
    <x v="2"/>
    <s v="OFF-BI-10000285"/>
    <x v="1"/>
    <x v="8"/>
    <x v="456"/>
    <n v="3.1359999999999992"/>
    <n v="2"/>
    <n v="0.8"/>
    <n v="-4.7040000000000006"/>
  </r>
  <r>
    <n v="3261"/>
    <x v="1620"/>
    <x v="2"/>
    <x v="687"/>
    <d v="2011-11-15T00:00:00"/>
    <s v="First Class"/>
    <s v="CM-11815"/>
    <s v="Candace McMahon"/>
    <x v="1"/>
    <s v="United States"/>
    <s v="Pasadena"/>
    <x v="5"/>
    <n v="77506"/>
    <x v="2"/>
    <s v="OFF-PA-10004609"/>
    <x v="1"/>
    <x v="10"/>
    <x v="1494"/>
    <n v="20.736000000000004"/>
    <n v="4"/>
    <n v="0.2"/>
    <n v="7.2576000000000001"/>
  </r>
  <r>
    <n v="3262"/>
    <x v="1621"/>
    <x v="2"/>
    <x v="664"/>
    <d v="2011-11-19T00:00:00"/>
    <s v="First Class"/>
    <s v="TS-21205"/>
    <s v="Thomas Seio"/>
    <x v="1"/>
    <s v="United States"/>
    <s v="San Francisco"/>
    <x v="1"/>
    <n v="94109"/>
    <x v="1"/>
    <s v="TEC-AC-10001314"/>
    <x v="2"/>
    <x v="11"/>
    <x v="943"/>
    <n v="99.98"/>
    <n v="2"/>
    <n v="0"/>
    <n v="7.9983999999999895"/>
  </r>
  <r>
    <n v="3263"/>
    <x v="1621"/>
    <x v="2"/>
    <x v="664"/>
    <d v="2011-11-19T00:00:00"/>
    <s v="First Class"/>
    <s v="TS-21205"/>
    <s v="Thomas Seio"/>
    <x v="1"/>
    <s v="United States"/>
    <s v="San Francisco"/>
    <x v="1"/>
    <n v="94109"/>
    <x v="1"/>
    <s v="OFF-PA-10003395"/>
    <x v="1"/>
    <x v="10"/>
    <x v="650"/>
    <n v="733.94999999999993"/>
    <n v="7"/>
    <n v="0"/>
    <n v="352.29599999999999"/>
  </r>
  <r>
    <n v="3264"/>
    <x v="1621"/>
    <x v="2"/>
    <x v="664"/>
    <d v="2011-11-19T00:00:00"/>
    <s v="First Class"/>
    <s v="TS-21205"/>
    <s v="Thomas Seio"/>
    <x v="1"/>
    <s v="United States"/>
    <s v="San Francisco"/>
    <x v="1"/>
    <n v="94109"/>
    <x v="1"/>
    <s v="OFF-AP-10001242"/>
    <x v="1"/>
    <x v="9"/>
    <x v="1408"/>
    <n v="241.44"/>
    <n v="3"/>
    <n v="0"/>
    <n v="72.431999999999988"/>
  </r>
  <r>
    <n v="3265"/>
    <x v="1622"/>
    <x v="0"/>
    <x v="758"/>
    <d v="2013-03-09T00:00:00"/>
    <s v="Second Class"/>
    <s v="RF-19345"/>
    <s v="Randy Ferguson"/>
    <x v="1"/>
    <s v="United States"/>
    <s v="Miami"/>
    <x v="2"/>
    <n v="33180"/>
    <x v="0"/>
    <s v="OFF-LA-10001641"/>
    <x v="1"/>
    <x v="2"/>
    <x v="1022"/>
    <n v="10.08"/>
    <n v="4"/>
    <n v="0.2"/>
    <n v="3.528"/>
  </r>
  <r>
    <n v="3266"/>
    <x v="1623"/>
    <x v="2"/>
    <x v="856"/>
    <d v="2011-10-15T00:00:00"/>
    <s v="Standard Class"/>
    <s v="JF-15565"/>
    <s v="Jill Fjeld"/>
    <x v="0"/>
    <s v="United States"/>
    <s v="Philadelphia"/>
    <x v="9"/>
    <n v="19120"/>
    <x v="3"/>
    <s v="OFF-ST-10003816"/>
    <x v="1"/>
    <x v="4"/>
    <x v="710"/>
    <n v="281.904"/>
    <n v="2"/>
    <n v="0.2"/>
    <n v="10.571399999999983"/>
  </r>
  <r>
    <n v="3267"/>
    <x v="1623"/>
    <x v="2"/>
    <x v="856"/>
    <d v="2011-10-15T00:00:00"/>
    <s v="Standard Class"/>
    <s v="JF-15565"/>
    <s v="Jill Fjeld"/>
    <x v="0"/>
    <s v="United States"/>
    <s v="Philadelphia"/>
    <x v="9"/>
    <n v="19120"/>
    <x v="3"/>
    <s v="OFF-EN-10002230"/>
    <x v="1"/>
    <x v="12"/>
    <x v="550"/>
    <n v="201.43200000000002"/>
    <n v="3"/>
    <n v="0.2"/>
    <n v="67.983299999999986"/>
  </r>
  <r>
    <n v="3268"/>
    <x v="1624"/>
    <x v="2"/>
    <x v="857"/>
    <d v="2011-05-29T00:00:00"/>
    <s v="Standard Class"/>
    <s v="EH-14185"/>
    <s v="Evan Henry"/>
    <x v="0"/>
    <s v="United States"/>
    <s v="Decatur"/>
    <x v="19"/>
    <n v="35601"/>
    <x v="0"/>
    <s v="TEC-PH-10002660"/>
    <x v="2"/>
    <x v="7"/>
    <x v="697"/>
    <n v="135.97999999999999"/>
    <n v="2"/>
    <n v="0"/>
    <n v="33.995000000000005"/>
  </r>
  <r>
    <n v="3269"/>
    <x v="1624"/>
    <x v="2"/>
    <x v="857"/>
    <d v="2011-05-29T00:00:00"/>
    <s v="Standard Class"/>
    <s v="EH-14185"/>
    <s v="Evan Henry"/>
    <x v="0"/>
    <s v="United States"/>
    <s v="Decatur"/>
    <x v="19"/>
    <n v="35601"/>
    <x v="0"/>
    <s v="TEC-PH-10003171"/>
    <x v="2"/>
    <x v="7"/>
    <x v="1495"/>
    <n v="44.95"/>
    <n v="1"/>
    <n v="0"/>
    <n v="12.585999999999999"/>
  </r>
  <r>
    <n v="3270"/>
    <x v="1625"/>
    <x v="2"/>
    <x v="858"/>
    <d v="2011-07-19T00:00:00"/>
    <s v="Standard Class"/>
    <s v="VW-21775"/>
    <s v="Victoria Wilson"/>
    <x v="1"/>
    <s v="United States"/>
    <s v="Sioux Falls"/>
    <x v="44"/>
    <n v="57103"/>
    <x v="2"/>
    <s v="TEC-AC-10003709"/>
    <x v="2"/>
    <x v="11"/>
    <x v="1404"/>
    <n v="2.9699999999999998"/>
    <n v="3"/>
    <n v="0"/>
    <n v="1.3068000000000004"/>
  </r>
  <r>
    <n v="3271"/>
    <x v="1625"/>
    <x v="2"/>
    <x v="858"/>
    <d v="2011-07-19T00:00:00"/>
    <s v="Standard Class"/>
    <s v="VW-21775"/>
    <s v="Victoria Wilson"/>
    <x v="1"/>
    <s v="United States"/>
    <s v="Sioux Falls"/>
    <x v="44"/>
    <n v="57103"/>
    <x v="2"/>
    <s v="OFF-FA-10000304"/>
    <x v="1"/>
    <x v="13"/>
    <x v="52"/>
    <n v="6.5400000000000009"/>
    <n v="3"/>
    <n v="0"/>
    <n v="2.6814000000000004"/>
  </r>
  <r>
    <n v="3272"/>
    <x v="1626"/>
    <x v="1"/>
    <x v="17"/>
    <d v="2012-12-29T00:00:00"/>
    <s v="Second Class"/>
    <s v="KN-16450"/>
    <s v="Kean Nguyen"/>
    <x v="1"/>
    <s v="United States"/>
    <s v="Visalia"/>
    <x v="1"/>
    <n v="93277"/>
    <x v="1"/>
    <s v="TEC-AC-10003709"/>
    <x v="2"/>
    <x v="11"/>
    <x v="1404"/>
    <n v="7.92"/>
    <n v="8"/>
    <n v="0"/>
    <n v="3.4848000000000008"/>
  </r>
  <r>
    <n v="3273"/>
    <x v="1627"/>
    <x v="1"/>
    <x v="97"/>
    <d v="2012-02-16T00:00:00"/>
    <s v="Standard Class"/>
    <s v="SJ-20215"/>
    <s v="Sarah Jordon"/>
    <x v="0"/>
    <s v="United States"/>
    <s v="Los Angeles"/>
    <x v="1"/>
    <n v="90049"/>
    <x v="1"/>
    <s v="FUR-CH-10002774"/>
    <x v="0"/>
    <x v="1"/>
    <x v="23"/>
    <n v="203.92"/>
    <n v="5"/>
    <n v="0.2"/>
    <n v="22.940999999999995"/>
  </r>
  <r>
    <n v="3274"/>
    <x v="1628"/>
    <x v="3"/>
    <x v="540"/>
    <d v="2014-05-13T00:00:00"/>
    <s v="Standard Class"/>
    <s v="PS-19045"/>
    <s v="Penelope Sewall"/>
    <x v="2"/>
    <s v="United States"/>
    <s v="Los Angeles"/>
    <x v="1"/>
    <n v="90032"/>
    <x v="1"/>
    <s v="TEC-CO-10001046"/>
    <x v="2"/>
    <x v="16"/>
    <x v="874"/>
    <n v="3359.9520000000002"/>
    <n v="6"/>
    <n v="0.2"/>
    <n v="1049.9849999999999"/>
  </r>
  <r>
    <n v="3275"/>
    <x v="1629"/>
    <x v="3"/>
    <x v="808"/>
    <d v="2014-11-07T00:00:00"/>
    <s v="Standard Class"/>
    <s v="KM-16225"/>
    <s v="Kalyca Meade"/>
    <x v="1"/>
    <s v="United States"/>
    <s v="Overland Park"/>
    <x v="41"/>
    <n v="66212"/>
    <x v="2"/>
    <s v="OFF-FA-10003495"/>
    <x v="1"/>
    <x v="13"/>
    <x v="33"/>
    <n v="18.240000000000002"/>
    <n v="3"/>
    <n v="0"/>
    <n v="9.120000000000001"/>
  </r>
  <r>
    <n v="3276"/>
    <x v="1629"/>
    <x v="3"/>
    <x v="808"/>
    <d v="2014-11-07T00:00:00"/>
    <s v="Standard Class"/>
    <s v="KM-16225"/>
    <s v="Kalyca Meade"/>
    <x v="1"/>
    <s v="United States"/>
    <s v="Overland Park"/>
    <x v="41"/>
    <n v="66212"/>
    <x v="2"/>
    <s v="OFF-AR-10004685"/>
    <x v="1"/>
    <x v="6"/>
    <x v="181"/>
    <n v="27.78"/>
    <n v="6"/>
    <n v="0"/>
    <n v="9.1673999999999989"/>
  </r>
  <r>
    <n v="3277"/>
    <x v="1630"/>
    <x v="2"/>
    <x v="267"/>
    <d v="2011-04-09T00:00:00"/>
    <s v="Second Class"/>
    <s v="GM-14695"/>
    <s v="Greg Maxwell"/>
    <x v="1"/>
    <s v="United States"/>
    <s v="Alexandria"/>
    <x v="17"/>
    <n v="22304"/>
    <x v="0"/>
    <s v="OFF-AR-10004757"/>
    <x v="1"/>
    <x v="6"/>
    <x v="342"/>
    <n v="22.959999999999997"/>
    <n v="7"/>
    <n v="0"/>
    <n v="7.5767999999999986"/>
  </r>
  <r>
    <n v="3278"/>
    <x v="1630"/>
    <x v="2"/>
    <x v="267"/>
    <d v="2011-04-09T00:00:00"/>
    <s v="Second Class"/>
    <s v="GM-14695"/>
    <s v="Greg Maxwell"/>
    <x v="1"/>
    <s v="United States"/>
    <s v="Alexandria"/>
    <x v="17"/>
    <n v="22304"/>
    <x v="0"/>
    <s v="TEC-PH-10001615"/>
    <x v="2"/>
    <x v="7"/>
    <x v="1108"/>
    <n v="28.99"/>
    <n v="1"/>
    <n v="0"/>
    <n v="8.4070999999999962"/>
  </r>
  <r>
    <n v="3279"/>
    <x v="1630"/>
    <x v="2"/>
    <x v="267"/>
    <d v="2011-04-09T00:00:00"/>
    <s v="Second Class"/>
    <s v="GM-14695"/>
    <s v="Greg Maxwell"/>
    <x v="1"/>
    <s v="United States"/>
    <s v="Alexandria"/>
    <x v="17"/>
    <n v="22304"/>
    <x v="0"/>
    <s v="OFF-PA-10003349"/>
    <x v="1"/>
    <x v="10"/>
    <x v="218"/>
    <n v="12.96"/>
    <n v="2"/>
    <n v="0"/>
    <n v="6.3504000000000005"/>
  </r>
  <r>
    <n v="3280"/>
    <x v="1630"/>
    <x v="2"/>
    <x v="267"/>
    <d v="2011-04-09T00:00:00"/>
    <s v="Second Class"/>
    <s v="GM-14695"/>
    <s v="Greg Maxwell"/>
    <x v="1"/>
    <s v="United States"/>
    <s v="Alexandria"/>
    <x v="17"/>
    <n v="22304"/>
    <x v="0"/>
    <s v="OFF-AR-10000127"/>
    <x v="1"/>
    <x v="6"/>
    <x v="1186"/>
    <n v="22.959999999999997"/>
    <n v="7"/>
    <n v="0"/>
    <n v="6.6583999999999968"/>
  </r>
  <r>
    <n v="3281"/>
    <x v="1630"/>
    <x v="2"/>
    <x v="267"/>
    <d v="2011-04-09T00:00:00"/>
    <s v="Second Class"/>
    <s v="GM-14695"/>
    <s v="Greg Maxwell"/>
    <x v="1"/>
    <s v="United States"/>
    <s v="Alexandria"/>
    <x v="17"/>
    <n v="22304"/>
    <x v="0"/>
    <s v="OFF-SU-10002881"/>
    <x v="1"/>
    <x v="14"/>
    <x v="461"/>
    <n v="4164.0499999999993"/>
    <n v="5"/>
    <n v="0"/>
    <n v="83.281000000000063"/>
  </r>
  <r>
    <n v="3282"/>
    <x v="1631"/>
    <x v="2"/>
    <x v="328"/>
    <d v="2011-09-24T00:00:00"/>
    <s v="Standard Class"/>
    <s v="KT-16465"/>
    <s v="Kean Takahito"/>
    <x v="0"/>
    <s v="United States"/>
    <s v="Raleigh"/>
    <x v="3"/>
    <n v="27604"/>
    <x v="0"/>
    <s v="TEC-AC-10001109"/>
    <x v="2"/>
    <x v="11"/>
    <x v="998"/>
    <n v="47.984000000000002"/>
    <n v="2"/>
    <n v="0.2"/>
    <n v="13.195600000000001"/>
  </r>
  <r>
    <n v="3283"/>
    <x v="1631"/>
    <x v="2"/>
    <x v="328"/>
    <d v="2011-09-24T00:00:00"/>
    <s v="Standard Class"/>
    <s v="KT-16465"/>
    <s v="Kean Takahito"/>
    <x v="0"/>
    <s v="United States"/>
    <s v="Raleigh"/>
    <x v="3"/>
    <n v="27604"/>
    <x v="0"/>
    <s v="OFF-PA-10000682"/>
    <x v="1"/>
    <x v="10"/>
    <x v="859"/>
    <n v="4.6240000000000006"/>
    <n v="1"/>
    <n v="0.2"/>
    <n v="1.6762000000000001"/>
  </r>
  <r>
    <n v="3284"/>
    <x v="1632"/>
    <x v="2"/>
    <x v="587"/>
    <d v="2011-10-06T00:00:00"/>
    <s v="Standard Class"/>
    <s v="MH-17785"/>
    <s v="Maya Herman"/>
    <x v="1"/>
    <s v="United States"/>
    <s v="New York City"/>
    <x v="15"/>
    <n v="10035"/>
    <x v="3"/>
    <s v="FUR-FU-10000221"/>
    <x v="0"/>
    <x v="5"/>
    <x v="529"/>
    <n v="15.24"/>
    <n v="3"/>
    <n v="0"/>
    <n v="5.1815999999999995"/>
  </r>
  <r>
    <n v="3285"/>
    <x v="1633"/>
    <x v="2"/>
    <x v="171"/>
    <d v="2011-09-17T00:00:00"/>
    <s v="Standard Class"/>
    <s v="AF-10885"/>
    <s v="Art Foster"/>
    <x v="0"/>
    <s v="United States"/>
    <s v="Fairfield"/>
    <x v="24"/>
    <n v="45014"/>
    <x v="3"/>
    <s v="OFF-BI-10002429"/>
    <x v="1"/>
    <x v="8"/>
    <x v="467"/>
    <n v="63.924000000000007"/>
    <n v="7"/>
    <n v="0.7"/>
    <n v="-46.877600000000001"/>
  </r>
  <r>
    <n v="3286"/>
    <x v="1634"/>
    <x v="3"/>
    <x v="297"/>
    <d v="2014-02-26T00:00:00"/>
    <s v="Standard Class"/>
    <s v="JP-16135"/>
    <s v="Julie Prescott"/>
    <x v="2"/>
    <s v="United States"/>
    <s v="Muskogee"/>
    <x v="26"/>
    <n v="74403"/>
    <x v="2"/>
    <s v="OFF-AR-10002375"/>
    <x v="1"/>
    <x v="6"/>
    <x v="823"/>
    <n v="6.56"/>
    <n v="2"/>
    <n v="0"/>
    <n v="1.9023999999999992"/>
  </r>
  <r>
    <n v="3287"/>
    <x v="1634"/>
    <x v="3"/>
    <x v="297"/>
    <d v="2014-02-26T00:00:00"/>
    <s v="Standard Class"/>
    <s v="JP-16135"/>
    <s v="Julie Prescott"/>
    <x v="2"/>
    <s v="United States"/>
    <s v="Muskogee"/>
    <x v="26"/>
    <n v="74403"/>
    <x v="2"/>
    <s v="OFF-AP-10000595"/>
    <x v="1"/>
    <x v="9"/>
    <x v="1496"/>
    <n v="13.11"/>
    <n v="3"/>
    <n v="0"/>
    <n v="3.4086000000000003"/>
  </r>
  <r>
    <n v="3288"/>
    <x v="1635"/>
    <x v="1"/>
    <x v="350"/>
    <d v="2012-12-15T00:00:00"/>
    <s v="First Class"/>
    <s v="RD-19585"/>
    <s v="Rob Dowd"/>
    <x v="0"/>
    <s v="United States"/>
    <s v="Temecula"/>
    <x v="1"/>
    <n v="92592"/>
    <x v="1"/>
    <s v="TEC-PH-10001530"/>
    <x v="2"/>
    <x v="7"/>
    <x v="752"/>
    <n v="494.37600000000009"/>
    <n v="3"/>
    <n v="0.2"/>
    <n v="49.437599999999975"/>
  </r>
  <r>
    <n v="3289"/>
    <x v="1635"/>
    <x v="1"/>
    <x v="350"/>
    <d v="2012-12-15T00:00:00"/>
    <s v="First Class"/>
    <s v="RD-19585"/>
    <s v="Rob Dowd"/>
    <x v="0"/>
    <s v="United States"/>
    <s v="Temecula"/>
    <x v="1"/>
    <n v="92592"/>
    <x v="1"/>
    <s v="OFF-BI-10000050"/>
    <x v="1"/>
    <x v="8"/>
    <x v="343"/>
    <n v="29.2"/>
    <n v="5"/>
    <n v="0.2"/>
    <n v="9.8549999999999969"/>
  </r>
  <r>
    <n v="3290"/>
    <x v="1635"/>
    <x v="1"/>
    <x v="350"/>
    <d v="2012-12-15T00:00:00"/>
    <s v="First Class"/>
    <s v="RD-19585"/>
    <s v="Rob Dowd"/>
    <x v="0"/>
    <s v="United States"/>
    <s v="Temecula"/>
    <x v="1"/>
    <n v="92592"/>
    <x v="1"/>
    <s v="TEC-AC-10001552"/>
    <x v="2"/>
    <x v="11"/>
    <x v="100"/>
    <n v="248.85000000000002"/>
    <n v="5"/>
    <n v="0"/>
    <n v="27.373499999999993"/>
  </r>
  <r>
    <n v="3291"/>
    <x v="1635"/>
    <x v="1"/>
    <x v="350"/>
    <d v="2012-12-15T00:00:00"/>
    <s v="First Class"/>
    <s v="RD-19585"/>
    <s v="Rob Dowd"/>
    <x v="0"/>
    <s v="United States"/>
    <s v="Temecula"/>
    <x v="1"/>
    <n v="92592"/>
    <x v="1"/>
    <s v="TEC-AC-10003399"/>
    <x v="2"/>
    <x v="11"/>
    <x v="1497"/>
    <n v="36.24"/>
    <n v="1"/>
    <n v="0"/>
    <n v="15.220800000000001"/>
  </r>
  <r>
    <n v="3292"/>
    <x v="1636"/>
    <x v="0"/>
    <x v="859"/>
    <d v="2013-11-05T00:00:00"/>
    <s v="Standard Class"/>
    <s v="JF-15295"/>
    <s v="Jason Fortune-"/>
    <x v="0"/>
    <s v="United States"/>
    <s v="Sterling Heights"/>
    <x v="12"/>
    <n v="48310"/>
    <x v="2"/>
    <s v="OFF-AR-10004078"/>
    <x v="1"/>
    <x v="6"/>
    <x v="507"/>
    <n v="11.68"/>
    <n v="2"/>
    <n v="0"/>
    <n v="3.5039999999999996"/>
  </r>
  <r>
    <n v="3293"/>
    <x v="1637"/>
    <x v="2"/>
    <x v="58"/>
    <d v="2011-12-30T00:00:00"/>
    <s v="Standard Class"/>
    <s v="CK-12595"/>
    <s v="Clytie Kelty"/>
    <x v="0"/>
    <s v="United States"/>
    <s v="San Diego"/>
    <x v="1"/>
    <n v="92024"/>
    <x v="1"/>
    <s v="OFF-SU-10002189"/>
    <x v="1"/>
    <x v="14"/>
    <x v="167"/>
    <n v="11.91"/>
    <n v="3"/>
    <n v="0"/>
    <n v="0.11909999999999954"/>
  </r>
  <r>
    <n v="3294"/>
    <x v="1637"/>
    <x v="2"/>
    <x v="58"/>
    <d v="2011-12-30T00:00:00"/>
    <s v="Standard Class"/>
    <s v="CK-12595"/>
    <s v="Clytie Kelty"/>
    <x v="0"/>
    <s v="United States"/>
    <s v="San Diego"/>
    <x v="1"/>
    <n v="92024"/>
    <x v="1"/>
    <s v="FUR-FU-10001852"/>
    <x v="0"/>
    <x v="5"/>
    <x v="837"/>
    <n v="3.48"/>
    <n v="2"/>
    <n v="0"/>
    <n v="1.1135999999999999"/>
  </r>
  <r>
    <n v="3295"/>
    <x v="1638"/>
    <x v="2"/>
    <x v="860"/>
    <d v="2011-08-18T00:00:00"/>
    <s v="First Class"/>
    <s v="KH-16510"/>
    <s v="Keith Herrera"/>
    <x v="0"/>
    <s v="United States"/>
    <s v="Dallas"/>
    <x v="5"/>
    <n v="75081"/>
    <x v="2"/>
    <s v="OFF-BI-10003638"/>
    <x v="1"/>
    <x v="8"/>
    <x v="607"/>
    <n v="30.959999999999994"/>
    <n v="8"/>
    <n v="0.8"/>
    <n v="-52.632000000000019"/>
  </r>
  <r>
    <n v="3296"/>
    <x v="1639"/>
    <x v="3"/>
    <x v="172"/>
    <d v="2014-10-04T00:00:00"/>
    <s v="First Class"/>
    <s v="CM-12655"/>
    <s v="Corinna Mitchell"/>
    <x v="2"/>
    <s v="United States"/>
    <s v="New York City"/>
    <x v="15"/>
    <n v="10035"/>
    <x v="3"/>
    <s v="TEC-MA-10002428"/>
    <x v="2"/>
    <x v="15"/>
    <x v="1498"/>
    <n v="1704.89"/>
    <n v="11"/>
    <n v="0"/>
    <n v="767.20049999999992"/>
  </r>
  <r>
    <n v="3297"/>
    <x v="1640"/>
    <x v="1"/>
    <x v="293"/>
    <d v="2012-05-30T00:00:00"/>
    <s v="Standard Class"/>
    <s v="EB-13870"/>
    <s v="Emily Burns"/>
    <x v="0"/>
    <s v="United States"/>
    <s v="Phoenix"/>
    <x v="16"/>
    <n v="85023"/>
    <x v="1"/>
    <s v="OFF-BI-10001036"/>
    <x v="1"/>
    <x v="8"/>
    <x v="618"/>
    <n v="19.194000000000003"/>
    <n v="7"/>
    <n v="0.7"/>
    <n v="-12.795999999999999"/>
  </r>
  <r>
    <n v="3298"/>
    <x v="1640"/>
    <x v="1"/>
    <x v="293"/>
    <d v="2012-05-30T00:00:00"/>
    <s v="Standard Class"/>
    <s v="EB-13870"/>
    <s v="Emily Burns"/>
    <x v="0"/>
    <s v="United States"/>
    <s v="Phoenix"/>
    <x v="16"/>
    <n v="85023"/>
    <x v="1"/>
    <s v="OFF-AP-10004708"/>
    <x v="1"/>
    <x v="9"/>
    <x v="508"/>
    <n v="121.79200000000002"/>
    <n v="4"/>
    <n v="0.2"/>
    <n v="13.701599999999988"/>
  </r>
  <r>
    <n v="3299"/>
    <x v="1641"/>
    <x v="3"/>
    <x v="673"/>
    <d v="2014-11-17T00:00:00"/>
    <s v="Same Day"/>
    <s v="MW-18235"/>
    <s v="Mitch Willingham"/>
    <x v="1"/>
    <s v="United States"/>
    <s v="San Francisco"/>
    <x v="1"/>
    <n v="94122"/>
    <x v="1"/>
    <s v="TEC-MA-10000488"/>
    <x v="2"/>
    <x v="15"/>
    <x v="1129"/>
    <n v="1919.9760000000001"/>
    <n v="3"/>
    <n v="0.2"/>
    <n v="215.99729999999977"/>
  </r>
  <r>
    <n v="3300"/>
    <x v="1642"/>
    <x v="2"/>
    <x v="728"/>
    <d v="2011-11-22T00:00:00"/>
    <s v="Standard Class"/>
    <s v="CS-11950"/>
    <s v="Carlos Soltero"/>
    <x v="0"/>
    <s v="United States"/>
    <s v="Philadelphia"/>
    <x v="9"/>
    <n v="19140"/>
    <x v="3"/>
    <s v="OFF-BI-10003656"/>
    <x v="1"/>
    <x v="8"/>
    <x v="13"/>
    <n v="50.997000000000007"/>
    <n v="1"/>
    <n v="0.7"/>
    <n v="-40.797600000000003"/>
  </r>
  <r>
    <n v="3301"/>
    <x v="1642"/>
    <x v="2"/>
    <x v="728"/>
    <d v="2011-11-22T00:00:00"/>
    <s v="Standard Class"/>
    <s v="CS-11950"/>
    <s v="Carlos Soltero"/>
    <x v="0"/>
    <s v="United States"/>
    <s v="Philadelphia"/>
    <x v="9"/>
    <n v="19140"/>
    <x v="3"/>
    <s v="OFF-ST-10003656"/>
    <x v="1"/>
    <x v="4"/>
    <x v="82"/>
    <n v="76.792000000000002"/>
    <n v="1"/>
    <n v="0.2"/>
    <n v="-16.318300000000001"/>
  </r>
  <r>
    <n v="3302"/>
    <x v="1642"/>
    <x v="2"/>
    <x v="728"/>
    <d v="2011-11-22T00:00:00"/>
    <s v="Standard Class"/>
    <s v="CS-11950"/>
    <s v="Carlos Soltero"/>
    <x v="0"/>
    <s v="United States"/>
    <s v="Philadelphia"/>
    <x v="9"/>
    <n v="19140"/>
    <x v="3"/>
    <s v="TEC-PH-10001128"/>
    <x v="2"/>
    <x v="7"/>
    <x v="1499"/>
    <n v="539.96399999999994"/>
    <n v="6"/>
    <n v="0.4"/>
    <n v="-107.99280000000002"/>
  </r>
  <r>
    <n v="3303"/>
    <x v="1642"/>
    <x v="2"/>
    <x v="728"/>
    <d v="2011-11-22T00:00:00"/>
    <s v="Standard Class"/>
    <s v="CS-11950"/>
    <s v="Carlos Soltero"/>
    <x v="0"/>
    <s v="United States"/>
    <s v="Philadelphia"/>
    <x v="9"/>
    <n v="19140"/>
    <x v="3"/>
    <s v="FUR-FU-10001473"/>
    <x v="0"/>
    <x v="5"/>
    <x v="1244"/>
    <n v="60.311999999999998"/>
    <n v="3"/>
    <n v="0.2"/>
    <n v="5.2773000000000003"/>
  </r>
  <r>
    <n v="3304"/>
    <x v="1642"/>
    <x v="2"/>
    <x v="728"/>
    <d v="2011-11-22T00:00:00"/>
    <s v="Standard Class"/>
    <s v="CS-11950"/>
    <s v="Carlos Soltero"/>
    <x v="0"/>
    <s v="United States"/>
    <s v="Philadelphia"/>
    <x v="9"/>
    <n v="19140"/>
    <x v="3"/>
    <s v="OFF-BI-10004656"/>
    <x v="1"/>
    <x v="8"/>
    <x v="855"/>
    <n v="1.9440000000000004"/>
    <n v="3"/>
    <n v="0.7"/>
    <n v="-1.4255999999999998"/>
  </r>
  <r>
    <n v="3305"/>
    <x v="1643"/>
    <x v="2"/>
    <x v="125"/>
    <d v="2012-01-01T00:00:00"/>
    <s v="Second Class"/>
    <s v="SP-20620"/>
    <s v="Stefania Perrino"/>
    <x v="1"/>
    <s v="United States"/>
    <s v="Laredo"/>
    <x v="5"/>
    <n v="78041"/>
    <x v="2"/>
    <s v="OFF-EN-10004955"/>
    <x v="1"/>
    <x v="12"/>
    <x v="881"/>
    <n v="12.984000000000002"/>
    <n v="3"/>
    <n v="0.2"/>
    <n v="4.7066999999999997"/>
  </r>
  <r>
    <n v="3306"/>
    <x v="1643"/>
    <x v="2"/>
    <x v="125"/>
    <d v="2012-01-01T00:00:00"/>
    <s v="Second Class"/>
    <s v="SP-20620"/>
    <s v="Stefania Perrino"/>
    <x v="1"/>
    <s v="United States"/>
    <s v="Laredo"/>
    <x v="5"/>
    <n v="78041"/>
    <x v="2"/>
    <s v="TEC-PH-10002468"/>
    <x v="2"/>
    <x v="7"/>
    <x v="1210"/>
    <n v="217.58400000000003"/>
    <n v="2"/>
    <n v="0.2"/>
    <n v="19.03860000000001"/>
  </r>
  <r>
    <n v="3307"/>
    <x v="1643"/>
    <x v="2"/>
    <x v="125"/>
    <d v="2012-01-01T00:00:00"/>
    <s v="Second Class"/>
    <s v="SP-20620"/>
    <s v="Stefania Perrino"/>
    <x v="1"/>
    <s v="United States"/>
    <s v="Laredo"/>
    <x v="5"/>
    <n v="78041"/>
    <x v="2"/>
    <s v="TEC-PH-10000576"/>
    <x v="2"/>
    <x v="7"/>
    <x v="807"/>
    <n v="328.77600000000007"/>
    <n v="3"/>
    <n v="0.2"/>
    <n v="28.767899999999997"/>
  </r>
  <r>
    <n v="3308"/>
    <x v="1643"/>
    <x v="2"/>
    <x v="125"/>
    <d v="2012-01-01T00:00:00"/>
    <s v="Second Class"/>
    <s v="SP-20620"/>
    <s v="Stefania Perrino"/>
    <x v="1"/>
    <s v="United States"/>
    <s v="Laredo"/>
    <x v="5"/>
    <n v="78041"/>
    <x v="2"/>
    <s v="OFF-BI-10002160"/>
    <x v="1"/>
    <x v="8"/>
    <x v="312"/>
    <n v="2.2859999999999996"/>
    <n v="3"/>
    <n v="0.8"/>
    <n v="-3.6576000000000004"/>
  </r>
  <r>
    <n v="3309"/>
    <x v="1643"/>
    <x v="2"/>
    <x v="125"/>
    <d v="2012-01-01T00:00:00"/>
    <s v="Second Class"/>
    <s v="SP-20620"/>
    <s v="Stefania Perrino"/>
    <x v="1"/>
    <s v="United States"/>
    <s v="Laredo"/>
    <x v="5"/>
    <n v="78041"/>
    <x v="2"/>
    <s v="TEC-AC-10003628"/>
    <x v="2"/>
    <x v="11"/>
    <x v="244"/>
    <n v="47.984000000000002"/>
    <n v="2"/>
    <n v="0.2"/>
    <n v="14.395200000000004"/>
  </r>
  <r>
    <n v="3310"/>
    <x v="1644"/>
    <x v="1"/>
    <x v="599"/>
    <d v="2012-11-11T00:00:00"/>
    <s v="Standard Class"/>
    <s v="GT-14635"/>
    <s v="Grant Thornton"/>
    <x v="1"/>
    <s v="United States"/>
    <s v="New York City"/>
    <x v="15"/>
    <n v="10009"/>
    <x v="3"/>
    <s v="OFF-BI-10001116"/>
    <x v="1"/>
    <x v="8"/>
    <x v="1066"/>
    <n v="25.344000000000001"/>
    <n v="6"/>
    <n v="0.2"/>
    <n v="8.8704000000000018"/>
  </r>
  <r>
    <n v="3311"/>
    <x v="1645"/>
    <x v="0"/>
    <x v="42"/>
    <d v="2013-09-23T00:00:00"/>
    <s v="Standard Class"/>
    <s v="LW-17215"/>
    <s v="Luke Weiss"/>
    <x v="0"/>
    <s v="United States"/>
    <s v="New York City"/>
    <x v="15"/>
    <n v="10035"/>
    <x v="3"/>
    <s v="OFF-BI-10002026"/>
    <x v="1"/>
    <x v="8"/>
    <x v="903"/>
    <n v="232.40000000000003"/>
    <n v="5"/>
    <n v="0.2"/>
    <n v="78.434999999999988"/>
  </r>
  <r>
    <n v="3312"/>
    <x v="1646"/>
    <x v="0"/>
    <x v="231"/>
    <d v="2013-03-26T00:00:00"/>
    <s v="Second Class"/>
    <s v="AH-10030"/>
    <s v="Aaron Hawkins"/>
    <x v="1"/>
    <s v="United States"/>
    <s v="Gulfport"/>
    <x v="35"/>
    <n v="39503"/>
    <x v="0"/>
    <s v="FUR-FU-10003691"/>
    <x v="0"/>
    <x v="5"/>
    <x v="877"/>
    <n v="86.45"/>
    <n v="7"/>
    <n v="0"/>
    <n v="38.038000000000004"/>
  </r>
  <r>
    <n v="3313"/>
    <x v="1647"/>
    <x v="2"/>
    <x v="127"/>
    <d v="2011-10-01T00:00:00"/>
    <s v="Standard Class"/>
    <s v="TH-21100"/>
    <s v="Thea Hendricks"/>
    <x v="0"/>
    <s v="United States"/>
    <s v="San Diego"/>
    <x v="1"/>
    <n v="92037"/>
    <x v="1"/>
    <s v="FUR-CH-10002602"/>
    <x v="0"/>
    <x v="1"/>
    <x v="288"/>
    <n v="603.91999999999996"/>
    <n v="5"/>
    <n v="0.2"/>
    <n v="45.294000000000011"/>
  </r>
  <r>
    <n v="3314"/>
    <x v="1647"/>
    <x v="2"/>
    <x v="127"/>
    <d v="2011-10-01T00:00:00"/>
    <s v="Standard Class"/>
    <s v="TH-21100"/>
    <s v="Thea Hendricks"/>
    <x v="0"/>
    <s v="United States"/>
    <s v="San Diego"/>
    <x v="1"/>
    <n v="92037"/>
    <x v="1"/>
    <s v="OFF-PA-10000675"/>
    <x v="1"/>
    <x v="10"/>
    <x v="1106"/>
    <n v="81.98"/>
    <n v="2"/>
    <n v="0"/>
    <n v="40.170200000000001"/>
  </r>
  <r>
    <n v="3315"/>
    <x v="1648"/>
    <x v="3"/>
    <x v="165"/>
    <d v="2014-12-29T00:00:00"/>
    <s v="Standard Class"/>
    <s v="HG-15025"/>
    <s v="Hunter Glantz"/>
    <x v="0"/>
    <s v="United States"/>
    <s v="Oceanside"/>
    <x v="15"/>
    <n v="11572"/>
    <x v="3"/>
    <s v="FUR-CH-10002602"/>
    <x v="0"/>
    <x v="1"/>
    <x v="288"/>
    <n v="271.76400000000001"/>
    <n v="2"/>
    <n v="0.1"/>
    <n v="48.313600000000008"/>
  </r>
  <r>
    <n v="3316"/>
    <x v="1648"/>
    <x v="3"/>
    <x v="165"/>
    <d v="2014-12-29T00:00:00"/>
    <s v="Standard Class"/>
    <s v="HG-15025"/>
    <s v="Hunter Glantz"/>
    <x v="0"/>
    <s v="United States"/>
    <s v="Oceanside"/>
    <x v="15"/>
    <n v="11572"/>
    <x v="3"/>
    <s v="OFF-BI-10001900"/>
    <x v="1"/>
    <x v="8"/>
    <x v="1099"/>
    <n v="14.376000000000001"/>
    <n v="3"/>
    <n v="0.2"/>
    <n v="4.8518999999999997"/>
  </r>
  <r>
    <n v="3317"/>
    <x v="1649"/>
    <x v="3"/>
    <x v="468"/>
    <d v="2014-11-16T00:00:00"/>
    <s v="Second Class"/>
    <s v="EB-13750"/>
    <s v="Edward Becker"/>
    <x v="1"/>
    <s v="United States"/>
    <s v="Round Rock"/>
    <x v="5"/>
    <n v="78664"/>
    <x v="2"/>
    <s v="FUR-FU-10001468"/>
    <x v="0"/>
    <x v="5"/>
    <x v="1280"/>
    <n v="341.96"/>
    <n v="5"/>
    <n v="0.6"/>
    <n v="-427.45000000000005"/>
  </r>
  <r>
    <n v="3318"/>
    <x v="1650"/>
    <x v="1"/>
    <x v="861"/>
    <d v="2012-09-15T00:00:00"/>
    <s v="Standard Class"/>
    <s v="SC-20725"/>
    <s v="Steven Cartwright"/>
    <x v="0"/>
    <s v="United States"/>
    <s v="Redlands"/>
    <x v="1"/>
    <n v="92374"/>
    <x v="1"/>
    <s v="OFF-AR-10004648"/>
    <x v="1"/>
    <x v="6"/>
    <x v="620"/>
    <n v="181.35"/>
    <n v="9"/>
    <n v="0"/>
    <n v="48.964500000000001"/>
  </r>
  <r>
    <n v="3319"/>
    <x v="1650"/>
    <x v="1"/>
    <x v="861"/>
    <d v="2012-09-15T00:00:00"/>
    <s v="Standard Class"/>
    <s v="SC-20725"/>
    <s v="Steven Cartwright"/>
    <x v="0"/>
    <s v="United States"/>
    <s v="Redlands"/>
    <x v="1"/>
    <n v="92374"/>
    <x v="1"/>
    <s v="OFF-LA-10003190"/>
    <x v="1"/>
    <x v="2"/>
    <x v="1163"/>
    <n v="8.64"/>
    <n v="3"/>
    <n v="0"/>
    <n v="4.2336"/>
  </r>
  <r>
    <n v="3320"/>
    <x v="1651"/>
    <x v="2"/>
    <x v="414"/>
    <d v="2011-12-25T00:00:00"/>
    <s v="Standard Class"/>
    <s v="TS-21505"/>
    <s v="Tony Sayre"/>
    <x v="0"/>
    <s v="United States"/>
    <s v="Columbia"/>
    <x v="18"/>
    <n v="38401"/>
    <x v="0"/>
    <s v="OFF-AP-10004868"/>
    <x v="1"/>
    <x v="9"/>
    <x v="1018"/>
    <n v="43.512"/>
    <n v="7"/>
    <n v="0.2"/>
    <n v="3.8073000000000015"/>
  </r>
  <r>
    <n v="3321"/>
    <x v="1651"/>
    <x v="2"/>
    <x v="414"/>
    <d v="2011-12-25T00:00:00"/>
    <s v="Standard Class"/>
    <s v="TS-21505"/>
    <s v="Tony Sayre"/>
    <x v="0"/>
    <s v="United States"/>
    <s v="Columbia"/>
    <x v="18"/>
    <n v="38401"/>
    <x v="0"/>
    <s v="FUR-CH-10004287"/>
    <x v="0"/>
    <x v="1"/>
    <x v="156"/>
    <n v="662.88"/>
    <n v="3"/>
    <n v="0.2"/>
    <n v="74.573999999999955"/>
  </r>
  <r>
    <n v="3322"/>
    <x v="1651"/>
    <x v="2"/>
    <x v="414"/>
    <d v="2011-12-25T00:00:00"/>
    <s v="Standard Class"/>
    <s v="TS-21505"/>
    <s v="Tony Sayre"/>
    <x v="0"/>
    <s v="United States"/>
    <s v="Columbia"/>
    <x v="18"/>
    <n v="38401"/>
    <x v="0"/>
    <s v="OFF-PA-10002689"/>
    <x v="1"/>
    <x v="10"/>
    <x v="1057"/>
    <n v="25.920000000000005"/>
    <n v="5"/>
    <n v="0.2"/>
    <n v="9.0719999999999992"/>
  </r>
  <r>
    <n v="3323"/>
    <x v="1652"/>
    <x v="1"/>
    <x v="862"/>
    <d v="2012-07-27T00:00:00"/>
    <s v="Standard Class"/>
    <s v="TH-21550"/>
    <s v="Tracy Hopkins"/>
    <x v="2"/>
    <s v="United States"/>
    <s v="New York City"/>
    <x v="15"/>
    <n v="10009"/>
    <x v="3"/>
    <s v="OFF-AP-10002892"/>
    <x v="1"/>
    <x v="9"/>
    <x v="9"/>
    <n v="68.94"/>
    <n v="3"/>
    <n v="0"/>
    <n v="20.681999999999995"/>
  </r>
  <r>
    <n v="3324"/>
    <x v="1652"/>
    <x v="1"/>
    <x v="862"/>
    <d v="2012-07-27T00:00:00"/>
    <s v="Standard Class"/>
    <s v="TH-21550"/>
    <s v="Tracy Hopkins"/>
    <x v="2"/>
    <s v="United States"/>
    <s v="New York City"/>
    <x v="15"/>
    <n v="10009"/>
    <x v="3"/>
    <s v="FUR-FU-10002253"/>
    <x v="0"/>
    <x v="5"/>
    <x v="587"/>
    <n v="128.82"/>
    <n v="3"/>
    <n v="0"/>
    <n v="50.239800000000002"/>
  </r>
  <r>
    <n v="3325"/>
    <x v="1653"/>
    <x v="2"/>
    <x v="7"/>
    <d v="2011-11-15T00:00:00"/>
    <s v="Standard Class"/>
    <s v="KD-16270"/>
    <s v="Karen Daniels"/>
    <x v="0"/>
    <s v="United States"/>
    <s v="Houston"/>
    <x v="5"/>
    <n v="77095"/>
    <x v="2"/>
    <s v="OFF-BI-10001359"/>
    <x v="1"/>
    <x v="8"/>
    <x v="1153"/>
    <n v="896.98999999999978"/>
    <n v="5"/>
    <n v="0.8"/>
    <n v="-1480.0335000000009"/>
  </r>
  <r>
    <n v="3326"/>
    <x v="1653"/>
    <x v="2"/>
    <x v="7"/>
    <d v="2011-11-15T00:00:00"/>
    <s v="Standard Class"/>
    <s v="KD-16270"/>
    <s v="Karen Daniels"/>
    <x v="0"/>
    <s v="United States"/>
    <s v="Houston"/>
    <x v="5"/>
    <n v="77095"/>
    <x v="2"/>
    <s v="OFF-BI-10001267"/>
    <x v="1"/>
    <x v="8"/>
    <x v="1466"/>
    <n v="1.2339999999999998"/>
    <n v="1"/>
    <n v="0.8"/>
    <n v="-1.9744000000000002"/>
  </r>
  <r>
    <n v="3327"/>
    <x v="1653"/>
    <x v="2"/>
    <x v="7"/>
    <d v="2011-11-15T00:00:00"/>
    <s v="Standard Class"/>
    <s v="KD-16270"/>
    <s v="Karen Daniels"/>
    <x v="0"/>
    <s v="United States"/>
    <s v="Houston"/>
    <x v="5"/>
    <n v="77095"/>
    <x v="2"/>
    <s v="OFF-AR-10003582"/>
    <x v="1"/>
    <x v="6"/>
    <x v="1451"/>
    <n v="67.56"/>
    <n v="3"/>
    <n v="0.2"/>
    <n v="6.7560000000000038"/>
  </r>
  <r>
    <n v="3328"/>
    <x v="1653"/>
    <x v="2"/>
    <x v="7"/>
    <d v="2011-11-15T00:00:00"/>
    <s v="Standard Class"/>
    <s v="KD-16270"/>
    <s v="Karen Daniels"/>
    <x v="0"/>
    <s v="United States"/>
    <s v="Houston"/>
    <x v="5"/>
    <n v="77095"/>
    <x v="2"/>
    <s v="OFF-PA-10003724"/>
    <x v="1"/>
    <x v="10"/>
    <x v="357"/>
    <n v="21.720000000000002"/>
    <n v="5"/>
    <n v="0.2"/>
    <n v="7.8734999999999991"/>
  </r>
  <r>
    <n v="3329"/>
    <x v="1653"/>
    <x v="2"/>
    <x v="7"/>
    <d v="2011-11-15T00:00:00"/>
    <s v="Standard Class"/>
    <s v="KD-16270"/>
    <s v="Karen Daniels"/>
    <x v="0"/>
    <s v="United States"/>
    <s v="Houston"/>
    <x v="5"/>
    <n v="77095"/>
    <x v="2"/>
    <s v="OFF-PA-10001033"/>
    <x v="1"/>
    <x v="10"/>
    <x v="1500"/>
    <n v="262.33600000000001"/>
    <n v="8"/>
    <n v="0.2"/>
    <n v="95.096800000000002"/>
  </r>
  <r>
    <n v="3330"/>
    <x v="1653"/>
    <x v="2"/>
    <x v="7"/>
    <d v="2011-11-15T00:00:00"/>
    <s v="Standard Class"/>
    <s v="KD-16270"/>
    <s v="Karen Daniels"/>
    <x v="0"/>
    <s v="United States"/>
    <s v="Houston"/>
    <x v="5"/>
    <n v="77095"/>
    <x v="2"/>
    <s v="TEC-PH-10003505"/>
    <x v="2"/>
    <x v="7"/>
    <x v="901"/>
    <n v="148.47999999999999"/>
    <n v="2"/>
    <n v="0.2"/>
    <n v="16.703999999999986"/>
  </r>
  <r>
    <n v="3331"/>
    <x v="1653"/>
    <x v="2"/>
    <x v="7"/>
    <d v="2011-11-15T00:00:00"/>
    <s v="Standard Class"/>
    <s v="KD-16270"/>
    <s v="Karen Daniels"/>
    <x v="0"/>
    <s v="United States"/>
    <s v="Houston"/>
    <x v="5"/>
    <n v="77095"/>
    <x v="2"/>
    <s v="TEC-PH-10004959"/>
    <x v="2"/>
    <x v="7"/>
    <x v="1139"/>
    <n v="241.17599999999999"/>
    <n v="3"/>
    <n v="0.2"/>
    <n v="15.07350000000001"/>
  </r>
  <r>
    <n v="3332"/>
    <x v="1654"/>
    <x v="3"/>
    <x v="817"/>
    <d v="2014-12-21T00:00:00"/>
    <s v="Standard Class"/>
    <s v="GM-14455"/>
    <s v="Gary Mitchum"/>
    <x v="2"/>
    <s v="United States"/>
    <s v="Chicago"/>
    <x v="10"/>
    <n v="60653"/>
    <x v="2"/>
    <s v="TEC-AC-10000474"/>
    <x v="2"/>
    <x v="11"/>
    <x v="1501"/>
    <n v="227.976"/>
    <n v="3"/>
    <n v="0.2"/>
    <n v="28.496999999999957"/>
  </r>
  <r>
    <n v="3333"/>
    <x v="1654"/>
    <x v="3"/>
    <x v="817"/>
    <d v="2014-12-21T00:00:00"/>
    <s v="Standard Class"/>
    <s v="GM-14455"/>
    <s v="Gary Mitchum"/>
    <x v="2"/>
    <s v="United States"/>
    <s v="Chicago"/>
    <x v="10"/>
    <n v="60653"/>
    <x v="2"/>
    <s v="TEC-PH-10003095"/>
    <x v="2"/>
    <x v="7"/>
    <x v="1491"/>
    <n v="52.679999999999993"/>
    <n v="3"/>
    <n v="0.2"/>
    <n v="19.754999999999999"/>
  </r>
  <r>
    <n v="3334"/>
    <x v="1654"/>
    <x v="3"/>
    <x v="817"/>
    <d v="2014-12-21T00:00:00"/>
    <s v="Standard Class"/>
    <s v="GM-14455"/>
    <s v="Gary Mitchum"/>
    <x v="2"/>
    <s v="United States"/>
    <s v="Chicago"/>
    <x v="10"/>
    <n v="60653"/>
    <x v="2"/>
    <s v="FUR-FU-10002963"/>
    <x v="0"/>
    <x v="5"/>
    <x v="1502"/>
    <n v="2.032"/>
    <n v="1"/>
    <n v="0.6"/>
    <n v="-1.3208000000000002"/>
  </r>
  <r>
    <n v="3335"/>
    <x v="1655"/>
    <x v="3"/>
    <x v="170"/>
    <d v="2014-08-23T00:00:00"/>
    <s v="First Class"/>
    <s v="PR-18880"/>
    <s v="Patrick Ryan"/>
    <x v="0"/>
    <s v="United States"/>
    <s v="Oakland"/>
    <x v="1"/>
    <n v="94601"/>
    <x v="1"/>
    <s v="OFF-AR-10000203"/>
    <x v="1"/>
    <x v="6"/>
    <x v="777"/>
    <n v="17.12"/>
    <n v="4"/>
    <n v="0"/>
    <n v="4.9647999999999985"/>
  </r>
  <r>
    <n v="3336"/>
    <x v="1655"/>
    <x v="3"/>
    <x v="170"/>
    <d v="2014-08-23T00:00:00"/>
    <s v="First Class"/>
    <s v="PR-18880"/>
    <s v="Patrick Ryan"/>
    <x v="0"/>
    <s v="United States"/>
    <s v="Oakland"/>
    <x v="1"/>
    <n v="94601"/>
    <x v="1"/>
    <s v="TEC-PH-10004667"/>
    <x v="2"/>
    <x v="7"/>
    <x v="519"/>
    <n v="431.96800000000007"/>
    <n v="4"/>
    <n v="0.2"/>
    <n v="37.797199999999975"/>
  </r>
  <r>
    <n v="3337"/>
    <x v="1655"/>
    <x v="3"/>
    <x v="170"/>
    <d v="2014-08-23T00:00:00"/>
    <s v="First Class"/>
    <s v="PR-18880"/>
    <s v="Patrick Ryan"/>
    <x v="0"/>
    <s v="United States"/>
    <s v="Oakland"/>
    <x v="1"/>
    <n v="94601"/>
    <x v="1"/>
    <s v="FUR-FU-10000193"/>
    <x v="0"/>
    <x v="5"/>
    <x v="1503"/>
    <n v="129.91999999999999"/>
    <n v="4"/>
    <n v="0"/>
    <n v="10.393599999999992"/>
  </r>
  <r>
    <n v="3338"/>
    <x v="1655"/>
    <x v="3"/>
    <x v="170"/>
    <d v="2014-08-23T00:00:00"/>
    <s v="First Class"/>
    <s v="PR-18880"/>
    <s v="Patrick Ryan"/>
    <x v="0"/>
    <s v="United States"/>
    <s v="Oakland"/>
    <x v="1"/>
    <n v="94601"/>
    <x v="1"/>
    <s v="FUR-TA-10001539"/>
    <x v="0"/>
    <x v="3"/>
    <x v="10"/>
    <n v="568.72800000000007"/>
    <n v="3"/>
    <n v="0.2"/>
    <n v="28.436399999999935"/>
  </r>
  <r>
    <n v="3339"/>
    <x v="1655"/>
    <x v="3"/>
    <x v="170"/>
    <d v="2014-08-23T00:00:00"/>
    <s v="First Class"/>
    <s v="PR-18880"/>
    <s v="Patrick Ryan"/>
    <x v="0"/>
    <s v="United States"/>
    <s v="Oakland"/>
    <x v="1"/>
    <n v="94601"/>
    <x v="1"/>
    <s v="OFF-BI-10000962"/>
    <x v="1"/>
    <x v="8"/>
    <x v="1504"/>
    <n v="117.14400000000001"/>
    <n v="9"/>
    <n v="0.2"/>
    <n v="42.464699999999993"/>
  </r>
  <r>
    <n v="3340"/>
    <x v="1655"/>
    <x v="3"/>
    <x v="170"/>
    <d v="2014-08-23T00:00:00"/>
    <s v="First Class"/>
    <s v="PR-18880"/>
    <s v="Patrick Ryan"/>
    <x v="0"/>
    <s v="United States"/>
    <s v="Oakland"/>
    <x v="1"/>
    <n v="94601"/>
    <x v="1"/>
    <s v="OFF-AP-10002867"/>
    <x v="1"/>
    <x v="9"/>
    <x v="1505"/>
    <n v="203.52"/>
    <n v="3"/>
    <n v="0"/>
    <n v="54.950400000000002"/>
  </r>
  <r>
    <n v="3341"/>
    <x v="1655"/>
    <x v="3"/>
    <x v="170"/>
    <d v="2014-08-23T00:00:00"/>
    <s v="First Class"/>
    <s v="PR-18880"/>
    <s v="Patrick Ryan"/>
    <x v="0"/>
    <s v="United States"/>
    <s v="Oakland"/>
    <x v="1"/>
    <n v="94601"/>
    <x v="1"/>
    <s v="OFF-LA-10001158"/>
    <x v="1"/>
    <x v="2"/>
    <x v="319"/>
    <n v="51.75"/>
    <n v="5"/>
    <n v="0"/>
    <n v="24.84"/>
  </r>
  <r>
    <n v="3342"/>
    <x v="1656"/>
    <x v="0"/>
    <x v="278"/>
    <d v="2013-09-02T00:00:00"/>
    <s v="Second Class"/>
    <s v="TB-21055"/>
    <s v="Ted Butterfield"/>
    <x v="0"/>
    <s v="United States"/>
    <s v="Quincy"/>
    <x v="31"/>
    <n v="2169"/>
    <x v="3"/>
    <s v="OFF-PA-10000675"/>
    <x v="1"/>
    <x v="10"/>
    <x v="1106"/>
    <n v="122.97"/>
    <n v="3"/>
    <n v="0"/>
    <n v="60.255300000000005"/>
  </r>
  <r>
    <n v="3343"/>
    <x v="1656"/>
    <x v="0"/>
    <x v="278"/>
    <d v="2013-09-02T00:00:00"/>
    <s v="Second Class"/>
    <s v="TB-21055"/>
    <s v="Ted Butterfield"/>
    <x v="0"/>
    <s v="United States"/>
    <s v="Quincy"/>
    <x v="31"/>
    <n v="2169"/>
    <x v="3"/>
    <s v="FUR-TA-10001307"/>
    <x v="0"/>
    <x v="3"/>
    <x v="1090"/>
    <n v="244.61499999999998"/>
    <n v="1"/>
    <n v="0.3"/>
    <n v="20.966999999999999"/>
  </r>
  <r>
    <n v="3344"/>
    <x v="1656"/>
    <x v="0"/>
    <x v="278"/>
    <d v="2013-09-02T00:00:00"/>
    <s v="Second Class"/>
    <s v="TB-21055"/>
    <s v="Ted Butterfield"/>
    <x v="0"/>
    <s v="United States"/>
    <s v="Quincy"/>
    <x v="31"/>
    <n v="2169"/>
    <x v="3"/>
    <s v="TEC-PH-10000011"/>
    <x v="2"/>
    <x v="7"/>
    <x v="220"/>
    <n v="59.97"/>
    <n v="3"/>
    <n v="0"/>
    <n v="28.785599999999995"/>
  </r>
  <r>
    <n v="3345"/>
    <x v="1656"/>
    <x v="0"/>
    <x v="278"/>
    <d v="2013-09-02T00:00:00"/>
    <s v="Second Class"/>
    <s v="TB-21055"/>
    <s v="Ted Butterfield"/>
    <x v="0"/>
    <s v="United States"/>
    <s v="Quincy"/>
    <x v="31"/>
    <n v="2169"/>
    <x v="3"/>
    <s v="OFF-PA-10002666"/>
    <x v="1"/>
    <x v="10"/>
    <x v="186"/>
    <n v="81.540000000000006"/>
    <n v="9"/>
    <n v="0"/>
    <n v="36.692999999999998"/>
  </r>
  <r>
    <n v="3346"/>
    <x v="1656"/>
    <x v="0"/>
    <x v="278"/>
    <d v="2013-09-02T00:00:00"/>
    <s v="Second Class"/>
    <s v="TB-21055"/>
    <s v="Ted Butterfield"/>
    <x v="0"/>
    <s v="United States"/>
    <s v="Quincy"/>
    <x v="31"/>
    <n v="2169"/>
    <x v="3"/>
    <s v="OFF-FA-10000735"/>
    <x v="1"/>
    <x v="13"/>
    <x v="33"/>
    <n v="11.68"/>
    <n v="4"/>
    <n v="0"/>
    <n v="5.2559999999999993"/>
  </r>
  <r>
    <n v="3347"/>
    <x v="1656"/>
    <x v="0"/>
    <x v="278"/>
    <d v="2013-09-02T00:00:00"/>
    <s v="Second Class"/>
    <s v="TB-21055"/>
    <s v="Ted Butterfield"/>
    <x v="0"/>
    <s v="United States"/>
    <s v="Quincy"/>
    <x v="31"/>
    <n v="2169"/>
    <x v="3"/>
    <s v="OFF-BI-10000174"/>
    <x v="1"/>
    <x v="8"/>
    <x v="1435"/>
    <n v="29"/>
    <n v="5"/>
    <n v="0"/>
    <n v="13.919999999999998"/>
  </r>
  <r>
    <n v="3348"/>
    <x v="1657"/>
    <x v="1"/>
    <x v="863"/>
    <d v="2012-08-20T00:00:00"/>
    <s v="Standard Class"/>
    <s v="ON-18715"/>
    <s v="Odella Nelson"/>
    <x v="1"/>
    <s v="United States"/>
    <s v="Yucaipa"/>
    <x v="1"/>
    <n v="92399"/>
    <x v="1"/>
    <s v="OFF-AR-10003156"/>
    <x v="1"/>
    <x v="6"/>
    <x v="396"/>
    <n v="50.8"/>
    <n v="5"/>
    <n v="0"/>
    <n v="13.208000000000002"/>
  </r>
  <r>
    <n v="3349"/>
    <x v="1658"/>
    <x v="3"/>
    <x v="60"/>
    <d v="2014-11-08T00:00:00"/>
    <s v="First Class"/>
    <s v="AH-10195"/>
    <s v="Alan Haines"/>
    <x v="1"/>
    <s v="United States"/>
    <s v="Chicago"/>
    <x v="10"/>
    <n v="60623"/>
    <x v="2"/>
    <s v="OFF-BI-10000474"/>
    <x v="1"/>
    <x v="8"/>
    <x v="27"/>
    <n v="16.029999999999998"/>
    <n v="5"/>
    <n v="0.8"/>
    <n v="-25.648000000000003"/>
  </r>
  <r>
    <n v="3350"/>
    <x v="1659"/>
    <x v="0"/>
    <x v="864"/>
    <d v="2013-08-22T00:00:00"/>
    <s v="Standard Class"/>
    <s v="NM-18520"/>
    <s v="Neoma Murray"/>
    <x v="0"/>
    <s v="United States"/>
    <s v="Seattle"/>
    <x v="4"/>
    <n v="98105"/>
    <x v="1"/>
    <s v="OFF-BI-10003712"/>
    <x v="1"/>
    <x v="8"/>
    <x v="689"/>
    <n v="15.712000000000002"/>
    <n v="4"/>
    <n v="0.2"/>
    <n v="5.6955999999999989"/>
  </r>
  <r>
    <n v="3351"/>
    <x v="1660"/>
    <x v="0"/>
    <x v="482"/>
    <d v="2014-01-01T00:00:00"/>
    <s v="Standard Class"/>
    <s v="AR-10510"/>
    <s v="Andrew Roberts"/>
    <x v="0"/>
    <s v="United States"/>
    <s v="New York City"/>
    <x v="15"/>
    <n v="10024"/>
    <x v="3"/>
    <s v="TEC-AC-10003280"/>
    <x v="2"/>
    <x v="11"/>
    <x v="1028"/>
    <n v="89.97"/>
    <n v="3"/>
    <n v="0"/>
    <n v="18.893699999999995"/>
  </r>
  <r>
    <n v="3352"/>
    <x v="1661"/>
    <x v="2"/>
    <x v="865"/>
    <d v="2011-09-28T00:00:00"/>
    <s v="Standard Class"/>
    <s v="BM-11650"/>
    <s v="Brian Moss"/>
    <x v="1"/>
    <s v="United States"/>
    <s v="San Diego"/>
    <x v="1"/>
    <n v="92037"/>
    <x v="1"/>
    <s v="FUR-BO-10002916"/>
    <x v="0"/>
    <x v="0"/>
    <x v="1506"/>
    <n v="435.99900000000002"/>
    <n v="3"/>
    <n v="0.15"/>
    <n v="20.517599999999987"/>
  </r>
  <r>
    <n v="3353"/>
    <x v="1661"/>
    <x v="2"/>
    <x v="865"/>
    <d v="2011-09-28T00:00:00"/>
    <s v="Standard Class"/>
    <s v="BM-11650"/>
    <s v="Brian Moss"/>
    <x v="1"/>
    <s v="United States"/>
    <s v="San Diego"/>
    <x v="1"/>
    <n v="92037"/>
    <x v="1"/>
    <s v="TEC-PH-10002726"/>
    <x v="2"/>
    <x v="7"/>
    <x v="66"/>
    <n v="83.984000000000009"/>
    <n v="2"/>
    <n v="0.2"/>
    <n v="31.494"/>
  </r>
  <r>
    <n v="3354"/>
    <x v="1662"/>
    <x v="2"/>
    <x v="866"/>
    <d v="2011-07-24T00:00:00"/>
    <s v="Standard Class"/>
    <s v="CA-12310"/>
    <s v="Christine Abelman"/>
    <x v="1"/>
    <s v="United States"/>
    <s v="Bristol"/>
    <x v="29"/>
    <n v="6010"/>
    <x v="3"/>
    <s v="TEC-PH-10000895"/>
    <x v="2"/>
    <x v="7"/>
    <x v="1128"/>
    <n v="359.98"/>
    <n v="2"/>
    <n v="0"/>
    <n v="93.594800000000021"/>
  </r>
  <r>
    <n v="3355"/>
    <x v="1662"/>
    <x v="2"/>
    <x v="866"/>
    <d v="2011-07-24T00:00:00"/>
    <s v="Standard Class"/>
    <s v="CA-12310"/>
    <s v="Christine Abelman"/>
    <x v="1"/>
    <s v="United States"/>
    <s v="Bristol"/>
    <x v="29"/>
    <n v="6010"/>
    <x v="3"/>
    <s v="FUR-TA-10004152"/>
    <x v="0"/>
    <x v="3"/>
    <x v="1507"/>
    <n v="70.559999999999988"/>
    <n v="1"/>
    <n v="0.3"/>
    <n v="-4.032"/>
  </r>
  <r>
    <n v="3356"/>
    <x v="1662"/>
    <x v="2"/>
    <x v="866"/>
    <d v="2011-07-24T00:00:00"/>
    <s v="Standard Class"/>
    <s v="CA-12310"/>
    <s v="Christine Abelman"/>
    <x v="1"/>
    <s v="United States"/>
    <s v="Bristol"/>
    <x v="29"/>
    <n v="6010"/>
    <x v="3"/>
    <s v="OFF-BI-10003694"/>
    <x v="1"/>
    <x v="8"/>
    <x v="850"/>
    <n v="20.88"/>
    <n v="2"/>
    <n v="0"/>
    <n v="9.6047999999999991"/>
  </r>
  <r>
    <n v="3357"/>
    <x v="1662"/>
    <x v="2"/>
    <x v="866"/>
    <d v="2011-07-24T00:00:00"/>
    <s v="Standard Class"/>
    <s v="CA-12310"/>
    <s v="Christine Abelman"/>
    <x v="1"/>
    <s v="United States"/>
    <s v="Bristol"/>
    <x v="29"/>
    <n v="6010"/>
    <x v="3"/>
    <s v="OFF-BI-10002160"/>
    <x v="1"/>
    <x v="8"/>
    <x v="312"/>
    <n v="3.81"/>
    <n v="1"/>
    <n v="0"/>
    <n v="1.8288"/>
  </r>
  <r>
    <n v="3358"/>
    <x v="1663"/>
    <x v="3"/>
    <x v="210"/>
    <d v="2014-09-14T00:00:00"/>
    <s v="Standard Class"/>
    <s v="NF-18595"/>
    <s v="Nicole Fjeld"/>
    <x v="2"/>
    <s v="United States"/>
    <s v="Chicago"/>
    <x v="10"/>
    <n v="60610"/>
    <x v="2"/>
    <s v="OFF-PA-10001685"/>
    <x v="1"/>
    <x v="10"/>
    <x v="33"/>
    <n v="73.007999999999996"/>
    <n v="9"/>
    <n v="0.2"/>
    <n v="26.465400000000006"/>
  </r>
  <r>
    <n v="3359"/>
    <x v="1664"/>
    <x v="0"/>
    <x v="715"/>
    <d v="2013-05-11T00:00:00"/>
    <s v="Standard Class"/>
    <s v="AF-10870"/>
    <s v="Art Ferguson"/>
    <x v="0"/>
    <s v="United States"/>
    <s v="Chicago"/>
    <x v="10"/>
    <n v="60610"/>
    <x v="2"/>
    <s v="OFF-BI-10000773"/>
    <x v="1"/>
    <x v="8"/>
    <x v="381"/>
    <n v="3.2079999999999993"/>
    <n v="2"/>
    <n v="0.8"/>
    <n v="-5.2932000000000023"/>
  </r>
  <r>
    <n v="3360"/>
    <x v="1664"/>
    <x v="0"/>
    <x v="715"/>
    <d v="2013-05-11T00:00:00"/>
    <s v="Standard Class"/>
    <s v="AF-10870"/>
    <s v="Art Ferguson"/>
    <x v="0"/>
    <s v="United States"/>
    <s v="Chicago"/>
    <x v="10"/>
    <n v="60610"/>
    <x v="2"/>
    <s v="TEC-AC-10004510"/>
    <x v="2"/>
    <x v="11"/>
    <x v="944"/>
    <n v="26.176000000000002"/>
    <n v="2"/>
    <n v="0.2"/>
    <n v="-3.272000000000002"/>
  </r>
  <r>
    <n v="3361"/>
    <x v="1665"/>
    <x v="1"/>
    <x v="593"/>
    <d v="2012-06-08T00:00:00"/>
    <s v="Second Class"/>
    <s v="TC-21535"/>
    <s v="Tracy Collins"/>
    <x v="2"/>
    <s v="United States"/>
    <s v="New York City"/>
    <x v="15"/>
    <n v="10024"/>
    <x v="3"/>
    <s v="OFF-PA-10004569"/>
    <x v="1"/>
    <x v="10"/>
    <x v="227"/>
    <n v="30.44"/>
    <n v="4"/>
    <n v="0"/>
    <n v="14.306799999999999"/>
  </r>
  <r>
    <n v="3362"/>
    <x v="1665"/>
    <x v="1"/>
    <x v="593"/>
    <d v="2012-06-08T00:00:00"/>
    <s v="Second Class"/>
    <s v="TC-21535"/>
    <s v="Tracy Collins"/>
    <x v="2"/>
    <s v="United States"/>
    <s v="New York City"/>
    <x v="15"/>
    <n v="10024"/>
    <x v="3"/>
    <s v="FUR-FU-10000672"/>
    <x v="0"/>
    <x v="5"/>
    <x v="1508"/>
    <n v="35.28"/>
    <n v="3"/>
    <n v="0"/>
    <n v="11.995199999999997"/>
  </r>
  <r>
    <n v="3363"/>
    <x v="1666"/>
    <x v="1"/>
    <x v="350"/>
    <d v="2012-12-20T00:00:00"/>
    <s v="Standard Class"/>
    <s v="Dp-13240"/>
    <s v="Dean percer"/>
    <x v="2"/>
    <s v="United States"/>
    <s v="Revere"/>
    <x v="31"/>
    <n v="2151"/>
    <x v="3"/>
    <s v="OFF-PA-10004451"/>
    <x v="1"/>
    <x v="10"/>
    <x v="493"/>
    <n v="19.440000000000001"/>
    <n v="3"/>
    <n v="0"/>
    <n v="9.3312000000000008"/>
  </r>
  <r>
    <n v="3364"/>
    <x v="1666"/>
    <x v="1"/>
    <x v="350"/>
    <d v="2012-12-20T00:00:00"/>
    <s v="Standard Class"/>
    <s v="Dp-13240"/>
    <s v="Dean percer"/>
    <x v="2"/>
    <s v="United States"/>
    <s v="Revere"/>
    <x v="31"/>
    <n v="2151"/>
    <x v="3"/>
    <s v="OFF-BI-10004738"/>
    <x v="1"/>
    <x v="8"/>
    <x v="92"/>
    <n v="37.880000000000003"/>
    <n v="2"/>
    <n v="0"/>
    <n v="18.940000000000001"/>
  </r>
  <r>
    <n v="3365"/>
    <x v="1667"/>
    <x v="0"/>
    <x v="87"/>
    <d v="2013-07-19T00:00:00"/>
    <s v="Second Class"/>
    <s v="MC-17425"/>
    <s v="Mark Cousins"/>
    <x v="1"/>
    <s v="United States"/>
    <s v="Houston"/>
    <x v="5"/>
    <n v="77036"/>
    <x v="2"/>
    <s v="FUR-FU-10001940"/>
    <x v="0"/>
    <x v="5"/>
    <x v="33"/>
    <n v="9.5519999999999996"/>
    <n v="3"/>
    <n v="0.6"/>
    <n v="-3.8207999999999984"/>
  </r>
  <r>
    <n v="3366"/>
    <x v="1668"/>
    <x v="2"/>
    <x v="867"/>
    <d v="2011-02-03T00:00:00"/>
    <s v="First Class"/>
    <s v="LC-17050"/>
    <s v="Liz Carlisle"/>
    <x v="0"/>
    <s v="United States"/>
    <s v="Mission Viejo"/>
    <x v="1"/>
    <n v="92691"/>
    <x v="1"/>
    <s v="FUR-BO-10003966"/>
    <x v="0"/>
    <x v="0"/>
    <x v="1086"/>
    <n v="290.666"/>
    <n v="2"/>
    <n v="0.15"/>
    <n v="3.4195999999999884"/>
  </r>
  <r>
    <n v="3367"/>
    <x v="1669"/>
    <x v="2"/>
    <x v="868"/>
    <d v="2011-07-15T00:00:00"/>
    <s v="Standard Class"/>
    <s v="BM-11650"/>
    <s v="Brian Moss"/>
    <x v="1"/>
    <s v="United States"/>
    <s v="Dallas"/>
    <x v="5"/>
    <n v="75217"/>
    <x v="2"/>
    <s v="OFF-PA-10003072"/>
    <x v="1"/>
    <x v="10"/>
    <x v="918"/>
    <n v="10.368000000000002"/>
    <n v="2"/>
    <n v="0.2"/>
    <n v="3.6288"/>
  </r>
  <r>
    <n v="3368"/>
    <x v="1669"/>
    <x v="2"/>
    <x v="868"/>
    <d v="2011-07-15T00:00:00"/>
    <s v="Standard Class"/>
    <s v="BM-11650"/>
    <s v="Brian Moss"/>
    <x v="1"/>
    <s v="United States"/>
    <s v="Dallas"/>
    <x v="5"/>
    <n v="75217"/>
    <x v="2"/>
    <s v="OFF-PA-10002245"/>
    <x v="1"/>
    <x v="10"/>
    <x v="1334"/>
    <n v="14.352000000000002"/>
    <n v="3"/>
    <n v="0.2"/>
    <n v="4.4849999999999994"/>
  </r>
  <r>
    <n v="3369"/>
    <x v="1670"/>
    <x v="1"/>
    <x v="82"/>
    <d v="2012-11-25T00:00:00"/>
    <s v="Standard Class"/>
    <s v="NW-18400"/>
    <s v="Natalie Webber"/>
    <x v="0"/>
    <s v="United States"/>
    <s v="Las Vegas"/>
    <x v="33"/>
    <n v="89115"/>
    <x v="1"/>
    <s v="FUR-BO-10002598"/>
    <x v="0"/>
    <x v="0"/>
    <x v="1509"/>
    <n v="141.96"/>
    <n v="2"/>
    <n v="0"/>
    <n v="41.168399999999991"/>
  </r>
  <r>
    <n v="3370"/>
    <x v="1670"/>
    <x v="1"/>
    <x v="82"/>
    <d v="2012-11-25T00:00:00"/>
    <s v="Standard Class"/>
    <s v="NW-18400"/>
    <s v="Natalie Webber"/>
    <x v="0"/>
    <s v="United States"/>
    <s v="Las Vegas"/>
    <x v="33"/>
    <n v="89115"/>
    <x v="1"/>
    <s v="OFF-BI-10002225"/>
    <x v="1"/>
    <x v="8"/>
    <x v="336"/>
    <n v="66.048000000000002"/>
    <n v="4"/>
    <n v="0.2"/>
    <n v="23.116799999999998"/>
  </r>
  <r>
    <n v="3371"/>
    <x v="1671"/>
    <x v="0"/>
    <x v="869"/>
    <d v="2013-03-26T00:00:00"/>
    <s v="Same Day"/>
    <s v="TB-21280"/>
    <s v="Toby Braunhardt"/>
    <x v="0"/>
    <s v="United States"/>
    <s v="Norman"/>
    <x v="26"/>
    <n v="73071"/>
    <x v="2"/>
    <s v="TEC-AC-10003832"/>
    <x v="2"/>
    <x v="11"/>
    <x v="216"/>
    <n v="1287.45"/>
    <n v="5"/>
    <n v="0"/>
    <n v="244.61549999999988"/>
  </r>
  <r>
    <n v="3372"/>
    <x v="1672"/>
    <x v="3"/>
    <x v="397"/>
    <d v="2014-10-01T00:00:00"/>
    <s v="Standard Class"/>
    <s v="BS-11755"/>
    <s v="Bruce Stewart"/>
    <x v="0"/>
    <s v="United States"/>
    <s v="San Francisco"/>
    <x v="1"/>
    <n v="94122"/>
    <x v="1"/>
    <s v="OFF-BI-10000822"/>
    <x v="1"/>
    <x v="8"/>
    <x v="958"/>
    <n v="25.824000000000002"/>
    <n v="6"/>
    <n v="0.2"/>
    <n v="9.0383999999999993"/>
  </r>
  <r>
    <n v="3373"/>
    <x v="1672"/>
    <x v="3"/>
    <x v="397"/>
    <d v="2014-10-01T00:00:00"/>
    <s v="Standard Class"/>
    <s v="BS-11755"/>
    <s v="Bruce Stewart"/>
    <x v="0"/>
    <s v="United States"/>
    <s v="San Francisco"/>
    <x v="1"/>
    <n v="94122"/>
    <x v="1"/>
    <s v="OFF-AP-10001242"/>
    <x v="1"/>
    <x v="9"/>
    <x v="1408"/>
    <n v="160.96"/>
    <n v="2"/>
    <n v="0"/>
    <n v="48.287999999999997"/>
  </r>
  <r>
    <n v="3374"/>
    <x v="1673"/>
    <x v="1"/>
    <x v="784"/>
    <d v="2012-12-10T00:00:00"/>
    <s v="Standard Class"/>
    <s v="SO-20335"/>
    <s v="Sean O'Donnell"/>
    <x v="0"/>
    <s v="United States"/>
    <s v="Hempstead"/>
    <x v="15"/>
    <n v="11550"/>
    <x v="3"/>
    <s v="FUR-FU-10002445"/>
    <x v="0"/>
    <x v="5"/>
    <x v="1439"/>
    <n v="28.44"/>
    <n v="3"/>
    <n v="0"/>
    <n v="11.376000000000001"/>
  </r>
  <r>
    <n v="3375"/>
    <x v="1673"/>
    <x v="1"/>
    <x v="784"/>
    <d v="2012-12-10T00:00:00"/>
    <s v="Standard Class"/>
    <s v="SO-20335"/>
    <s v="Sean O'Donnell"/>
    <x v="0"/>
    <s v="United States"/>
    <s v="Hempstead"/>
    <x v="15"/>
    <n v="11550"/>
    <x v="3"/>
    <s v="FUR-CH-10002372"/>
    <x v="0"/>
    <x v="1"/>
    <x v="390"/>
    <n v="364.41"/>
    <n v="5"/>
    <n v="0.1"/>
    <n v="8.0980000000000203"/>
  </r>
  <r>
    <n v="3376"/>
    <x v="1673"/>
    <x v="1"/>
    <x v="784"/>
    <d v="2012-12-10T00:00:00"/>
    <s v="Standard Class"/>
    <s v="SO-20335"/>
    <s v="Sean O'Donnell"/>
    <x v="0"/>
    <s v="United States"/>
    <s v="Hempstead"/>
    <x v="15"/>
    <n v="11550"/>
    <x v="3"/>
    <s v="TEC-PH-10000376"/>
    <x v="2"/>
    <x v="7"/>
    <x v="428"/>
    <n v="39.96"/>
    <n v="4"/>
    <n v="0"/>
    <n v="10.389600000000002"/>
  </r>
  <r>
    <n v="3377"/>
    <x v="1673"/>
    <x v="1"/>
    <x v="784"/>
    <d v="2012-12-10T00:00:00"/>
    <s v="Standard Class"/>
    <s v="SO-20335"/>
    <s v="Sean O'Donnell"/>
    <x v="0"/>
    <s v="United States"/>
    <s v="Hempstead"/>
    <x v="15"/>
    <n v="11550"/>
    <x v="3"/>
    <s v="FUR-CH-10002965"/>
    <x v="0"/>
    <x v="1"/>
    <x v="226"/>
    <n v="361.76400000000001"/>
    <n v="2"/>
    <n v="0.1"/>
    <n v="68.333200000000005"/>
  </r>
  <r>
    <n v="3378"/>
    <x v="1674"/>
    <x v="0"/>
    <x v="474"/>
    <d v="2013-11-05T00:00:00"/>
    <s v="First Class"/>
    <s v="CS-12490"/>
    <s v="Cindy Schnelling"/>
    <x v="1"/>
    <s v="United States"/>
    <s v="Conroe"/>
    <x v="5"/>
    <n v="77301"/>
    <x v="2"/>
    <s v="OFF-ST-10004950"/>
    <x v="1"/>
    <x v="4"/>
    <x v="1510"/>
    <n v="111.67200000000001"/>
    <n v="9"/>
    <n v="0.2"/>
    <n v="6.9794999999999909"/>
  </r>
  <r>
    <n v="3379"/>
    <x v="1675"/>
    <x v="3"/>
    <x v="294"/>
    <d v="2014-03-22T00:00:00"/>
    <s v="Standard Class"/>
    <s v="PO-19180"/>
    <s v="Philisse Overcash"/>
    <x v="2"/>
    <s v="United States"/>
    <s v="Houston"/>
    <x v="5"/>
    <n v="77095"/>
    <x v="2"/>
    <s v="OFF-BI-10003166"/>
    <x v="1"/>
    <x v="8"/>
    <x v="1405"/>
    <n v="13.775999999999996"/>
    <n v="6"/>
    <n v="0.8"/>
    <n v="-22.04160000000001"/>
  </r>
  <r>
    <n v="3380"/>
    <x v="1675"/>
    <x v="3"/>
    <x v="294"/>
    <d v="2014-03-22T00:00:00"/>
    <s v="Standard Class"/>
    <s v="PO-19180"/>
    <s v="Philisse Overcash"/>
    <x v="2"/>
    <s v="United States"/>
    <s v="Houston"/>
    <x v="5"/>
    <n v="77095"/>
    <x v="2"/>
    <s v="OFF-PA-10004610"/>
    <x v="1"/>
    <x v="10"/>
    <x v="1511"/>
    <n v="10.272000000000002"/>
    <n v="3"/>
    <n v="0.2"/>
    <n v="3.2099999999999982"/>
  </r>
  <r>
    <n v="3381"/>
    <x v="1676"/>
    <x v="3"/>
    <x v="51"/>
    <d v="2014-11-25T00:00:00"/>
    <s v="First Class"/>
    <s v="TD-20995"/>
    <s v="Tamara Dahlen"/>
    <x v="0"/>
    <s v="United States"/>
    <s v="Philadelphia"/>
    <x v="9"/>
    <n v="19120"/>
    <x v="3"/>
    <s v="FUR-FU-10000320"/>
    <x v="0"/>
    <x v="5"/>
    <x v="1512"/>
    <n v="24.048000000000002"/>
    <n v="9"/>
    <n v="0.2"/>
    <n v="7.2144000000000013"/>
  </r>
  <r>
    <n v="3382"/>
    <x v="1677"/>
    <x v="3"/>
    <x v="151"/>
    <d v="2014-08-31T00:00:00"/>
    <s v="First Class"/>
    <s v="SP-20620"/>
    <s v="Stefania Perrino"/>
    <x v="1"/>
    <s v="United States"/>
    <s v="Tampa"/>
    <x v="2"/>
    <n v="33614"/>
    <x v="0"/>
    <s v="OFF-EN-10004030"/>
    <x v="1"/>
    <x v="12"/>
    <x v="135"/>
    <n v="2.8960000000000004"/>
    <n v="1"/>
    <n v="0.2"/>
    <n v="0.97739999999999994"/>
  </r>
  <r>
    <n v="3383"/>
    <x v="1678"/>
    <x v="1"/>
    <x v="784"/>
    <d v="2012-12-09T00:00:00"/>
    <s v="Second Class"/>
    <s v="MS-17365"/>
    <s v="Maribeth Schnelling"/>
    <x v="0"/>
    <s v="United States"/>
    <s v="New York City"/>
    <x v="15"/>
    <n v="10035"/>
    <x v="3"/>
    <s v="OFF-EN-10004147"/>
    <x v="1"/>
    <x v="12"/>
    <x v="1279"/>
    <n v="17.940000000000001"/>
    <n v="3"/>
    <n v="0"/>
    <n v="8.7906000000000013"/>
  </r>
  <r>
    <n v="3384"/>
    <x v="1678"/>
    <x v="1"/>
    <x v="784"/>
    <d v="2012-12-09T00:00:00"/>
    <s v="Second Class"/>
    <s v="MS-17365"/>
    <s v="Maribeth Schnelling"/>
    <x v="0"/>
    <s v="United States"/>
    <s v="New York City"/>
    <x v="15"/>
    <n v="10035"/>
    <x v="3"/>
    <s v="FUR-CH-10003535"/>
    <x v="0"/>
    <x v="1"/>
    <x v="1513"/>
    <n v="384.17399999999998"/>
    <n v="7"/>
    <n v="0.1"/>
    <n v="29.880199999999981"/>
  </r>
  <r>
    <n v="3385"/>
    <x v="1678"/>
    <x v="1"/>
    <x v="784"/>
    <d v="2012-12-09T00:00:00"/>
    <s v="Second Class"/>
    <s v="MS-17365"/>
    <s v="Maribeth Schnelling"/>
    <x v="0"/>
    <s v="United States"/>
    <s v="New York City"/>
    <x v="15"/>
    <n v="10035"/>
    <x v="3"/>
    <s v="TEC-PH-10004586"/>
    <x v="2"/>
    <x v="7"/>
    <x v="890"/>
    <n v="1799.75"/>
    <n v="5"/>
    <n v="0"/>
    <n v="539.92499999999995"/>
  </r>
  <r>
    <n v="3386"/>
    <x v="1679"/>
    <x v="3"/>
    <x v="566"/>
    <d v="2014-10-12T00:00:00"/>
    <s v="Standard Class"/>
    <s v="Dp-13240"/>
    <s v="Dean percer"/>
    <x v="2"/>
    <s v="United States"/>
    <s v="Charlotte"/>
    <x v="3"/>
    <n v="28205"/>
    <x v="0"/>
    <s v="OFF-ST-10003208"/>
    <x v="1"/>
    <x v="4"/>
    <x v="243"/>
    <n v="580.67200000000003"/>
    <n v="4"/>
    <n v="0.2"/>
    <n v="65.325599999999895"/>
  </r>
  <r>
    <n v="3387"/>
    <x v="1679"/>
    <x v="3"/>
    <x v="566"/>
    <d v="2014-10-12T00:00:00"/>
    <s v="Standard Class"/>
    <s v="Dp-13240"/>
    <s v="Dean percer"/>
    <x v="2"/>
    <s v="United States"/>
    <s v="Charlotte"/>
    <x v="3"/>
    <n v="28205"/>
    <x v="0"/>
    <s v="OFF-FA-10003112"/>
    <x v="1"/>
    <x v="13"/>
    <x v="33"/>
    <n v="18.936"/>
    <n v="3"/>
    <n v="0.2"/>
    <n v="5.9174999999999986"/>
  </r>
  <r>
    <n v="3388"/>
    <x v="1679"/>
    <x v="3"/>
    <x v="566"/>
    <d v="2014-10-12T00:00:00"/>
    <s v="Standard Class"/>
    <s v="Dp-13240"/>
    <s v="Dean percer"/>
    <x v="2"/>
    <s v="United States"/>
    <s v="Charlotte"/>
    <x v="3"/>
    <n v="28205"/>
    <x v="0"/>
    <s v="TEC-PH-10004447"/>
    <x v="2"/>
    <x v="7"/>
    <x v="857"/>
    <n v="222.38400000000001"/>
    <n v="2"/>
    <n v="0.2"/>
    <n v="16.678799999999995"/>
  </r>
  <r>
    <n v="3389"/>
    <x v="1679"/>
    <x v="3"/>
    <x v="566"/>
    <d v="2014-10-12T00:00:00"/>
    <s v="Standard Class"/>
    <s v="Dp-13240"/>
    <s v="Dean percer"/>
    <x v="2"/>
    <s v="United States"/>
    <s v="Charlotte"/>
    <x v="3"/>
    <n v="28205"/>
    <x v="0"/>
    <s v="OFF-BI-10002854"/>
    <x v="1"/>
    <x v="8"/>
    <x v="895"/>
    <n v="50.454000000000015"/>
    <n v="6"/>
    <n v="0.7"/>
    <n v="-33.635999999999996"/>
  </r>
  <r>
    <n v="3390"/>
    <x v="1679"/>
    <x v="3"/>
    <x v="566"/>
    <d v="2014-10-12T00:00:00"/>
    <s v="Standard Class"/>
    <s v="Dp-13240"/>
    <s v="Dean percer"/>
    <x v="2"/>
    <s v="United States"/>
    <s v="Charlotte"/>
    <x v="3"/>
    <n v="28205"/>
    <x v="0"/>
    <s v="FUR-TA-10001039"/>
    <x v="0"/>
    <x v="3"/>
    <x v="824"/>
    <n v="154.76400000000001"/>
    <n v="3"/>
    <n v="0.4"/>
    <n v="-36.11160000000001"/>
  </r>
  <r>
    <n v="3391"/>
    <x v="1680"/>
    <x v="3"/>
    <x v="613"/>
    <d v="2014-03-31T00:00:00"/>
    <s v="Second Class"/>
    <s v="DB-13660"/>
    <s v="Duane Benoit"/>
    <x v="0"/>
    <s v="United States"/>
    <s v="Dallas"/>
    <x v="5"/>
    <n v="75081"/>
    <x v="2"/>
    <s v="OFF-PA-10004239"/>
    <x v="1"/>
    <x v="10"/>
    <x v="1412"/>
    <n v="6.8480000000000008"/>
    <n v="2"/>
    <n v="0.2"/>
    <n v="2.1399999999999992"/>
  </r>
  <r>
    <n v="3392"/>
    <x v="1681"/>
    <x v="2"/>
    <x v="128"/>
    <d v="2011-08-13T00:00:00"/>
    <s v="Standard Class"/>
    <s v="MG-17650"/>
    <s v="Matthew Grinstein"/>
    <x v="2"/>
    <s v="United States"/>
    <s v="Seattle"/>
    <x v="4"/>
    <n v="98103"/>
    <x v="1"/>
    <s v="TEC-PH-10001530"/>
    <x v="2"/>
    <x v="7"/>
    <x v="632"/>
    <n v="1091.1680000000001"/>
    <n v="4"/>
    <n v="0.2"/>
    <n v="68.197999999999979"/>
  </r>
  <r>
    <n v="3393"/>
    <x v="1681"/>
    <x v="2"/>
    <x v="128"/>
    <d v="2011-08-13T00:00:00"/>
    <s v="Standard Class"/>
    <s v="MG-17650"/>
    <s v="Matthew Grinstein"/>
    <x v="2"/>
    <s v="United States"/>
    <s v="Seattle"/>
    <x v="4"/>
    <n v="98103"/>
    <x v="1"/>
    <s v="TEC-PH-10000038"/>
    <x v="2"/>
    <x v="7"/>
    <x v="1056"/>
    <n v="219.16800000000001"/>
    <n v="2"/>
    <n v="0.2"/>
    <n v="-43.833600000000018"/>
  </r>
  <r>
    <n v="3394"/>
    <x v="1682"/>
    <x v="2"/>
    <x v="754"/>
    <d v="2011-11-25T00:00:00"/>
    <s v="First Class"/>
    <s v="EH-14185"/>
    <s v="Evan Henry"/>
    <x v="0"/>
    <s v="United States"/>
    <s v="Pasadena"/>
    <x v="5"/>
    <n v="77506"/>
    <x v="2"/>
    <s v="OFF-BI-10001765"/>
    <x v="1"/>
    <x v="8"/>
    <x v="985"/>
    <n v="6.9279999999999982"/>
    <n v="1"/>
    <n v="0.8"/>
    <n v="-11.084800000000005"/>
  </r>
  <r>
    <n v="3395"/>
    <x v="1683"/>
    <x v="3"/>
    <x v="193"/>
    <d v="2014-06-11T00:00:00"/>
    <s v="Same Day"/>
    <s v="CL-11890"/>
    <s v="Carl Ludwig"/>
    <x v="0"/>
    <s v="United States"/>
    <s v="Philadelphia"/>
    <x v="9"/>
    <n v="19143"/>
    <x v="3"/>
    <s v="OFF-PA-10000380"/>
    <x v="1"/>
    <x v="10"/>
    <x v="1281"/>
    <n v="40.032000000000004"/>
    <n v="6"/>
    <n v="0.2"/>
    <n v="15.011999999999999"/>
  </r>
  <r>
    <n v="3396"/>
    <x v="1684"/>
    <x v="3"/>
    <x v="870"/>
    <d v="2014-07-09T00:00:00"/>
    <s v="Standard Class"/>
    <s v="KF-16285"/>
    <s v="Karen Ferguson"/>
    <x v="2"/>
    <s v="United States"/>
    <s v="Indianapolis"/>
    <x v="14"/>
    <n v="46203"/>
    <x v="2"/>
    <s v="OFF-ST-10001128"/>
    <x v="1"/>
    <x v="4"/>
    <x v="1418"/>
    <n v="443.92"/>
    <n v="4"/>
    <n v="0"/>
    <n v="13.317600000000027"/>
  </r>
  <r>
    <n v="3397"/>
    <x v="1684"/>
    <x v="3"/>
    <x v="870"/>
    <d v="2014-07-09T00:00:00"/>
    <s v="Standard Class"/>
    <s v="KF-16285"/>
    <s v="Karen Ferguson"/>
    <x v="2"/>
    <s v="United States"/>
    <s v="Indianapolis"/>
    <x v="14"/>
    <n v="46203"/>
    <x v="2"/>
    <s v="OFF-BI-10003656"/>
    <x v="1"/>
    <x v="8"/>
    <x v="13"/>
    <n v="169.99"/>
    <n v="1"/>
    <n v="0"/>
    <n v="78.195399999999992"/>
  </r>
  <r>
    <n v="3398"/>
    <x v="1684"/>
    <x v="3"/>
    <x v="870"/>
    <d v="2014-07-09T00:00:00"/>
    <s v="Standard Class"/>
    <s v="KF-16285"/>
    <s v="Karen Ferguson"/>
    <x v="2"/>
    <s v="United States"/>
    <s v="Indianapolis"/>
    <x v="14"/>
    <n v="46203"/>
    <x v="2"/>
    <s v="OFF-PA-10003441"/>
    <x v="1"/>
    <x v="10"/>
    <x v="485"/>
    <n v="25.92"/>
    <n v="4"/>
    <n v="0"/>
    <n v="12.441600000000001"/>
  </r>
  <r>
    <n v="3399"/>
    <x v="1685"/>
    <x v="2"/>
    <x v="871"/>
    <d v="2011-11-26T00:00:00"/>
    <s v="Standard Class"/>
    <s v="DH-13075"/>
    <s v="Dave Hallsten"/>
    <x v="1"/>
    <s v="United States"/>
    <s v="Richmond"/>
    <x v="0"/>
    <n v="40475"/>
    <x v="0"/>
    <s v="TEC-PH-10002923"/>
    <x v="2"/>
    <x v="7"/>
    <x v="680"/>
    <n v="36.99"/>
    <n v="1"/>
    <n v="0"/>
    <n v="9.9873000000000012"/>
  </r>
  <r>
    <n v="3400"/>
    <x v="1685"/>
    <x v="2"/>
    <x v="871"/>
    <d v="2011-11-26T00:00:00"/>
    <s v="Standard Class"/>
    <s v="DH-13075"/>
    <s v="Dave Hallsten"/>
    <x v="1"/>
    <s v="United States"/>
    <s v="Richmond"/>
    <x v="0"/>
    <n v="40475"/>
    <x v="0"/>
    <s v="OFF-PA-10004359"/>
    <x v="1"/>
    <x v="10"/>
    <x v="1059"/>
    <n v="629.09999999999991"/>
    <n v="6"/>
    <n v="0"/>
    <n v="301.96799999999996"/>
  </r>
  <r>
    <n v="3401"/>
    <x v="1685"/>
    <x v="2"/>
    <x v="871"/>
    <d v="2011-11-26T00:00:00"/>
    <s v="Standard Class"/>
    <s v="DH-13075"/>
    <s v="Dave Hallsten"/>
    <x v="1"/>
    <s v="United States"/>
    <s v="Richmond"/>
    <x v="0"/>
    <n v="40475"/>
    <x v="0"/>
    <s v="OFF-ST-10001511"/>
    <x v="1"/>
    <x v="4"/>
    <x v="551"/>
    <n v="193.95000000000002"/>
    <n v="3"/>
    <n v="0"/>
    <n v="9.6974999999999838"/>
  </r>
  <r>
    <n v="3402"/>
    <x v="1685"/>
    <x v="2"/>
    <x v="871"/>
    <d v="2011-11-26T00:00:00"/>
    <s v="Standard Class"/>
    <s v="DH-13075"/>
    <s v="Dave Hallsten"/>
    <x v="1"/>
    <s v="United States"/>
    <s v="Richmond"/>
    <x v="0"/>
    <n v="40475"/>
    <x v="0"/>
    <s v="OFF-AR-10002833"/>
    <x v="1"/>
    <x v="6"/>
    <x v="6"/>
    <n v="5.46"/>
    <n v="3"/>
    <n v="0"/>
    <n v="1.4742000000000002"/>
  </r>
  <r>
    <n v="3403"/>
    <x v="1686"/>
    <x v="1"/>
    <x v="124"/>
    <d v="2012-05-05T00:00:00"/>
    <s v="First Class"/>
    <s v="LA-16780"/>
    <s v="Laura Armstrong"/>
    <x v="1"/>
    <s v="United States"/>
    <s v="Tinley Park"/>
    <x v="10"/>
    <n v="60477"/>
    <x v="2"/>
    <s v="FUR-FU-10001940"/>
    <x v="0"/>
    <x v="5"/>
    <x v="33"/>
    <n v="22.288"/>
    <n v="7"/>
    <n v="0.6"/>
    <n v="-8.9151999999999987"/>
  </r>
  <r>
    <n v="3404"/>
    <x v="1687"/>
    <x v="3"/>
    <x v="148"/>
    <d v="2014-06-06T00:00:00"/>
    <s v="Standard Class"/>
    <s v="HZ-14950"/>
    <s v="Henia Zydlo"/>
    <x v="0"/>
    <s v="United States"/>
    <s v="Houston"/>
    <x v="5"/>
    <n v="77095"/>
    <x v="2"/>
    <s v="FUR-FU-10003919"/>
    <x v="0"/>
    <x v="5"/>
    <x v="1514"/>
    <n v="65.424000000000007"/>
    <n v="4"/>
    <n v="0.6"/>
    <n v="-52.339199999999991"/>
  </r>
  <r>
    <n v="3405"/>
    <x v="1688"/>
    <x v="1"/>
    <x v="872"/>
    <d v="2012-10-17T00:00:00"/>
    <s v="Same Day"/>
    <s v="CM-12190"/>
    <s v="Charlotte Melton"/>
    <x v="0"/>
    <s v="United States"/>
    <s v="Los Angeles"/>
    <x v="1"/>
    <n v="90004"/>
    <x v="1"/>
    <s v="OFF-ST-10003479"/>
    <x v="1"/>
    <x v="4"/>
    <x v="41"/>
    <n v="77.88"/>
    <n v="2"/>
    <n v="0"/>
    <n v="3.8939999999999912"/>
  </r>
  <r>
    <n v="3406"/>
    <x v="1689"/>
    <x v="2"/>
    <x v="488"/>
    <d v="2011-04-27T00:00:00"/>
    <s v="Standard Class"/>
    <s v="LB-16795"/>
    <s v="Laurel Beltran"/>
    <x v="2"/>
    <s v="United States"/>
    <s v="Columbus"/>
    <x v="24"/>
    <n v="43229"/>
    <x v="3"/>
    <s v="FUR-CH-10002965"/>
    <x v="0"/>
    <x v="1"/>
    <x v="226"/>
    <n v="281.37199999999996"/>
    <n v="2"/>
    <n v="0.3"/>
    <n v="-12.058799999999991"/>
  </r>
  <r>
    <n v="3407"/>
    <x v="1689"/>
    <x v="2"/>
    <x v="488"/>
    <d v="2011-04-27T00:00:00"/>
    <s v="Standard Class"/>
    <s v="LB-16795"/>
    <s v="Laurel Beltran"/>
    <x v="2"/>
    <s v="United States"/>
    <s v="Columbus"/>
    <x v="24"/>
    <n v="43229"/>
    <x v="3"/>
    <s v="FUR-CH-10002965"/>
    <x v="0"/>
    <x v="1"/>
    <x v="226"/>
    <n v="281.37199999999996"/>
    <n v="2"/>
    <n v="0.3"/>
    <n v="-12.058799999999991"/>
  </r>
  <r>
    <n v="3408"/>
    <x v="1689"/>
    <x v="2"/>
    <x v="488"/>
    <d v="2011-04-27T00:00:00"/>
    <s v="Standard Class"/>
    <s v="LB-16795"/>
    <s v="Laurel Beltran"/>
    <x v="2"/>
    <s v="United States"/>
    <s v="Columbus"/>
    <x v="24"/>
    <n v="43229"/>
    <x v="3"/>
    <s v="OFF-BI-10000145"/>
    <x v="1"/>
    <x v="8"/>
    <x v="735"/>
    <n v="7.4880000000000013"/>
    <n v="8"/>
    <n v="0.7"/>
    <n v="-5.2415999999999983"/>
  </r>
  <r>
    <n v="3409"/>
    <x v="1689"/>
    <x v="2"/>
    <x v="488"/>
    <d v="2011-04-27T00:00:00"/>
    <s v="Standard Class"/>
    <s v="LB-16795"/>
    <s v="Laurel Beltran"/>
    <x v="2"/>
    <s v="United States"/>
    <s v="Columbus"/>
    <x v="24"/>
    <n v="43229"/>
    <x v="3"/>
    <s v="FUR-FU-10002191"/>
    <x v="0"/>
    <x v="5"/>
    <x v="762"/>
    <n v="22.336000000000002"/>
    <n v="4"/>
    <n v="0.2"/>
    <n v="7.8175999999999997"/>
  </r>
  <r>
    <n v="3410"/>
    <x v="1690"/>
    <x v="3"/>
    <x v="504"/>
    <d v="2014-05-07T00:00:00"/>
    <s v="Standard Class"/>
    <s v="JF-15490"/>
    <s v="Jeremy Farry"/>
    <x v="0"/>
    <s v="United States"/>
    <s v="Columbus"/>
    <x v="24"/>
    <n v="43229"/>
    <x v="3"/>
    <s v="OFF-PA-10004451"/>
    <x v="1"/>
    <x v="10"/>
    <x v="493"/>
    <n v="10.368000000000002"/>
    <n v="2"/>
    <n v="0.2"/>
    <n v="3.6288"/>
  </r>
  <r>
    <n v="3411"/>
    <x v="1691"/>
    <x v="0"/>
    <x v="873"/>
    <d v="2013-09-25T00:00:00"/>
    <s v="Standard Class"/>
    <s v="GM-14695"/>
    <s v="Greg Maxwell"/>
    <x v="1"/>
    <s v="United States"/>
    <s v="San Francisco"/>
    <x v="1"/>
    <n v="94122"/>
    <x v="1"/>
    <s v="OFF-PA-10001471"/>
    <x v="1"/>
    <x v="10"/>
    <x v="1468"/>
    <n v="65.789999999999992"/>
    <n v="9"/>
    <n v="0"/>
    <n v="30.263399999999997"/>
  </r>
  <r>
    <n v="3412"/>
    <x v="1691"/>
    <x v="0"/>
    <x v="873"/>
    <d v="2013-09-25T00:00:00"/>
    <s v="Standard Class"/>
    <s v="GM-14695"/>
    <s v="Greg Maxwell"/>
    <x v="1"/>
    <s v="United States"/>
    <s v="San Francisco"/>
    <x v="1"/>
    <n v="94122"/>
    <x v="1"/>
    <s v="OFF-BI-10003656"/>
    <x v="1"/>
    <x v="8"/>
    <x v="13"/>
    <n v="271.98400000000004"/>
    <n v="2"/>
    <n v="0.2"/>
    <n v="88.394799999999975"/>
  </r>
  <r>
    <n v="3413"/>
    <x v="1691"/>
    <x v="0"/>
    <x v="873"/>
    <d v="2013-09-25T00:00:00"/>
    <s v="Standard Class"/>
    <s v="GM-14695"/>
    <s v="Greg Maxwell"/>
    <x v="1"/>
    <s v="United States"/>
    <s v="San Francisco"/>
    <x v="1"/>
    <n v="94122"/>
    <x v="1"/>
    <s v="OFF-AR-10000940"/>
    <x v="1"/>
    <x v="6"/>
    <x v="134"/>
    <n v="11.76"/>
    <n v="4"/>
    <n v="0"/>
    <n v="3.1752000000000002"/>
  </r>
  <r>
    <n v="3414"/>
    <x v="1691"/>
    <x v="0"/>
    <x v="873"/>
    <d v="2013-09-25T00:00:00"/>
    <s v="Standard Class"/>
    <s v="GM-14695"/>
    <s v="Greg Maxwell"/>
    <x v="1"/>
    <s v="United States"/>
    <s v="San Francisco"/>
    <x v="1"/>
    <n v="94122"/>
    <x v="1"/>
    <s v="OFF-PA-10002319"/>
    <x v="1"/>
    <x v="10"/>
    <x v="1391"/>
    <n v="77.52"/>
    <n v="2"/>
    <n v="0"/>
    <n v="37.9848"/>
  </r>
  <r>
    <n v="3415"/>
    <x v="1691"/>
    <x v="0"/>
    <x v="873"/>
    <d v="2013-09-25T00:00:00"/>
    <s v="Standard Class"/>
    <s v="GM-14695"/>
    <s v="Greg Maxwell"/>
    <x v="1"/>
    <s v="United States"/>
    <s v="San Francisco"/>
    <x v="1"/>
    <n v="94122"/>
    <x v="1"/>
    <s v="OFF-BI-10000977"/>
    <x v="1"/>
    <x v="8"/>
    <x v="982"/>
    <n v="48.64"/>
    <n v="2"/>
    <n v="0.2"/>
    <n v="15.807999999999996"/>
  </r>
  <r>
    <n v="3416"/>
    <x v="1692"/>
    <x v="0"/>
    <x v="476"/>
    <d v="2013-09-03T00:00:00"/>
    <s v="Same Day"/>
    <s v="SS-20590"/>
    <s v="Sonia Sunley"/>
    <x v="0"/>
    <s v="United States"/>
    <s v="Madison"/>
    <x v="6"/>
    <n v="53711"/>
    <x v="2"/>
    <s v="OFF-FA-10002676"/>
    <x v="1"/>
    <x v="13"/>
    <x v="1069"/>
    <n v="1.81"/>
    <n v="1"/>
    <n v="0"/>
    <n v="0.65159999999999996"/>
  </r>
  <r>
    <n v="3417"/>
    <x v="1692"/>
    <x v="0"/>
    <x v="476"/>
    <d v="2013-09-03T00:00:00"/>
    <s v="Same Day"/>
    <s v="SS-20590"/>
    <s v="Sonia Sunley"/>
    <x v="0"/>
    <s v="United States"/>
    <s v="Madison"/>
    <x v="6"/>
    <n v="53711"/>
    <x v="2"/>
    <s v="OFF-BI-10004970"/>
    <x v="1"/>
    <x v="8"/>
    <x v="908"/>
    <n v="8.26"/>
    <n v="2"/>
    <n v="0"/>
    <n v="3.8822000000000001"/>
  </r>
  <r>
    <n v="3418"/>
    <x v="1693"/>
    <x v="1"/>
    <x v="381"/>
    <d v="2012-05-02T00:00:00"/>
    <s v="Standard Class"/>
    <s v="TC-21475"/>
    <s v="Tony Chapman"/>
    <x v="2"/>
    <s v="United States"/>
    <s v="Aurora"/>
    <x v="22"/>
    <n v="80013"/>
    <x v="1"/>
    <s v="OFF-AP-10003971"/>
    <x v="1"/>
    <x v="9"/>
    <x v="914"/>
    <n v="43.560000000000009"/>
    <n v="5"/>
    <n v="0.2"/>
    <n v="3.2669999999999995"/>
  </r>
  <r>
    <n v="3419"/>
    <x v="1693"/>
    <x v="1"/>
    <x v="381"/>
    <d v="2012-05-02T00:00:00"/>
    <s v="Standard Class"/>
    <s v="TC-21475"/>
    <s v="Tony Chapman"/>
    <x v="2"/>
    <s v="United States"/>
    <s v="Aurora"/>
    <x v="22"/>
    <n v="80013"/>
    <x v="1"/>
    <s v="OFF-SU-10001574"/>
    <x v="1"/>
    <x v="14"/>
    <x v="498"/>
    <n v="5.84"/>
    <n v="2"/>
    <n v="0.2"/>
    <n v="0.72999999999999954"/>
  </r>
  <r>
    <n v="3420"/>
    <x v="1694"/>
    <x v="1"/>
    <x v="684"/>
    <d v="2012-09-13T00:00:00"/>
    <s v="Standard Class"/>
    <s v="CC-12430"/>
    <s v="Chuck Clark"/>
    <x v="2"/>
    <s v="United States"/>
    <s v="New York City"/>
    <x v="15"/>
    <n v="10024"/>
    <x v="3"/>
    <s v="FUR-CH-10000665"/>
    <x v="0"/>
    <x v="1"/>
    <x v="656"/>
    <n v="271.76400000000001"/>
    <n v="2"/>
    <n v="0.1"/>
    <n v="60.391999999999967"/>
  </r>
  <r>
    <n v="3421"/>
    <x v="1695"/>
    <x v="0"/>
    <x v="316"/>
    <d v="2013-06-04T00:00:00"/>
    <s v="Standard Class"/>
    <s v="CL-12565"/>
    <s v="Clay Ludtke"/>
    <x v="0"/>
    <s v="United States"/>
    <s v="Los Angeles"/>
    <x v="1"/>
    <n v="90004"/>
    <x v="1"/>
    <s v="OFF-AP-10000891"/>
    <x v="1"/>
    <x v="9"/>
    <x v="163"/>
    <n v="262.24"/>
    <n v="2"/>
    <n v="0"/>
    <n v="78.671999999999997"/>
  </r>
  <r>
    <n v="3422"/>
    <x v="1695"/>
    <x v="0"/>
    <x v="316"/>
    <d v="2013-06-04T00:00:00"/>
    <s v="Standard Class"/>
    <s v="CL-12565"/>
    <s v="Clay Ludtke"/>
    <x v="0"/>
    <s v="United States"/>
    <s v="Los Angeles"/>
    <x v="1"/>
    <n v="90004"/>
    <x v="1"/>
    <s v="OFF-PA-10003790"/>
    <x v="1"/>
    <x v="10"/>
    <x v="1250"/>
    <n v="182.72"/>
    <n v="8"/>
    <n v="0"/>
    <n v="84.051199999999994"/>
  </r>
  <r>
    <n v="3423"/>
    <x v="1695"/>
    <x v="0"/>
    <x v="316"/>
    <d v="2013-06-04T00:00:00"/>
    <s v="Standard Class"/>
    <s v="CL-12565"/>
    <s v="Clay Ludtke"/>
    <x v="0"/>
    <s v="United States"/>
    <s v="Los Angeles"/>
    <x v="1"/>
    <n v="90004"/>
    <x v="1"/>
    <s v="TEC-AC-10002217"/>
    <x v="2"/>
    <x v="11"/>
    <x v="1178"/>
    <n v="131.6"/>
    <n v="7"/>
    <n v="0"/>
    <n v="7.8960000000000008"/>
  </r>
  <r>
    <n v="3424"/>
    <x v="1695"/>
    <x v="0"/>
    <x v="316"/>
    <d v="2013-06-04T00:00:00"/>
    <s v="Standard Class"/>
    <s v="CL-12565"/>
    <s v="Clay Ludtke"/>
    <x v="0"/>
    <s v="United States"/>
    <s v="Los Angeles"/>
    <x v="1"/>
    <n v="90004"/>
    <x v="1"/>
    <s v="OFF-BI-10002215"/>
    <x v="1"/>
    <x v="8"/>
    <x v="20"/>
    <n v="22.72"/>
    <n v="4"/>
    <n v="0.2"/>
    <n v="7.3839999999999986"/>
  </r>
  <r>
    <n v="3425"/>
    <x v="1695"/>
    <x v="0"/>
    <x v="316"/>
    <d v="2013-06-04T00:00:00"/>
    <s v="Standard Class"/>
    <s v="CL-12565"/>
    <s v="Clay Ludtke"/>
    <x v="0"/>
    <s v="United States"/>
    <s v="Los Angeles"/>
    <x v="1"/>
    <n v="90004"/>
    <x v="1"/>
    <s v="TEC-MA-10001972"/>
    <x v="2"/>
    <x v="15"/>
    <x v="1469"/>
    <n v="558.4"/>
    <n v="2"/>
    <n v="0.2"/>
    <n v="41.880000000000024"/>
  </r>
  <r>
    <n v="3426"/>
    <x v="1696"/>
    <x v="1"/>
    <x v="496"/>
    <d v="2012-09-28T00:00:00"/>
    <s v="Standard Class"/>
    <s v="DE-13255"/>
    <s v="Deanra Eno"/>
    <x v="2"/>
    <s v="United States"/>
    <s v="Dubuque"/>
    <x v="23"/>
    <n v="52001"/>
    <x v="2"/>
    <s v="OFF-BI-10001525"/>
    <x v="1"/>
    <x v="8"/>
    <x v="31"/>
    <n v="15.24"/>
    <n v="4"/>
    <n v="0"/>
    <n v="6.8579999999999988"/>
  </r>
  <r>
    <n v="3427"/>
    <x v="1696"/>
    <x v="1"/>
    <x v="496"/>
    <d v="2012-09-28T00:00:00"/>
    <s v="Standard Class"/>
    <s v="DE-13255"/>
    <s v="Deanra Eno"/>
    <x v="2"/>
    <s v="United States"/>
    <s v="Dubuque"/>
    <x v="23"/>
    <n v="52001"/>
    <x v="2"/>
    <s v="FUR-CH-10000988"/>
    <x v="0"/>
    <x v="1"/>
    <x v="1132"/>
    <n v="1408.1"/>
    <n v="10"/>
    <n v="0"/>
    <n v="394.26800000000003"/>
  </r>
  <r>
    <n v="3428"/>
    <x v="1697"/>
    <x v="3"/>
    <x v="445"/>
    <d v="2014-07-07T00:00:00"/>
    <s v="Second Class"/>
    <s v="SZ-20035"/>
    <s v="Sam Zeldin"/>
    <x v="2"/>
    <s v="United States"/>
    <s v="Lancaster"/>
    <x v="24"/>
    <n v="43130"/>
    <x v="3"/>
    <s v="OFF-PA-10000174"/>
    <x v="1"/>
    <x v="10"/>
    <x v="1515"/>
    <n v="32.896000000000001"/>
    <n v="4"/>
    <n v="0.2"/>
    <n v="11.102399999999996"/>
  </r>
  <r>
    <n v="3429"/>
    <x v="1697"/>
    <x v="3"/>
    <x v="445"/>
    <d v="2014-07-07T00:00:00"/>
    <s v="Second Class"/>
    <s v="SZ-20035"/>
    <s v="Sam Zeldin"/>
    <x v="2"/>
    <s v="United States"/>
    <s v="Lancaster"/>
    <x v="24"/>
    <n v="43130"/>
    <x v="3"/>
    <s v="FUR-TA-10002041"/>
    <x v="0"/>
    <x v="3"/>
    <x v="358"/>
    <n v="215.148"/>
    <n v="2"/>
    <n v="0.4"/>
    <n v="-103.98819999999998"/>
  </r>
  <r>
    <n v="3430"/>
    <x v="1697"/>
    <x v="3"/>
    <x v="445"/>
    <d v="2014-07-07T00:00:00"/>
    <s v="Second Class"/>
    <s v="SZ-20035"/>
    <s v="Sam Zeldin"/>
    <x v="2"/>
    <s v="United States"/>
    <s v="Lancaster"/>
    <x v="24"/>
    <n v="43130"/>
    <x v="3"/>
    <s v="OFF-PA-10002246"/>
    <x v="1"/>
    <x v="10"/>
    <x v="1386"/>
    <n v="30.96"/>
    <n v="6"/>
    <n v="0.2"/>
    <n v="11.223000000000001"/>
  </r>
  <r>
    <n v="3431"/>
    <x v="1698"/>
    <x v="3"/>
    <x v="166"/>
    <d v="2014-12-10T00:00:00"/>
    <s v="First Class"/>
    <s v="LF-17185"/>
    <s v="Luke Foster"/>
    <x v="0"/>
    <s v="United States"/>
    <s v="Inglewood"/>
    <x v="1"/>
    <n v="90301"/>
    <x v="1"/>
    <s v="OFF-ST-10003327"/>
    <x v="1"/>
    <x v="4"/>
    <x v="333"/>
    <n v="29.79"/>
    <n v="3"/>
    <n v="0"/>
    <n v="8.6390999999999956"/>
  </r>
  <r>
    <n v="3432"/>
    <x v="1698"/>
    <x v="3"/>
    <x v="166"/>
    <d v="2014-12-10T00:00:00"/>
    <s v="First Class"/>
    <s v="LF-17185"/>
    <s v="Luke Foster"/>
    <x v="0"/>
    <s v="United States"/>
    <s v="Inglewood"/>
    <x v="1"/>
    <n v="90301"/>
    <x v="1"/>
    <s v="FUR-FU-10002703"/>
    <x v="0"/>
    <x v="5"/>
    <x v="1516"/>
    <n v="128.9"/>
    <n v="2"/>
    <n v="0"/>
    <n v="15.468000000000004"/>
  </r>
  <r>
    <n v="3433"/>
    <x v="1698"/>
    <x v="3"/>
    <x v="166"/>
    <d v="2014-12-10T00:00:00"/>
    <s v="First Class"/>
    <s v="LF-17185"/>
    <s v="Luke Foster"/>
    <x v="0"/>
    <s v="United States"/>
    <s v="Inglewood"/>
    <x v="1"/>
    <n v="90301"/>
    <x v="1"/>
    <s v="OFF-PA-10003651"/>
    <x v="1"/>
    <x v="10"/>
    <x v="646"/>
    <n v="60.12"/>
    <n v="9"/>
    <n v="0"/>
    <n v="28.857599999999998"/>
  </r>
  <r>
    <n v="3434"/>
    <x v="1699"/>
    <x v="3"/>
    <x v="256"/>
    <d v="2014-12-10T00:00:00"/>
    <s v="Standard Class"/>
    <s v="AB-10165"/>
    <s v="Alan Barnes"/>
    <x v="0"/>
    <s v="United States"/>
    <s v="Bellevue"/>
    <x v="4"/>
    <n v="98006"/>
    <x v="1"/>
    <s v="OFF-BI-10001617"/>
    <x v="1"/>
    <x v="8"/>
    <x v="1315"/>
    <n v="24.816000000000003"/>
    <n v="3"/>
    <n v="0.2"/>
    <n v="8.3753999999999991"/>
  </r>
  <r>
    <n v="3435"/>
    <x v="1699"/>
    <x v="3"/>
    <x v="256"/>
    <d v="2014-12-10T00:00:00"/>
    <s v="Standard Class"/>
    <s v="AB-10165"/>
    <s v="Alan Barnes"/>
    <x v="0"/>
    <s v="United States"/>
    <s v="Bellevue"/>
    <x v="4"/>
    <n v="98006"/>
    <x v="1"/>
    <s v="OFF-BI-10000145"/>
    <x v="1"/>
    <x v="8"/>
    <x v="735"/>
    <n v="14.976000000000003"/>
    <n v="6"/>
    <n v="0.2"/>
    <n v="5.4287999999999981"/>
  </r>
  <r>
    <n v="3436"/>
    <x v="1700"/>
    <x v="1"/>
    <x v="874"/>
    <d v="2012-09-29T00:00:00"/>
    <s v="First Class"/>
    <s v="NM-18520"/>
    <s v="Neoma Murray"/>
    <x v="0"/>
    <s v="United States"/>
    <s v="Chicago"/>
    <x v="10"/>
    <n v="60610"/>
    <x v="2"/>
    <s v="OFF-BI-10001670"/>
    <x v="1"/>
    <x v="8"/>
    <x v="438"/>
    <n v="15.079999999999998"/>
    <n v="2"/>
    <n v="0.8"/>
    <n v="-22.620000000000005"/>
  </r>
  <r>
    <n v="3437"/>
    <x v="1700"/>
    <x v="1"/>
    <x v="874"/>
    <d v="2012-09-29T00:00:00"/>
    <s v="First Class"/>
    <s v="NM-18520"/>
    <s v="Neoma Murray"/>
    <x v="0"/>
    <s v="United States"/>
    <s v="Chicago"/>
    <x v="10"/>
    <n v="60610"/>
    <x v="2"/>
    <s v="FUR-FU-10003849"/>
    <x v="0"/>
    <x v="5"/>
    <x v="521"/>
    <n v="24.288"/>
    <n v="3"/>
    <n v="0.6"/>
    <n v="-12.751199999999997"/>
  </r>
  <r>
    <n v="3438"/>
    <x v="1701"/>
    <x v="3"/>
    <x v="505"/>
    <d v="2014-10-31T00:00:00"/>
    <s v="Same Day"/>
    <s v="RA-19945"/>
    <s v="Ryan Akin"/>
    <x v="0"/>
    <s v="United States"/>
    <s v="Dallas"/>
    <x v="5"/>
    <n v="75217"/>
    <x v="2"/>
    <s v="FUR-FU-10003849"/>
    <x v="0"/>
    <x v="5"/>
    <x v="521"/>
    <n v="16.192"/>
    <n v="2"/>
    <n v="0.6"/>
    <n v="-8.5007999999999981"/>
  </r>
  <r>
    <n v="3439"/>
    <x v="1701"/>
    <x v="3"/>
    <x v="505"/>
    <d v="2014-10-31T00:00:00"/>
    <s v="Same Day"/>
    <s v="RA-19945"/>
    <s v="Ryan Akin"/>
    <x v="0"/>
    <s v="United States"/>
    <s v="Dallas"/>
    <x v="5"/>
    <n v="75217"/>
    <x v="2"/>
    <s v="FUR-TA-10002041"/>
    <x v="0"/>
    <x v="3"/>
    <x v="358"/>
    <n v="251.00599999999997"/>
    <n v="2"/>
    <n v="0.3"/>
    <n v="-68.130199999999988"/>
  </r>
  <r>
    <n v="3440"/>
    <x v="1701"/>
    <x v="3"/>
    <x v="505"/>
    <d v="2014-10-31T00:00:00"/>
    <s v="Same Day"/>
    <s v="RA-19945"/>
    <s v="Ryan Akin"/>
    <x v="0"/>
    <s v="United States"/>
    <s v="Dallas"/>
    <x v="5"/>
    <n v="75217"/>
    <x v="2"/>
    <s v="OFF-ST-10002214"/>
    <x v="1"/>
    <x v="4"/>
    <x v="994"/>
    <n v="54.192"/>
    <n v="6"/>
    <n v="0.2"/>
    <n v="4.0643999999999973"/>
  </r>
  <r>
    <n v="3441"/>
    <x v="1702"/>
    <x v="1"/>
    <x v="239"/>
    <d v="2012-11-30T00:00:00"/>
    <s v="Same Day"/>
    <s v="PO-19195"/>
    <s v="Phillina Ober"/>
    <x v="2"/>
    <s v="United States"/>
    <s v="San Francisco"/>
    <x v="1"/>
    <n v="94122"/>
    <x v="1"/>
    <s v="OFF-BI-10001078"/>
    <x v="1"/>
    <x v="8"/>
    <x v="61"/>
    <n v="4.3040000000000003"/>
    <n v="1"/>
    <n v="0.2"/>
    <n v="1.5602"/>
  </r>
  <r>
    <n v="3442"/>
    <x v="1703"/>
    <x v="2"/>
    <x v="518"/>
    <d v="2011-03-14T00:00:00"/>
    <s v="Second Class"/>
    <s v="KA-16525"/>
    <s v="Kelly Andreada"/>
    <x v="0"/>
    <s v="United States"/>
    <s v="New York City"/>
    <x v="15"/>
    <n v="10024"/>
    <x v="3"/>
    <s v="OFF-PA-10002137"/>
    <x v="1"/>
    <x v="10"/>
    <x v="560"/>
    <n v="108.92"/>
    <n v="14"/>
    <n v="0"/>
    <n v="49.013999999999996"/>
  </r>
  <r>
    <n v="3443"/>
    <x v="1704"/>
    <x v="3"/>
    <x v="123"/>
    <d v="2014-11-24T00:00:00"/>
    <s v="Standard Class"/>
    <s v="JD-16150"/>
    <s v="Justin Deggeller"/>
    <x v="1"/>
    <s v="United States"/>
    <s v="New York City"/>
    <x v="15"/>
    <n v="10011"/>
    <x v="3"/>
    <s v="OFF-EN-10001415"/>
    <x v="1"/>
    <x v="12"/>
    <x v="33"/>
    <n v="16.740000000000002"/>
    <n v="3"/>
    <n v="0"/>
    <n v="8.370000000000001"/>
  </r>
  <r>
    <n v="3444"/>
    <x v="1704"/>
    <x v="3"/>
    <x v="123"/>
    <d v="2014-11-24T00:00:00"/>
    <s v="Standard Class"/>
    <s v="JD-16150"/>
    <s v="Justin Deggeller"/>
    <x v="1"/>
    <s v="United States"/>
    <s v="New York City"/>
    <x v="15"/>
    <n v="10011"/>
    <x v="3"/>
    <s v="OFF-AP-10003849"/>
    <x v="1"/>
    <x v="9"/>
    <x v="833"/>
    <n v="2504.7399999999998"/>
    <n v="7"/>
    <n v="0"/>
    <n v="626.18499999999995"/>
  </r>
  <r>
    <n v="3445"/>
    <x v="1705"/>
    <x v="0"/>
    <x v="875"/>
    <d v="2013-08-03T00:00:00"/>
    <s v="Standard Class"/>
    <s v="JO-15145"/>
    <s v="Jack O'Briant"/>
    <x v="1"/>
    <s v="United States"/>
    <s v="Philadelphia"/>
    <x v="9"/>
    <n v="19140"/>
    <x v="3"/>
    <s v="OFF-ST-10001713"/>
    <x v="1"/>
    <x v="4"/>
    <x v="45"/>
    <n v="84.784000000000006"/>
    <n v="2"/>
    <n v="0.2"/>
    <n v="-16.956800000000005"/>
  </r>
  <r>
    <n v="3446"/>
    <x v="1706"/>
    <x v="1"/>
    <x v="821"/>
    <d v="2012-06-17T00:00:00"/>
    <s v="Standard Class"/>
    <s v="LE-16810"/>
    <s v="Laurel Elliston"/>
    <x v="0"/>
    <s v="United States"/>
    <s v="Newark"/>
    <x v="13"/>
    <n v="19711"/>
    <x v="3"/>
    <s v="OFF-ST-10001505"/>
    <x v="1"/>
    <x v="4"/>
    <x v="1174"/>
    <n v="29.900000000000002"/>
    <n v="5"/>
    <n v="0"/>
    <n v="5.0829999999999975"/>
  </r>
  <r>
    <n v="3447"/>
    <x v="1707"/>
    <x v="0"/>
    <x v="876"/>
    <d v="2013-08-08T00:00:00"/>
    <s v="First Class"/>
    <s v="AH-10690"/>
    <s v="Anna Häberlin"/>
    <x v="1"/>
    <s v="United States"/>
    <s v="New York City"/>
    <x v="15"/>
    <n v="10024"/>
    <x v="3"/>
    <s v="OFF-PA-10000474"/>
    <x v="1"/>
    <x v="10"/>
    <x v="33"/>
    <n v="70.88"/>
    <n v="2"/>
    <n v="0"/>
    <n v="33.313599999999994"/>
  </r>
  <r>
    <n v="3448"/>
    <x v="1708"/>
    <x v="3"/>
    <x v="532"/>
    <d v="2014-06-16T00:00:00"/>
    <s v="Standard Class"/>
    <s v="KN-16705"/>
    <s v="Kristina Nunn"/>
    <x v="2"/>
    <s v="United States"/>
    <s v="Auburn"/>
    <x v="19"/>
    <n v="36830"/>
    <x v="0"/>
    <s v="OFF-AR-10001919"/>
    <x v="1"/>
    <x v="6"/>
    <x v="853"/>
    <n v="3.76"/>
    <n v="2"/>
    <n v="0"/>
    <n v="1.0903999999999998"/>
  </r>
  <r>
    <n v="3449"/>
    <x v="1709"/>
    <x v="0"/>
    <x v="877"/>
    <d v="2013-10-14T00:00:00"/>
    <s v="Standard Class"/>
    <s v="TB-21250"/>
    <s v="Tim Brockman"/>
    <x v="0"/>
    <s v="United States"/>
    <s v="Los Angeles"/>
    <x v="1"/>
    <n v="90049"/>
    <x v="1"/>
    <s v="OFF-BI-10004001"/>
    <x v="1"/>
    <x v="8"/>
    <x v="810"/>
    <n v="27.263999999999999"/>
    <n v="2"/>
    <n v="0.2"/>
    <n v="8.8607999999999976"/>
  </r>
  <r>
    <n v="3450"/>
    <x v="1710"/>
    <x v="2"/>
    <x v="78"/>
    <d v="2011-09-14T00:00:00"/>
    <s v="Standard Class"/>
    <s v="DP-13390"/>
    <s v="Dennis Pardue"/>
    <x v="2"/>
    <s v="United States"/>
    <s v="San Francisco"/>
    <x v="1"/>
    <n v="94110"/>
    <x v="1"/>
    <s v="OFF-AP-10004785"/>
    <x v="1"/>
    <x v="9"/>
    <x v="1177"/>
    <n v="56.65"/>
    <n v="5"/>
    <n v="0"/>
    <n v="24.359500000000004"/>
  </r>
  <r>
    <n v="3451"/>
    <x v="1710"/>
    <x v="2"/>
    <x v="78"/>
    <d v="2011-09-14T00:00:00"/>
    <s v="Standard Class"/>
    <s v="DP-13390"/>
    <s v="Dennis Pardue"/>
    <x v="2"/>
    <s v="United States"/>
    <s v="San Francisco"/>
    <x v="1"/>
    <n v="94110"/>
    <x v="1"/>
    <s v="OFF-ST-10002406"/>
    <x v="1"/>
    <x v="4"/>
    <x v="324"/>
    <n v="14.97"/>
    <n v="1"/>
    <n v="0"/>
    <n v="4.1916000000000011"/>
  </r>
  <r>
    <n v="3452"/>
    <x v="1710"/>
    <x v="2"/>
    <x v="78"/>
    <d v="2011-09-14T00:00:00"/>
    <s v="Standard Class"/>
    <s v="DP-13390"/>
    <s v="Dennis Pardue"/>
    <x v="2"/>
    <s v="United States"/>
    <s v="San Francisco"/>
    <x v="1"/>
    <n v="94110"/>
    <x v="1"/>
    <s v="OFF-FA-10002988"/>
    <x v="1"/>
    <x v="13"/>
    <x v="131"/>
    <n v="4.0199999999999996"/>
    <n v="2"/>
    <n v="0"/>
    <n v="1.9697999999999998"/>
  </r>
  <r>
    <n v="3453"/>
    <x v="1711"/>
    <x v="2"/>
    <x v="878"/>
    <d v="2011-03-21T00:00:00"/>
    <s v="Second Class"/>
    <s v="KN-16705"/>
    <s v="Kristina Nunn"/>
    <x v="2"/>
    <s v="United States"/>
    <s v="Raleigh"/>
    <x v="3"/>
    <n v="27604"/>
    <x v="0"/>
    <s v="TEC-PH-10002415"/>
    <x v="2"/>
    <x v="7"/>
    <x v="1517"/>
    <n v="471.92"/>
    <n v="2"/>
    <n v="0.2"/>
    <n v="29.495000000000019"/>
  </r>
  <r>
    <n v="3454"/>
    <x v="1712"/>
    <x v="1"/>
    <x v="879"/>
    <d v="2012-03-02T00:00:00"/>
    <s v="Second Class"/>
    <s v="ST-20530"/>
    <s v="Shui Tom"/>
    <x v="0"/>
    <s v="United States"/>
    <s v="Macon"/>
    <x v="32"/>
    <n v="31204"/>
    <x v="0"/>
    <s v="OFF-BI-10004236"/>
    <x v="1"/>
    <x v="8"/>
    <x v="891"/>
    <n v="58.72"/>
    <n v="4"/>
    <n v="0"/>
    <n v="27.011199999999999"/>
  </r>
  <r>
    <n v="3455"/>
    <x v="1713"/>
    <x v="1"/>
    <x v="584"/>
    <d v="2012-07-14T00:00:00"/>
    <s v="Standard Class"/>
    <s v="EB-13870"/>
    <s v="Emily Burns"/>
    <x v="0"/>
    <s v="United States"/>
    <s v="Nashville"/>
    <x v="18"/>
    <n v="37211"/>
    <x v="0"/>
    <s v="OFF-AR-10000657"/>
    <x v="1"/>
    <x v="6"/>
    <x v="1518"/>
    <n v="5.16"/>
    <n v="3"/>
    <n v="0.2"/>
    <n v="0.83849999999999936"/>
  </r>
  <r>
    <n v="3456"/>
    <x v="1714"/>
    <x v="0"/>
    <x v="880"/>
    <d v="2013-02-27T00:00:00"/>
    <s v="Standard Class"/>
    <s v="AH-10210"/>
    <s v="Alan Hwang"/>
    <x v="0"/>
    <s v="United States"/>
    <s v="Nashville"/>
    <x v="18"/>
    <n v="37211"/>
    <x v="0"/>
    <s v="OFF-PA-10004996"/>
    <x v="1"/>
    <x v="10"/>
    <x v="1519"/>
    <n v="16.496000000000002"/>
    <n v="2"/>
    <n v="0.2"/>
    <n v="5.5673999999999992"/>
  </r>
  <r>
    <n v="3457"/>
    <x v="1715"/>
    <x v="3"/>
    <x v="118"/>
    <d v="2014-09-19T00:00:00"/>
    <s v="First Class"/>
    <s v="AS-10090"/>
    <s v="Adam Shillingsburg"/>
    <x v="0"/>
    <s v="United States"/>
    <s v="Philadelphia"/>
    <x v="9"/>
    <n v="19143"/>
    <x v="3"/>
    <s v="TEC-AC-10001109"/>
    <x v="2"/>
    <x v="11"/>
    <x v="998"/>
    <n v="71.975999999999999"/>
    <n v="3"/>
    <n v="0.2"/>
    <n v="19.793400000000005"/>
  </r>
  <r>
    <n v="3458"/>
    <x v="1715"/>
    <x v="3"/>
    <x v="118"/>
    <d v="2014-09-19T00:00:00"/>
    <s v="First Class"/>
    <s v="AS-10090"/>
    <s v="Adam Shillingsburg"/>
    <x v="0"/>
    <s v="United States"/>
    <s v="Philadelphia"/>
    <x v="9"/>
    <n v="19143"/>
    <x v="3"/>
    <s v="FUR-FU-10003832"/>
    <x v="0"/>
    <x v="5"/>
    <x v="1420"/>
    <n v="22.512000000000004"/>
    <n v="3"/>
    <n v="0.2"/>
    <n v="2.2511999999999999"/>
  </r>
  <r>
    <n v="3459"/>
    <x v="1715"/>
    <x v="3"/>
    <x v="118"/>
    <d v="2014-09-19T00:00:00"/>
    <s v="First Class"/>
    <s v="AS-10090"/>
    <s v="Adam Shillingsburg"/>
    <x v="0"/>
    <s v="United States"/>
    <s v="Philadelphia"/>
    <x v="9"/>
    <n v="19143"/>
    <x v="3"/>
    <s v="OFF-BI-10002393"/>
    <x v="1"/>
    <x v="8"/>
    <x v="1188"/>
    <n v="3.4440000000000008"/>
    <n v="2"/>
    <n v="0.7"/>
    <n v="-2.7551999999999994"/>
  </r>
  <r>
    <n v="3460"/>
    <x v="1715"/>
    <x v="3"/>
    <x v="118"/>
    <d v="2014-09-19T00:00:00"/>
    <s v="First Class"/>
    <s v="AS-10090"/>
    <s v="Adam Shillingsburg"/>
    <x v="0"/>
    <s v="United States"/>
    <s v="Philadelphia"/>
    <x v="9"/>
    <n v="19143"/>
    <x v="3"/>
    <s v="OFF-BI-10001359"/>
    <x v="1"/>
    <x v="8"/>
    <x v="1153"/>
    <n v="538.19400000000007"/>
    <n v="2"/>
    <n v="0.7"/>
    <n v="-412.61539999999991"/>
  </r>
  <r>
    <n v="3461"/>
    <x v="1715"/>
    <x v="3"/>
    <x v="118"/>
    <d v="2014-09-19T00:00:00"/>
    <s v="First Class"/>
    <s v="AS-10090"/>
    <s v="Adam Shillingsburg"/>
    <x v="0"/>
    <s v="United States"/>
    <s v="Philadelphia"/>
    <x v="9"/>
    <n v="19143"/>
    <x v="3"/>
    <s v="TEC-AC-10003628"/>
    <x v="2"/>
    <x v="11"/>
    <x v="244"/>
    <n v="47.984000000000002"/>
    <n v="2"/>
    <n v="0.2"/>
    <n v="14.395200000000004"/>
  </r>
  <r>
    <n v="3462"/>
    <x v="1716"/>
    <x v="3"/>
    <x v="60"/>
    <d v="2014-11-11T00:00:00"/>
    <s v="Second Class"/>
    <s v="EM-13825"/>
    <s v="Elizabeth Moffitt"/>
    <x v="1"/>
    <s v="United States"/>
    <s v="Dallas"/>
    <x v="5"/>
    <n v="75081"/>
    <x v="2"/>
    <s v="TEC-PH-10003012"/>
    <x v="2"/>
    <x v="7"/>
    <x v="344"/>
    <n v="492.76800000000003"/>
    <n v="4"/>
    <n v="0.2"/>
    <n v="55.436399999999935"/>
  </r>
  <r>
    <n v="3463"/>
    <x v="1717"/>
    <x v="1"/>
    <x v="763"/>
    <d v="2012-02-23T00:00:00"/>
    <s v="Second Class"/>
    <s v="KA-16525"/>
    <s v="Kelly Andreada"/>
    <x v="0"/>
    <s v="United States"/>
    <s v="Perth Amboy"/>
    <x v="30"/>
    <n v="8861"/>
    <x v="3"/>
    <s v="OFF-AR-10003903"/>
    <x v="1"/>
    <x v="6"/>
    <x v="878"/>
    <n v="286.78999999999996"/>
    <n v="7"/>
    <n v="0"/>
    <n v="74.565400000000011"/>
  </r>
  <r>
    <n v="3464"/>
    <x v="1718"/>
    <x v="0"/>
    <x v="881"/>
    <d v="2013-12-01T00:00:00"/>
    <s v="Standard Class"/>
    <s v="HJ-14875"/>
    <s v="Heather Jas"/>
    <x v="2"/>
    <s v="United States"/>
    <s v="Jacksonville"/>
    <x v="2"/>
    <n v="32216"/>
    <x v="0"/>
    <s v="OFF-PA-10004675"/>
    <x v="1"/>
    <x v="10"/>
    <x v="69"/>
    <n v="5.08"/>
    <n v="1"/>
    <n v="0.2"/>
    <n v="1.6509999999999998"/>
  </r>
  <r>
    <n v="3465"/>
    <x v="1719"/>
    <x v="3"/>
    <x v="734"/>
    <d v="2014-12-06T00:00:00"/>
    <s v="Second Class"/>
    <s v="ND-18370"/>
    <s v="Natalie DeCherney"/>
    <x v="0"/>
    <s v="United States"/>
    <s v="Jacksonville"/>
    <x v="2"/>
    <n v="32216"/>
    <x v="0"/>
    <s v="TEC-AC-10001990"/>
    <x v="2"/>
    <x v="11"/>
    <x v="861"/>
    <n v="47.992000000000004"/>
    <n v="1"/>
    <n v="0.2"/>
    <n v="7.198799999999995"/>
  </r>
  <r>
    <n v="3466"/>
    <x v="1720"/>
    <x v="1"/>
    <x v="229"/>
    <d v="2012-09-14T00:00:00"/>
    <s v="Standard Class"/>
    <s v="EH-13765"/>
    <s v="Edward Hooks"/>
    <x v="1"/>
    <s v="United States"/>
    <s v="Revere"/>
    <x v="31"/>
    <n v="2151"/>
    <x v="3"/>
    <s v="OFF-AP-10003842"/>
    <x v="1"/>
    <x v="9"/>
    <x v="1247"/>
    <n v="61.96"/>
    <n v="2"/>
    <n v="0"/>
    <n v="16.1096"/>
  </r>
  <r>
    <n v="3467"/>
    <x v="1720"/>
    <x v="1"/>
    <x v="229"/>
    <d v="2012-09-14T00:00:00"/>
    <s v="Standard Class"/>
    <s v="EH-13765"/>
    <s v="Edward Hooks"/>
    <x v="1"/>
    <s v="United States"/>
    <s v="Revere"/>
    <x v="31"/>
    <n v="2151"/>
    <x v="3"/>
    <s v="FUR-BO-10004695"/>
    <x v="0"/>
    <x v="0"/>
    <x v="198"/>
    <n v="361.96"/>
    <n v="2"/>
    <n v="0"/>
    <n v="83.25079999999997"/>
  </r>
  <r>
    <n v="3468"/>
    <x v="1720"/>
    <x v="1"/>
    <x v="229"/>
    <d v="2012-09-14T00:00:00"/>
    <s v="Standard Class"/>
    <s v="EH-13765"/>
    <s v="Edward Hooks"/>
    <x v="1"/>
    <s v="United States"/>
    <s v="Revere"/>
    <x v="31"/>
    <n v="2151"/>
    <x v="3"/>
    <s v="OFF-PA-10003039"/>
    <x v="1"/>
    <x v="10"/>
    <x v="330"/>
    <n v="278.82"/>
    <n v="9"/>
    <n v="0"/>
    <n v="125.46899999999999"/>
  </r>
  <r>
    <n v="3469"/>
    <x v="1721"/>
    <x v="0"/>
    <x v="882"/>
    <d v="2013-12-20T00:00:00"/>
    <s v="Standard Class"/>
    <s v="MC-17845"/>
    <s v="Michael Chen"/>
    <x v="0"/>
    <s v="United States"/>
    <s v="Jackson"/>
    <x v="35"/>
    <n v="39212"/>
    <x v="0"/>
    <s v="FUR-FU-10002045"/>
    <x v="0"/>
    <x v="5"/>
    <x v="1356"/>
    <n v="133.38"/>
    <n v="6"/>
    <n v="0"/>
    <n v="58.687200000000011"/>
  </r>
  <r>
    <n v="3470"/>
    <x v="1722"/>
    <x v="1"/>
    <x v="744"/>
    <d v="2012-04-10T00:00:00"/>
    <s v="Standard Class"/>
    <s v="MH-17455"/>
    <s v="Mark Hamilton"/>
    <x v="0"/>
    <s v="United States"/>
    <s v="Jacksonville"/>
    <x v="3"/>
    <n v="28540"/>
    <x v="0"/>
    <s v="OFF-PA-10001019"/>
    <x v="1"/>
    <x v="10"/>
    <x v="675"/>
    <n v="47.952000000000005"/>
    <n v="3"/>
    <n v="0.2"/>
    <n v="16.183799999999998"/>
  </r>
  <r>
    <n v="3471"/>
    <x v="1723"/>
    <x v="0"/>
    <x v="49"/>
    <d v="2013-12-06T00:00:00"/>
    <s v="Standard Class"/>
    <s v="CL-11890"/>
    <s v="Carl Ludwig"/>
    <x v="0"/>
    <s v="United States"/>
    <s v="San Francisco"/>
    <x v="1"/>
    <n v="94122"/>
    <x v="1"/>
    <s v="FUR-FU-10003724"/>
    <x v="0"/>
    <x v="5"/>
    <x v="887"/>
    <n v="16.739999999999998"/>
    <n v="2"/>
    <n v="0"/>
    <n v="4.3523999999999994"/>
  </r>
  <r>
    <n v="3472"/>
    <x v="1724"/>
    <x v="3"/>
    <x v="105"/>
    <d v="2014-11-18T00:00:00"/>
    <s v="Standard Class"/>
    <s v="SF-20965"/>
    <s v="Sylvia Foulston"/>
    <x v="1"/>
    <s v="United States"/>
    <s v="Columbus"/>
    <x v="24"/>
    <n v="43229"/>
    <x v="3"/>
    <s v="OFF-PA-10003673"/>
    <x v="1"/>
    <x v="10"/>
    <x v="971"/>
    <n v="10.848000000000001"/>
    <n v="2"/>
    <n v="0.2"/>
    <n v="3.5255999999999994"/>
  </r>
  <r>
    <n v="3473"/>
    <x v="1724"/>
    <x v="3"/>
    <x v="105"/>
    <d v="2014-11-18T00:00:00"/>
    <s v="Standard Class"/>
    <s v="SF-20965"/>
    <s v="Sylvia Foulston"/>
    <x v="1"/>
    <s v="United States"/>
    <s v="Columbus"/>
    <x v="24"/>
    <n v="43229"/>
    <x v="3"/>
    <s v="TEC-AC-10003614"/>
    <x v="2"/>
    <x v="11"/>
    <x v="562"/>
    <n v="18.544"/>
    <n v="2"/>
    <n v="0.2"/>
    <n v="3.0133999999999981"/>
  </r>
  <r>
    <n v="3474"/>
    <x v="1725"/>
    <x v="3"/>
    <x v="448"/>
    <d v="2014-03-11T00:00:00"/>
    <s v="Standard Class"/>
    <s v="EP-13915"/>
    <s v="Emily Phan"/>
    <x v="0"/>
    <s v="United States"/>
    <s v="Dearborn Heights"/>
    <x v="12"/>
    <n v="48127"/>
    <x v="2"/>
    <s v="FUR-CH-10000785"/>
    <x v="0"/>
    <x v="1"/>
    <x v="320"/>
    <n v="180.98"/>
    <n v="1"/>
    <n v="0"/>
    <n v="47.0548"/>
  </r>
  <r>
    <n v="3475"/>
    <x v="1725"/>
    <x v="3"/>
    <x v="448"/>
    <d v="2014-03-11T00:00:00"/>
    <s v="Standard Class"/>
    <s v="EP-13915"/>
    <s v="Emily Phan"/>
    <x v="0"/>
    <s v="United States"/>
    <s v="Dearborn Heights"/>
    <x v="12"/>
    <n v="48127"/>
    <x v="2"/>
    <s v="TEC-AC-10002926"/>
    <x v="2"/>
    <x v="11"/>
    <x v="1114"/>
    <n v="99.98"/>
    <n v="2"/>
    <n v="0"/>
    <n v="42.991400000000006"/>
  </r>
  <r>
    <n v="3476"/>
    <x v="1726"/>
    <x v="0"/>
    <x v="581"/>
    <d v="2013-12-01T00:00:00"/>
    <s v="First Class"/>
    <s v="RW-19630"/>
    <s v="Rob Williams"/>
    <x v="1"/>
    <s v="United States"/>
    <s v="Overland Park"/>
    <x v="41"/>
    <n v="66212"/>
    <x v="2"/>
    <s v="TEC-AC-10004633"/>
    <x v="2"/>
    <x v="11"/>
    <x v="60"/>
    <n v="34.950000000000003"/>
    <n v="5"/>
    <n v="0"/>
    <n v="15.378000000000004"/>
  </r>
  <r>
    <n v="3477"/>
    <x v="1726"/>
    <x v="0"/>
    <x v="581"/>
    <d v="2013-12-01T00:00:00"/>
    <s v="First Class"/>
    <s v="RW-19630"/>
    <s v="Rob Williams"/>
    <x v="1"/>
    <s v="United States"/>
    <s v="Overland Park"/>
    <x v="41"/>
    <n v="66212"/>
    <x v="2"/>
    <s v="OFF-BI-10000977"/>
    <x v="1"/>
    <x v="8"/>
    <x v="982"/>
    <n v="152"/>
    <n v="5"/>
    <n v="0"/>
    <n v="69.919999999999987"/>
  </r>
  <r>
    <n v="3478"/>
    <x v="1727"/>
    <x v="2"/>
    <x v="883"/>
    <d v="2011-09-05T00:00:00"/>
    <s v="Standard Class"/>
    <s v="SJ-20500"/>
    <s v="Shirley Jackson"/>
    <x v="0"/>
    <s v="United States"/>
    <s v="Santa Fe"/>
    <x v="27"/>
    <n v="87505"/>
    <x v="1"/>
    <s v="TEC-AC-10001635"/>
    <x v="2"/>
    <x v="11"/>
    <x v="1363"/>
    <n v="92.52"/>
    <n v="9"/>
    <n v="0"/>
    <n v="18.503999999999991"/>
  </r>
  <r>
    <n v="3479"/>
    <x v="1728"/>
    <x v="0"/>
    <x v="16"/>
    <d v="2013-12-15T00:00:00"/>
    <s v="Standard Class"/>
    <s v="SP-20620"/>
    <s v="Stefania Perrino"/>
    <x v="1"/>
    <s v="United States"/>
    <s v="San Francisco"/>
    <x v="1"/>
    <n v="94110"/>
    <x v="1"/>
    <s v="OFF-AR-10003056"/>
    <x v="1"/>
    <x v="6"/>
    <x v="18"/>
    <n v="8.56"/>
    <n v="2"/>
    <n v="0"/>
    <n v="2.4823999999999993"/>
  </r>
  <r>
    <n v="3480"/>
    <x v="1728"/>
    <x v="0"/>
    <x v="16"/>
    <d v="2013-12-15T00:00:00"/>
    <s v="Standard Class"/>
    <s v="SP-20620"/>
    <s v="Stefania Perrino"/>
    <x v="1"/>
    <s v="United States"/>
    <s v="San Francisco"/>
    <x v="1"/>
    <n v="94110"/>
    <x v="1"/>
    <s v="OFF-PA-10003363"/>
    <x v="1"/>
    <x v="10"/>
    <x v="1520"/>
    <n v="45.36"/>
    <n v="7"/>
    <n v="0"/>
    <n v="21.772800000000004"/>
  </r>
  <r>
    <n v="3481"/>
    <x v="1728"/>
    <x v="0"/>
    <x v="16"/>
    <d v="2013-12-15T00:00:00"/>
    <s v="Standard Class"/>
    <s v="SP-20620"/>
    <s v="Stefania Perrino"/>
    <x v="1"/>
    <s v="United States"/>
    <s v="San Francisco"/>
    <x v="1"/>
    <n v="94110"/>
    <x v="1"/>
    <s v="FUR-TA-10003954"/>
    <x v="0"/>
    <x v="3"/>
    <x v="1208"/>
    <n v="1421.6640000000002"/>
    <n v="6"/>
    <n v="0.2"/>
    <n v="-195.47879999999998"/>
  </r>
  <r>
    <n v="3482"/>
    <x v="1729"/>
    <x v="2"/>
    <x v="884"/>
    <d v="2011-04-10T00:00:00"/>
    <s v="First Class"/>
    <s v="PJ-19015"/>
    <s v="Pauline Johnson"/>
    <x v="0"/>
    <s v="United States"/>
    <s v="Mobile"/>
    <x v="19"/>
    <n v="36608"/>
    <x v="0"/>
    <s v="FUR-FU-10004415"/>
    <x v="0"/>
    <x v="5"/>
    <x v="1054"/>
    <n v="8.9600000000000009"/>
    <n v="2"/>
    <n v="0"/>
    <n v="2.7775999999999996"/>
  </r>
  <r>
    <n v="3483"/>
    <x v="1730"/>
    <x v="2"/>
    <x v="9"/>
    <d v="2011-08-29T00:00:00"/>
    <s v="First Class"/>
    <s v="CC-12610"/>
    <s v="Corey Catlett"/>
    <x v="1"/>
    <s v="United States"/>
    <s v="Springfield"/>
    <x v="17"/>
    <n v="22153"/>
    <x v="0"/>
    <s v="TEC-PH-10000455"/>
    <x v="2"/>
    <x v="7"/>
    <x v="1112"/>
    <n v="579.94999999999993"/>
    <n v="5"/>
    <n v="0"/>
    <n v="168.18549999999993"/>
  </r>
  <r>
    <n v="3484"/>
    <x v="1730"/>
    <x v="2"/>
    <x v="9"/>
    <d v="2011-08-29T00:00:00"/>
    <s v="First Class"/>
    <s v="CC-12610"/>
    <s v="Corey Catlett"/>
    <x v="1"/>
    <s v="United States"/>
    <s v="Springfield"/>
    <x v="17"/>
    <n v="22153"/>
    <x v="0"/>
    <s v="FUR-FU-10002456"/>
    <x v="0"/>
    <x v="5"/>
    <x v="1009"/>
    <n v="29.12"/>
    <n v="4"/>
    <n v="0"/>
    <n v="12.521600000000003"/>
  </r>
  <r>
    <n v="3485"/>
    <x v="1730"/>
    <x v="2"/>
    <x v="9"/>
    <d v="2011-08-29T00:00:00"/>
    <s v="First Class"/>
    <s v="CC-12610"/>
    <s v="Corey Catlett"/>
    <x v="1"/>
    <s v="United States"/>
    <s v="Springfield"/>
    <x v="17"/>
    <n v="22153"/>
    <x v="0"/>
    <s v="FUR-TA-10003569"/>
    <x v="0"/>
    <x v="3"/>
    <x v="1358"/>
    <n v="1202.94"/>
    <n v="3"/>
    <n v="0"/>
    <n v="300.73500000000001"/>
  </r>
  <r>
    <n v="3486"/>
    <x v="1731"/>
    <x v="0"/>
    <x v="147"/>
    <d v="2013-10-27T00:00:00"/>
    <s v="Standard Class"/>
    <s v="MY-18295"/>
    <s v="Muhammed Yedwab"/>
    <x v="1"/>
    <s v="United States"/>
    <s v="Newark"/>
    <x v="13"/>
    <n v="19711"/>
    <x v="3"/>
    <s v="OFF-BI-10002813"/>
    <x v="1"/>
    <x v="8"/>
    <x v="905"/>
    <n v="7.92"/>
    <n v="4"/>
    <n v="0"/>
    <n v="3.5640000000000001"/>
  </r>
  <r>
    <n v="3487"/>
    <x v="1732"/>
    <x v="0"/>
    <x v="885"/>
    <d v="2013-12-01T00:00:00"/>
    <s v="Same Day"/>
    <s v="DB-13210"/>
    <s v="Dean Braden"/>
    <x v="0"/>
    <s v="United States"/>
    <s v="Hickory"/>
    <x v="3"/>
    <n v="28601"/>
    <x v="0"/>
    <s v="TEC-PH-10002890"/>
    <x v="2"/>
    <x v="7"/>
    <x v="1387"/>
    <n v="36.192"/>
    <n v="1"/>
    <n v="0.2"/>
    <n v="2.7143999999999995"/>
  </r>
  <r>
    <n v="3488"/>
    <x v="1733"/>
    <x v="3"/>
    <x v="528"/>
    <d v="2014-09-12T00:00:00"/>
    <s v="Standard Class"/>
    <s v="MG-17875"/>
    <s v="Michael Grace"/>
    <x v="2"/>
    <s v="United States"/>
    <s v="Fort Lauderdale"/>
    <x v="2"/>
    <n v="33311"/>
    <x v="0"/>
    <s v="OFF-ST-10001522"/>
    <x v="1"/>
    <x v="4"/>
    <x v="195"/>
    <n v="147.184"/>
    <n v="2"/>
    <n v="0.2"/>
    <n v="-29.436800000000012"/>
  </r>
  <r>
    <n v="3489"/>
    <x v="1734"/>
    <x v="1"/>
    <x v="740"/>
    <d v="2012-07-06T00:00:00"/>
    <s v="Standard Class"/>
    <s v="RH-19600"/>
    <s v="Rob Haberlin"/>
    <x v="0"/>
    <s v="United States"/>
    <s v="Carol Stream"/>
    <x v="10"/>
    <n v="60188"/>
    <x v="2"/>
    <s v="FUR-CH-10004086"/>
    <x v="0"/>
    <x v="1"/>
    <x v="281"/>
    <n v="408.42200000000003"/>
    <n v="2"/>
    <n v="0.3"/>
    <n v="-5.8346000000000231"/>
  </r>
  <r>
    <n v="3490"/>
    <x v="1734"/>
    <x v="1"/>
    <x v="740"/>
    <d v="2012-07-06T00:00:00"/>
    <s v="Standard Class"/>
    <s v="RH-19600"/>
    <s v="Rob Haberlin"/>
    <x v="0"/>
    <s v="United States"/>
    <s v="Carol Stream"/>
    <x v="10"/>
    <n v="60188"/>
    <x v="2"/>
    <s v="FUR-CH-10003774"/>
    <x v="0"/>
    <x v="1"/>
    <x v="1185"/>
    <n v="382.11599999999999"/>
    <n v="6"/>
    <n v="0.3"/>
    <n v="-92.799600000000027"/>
  </r>
  <r>
    <n v="3491"/>
    <x v="1734"/>
    <x v="1"/>
    <x v="740"/>
    <d v="2012-07-06T00:00:00"/>
    <s v="Standard Class"/>
    <s v="RH-19600"/>
    <s v="Rob Haberlin"/>
    <x v="0"/>
    <s v="United States"/>
    <s v="Carol Stream"/>
    <x v="10"/>
    <n v="60188"/>
    <x v="2"/>
    <s v="OFF-ST-10004507"/>
    <x v="1"/>
    <x v="4"/>
    <x v="452"/>
    <n v="68.599999999999994"/>
    <n v="5"/>
    <n v="0.2"/>
    <n v="6.0024999999999977"/>
  </r>
  <r>
    <n v="3492"/>
    <x v="1734"/>
    <x v="1"/>
    <x v="740"/>
    <d v="2012-07-06T00:00:00"/>
    <s v="Standard Class"/>
    <s v="RH-19600"/>
    <s v="Rob Haberlin"/>
    <x v="0"/>
    <s v="United States"/>
    <s v="Carol Stream"/>
    <x v="10"/>
    <n v="60188"/>
    <x v="2"/>
    <s v="OFF-ST-10003208"/>
    <x v="1"/>
    <x v="4"/>
    <x v="243"/>
    <n v="435.50400000000002"/>
    <n v="3"/>
    <n v="0.2"/>
    <n v="48.994199999999921"/>
  </r>
  <r>
    <n v="3493"/>
    <x v="1734"/>
    <x v="1"/>
    <x v="740"/>
    <d v="2012-07-06T00:00:00"/>
    <s v="Standard Class"/>
    <s v="RH-19600"/>
    <s v="Rob Haberlin"/>
    <x v="0"/>
    <s v="United States"/>
    <s v="Carol Stream"/>
    <x v="10"/>
    <n v="60188"/>
    <x v="2"/>
    <s v="OFF-PA-10000659"/>
    <x v="1"/>
    <x v="10"/>
    <x v="160"/>
    <n v="11.168000000000001"/>
    <n v="2"/>
    <n v="0.2"/>
    <n v="3.7692000000000001"/>
  </r>
  <r>
    <n v="3494"/>
    <x v="1735"/>
    <x v="3"/>
    <x v="241"/>
    <d v="2014-09-29T00:00:00"/>
    <s v="Standard Class"/>
    <s v="KB-16240"/>
    <s v="Karen Bern"/>
    <x v="1"/>
    <s v="United States"/>
    <s v="Saint Cloud"/>
    <x v="11"/>
    <n v="56301"/>
    <x v="2"/>
    <s v="TEC-AC-10002305"/>
    <x v="2"/>
    <x v="11"/>
    <x v="1521"/>
    <n v="72"/>
    <n v="4"/>
    <n v="0"/>
    <n v="12.959999999999994"/>
  </r>
  <r>
    <n v="3495"/>
    <x v="1735"/>
    <x v="3"/>
    <x v="241"/>
    <d v="2014-09-29T00:00:00"/>
    <s v="Standard Class"/>
    <s v="KB-16240"/>
    <s v="Karen Bern"/>
    <x v="1"/>
    <s v="United States"/>
    <s v="Saint Cloud"/>
    <x v="11"/>
    <n v="56301"/>
    <x v="2"/>
    <s v="TEC-AC-10000990"/>
    <x v="2"/>
    <x v="11"/>
    <x v="1522"/>
    <n v="655.90000000000009"/>
    <n v="5"/>
    <n v="0"/>
    <n v="275.47800000000001"/>
  </r>
  <r>
    <n v="3496"/>
    <x v="1735"/>
    <x v="3"/>
    <x v="241"/>
    <d v="2014-09-29T00:00:00"/>
    <s v="Standard Class"/>
    <s v="KB-16240"/>
    <s v="Karen Bern"/>
    <x v="1"/>
    <s v="United States"/>
    <s v="Saint Cloud"/>
    <x v="11"/>
    <n v="56301"/>
    <x v="2"/>
    <s v="FUR-CH-10000665"/>
    <x v="0"/>
    <x v="1"/>
    <x v="656"/>
    <n v="603.91999999999996"/>
    <n v="4"/>
    <n v="0"/>
    <n v="181.17599999999993"/>
  </r>
  <r>
    <n v="3497"/>
    <x v="1736"/>
    <x v="0"/>
    <x v="590"/>
    <d v="2013-08-16T00:00:00"/>
    <s v="Standard Class"/>
    <s v="CA-12055"/>
    <s v="Cathy Armstrong"/>
    <x v="2"/>
    <s v="United States"/>
    <s v="Los Angeles"/>
    <x v="1"/>
    <n v="90036"/>
    <x v="1"/>
    <s v="FUR-TA-10001932"/>
    <x v="0"/>
    <x v="3"/>
    <x v="840"/>
    <n v="513.024"/>
    <n v="2"/>
    <n v="0.2"/>
    <n v="12.82559999999998"/>
  </r>
  <r>
    <n v="3498"/>
    <x v="1736"/>
    <x v="0"/>
    <x v="590"/>
    <d v="2013-08-16T00:00:00"/>
    <s v="Standard Class"/>
    <s v="CA-12055"/>
    <s v="Cathy Armstrong"/>
    <x v="2"/>
    <s v="United States"/>
    <s v="Los Angeles"/>
    <x v="1"/>
    <n v="90036"/>
    <x v="1"/>
    <s v="OFF-AP-10004487"/>
    <x v="1"/>
    <x v="9"/>
    <x v="715"/>
    <n v="487.91999999999996"/>
    <n v="6"/>
    <n v="0"/>
    <n v="136.61759999999998"/>
  </r>
  <r>
    <n v="3499"/>
    <x v="1736"/>
    <x v="0"/>
    <x v="590"/>
    <d v="2013-08-16T00:00:00"/>
    <s v="Standard Class"/>
    <s v="CA-12055"/>
    <s v="Cathy Armstrong"/>
    <x v="2"/>
    <s v="United States"/>
    <s v="Los Angeles"/>
    <x v="1"/>
    <n v="90036"/>
    <x v="1"/>
    <s v="OFF-BI-10002160"/>
    <x v="1"/>
    <x v="8"/>
    <x v="312"/>
    <n v="15.24"/>
    <n v="5"/>
    <n v="0.2"/>
    <n v="5.3339999999999996"/>
  </r>
  <r>
    <n v="3500"/>
    <x v="1737"/>
    <x v="0"/>
    <x v="321"/>
    <d v="2013-10-04T00:00:00"/>
    <s v="Standard Class"/>
    <s v="JK-15730"/>
    <s v="Joe Kamberova"/>
    <x v="0"/>
    <s v="United States"/>
    <s v="Mobile"/>
    <x v="19"/>
    <n v="36608"/>
    <x v="0"/>
    <s v="TEC-AC-10000420"/>
    <x v="2"/>
    <x v="11"/>
    <x v="1487"/>
    <n v="209.96999999999997"/>
    <n v="3"/>
    <n v="0"/>
    <n v="71.389799999999994"/>
  </r>
  <r>
    <n v="3501"/>
    <x v="1737"/>
    <x v="0"/>
    <x v="321"/>
    <d v="2013-10-04T00:00:00"/>
    <s v="Standard Class"/>
    <s v="JK-15730"/>
    <s v="Joe Kamberova"/>
    <x v="0"/>
    <s v="United States"/>
    <s v="Mobile"/>
    <x v="19"/>
    <n v="36608"/>
    <x v="0"/>
    <s v="OFF-BI-10001989"/>
    <x v="1"/>
    <x v="8"/>
    <x v="537"/>
    <n v="62.94"/>
    <n v="3"/>
    <n v="0"/>
    <n v="30.211199999999998"/>
  </r>
  <r>
    <n v="3502"/>
    <x v="1737"/>
    <x v="0"/>
    <x v="321"/>
    <d v="2013-10-04T00:00:00"/>
    <s v="Standard Class"/>
    <s v="JK-15730"/>
    <s v="Joe Kamberova"/>
    <x v="0"/>
    <s v="United States"/>
    <s v="Mobile"/>
    <x v="19"/>
    <n v="36608"/>
    <x v="0"/>
    <s v="OFF-AR-10001149"/>
    <x v="1"/>
    <x v="6"/>
    <x v="130"/>
    <n v="25.919999999999998"/>
    <n v="9"/>
    <n v="0"/>
    <n v="7.7759999999999989"/>
  </r>
  <r>
    <n v="3503"/>
    <x v="1738"/>
    <x v="3"/>
    <x v="318"/>
    <d v="2014-04-11T00:00:00"/>
    <s v="Same Day"/>
    <s v="RD-19930"/>
    <s v="Russell D'Ascenzo"/>
    <x v="0"/>
    <s v="United States"/>
    <s v="Austin"/>
    <x v="5"/>
    <n v="78745"/>
    <x v="2"/>
    <s v="OFF-PA-10004101"/>
    <x v="1"/>
    <x v="10"/>
    <x v="506"/>
    <n v="10.368000000000002"/>
    <n v="2"/>
    <n v="0.2"/>
    <n v="3.6288"/>
  </r>
  <r>
    <n v="3504"/>
    <x v="1738"/>
    <x v="3"/>
    <x v="318"/>
    <d v="2014-04-11T00:00:00"/>
    <s v="Same Day"/>
    <s v="RD-19930"/>
    <s v="Russell D'Ascenzo"/>
    <x v="0"/>
    <s v="United States"/>
    <s v="Austin"/>
    <x v="5"/>
    <n v="78745"/>
    <x v="2"/>
    <s v="TEC-AC-10001714"/>
    <x v="2"/>
    <x v="11"/>
    <x v="678"/>
    <n v="95.736000000000004"/>
    <n v="3"/>
    <n v="0.2"/>
    <n v="20.343900000000001"/>
  </r>
  <r>
    <n v="3505"/>
    <x v="1739"/>
    <x v="0"/>
    <x v="122"/>
    <d v="2013-12-21T00:00:00"/>
    <s v="Second Class"/>
    <s v="JK-16120"/>
    <s v="Julie Kriz"/>
    <x v="2"/>
    <s v="United States"/>
    <s v="New York City"/>
    <x v="15"/>
    <n v="10009"/>
    <x v="3"/>
    <s v="OFF-ST-10003716"/>
    <x v="1"/>
    <x v="4"/>
    <x v="889"/>
    <n v="900.08"/>
    <n v="4"/>
    <n v="0"/>
    <n v="117.0104"/>
  </r>
  <r>
    <n v="3506"/>
    <x v="1740"/>
    <x v="2"/>
    <x v="886"/>
    <d v="2011-06-24T00:00:00"/>
    <s v="Standard Class"/>
    <s v="SC-20020"/>
    <s v="Sam Craven"/>
    <x v="0"/>
    <s v="United States"/>
    <s v="Plano"/>
    <x v="5"/>
    <n v="75023"/>
    <x v="2"/>
    <s v="TEC-PH-10000369"/>
    <x v="2"/>
    <x v="7"/>
    <x v="1346"/>
    <n v="201.584"/>
    <n v="2"/>
    <n v="0.2"/>
    <n v="20.158400000000015"/>
  </r>
  <r>
    <n v="3507"/>
    <x v="1740"/>
    <x v="2"/>
    <x v="886"/>
    <d v="2011-06-24T00:00:00"/>
    <s v="Standard Class"/>
    <s v="SC-20020"/>
    <s v="Sam Craven"/>
    <x v="0"/>
    <s v="United States"/>
    <s v="Plano"/>
    <x v="5"/>
    <n v="75023"/>
    <x v="2"/>
    <s v="OFF-BI-10000756"/>
    <x v="1"/>
    <x v="8"/>
    <x v="15"/>
    <n v="3.3919999999999995"/>
    <n v="4"/>
    <n v="0.8"/>
    <n v="-5.088000000000001"/>
  </r>
  <r>
    <n v="3508"/>
    <x v="1740"/>
    <x v="2"/>
    <x v="886"/>
    <d v="2011-06-24T00:00:00"/>
    <s v="Standard Class"/>
    <s v="SC-20020"/>
    <s v="Sam Craven"/>
    <x v="0"/>
    <s v="United States"/>
    <s v="Plano"/>
    <x v="5"/>
    <n v="75023"/>
    <x v="2"/>
    <s v="FUR-BO-10001608"/>
    <x v="0"/>
    <x v="0"/>
    <x v="1523"/>
    <n v="193.06559999999999"/>
    <n v="4"/>
    <n v="0.32"/>
    <n v="-19.874399999999994"/>
  </r>
  <r>
    <n v="3509"/>
    <x v="1740"/>
    <x v="2"/>
    <x v="886"/>
    <d v="2011-06-24T00:00:00"/>
    <s v="Standard Class"/>
    <s v="SC-20020"/>
    <s v="Sam Craven"/>
    <x v="0"/>
    <s v="United States"/>
    <s v="Plano"/>
    <x v="5"/>
    <n v="75023"/>
    <x v="2"/>
    <s v="OFF-PA-10001166"/>
    <x v="1"/>
    <x v="10"/>
    <x v="769"/>
    <n v="15.552000000000003"/>
    <n v="3"/>
    <n v="0.2"/>
    <n v="5.4432"/>
  </r>
  <r>
    <n v="3510"/>
    <x v="1740"/>
    <x v="2"/>
    <x v="886"/>
    <d v="2011-06-24T00:00:00"/>
    <s v="Standard Class"/>
    <s v="SC-20020"/>
    <s v="Sam Craven"/>
    <x v="0"/>
    <s v="United States"/>
    <s v="Plano"/>
    <x v="5"/>
    <n v="75023"/>
    <x v="2"/>
    <s v="OFF-PA-10000587"/>
    <x v="1"/>
    <x v="10"/>
    <x v="57"/>
    <n v="11.648000000000001"/>
    <n v="2"/>
    <n v="0.2"/>
    <n v="4.0768000000000004"/>
  </r>
  <r>
    <n v="3511"/>
    <x v="1740"/>
    <x v="2"/>
    <x v="886"/>
    <d v="2011-06-24T00:00:00"/>
    <s v="Standard Class"/>
    <s v="SC-20020"/>
    <s v="Sam Craven"/>
    <x v="0"/>
    <s v="United States"/>
    <s v="Plano"/>
    <x v="5"/>
    <n v="75023"/>
    <x v="2"/>
    <s v="TEC-MA-10001972"/>
    <x v="2"/>
    <x v="15"/>
    <x v="1469"/>
    <n v="418.8"/>
    <n v="2"/>
    <n v="0.4"/>
    <n v="-97.71999999999997"/>
  </r>
  <r>
    <n v="3512"/>
    <x v="1740"/>
    <x v="2"/>
    <x v="886"/>
    <d v="2011-06-24T00:00:00"/>
    <s v="Standard Class"/>
    <s v="SC-20020"/>
    <s v="Sam Craven"/>
    <x v="0"/>
    <s v="United States"/>
    <s v="Plano"/>
    <x v="5"/>
    <n v="75023"/>
    <x v="2"/>
    <s v="OFF-ST-10004123"/>
    <x v="1"/>
    <x v="4"/>
    <x v="72"/>
    <n v="509.48800000000006"/>
    <n v="7"/>
    <n v="0.2"/>
    <n v="-127.37200000000001"/>
  </r>
  <r>
    <n v="3513"/>
    <x v="1741"/>
    <x v="3"/>
    <x v="507"/>
    <d v="2014-09-07T00:00:00"/>
    <s v="First Class"/>
    <s v="HW-14935"/>
    <s v="Helen Wasserman"/>
    <x v="1"/>
    <s v="United States"/>
    <s v="Chicago"/>
    <x v="10"/>
    <n v="60653"/>
    <x v="2"/>
    <s v="FUR-BO-10000112"/>
    <x v="0"/>
    <x v="0"/>
    <x v="1524"/>
    <n v="825.17399999999998"/>
    <n v="9"/>
    <n v="0.3"/>
    <n v="-117.88199999999998"/>
  </r>
  <r>
    <n v="3514"/>
    <x v="1741"/>
    <x v="3"/>
    <x v="507"/>
    <d v="2014-09-07T00:00:00"/>
    <s v="First Class"/>
    <s v="HW-14935"/>
    <s v="Helen Wasserman"/>
    <x v="1"/>
    <s v="United States"/>
    <s v="Chicago"/>
    <x v="10"/>
    <n v="60653"/>
    <x v="2"/>
    <s v="OFF-PA-10004041"/>
    <x v="1"/>
    <x v="10"/>
    <x v="940"/>
    <n v="17.760000000000002"/>
    <n v="3"/>
    <n v="0.2"/>
    <n v="5.55"/>
  </r>
  <r>
    <n v="3515"/>
    <x v="1741"/>
    <x v="3"/>
    <x v="507"/>
    <d v="2014-09-07T00:00:00"/>
    <s v="First Class"/>
    <s v="HW-14935"/>
    <s v="Helen Wasserman"/>
    <x v="1"/>
    <s v="United States"/>
    <s v="Chicago"/>
    <x v="10"/>
    <n v="60653"/>
    <x v="2"/>
    <s v="OFF-AR-10001149"/>
    <x v="1"/>
    <x v="6"/>
    <x v="130"/>
    <n v="6.911999999999999"/>
    <n v="3"/>
    <n v="0.2"/>
    <n v="0.86399999999999988"/>
  </r>
  <r>
    <n v="3516"/>
    <x v="1742"/>
    <x v="0"/>
    <x v="887"/>
    <d v="2013-12-25T00:00:00"/>
    <s v="Standard Class"/>
    <s v="SC-20800"/>
    <s v="Stuart Calhoun"/>
    <x v="0"/>
    <s v="United States"/>
    <s v="Jackson"/>
    <x v="35"/>
    <n v="39212"/>
    <x v="0"/>
    <s v="TEC-AC-10002323"/>
    <x v="2"/>
    <x v="11"/>
    <x v="175"/>
    <n v="66.300000000000011"/>
    <n v="3"/>
    <n v="0"/>
    <n v="8.6190000000000033"/>
  </r>
  <r>
    <n v="3517"/>
    <x v="1743"/>
    <x v="0"/>
    <x v="888"/>
    <d v="2013-08-13T00:00:00"/>
    <s v="First Class"/>
    <s v="HA-14920"/>
    <s v="Helen Andreada"/>
    <x v="0"/>
    <s v="United States"/>
    <s v="Fayetteville"/>
    <x v="3"/>
    <n v="28314"/>
    <x v="0"/>
    <s v="OFF-PA-10000130"/>
    <x v="1"/>
    <x v="10"/>
    <x v="995"/>
    <n v="30.816000000000003"/>
    <n v="9"/>
    <n v="0.2"/>
    <n v="9.6299999999999955"/>
  </r>
  <r>
    <n v="3518"/>
    <x v="1743"/>
    <x v="0"/>
    <x v="888"/>
    <d v="2013-08-13T00:00:00"/>
    <s v="First Class"/>
    <s v="HA-14920"/>
    <s v="Helen Andreada"/>
    <x v="0"/>
    <s v="United States"/>
    <s v="Fayetteville"/>
    <x v="3"/>
    <n v="28314"/>
    <x v="0"/>
    <s v="TEC-PH-10002350"/>
    <x v="2"/>
    <x v="7"/>
    <x v="1458"/>
    <n v="44.783999999999999"/>
    <n v="2"/>
    <n v="0.2"/>
    <n v="4.4783999999999988"/>
  </r>
  <r>
    <n v="3519"/>
    <x v="1743"/>
    <x v="0"/>
    <x v="888"/>
    <d v="2013-08-13T00:00:00"/>
    <s v="First Class"/>
    <s v="HA-14920"/>
    <s v="Helen Andreada"/>
    <x v="0"/>
    <s v="United States"/>
    <s v="Fayetteville"/>
    <x v="3"/>
    <n v="28314"/>
    <x v="0"/>
    <s v="OFF-AP-10002518"/>
    <x v="1"/>
    <x v="9"/>
    <x v="158"/>
    <n v="569.53599999999994"/>
    <n v="4"/>
    <n v="0.2"/>
    <n v="64.072799999999944"/>
  </r>
  <r>
    <n v="3520"/>
    <x v="1744"/>
    <x v="1"/>
    <x v="137"/>
    <d v="2012-06-25T00:00:00"/>
    <s v="First Class"/>
    <s v="MG-17875"/>
    <s v="Michael Grace"/>
    <x v="2"/>
    <s v="United States"/>
    <s v="Aurora"/>
    <x v="10"/>
    <n v="60505"/>
    <x v="2"/>
    <s v="FUR-TA-10002645"/>
    <x v="0"/>
    <x v="3"/>
    <x v="1313"/>
    <n v="796.42500000000007"/>
    <n v="7"/>
    <n v="0.5"/>
    <n v="-525.6405000000002"/>
  </r>
  <r>
    <n v="3521"/>
    <x v="1745"/>
    <x v="1"/>
    <x v="889"/>
    <d v="2012-04-15T00:00:00"/>
    <s v="Standard Class"/>
    <s v="DM-12955"/>
    <s v="Dario Medina"/>
    <x v="1"/>
    <s v="United States"/>
    <s v="Sacramento"/>
    <x v="1"/>
    <n v="95823"/>
    <x v="1"/>
    <s v="OFF-BI-10000773"/>
    <x v="1"/>
    <x v="8"/>
    <x v="381"/>
    <n v="12.832000000000001"/>
    <n v="2"/>
    <n v="0.2"/>
    <n v="4.3307999999999982"/>
  </r>
  <r>
    <n v="3522"/>
    <x v="1746"/>
    <x v="0"/>
    <x v="831"/>
    <d v="2013-11-26T00:00:00"/>
    <s v="Second Class"/>
    <s v="DM-13345"/>
    <s v="Denise Monton"/>
    <x v="1"/>
    <s v="United States"/>
    <s v="Des Moines"/>
    <x v="23"/>
    <n v="50315"/>
    <x v="2"/>
    <s v="OFF-PA-10003845"/>
    <x v="1"/>
    <x v="10"/>
    <x v="367"/>
    <n v="40.46"/>
    <n v="7"/>
    <n v="0"/>
    <n v="19.825400000000002"/>
  </r>
  <r>
    <n v="3523"/>
    <x v="1746"/>
    <x v="0"/>
    <x v="831"/>
    <d v="2013-11-26T00:00:00"/>
    <s v="Second Class"/>
    <s v="DM-13345"/>
    <s v="Denise Monton"/>
    <x v="1"/>
    <s v="United States"/>
    <s v="Des Moines"/>
    <x v="23"/>
    <n v="50315"/>
    <x v="2"/>
    <s v="TEC-PH-10001580"/>
    <x v="2"/>
    <x v="7"/>
    <x v="231"/>
    <n v="404.93999999999994"/>
    <n v="3"/>
    <n v="0"/>
    <n v="109.33379999999998"/>
  </r>
  <r>
    <n v="3524"/>
    <x v="1747"/>
    <x v="0"/>
    <x v="64"/>
    <d v="2013-09-11T00:00:00"/>
    <s v="Standard Class"/>
    <s v="ML-17395"/>
    <s v="Marina Lichtenstein"/>
    <x v="1"/>
    <s v="United States"/>
    <s v="San Diego"/>
    <x v="1"/>
    <n v="92105"/>
    <x v="1"/>
    <s v="TEC-AC-10002345"/>
    <x v="2"/>
    <x v="11"/>
    <x v="173"/>
    <n v="116"/>
    <n v="8"/>
    <n v="0"/>
    <n v="29"/>
  </r>
  <r>
    <n v="3525"/>
    <x v="1748"/>
    <x v="0"/>
    <x v="390"/>
    <d v="2013-11-29T00:00:00"/>
    <s v="Standard Class"/>
    <s v="GA-14515"/>
    <s v="George Ashbrook"/>
    <x v="0"/>
    <s v="United States"/>
    <s v="Dallas"/>
    <x v="5"/>
    <n v="75081"/>
    <x v="2"/>
    <s v="TEC-PH-10004120"/>
    <x v="2"/>
    <x v="7"/>
    <x v="1525"/>
    <n v="657.55200000000013"/>
    <n v="6"/>
    <n v="0.2"/>
    <n v="49.316399999999987"/>
  </r>
  <r>
    <n v="3526"/>
    <x v="1749"/>
    <x v="3"/>
    <x v="389"/>
    <d v="2014-12-16T00:00:00"/>
    <s v="Second Class"/>
    <s v="SU-20665"/>
    <s v="Stephanie Ulpright"/>
    <x v="2"/>
    <s v="United States"/>
    <s v="Jackson"/>
    <x v="35"/>
    <n v="39212"/>
    <x v="0"/>
    <s v="TEC-AC-10001838"/>
    <x v="2"/>
    <x v="11"/>
    <x v="645"/>
    <n v="599.97"/>
    <n v="3"/>
    <n v="0"/>
    <n v="257.98710000000005"/>
  </r>
  <r>
    <n v="3527"/>
    <x v="1749"/>
    <x v="3"/>
    <x v="389"/>
    <d v="2014-12-16T00:00:00"/>
    <s v="Second Class"/>
    <s v="SU-20665"/>
    <s v="Stephanie Ulpright"/>
    <x v="2"/>
    <s v="United States"/>
    <s v="Jackson"/>
    <x v="35"/>
    <n v="39212"/>
    <x v="0"/>
    <s v="TEC-PH-10000148"/>
    <x v="2"/>
    <x v="7"/>
    <x v="771"/>
    <n v="38.97"/>
    <n v="3"/>
    <n v="0"/>
    <n v="0.77940000000000076"/>
  </r>
  <r>
    <n v="3528"/>
    <x v="1749"/>
    <x v="3"/>
    <x v="389"/>
    <d v="2014-12-16T00:00:00"/>
    <s v="Second Class"/>
    <s v="SU-20665"/>
    <s v="Stephanie Ulpright"/>
    <x v="2"/>
    <s v="United States"/>
    <s v="Jackson"/>
    <x v="35"/>
    <n v="39212"/>
    <x v="0"/>
    <s v="OFF-BI-10003476"/>
    <x v="1"/>
    <x v="8"/>
    <x v="1526"/>
    <n v="45.84"/>
    <n v="8"/>
    <n v="0"/>
    <n v="22.0032"/>
  </r>
  <r>
    <n v="3529"/>
    <x v="1750"/>
    <x v="0"/>
    <x v="890"/>
    <d v="2013-06-30T00:00:00"/>
    <s v="Standard Class"/>
    <s v="BD-11320"/>
    <s v="Bill Donatelli"/>
    <x v="0"/>
    <s v="United States"/>
    <s v="San Diego"/>
    <x v="1"/>
    <n v="92024"/>
    <x v="1"/>
    <s v="TEC-PH-10004833"/>
    <x v="2"/>
    <x v="7"/>
    <x v="1354"/>
    <n v="38.24"/>
    <n v="4"/>
    <n v="0.2"/>
    <n v="-9.56"/>
  </r>
  <r>
    <n v="3530"/>
    <x v="1751"/>
    <x v="1"/>
    <x v="14"/>
    <d v="2012-09-23T00:00:00"/>
    <s v="Standard Class"/>
    <s v="DB-13405"/>
    <s v="Denny Blanton"/>
    <x v="0"/>
    <s v="United States"/>
    <s v="Orlando"/>
    <x v="2"/>
    <n v="32839"/>
    <x v="0"/>
    <s v="TEC-AC-10001465"/>
    <x v="2"/>
    <x v="11"/>
    <x v="473"/>
    <n v="87.168000000000006"/>
    <n v="3"/>
    <n v="0.2"/>
    <n v="10.895999999999987"/>
  </r>
  <r>
    <n v="3531"/>
    <x v="1752"/>
    <x v="0"/>
    <x v="288"/>
    <d v="2013-05-24T00:00:00"/>
    <s v="Standard Class"/>
    <s v="RP-19855"/>
    <s v="Roy Phan"/>
    <x v="1"/>
    <s v="United States"/>
    <s v="Lafayette"/>
    <x v="14"/>
    <n v="47905"/>
    <x v="2"/>
    <s v="OFF-AR-10003056"/>
    <x v="1"/>
    <x v="6"/>
    <x v="18"/>
    <n v="21.400000000000002"/>
    <n v="5"/>
    <n v="0"/>
    <n v="6.2059999999999977"/>
  </r>
  <r>
    <n v="3532"/>
    <x v="1753"/>
    <x v="0"/>
    <x v="316"/>
    <d v="2013-05-29T00:00:00"/>
    <s v="Same Day"/>
    <s v="EH-13765"/>
    <s v="Edward Hooks"/>
    <x v="1"/>
    <s v="United States"/>
    <s v="New York City"/>
    <x v="15"/>
    <n v="10035"/>
    <x v="3"/>
    <s v="OFF-SU-10001218"/>
    <x v="1"/>
    <x v="14"/>
    <x v="133"/>
    <n v="54.900000000000006"/>
    <n v="5"/>
    <n v="0"/>
    <n v="15.372000000000003"/>
  </r>
  <r>
    <n v="3533"/>
    <x v="1754"/>
    <x v="2"/>
    <x v="891"/>
    <d v="2011-04-23T00:00:00"/>
    <s v="Standard Class"/>
    <s v="JL-15835"/>
    <s v="John Lee"/>
    <x v="0"/>
    <s v="United States"/>
    <s v="Los Angeles"/>
    <x v="1"/>
    <n v="90049"/>
    <x v="1"/>
    <s v="TEC-MA-10002859"/>
    <x v="2"/>
    <x v="15"/>
    <x v="1527"/>
    <n v="287.96800000000002"/>
    <n v="4"/>
    <n v="0.2"/>
    <n v="97.189199999999985"/>
  </r>
  <r>
    <n v="3534"/>
    <x v="1754"/>
    <x v="2"/>
    <x v="891"/>
    <d v="2011-04-23T00:00:00"/>
    <s v="Standard Class"/>
    <s v="JL-15835"/>
    <s v="John Lee"/>
    <x v="0"/>
    <s v="United States"/>
    <s v="Los Angeles"/>
    <x v="1"/>
    <n v="90049"/>
    <x v="1"/>
    <s v="OFF-AR-10002375"/>
    <x v="1"/>
    <x v="6"/>
    <x v="823"/>
    <n v="13.12"/>
    <n v="4"/>
    <n v="0"/>
    <n v="3.8047999999999984"/>
  </r>
  <r>
    <n v="3535"/>
    <x v="1754"/>
    <x v="2"/>
    <x v="891"/>
    <d v="2011-04-23T00:00:00"/>
    <s v="Standard Class"/>
    <s v="JL-15835"/>
    <s v="John Lee"/>
    <x v="0"/>
    <s v="United States"/>
    <s v="Los Angeles"/>
    <x v="1"/>
    <n v="90049"/>
    <x v="1"/>
    <s v="OFF-AR-10000657"/>
    <x v="1"/>
    <x v="6"/>
    <x v="1518"/>
    <n v="10.75"/>
    <n v="5"/>
    <n v="0"/>
    <n v="3.547499999999999"/>
  </r>
  <r>
    <n v="3536"/>
    <x v="1754"/>
    <x v="2"/>
    <x v="891"/>
    <d v="2011-04-23T00:00:00"/>
    <s v="Standard Class"/>
    <s v="JL-15835"/>
    <s v="John Lee"/>
    <x v="0"/>
    <s v="United States"/>
    <s v="Los Angeles"/>
    <x v="1"/>
    <n v="90049"/>
    <x v="1"/>
    <s v="OFF-FA-10000134"/>
    <x v="1"/>
    <x v="13"/>
    <x v="194"/>
    <n v="11.62"/>
    <n v="2"/>
    <n v="0"/>
    <n v="3.6021999999999998"/>
  </r>
  <r>
    <n v="3537"/>
    <x v="1755"/>
    <x v="0"/>
    <x v="26"/>
    <d v="2013-06-21T00:00:00"/>
    <s v="Second Class"/>
    <s v="FM-14380"/>
    <s v="Fred McMath"/>
    <x v="0"/>
    <s v="United States"/>
    <s v="New York City"/>
    <x v="15"/>
    <n v="10024"/>
    <x v="3"/>
    <s v="OFF-ST-10000419"/>
    <x v="1"/>
    <x v="4"/>
    <x v="1015"/>
    <n v="40.74"/>
    <n v="3"/>
    <n v="0"/>
    <n v="0.4073999999999991"/>
  </r>
  <r>
    <n v="3538"/>
    <x v="1756"/>
    <x v="2"/>
    <x v="309"/>
    <d v="2011-05-09T00:00:00"/>
    <s v="Same Day"/>
    <s v="SB-20290"/>
    <s v="Sean Braxton"/>
    <x v="1"/>
    <s v="United States"/>
    <s v="Henderson"/>
    <x v="0"/>
    <n v="42420"/>
    <x v="0"/>
    <s v="OFF-ST-10000107"/>
    <x v="1"/>
    <x v="4"/>
    <x v="17"/>
    <n v="83.25"/>
    <n v="3"/>
    <n v="0"/>
    <n v="14.984999999999992"/>
  </r>
  <r>
    <n v="3539"/>
    <x v="1756"/>
    <x v="2"/>
    <x v="309"/>
    <d v="2011-05-09T00:00:00"/>
    <s v="Same Day"/>
    <s v="SB-20290"/>
    <s v="Sean Braxton"/>
    <x v="1"/>
    <s v="United States"/>
    <s v="Henderson"/>
    <x v="0"/>
    <n v="42420"/>
    <x v="0"/>
    <s v="OFF-LA-10001641"/>
    <x v="1"/>
    <x v="2"/>
    <x v="1022"/>
    <n v="9.4499999999999993"/>
    <n v="3"/>
    <n v="0"/>
    <n v="4.5359999999999996"/>
  </r>
  <r>
    <n v="3540"/>
    <x v="1756"/>
    <x v="2"/>
    <x v="309"/>
    <d v="2011-05-09T00:00:00"/>
    <s v="Same Day"/>
    <s v="SB-20290"/>
    <s v="Sean Braxton"/>
    <x v="1"/>
    <s v="United States"/>
    <s v="Henderson"/>
    <x v="0"/>
    <n v="42420"/>
    <x v="0"/>
    <s v="OFF-LA-10003121"/>
    <x v="1"/>
    <x v="2"/>
    <x v="991"/>
    <n v="20.65"/>
    <n v="5"/>
    <n v="0"/>
    <n v="9.4989999999999988"/>
  </r>
  <r>
    <n v="3541"/>
    <x v="1756"/>
    <x v="2"/>
    <x v="309"/>
    <d v="2011-05-09T00:00:00"/>
    <s v="Same Day"/>
    <s v="SB-20290"/>
    <s v="Sean Braxton"/>
    <x v="1"/>
    <s v="United States"/>
    <s v="Henderson"/>
    <x v="0"/>
    <n v="42420"/>
    <x v="0"/>
    <s v="OFF-PA-10002689"/>
    <x v="1"/>
    <x v="10"/>
    <x v="1057"/>
    <n v="45.36"/>
    <n v="7"/>
    <n v="0"/>
    <n v="21.772800000000004"/>
  </r>
  <r>
    <n v="3542"/>
    <x v="1757"/>
    <x v="0"/>
    <x v="31"/>
    <d v="2013-09-21T00:00:00"/>
    <s v="First Class"/>
    <s v="SV-20365"/>
    <s v="Seth Vernon"/>
    <x v="0"/>
    <s v="United States"/>
    <s v="Columbus"/>
    <x v="24"/>
    <n v="43229"/>
    <x v="3"/>
    <s v="FUR-FU-10002107"/>
    <x v="0"/>
    <x v="5"/>
    <x v="1324"/>
    <n v="5.3520000000000003"/>
    <n v="3"/>
    <n v="0.2"/>
    <n v="1.6055999999999999"/>
  </r>
  <r>
    <n v="3543"/>
    <x v="1757"/>
    <x v="0"/>
    <x v="31"/>
    <d v="2013-09-21T00:00:00"/>
    <s v="First Class"/>
    <s v="SV-20365"/>
    <s v="Seth Vernon"/>
    <x v="0"/>
    <s v="United States"/>
    <s v="Columbus"/>
    <x v="24"/>
    <n v="43229"/>
    <x v="3"/>
    <s v="FUR-CH-10002647"/>
    <x v="0"/>
    <x v="1"/>
    <x v="470"/>
    <n v="99.372"/>
    <n v="2"/>
    <n v="0.3"/>
    <n v="-7.0979999999999919"/>
  </r>
  <r>
    <n v="3544"/>
    <x v="1757"/>
    <x v="0"/>
    <x v="31"/>
    <d v="2013-09-21T00:00:00"/>
    <s v="First Class"/>
    <s v="SV-20365"/>
    <s v="Seth Vernon"/>
    <x v="0"/>
    <s v="United States"/>
    <s v="Columbus"/>
    <x v="24"/>
    <n v="43229"/>
    <x v="3"/>
    <s v="OFF-AR-10002257"/>
    <x v="1"/>
    <x v="6"/>
    <x v="1191"/>
    <n v="2.6720000000000002"/>
    <n v="1"/>
    <n v="0.2"/>
    <n v="0.36739999999999962"/>
  </r>
  <r>
    <n v="3545"/>
    <x v="1758"/>
    <x v="3"/>
    <x v="331"/>
    <d v="2014-12-26T00:00:00"/>
    <s v="Second Class"/>
    <s v="MM-17920"/>
    <s v="Michael Moore"/>
    <x v="0"/>
    <s v="United States"/>
    <s v="College Station"/>
    <x v="5"/>
    <n v="77840"/>
    <x v="2"/>
    <s v="OFF-PA-10004519"/>
    <x v="1"/>
    <x v="10"/>
    <x v="1036"/>
    <n v="28.672000000000004"/>
    <n v="8"/>
    <n v="0.2"/>
    <n v="10.393600000000001"/>
  </r>
  <r>
    <n v="3546"/>
    <x v="1758"/>
    <x v="3"/>
    <x v="331"/>
    <d v="2014-12-26T00:00:00"/>
    <s v="Second Class"/>
    <s v="MM-17920"/>
    <s v="Michael Moore"/>
    <x v="0"/>
    <s v="United States"/>
    <s v="College Station"/>
    <x v="5"/>
    <n v="77840"/>
    <x v="2"/>
    <s v="OFF-AP-10001947"/>
    <x v="1"/>
    <x v="9"/>
    <x v="1528"/>
    <n v="29.311999999999994"/>
    <n v="8"/>
    <n v="0.8"/>
    <n v="-74.74560000000001"/>
  </r>
  <r>
    <n v="3547"/>
    <x v="1759"/>
    <x v="3"/>
    <x v="505"/>
    <d v="2014-11-02T00:00:00"/>
    <s v="First Class"/>
    <s v="RD-19810"/>
    <s v="Ross DeVincentis"/>
    <x v="2"/>
    <s v="United States"/>
    <s v="Richmond"/>
    <x v="0"/>
    <n v="40475"/>
    <x v="0"/>
    <s v="OFF-ST-10004963"/>
    <x v="1"/>
    <x v="4"/>
    <x v="460"/>
    <n v="105.98"/>
    <n v="7"/>
    <n v="0"/>
    <n v="4.2391999999999932"/>
  </r>
  <r>
    <n v="3548"/>
    <x v="1759"/>
    <x v="3"/>
    <x v="505"/>
    <d v="2014-11-02T00:00:00"/>
    <s v="First Class"/>
    <s v="RD-19810"/>
    <s v="Ross DeVincentis"/>
    <x v="2"/>
    <s v="United States"/>
    <s v="Richmond"/>
    <x v="0"/>
    <n v="40475"/>
    <x v="0"/>
    <s v="OFF-SU-10002573"/>
    <x v="1"/>
    <x v="14"/>
    <x v="350"/>
    <n v="35.06"/>
    <n v="2"/>
    <n v="0"/>
    <n v="10.517999999999997"/>
  </r>
  <r>
    <n v="3549"/>
    <x v="1759"/>
    <x v="3"/>
    <x v="505"/>
    <d v="2014-11-02T00:00:00"/>
    <s v="First Class"/>
    <s v="RD-19810"/>
    <s v="Ross DeVincentis"/>
    <x v="2"/>
    <s v="United States"/>
    <s v="Richmond"/>
    <x v="0"/>
    <n v="40475"/>
    <x v="0"/>
    <s v="FUR-CH-10000553"/>
    <x v="0"/>
    <x v="1"/>
    <x v="1248"/>
    <n v="33.94"/>
    <n v="1"/>
    <n v="0"/>
    <n v="9.1637999999999984"/>
  </r>
  <r>
    <n v="3550"/>
    <x v="1759"/>
    <x v="3"/>
    <x v="505"/>
    <d v="2014-11-02T00:00:00"/>
    <s v="First Class"/>
    <s v="RD-19810"/>
    <s v="Ross DeVincentis"/>
    <x v="2"/>
    <s v="United States"/>
    <s v="Richmond"/>
    <x v="0"/>
    <n v="40475"/>
    <x v="0"/>
    <s v="OFF-LA-10001982"/>
    <x v="1"/>
    <x v="2"/>
    <x v="1529"/>
    <n v="30"/>
    <n v="8"/>
    <n v="0"/>
    <n v="14.399999999999999"/>
  </r>
  <r>
    <n v="3551"/>
    <x v="1760"/>
    <x v="0"/>
    <x v="892"/>
    <d v="2013-04-03T00:00:00"/>
    <s v="Second Class"/>
    <s v="ME-17320"/>
    <s v="Maria Etezadi"/>
    <x v="2"/>
    <s v="United States"/>
    <s v="Chicago"/>
    <x v="10"/>
    <n v="60653"/>
    <x v="2"/>
    <s v="OFF-PA-10001295"/>
    <x v="1"/>
    <x v="10"/>
    <x v="1211"/>
    <n v="45.527999999999999"/>
    <n v="3"/>
    <n v="0.2"/>
    <n v="15.934799999999997"/>
  </r>
  <r>
    <n v="3552"/>
    <x v="1760"/>
    <x v="0"/>
    <x v="892"/>
    <d v="2013-04-03T00:00:00"/>
    <s v="Second Class"/>
    <s v="ME-17320"/>
    <s v="Maria Etezadi"/>
    <x v="2"/>
    <s v="United States"/>
    <s v="Chicago"/>
    <x v="10"/>
    <n v="60653"/>
    <x v="2"/>
    <s v="FUR-CH-10002965"/>
    <x v="0"/>
    <x v="1"/>
    <x v="226"/>
    <n v="844.11599999999987"/>
    <n v="6"/>
    <n v="0.3"/>
    <n v="-36.176400000000001"/>
  </r>
  <r>
    <n v="3553"/>
    <x v="1760"/>
    <x v="0"/>
    <x v="892"/>
    <d v="2013-04-03T00:00:00"/>
    <s v="Second Class"/>
    <s v="ME-17320"/>
    <s v="Maria Etezadi"/>
    <x v="2"/>
    <s v="United States"/>
    <s v="Chicago"/>
    <x v="10"/>
    <n v="60653"/>
    <x v="2"/>
    <s v="TEC-PH-10001254"/>
    <x v="2"/>
    <x v="7"/>
    <x v="143"/>
    <n v="812.73599999999999"/>
    <n v="8"/>
    <n v="0.2"/>
    <n v="60.955199999999962"/>
  </r>
  <r>
    <n v="3554"/>
    <x v="1761"/>
    <x v="3"/>
    <x v="51"/>
    <d v="2014-11-27T00:00:00"/>
    <s v="Second Class"/>
    <s v="FH-14275"/>
    <s v="Frank Hawley"/>
    <x v="1"/>
    <s v="United States"/>
    <s v="Philadelphia"/>
    <x v="9"/>
    <n v="19120"/>
    <x v="3"/>
    <s v="OFF-BI-10001658"/>
    <x v="1"/>
    <x v="8"/>
    <x v="439"/>
    <n v="7.4760000000000018"/>
    <n v="1"/>
    <n v="0.7"/>
    <n v="-5.9807999999999986"/>
  </r>
  <r>
    <n v="3555"/>
    <x v="1762"/>
    <x v="2"/>
    <x v="893"/>
    <d v="2011-03-26T00:00:00"/>
    <s v="Second Class"/>
    <s v="PO-18865"/>
    <s v="Patrick O'Donnell"/>
    <x v="0"/>
    <s v="United States"/>
    <s v="Los Angeles"/>
    <x v="1"/>
    <n v="90036"/>
    <x v="1"/>
    <s v="OFF-ST-10000585"/>
    <x v="1"/>
    <x v="4"/>
    <x v="541"/>
    <n v="330.4"/>
    <n v="2"/>
    <n v="0"/>
    <n v="85.903999999999996"/>
  </r>
  <r>
    <n v="3556"/>
    <x v="1762"/>
    <x v="2"/>
    <x v="893"/>
    <d v="2011-03-26T00:00:00"/>
    <s v="Second Class"/>
    <s v="PO-18865"/>
    <s v="Patrick O'Donnell"/>
    <x v="0"/>
    <s v="United States"/>
    <s v="Los Angeles"/>
    <x v="1"/>
    <n v="90036"/>
    <x v="1"/>
    <s v="TEC-PH-10003484"/>
    <x v="2"/>
    <x v="7"/>
    <x v="1530"/>
    <n v="604.75199999999995"/>
    <n v="6"/>
    <n v="0.2"/>
    <n v="37.797000000000025"/>
  </r>
  <r>
    <n v="3557"/>
    <x v="1763"/>
    <x v="3"/>
    <x v="96"/>
    <d v="2014-12-06T00:00:00"/>
    <s v="Standard Class"/>
    <s v="CC-12550"/>
    <s v="Clay Cheatham"/>
    <x v="0"/>
    <s v="United States"/>
    <s v="Los Angeles"/>
    <x v="1"/>
    <n v="90008"/>
    <x v="1"/>
    <s v="OFF-PA-10004735"/>
    <x v="1"/>
    <x v="10"/>
    <x v="819"/>
    <n v="45.36"/>
    <n v="7"/>
    <n v="0"/>
    <n v="21.772800000000004"/>
  </r>
  <r>
    <n v="3558"/>
    <x v="1763"/>
    <x v="3"/>
    <x v="96"/>
    <d v="2014-12-06T00:00:00"/>
    <s v="Standard Class"/>
    <s v="CC-12550"/>
    <s v="Clay Cheatham"/>
    <x v="0"/>
    <s v="United States"/>
    <s v="Los Angeles"/>
    <x v="1"/>
    <n v="90008"/>
    <x v="1"/>
    <s v="OFF-BI-10003429"/>
    <x v="1"/>
    <x v="8"/>
    <x v="844"/>
    <n v="10.128"/>
    <n v="2"/>
    <n v="0.2"/>
    <n v="3.6714000000000002"/>
  </r>
  <r>
    <n v="3559"/>
    <x v="1764"/>
    <x v="3"/>
    <x v="659"/>
    <d v="2014-11-13T00:00:00"/>
    <s v="Standard Class"/>
    <s v="TS-21505"/>
    <s v="Tony Sayre"/>
    <x v="0"/>
    <s v="United States"/>
    <s v="San Francisco"/>
    <x v="1"/>
    <n v="94122"/>
    <x v="1"/>
    <s v="OFF-BI-10002982"/>
    <x v="1"/>
    <x v="8"/>
    <x v="1258"/>
    <n v="21.792000000000002"/>
    <n v="4"/>
    <n v="0.2"/>
    <n v="7.6271999999999984"/>
  </r>
  <r>
    <n v="3560"/>
    <x v="1764"/>
    <x v="3"/>
    <x v="659"/>
    <d v="2014-11-13T00:00:00"/>
    <s v="Standard Class"/>
    <s v="TS-21505"/>
    <s v="Tony Sayre"/>
    <x v="0"/>
    <s v="United States"/>
    <s v="San Francisco"/>
    <x v="1"/>
    <n v="94122"/>
    <x v="1"/>
    <s v="TEC-AC-10004975"/>
    <x v="2"/>
    <x v="11"/>
    <x v="973"/>
    <n v="439.8"/>
    <n v="4"/>
    <n v="0"/>
    <n v="145.13400000000001"/>
  </r>
  <r>
    <n v="3561"/>
    <x v="1765"/>
    <x v="3"/>
    <x v="507"/>
    <d v="2014-09-10T00:00:00"/>
    <s v="Second Class"/>
    <s v="MD-17350"/>
    <s v="Maribeth Dona"/>
    <x v="0"/>
    <s v="United States"/>
    <s v="Akron"/>
    <x v="24"/>
    <n v="44312"/>
    <x v="3"/>
    <s v="OFF-AR-10002335"/>
    <x v="1"/>
    <x v="6"/>
    <x v="673"/>
    <n v="8.2560000000000002"/>
    <n v="4"/>
    <n v="0.2"/>
    <n v="0.61920000000000019"/>
  </r>
  <r>
    <n v="3562"/>
    <x v="1765"/>
    <x v="3"/>
    <x v="507"/>
    <d v="2014-09-10T00:00:00"/>
    <s v="Second Class"/>
    <s v="MD-17350"/>
    <s v="Maribeth Dona"/>
    <x v="0"/>
    <s v="United States"/>
    <s v="Akron"/>
    <x v="24"/>
    <n v="44312"/>
    <x v="3"/>
    <s v="OFF-BI-10004001"/>
    <x v="1"/>
    <x v="8"/>
    <x v="810"/>
    <n v="25.560000000000002"/>
    <n v="5"/>
    <n v="0.7"/>
    <n v="-20.448"/>
  </r>
  <r>
    <n v="3563"/>
    <x v="1765"/>
    <x v="3"/>
    <x v="507"/>
    <d v="2014-09-10T00:00:00"/>
    <s v="Second Class"/>
    <s v="MD-17350"/>
    <s v="Maribeth Dona"/>
    <x v="0"/>
    <s v="United States"/>
    <s v="Akron"/>
    <x v="24"/>
    <n v="44312"/>
    <x v="3"/>
    <s v="OFF-BI-10001634"/>
    <x v="1"/>
    <x v="8"/>
    <x v="24"/>
    <n v="4.3680000000000012"/>
    <n v="2"/>
    <n v="0.7"/>
    <n v="-3.0575999999999999"/>
  </r>
  <r>
    <n v="3564"/>
    <x v="1765"/>
    <x v="3"/>
    <x v="507"/>
    <d v="2014-09-10T00:00:00"/>
    <s v="Second Class"/>
    <s v="MD-17350"/>
    <s v="Maribeth Dona"/>
    <x v="0"/>
    <s v="United States"/>
    <s v="Akron"/>
    <x v="24"/>
    <n v="44312"/>
    <x v="3"/>
    <s v="OFF-PA-10000007"/>
    <x v="1"/>
    <x v="10"/>
    <x v="1531"/>
    <n v="11.520000000000001"/>
    <n v="4"/>
    <n v="0.2"/>
    <n v="3.7439999999999993"/>
  </r>
  <r>
    <n v="3565"/>
    <x v="1766"/>
    <x v="0"/>
    <x v="894"/>
    <d v="2013-07-07T00:00:00"/>
    <s v="First Class"/>
    <s v="GT-14755"/>
    <s v="Guy Thornton"/>
    <x v="0"/>
    <s v="United States"/>
    <s v="Los Angeles"/>
    <x v="1"/>
    <n v="90049"/>
    <x v="1"/>
    <s v="OFF-PA-10000552"/>
    <x v="1"/>
    <x v="10"/>
    <x v="1532"/>
    <n v="12.96"/>
    <n v="2"/>
    <n v="0"/>
    <n v="6.2208000000000006"/>
  </r>
  <r>
    <n v="3566"/>
    <x v="1766"/>
    <x v="0"/>
    <x v="894"/>
    <d v="2013-07-07T00:00:00"/>
    <s v="First Class"/>
    <s v="GT-14755"/>
    <s v="Guy Thornton"/>
    <x v="0"/>
    <s v="United States"/>
    <s v="Los Angeles"/>
    <x v="1"/>
    <n v="90049"/>
    <x v="1"/>
    <s v="OFF-FA-10001135"/>
    <x v="1"/>
    <x v="13"/>
    <x v="1060"/>
    <n v="3.96"/>
    <n v="2"/>
    <n v="0"/>
    <n v="7.9200000000000159E-2"/>
  </r>
  <r>
    <n v="3567"/>
    <x v="1767"/>
    <x v="3"/>
    <x v="210"/>
    <d v="2014-09-15T00:00:00"/>
    <s v="Standard Class"/>
    <s v="RD-19660"/>
    <s v="Robert Dilbeck"/>
    <x v="2"/>
    <s v="United States"/>
    <s v="Independence"/>
    <x v="25"/>
    <n v="64055"/>
    <x v="2"/>
    <s v="OFF-BI-10003650"/>
    <x v="1"/>
    <x v="8"/>
    <x v="115"/>
    <n v="1577.94"/>
    <n v="3"/>
    <n v="0"/>
    <n v="757.41120000000001"/>
  </r>
  <r>
    <n v="3568"/>
    <x v="1768"/>
    <x v="0"/>
    <x v="369"/>
    <d v="2013-09-15T00:00:00"/>
    <s v="Second Class"/>
    <s v="DB-12910"/>
    <s v="Daniel Byrd"/>
    <x v="2"/>
    <s v="United States"/>
    <s v="Dallas"/>
    <x v="5"/>
    <n v="75220"/>
    <x v="2"/>
    <s v="FUR-FU-10003832"/>
    <x v="0"/>
    <x v="5"/>
    <x v="1420"/>
    <n v="15.008000000000003"/>
    <n v="4"/>
    <n v="0.6"/>
    <n v="-12.006399999999999"/>
  </r>
  <r>
    <n v="3569"/>
    <x v="1769"/>
    <x v="3"/>
    <x v="445"/>
    <d v="2014-07-04T00:00:00"/>
    <s v="Same Day"/>
    <s v="JK-15640"/>
    <s v="Jim Kriz"/>
    <x v="2"/>
    <s v="United States"/>
    <s v="Seattle"/>
    <x v="4"/>
    <n v="98105"/>
    <x v="1"/>
    <s v="TEC-AC-10003628"/>
    <x v="2"/>
    <x v="11"/>
    <x v="244"/>
    <n v="59.98"/>
    <n v="2"/>
    <n v="0"/>
    <n v="26.391200000000005"/>
  </r>
  <r>
    <n v="3570"/>
    <x v="1769"/>
    <x v="3"/>
    <x v="445"/>
    <d v="2014-07-04T00:00:00"/>
    <s v="Same Day"/>
    <s v="JK-15640"/>
    <s v="Jim Kriz"/>
    <x v="2"/>
    <s v="United States"/>
    <s v="Seattle"/>
    <x v="4"/>
    <n v="98105"/>
    <x v="1"/>
    <s v="TEC-MA-10001148"/>
    <x v="2"/>
    <x v="15"/>
    <x v="1533"/>
    <n v="2395.2000000000003"/>
    <n v="6"/>
    <n v="0.2"/>
    <n v="209.58000000000004"/>
  </r>
  <r>
    <n v="3571"/>
    <x v="1769"/>
    <x v="3"/>
    <x v="445"/>
    <d v="2014-07-04T00:00:00"/>
    <s v="Same Day"/>
    <s v="JK-15640"/>
    <s v="Jim Kriz"/>
    <x v="2"/>
    <s v="United States"/>
    <s v="Seattle"/>
    <x v="4"/>
    <n v="98105"/>
    <x v="1"/>
    <s v="TEC-AC-10002049"/>
    <x v="2"/>
    <x v="11"/>
    <x v="1053"/>
    <n v="1687.8"/>
    <n v="4"/>
    <n v="0"/>
    <n v="742.63200000000006"/>
  </r>
  <r>
    <n v="3572"/>
    <x v="1769"/>
    <x v="3"/>
    <x v="445"/>
    <d v="2014-07-04T00:00:00"/>
    <s v="Same Day"/>
    <s v="JK-15640"/>
    <s v="Jim Kriz"/>
    <x v="2"/>
    <s v="United States"/>
    <s v="Seattle"/>
    <x v="4"/>
    <n v="98105"/>
    <x v="1"/>
    <s v="TEC-PH-10000702"/>
    <x v="2"/>
    <x v="7"/>
    <x v="309"/>
    <n v="7.9920000000000009"/>
    <n v="1"/>
    <n v="0.2"/>
    <n v="2.6972999999999994"/>
  </r>
  <r>
    <n v="3573"/>
    <x v="1770"/>
    <x v="3"/>
    <x v="222"/>
    <d v="2014-07-05T00:00:00"/>
    <s v="Standard Class"/>
    <s v="FC-14335"/>
    <s v="Fred Chung"/>
    <x v="1"/>
    <s v="United States"/>
    <s v="Mesquite"/>
    <x v="5"/>
    <n v="75150"/>
    <x v="2"/>
    <s v="OFF-PA-10003953"/>
    <x v="1"/>
    <x v="10"/>
    <x v="638"/>
    <n v="5.1840000000000011"/>
    <n v="1"/>
    <n v="0.2"/>
    <n v="1.8144"/>
  </r>
  <r>
    <n v="3574"/>
    <x v="1771"/>
    <x v="3"/>
    <x v="783"/>
    <d v="2014-08-13T00:00:00"/>
    <s v="Standard Class"/>
    <s v="JW-15955"/>
    <s v="Joni Wasserman"/>
    <x v="0"/>
    <s v="United States"/>
    <s v="Long Beach"/>
    <x v="15"/>
    <n v="11561"/>
    <x v="3"/>
    <s v="OFF-AR-10003602"/>
    <x v="1"/>
    <x v="6"/>
    <x v="239"/>
    <n v="11.68"/>
    <n v="2"/>
    <n v="0"/>
    <n v="5.4895999999999994"/>
  </r>
  <r>
    <n v="3575"/>
    <x v="1771"/>
    <x v="3"/>
    <x v="783"/>
    <d v="2014-08-13T00:00:00"/>
    <s v="Standard Class"/>
    <s v="JW-15955"/>
    <s v="Joni Wasserman"/>
    <x v="0"/>
    <s v="United States"/>
    <s v="Long Beach"/>
    <x v="15"/>
    <n v="11561"/>
    <x v="3"/>
    <s v="OFF-AR-10004062"/>
    <x v="1"/>
    <x v="6"/>
    <x v="33"/>
    <n v="104.80000000000001"/>
    <n v="10"/>
    <n v="0"/>
    <n v="26.200000000000003"/>
  </r>
  <r>
    <n v="3576"/>
    <x v="1772"/>
    <x v="1"/>
    <x v="531"/>
    <d v="2012-03-24T00:00:00"/>
    <s v="Standard Class"/>
    <s v="DC-12850"/>
    <s v="Dan Campbell"/>
    <x v="0"/>
    <s v="United States"/>
    <s v="North Miami"/>
    <x v="2"/>
    <n v="33161"/>
    <x v="0"/>
    <s v="OFF-PA-10001560"/>
    <x v="1"/>
    <x v="10"/>
    <x v="664"/>
    <n v="14.496000000000002"/>
    <n v="3"/>
    <n v="0.2"/>
    <n v="4.8924000000000003"/>
  </r>
  <r>
    <n v="3577"/>
    <x v="1773"/>
    <x v="0"/>
    <x v="843"/>
    <d v="2013-06-12T00:00:00"/>
    <s v="Standard Class"/>
    <s v="FM-14290"/>
    <s v="Frank Merwin"/>
    <x v="2"/>
    <s v="United States"/>
    <s v="Bakersfield"/>
    <x v="1"/>
    <n v="93309"/>
    <x v="1"/>
    <s v="OFF-BI-10003305"/>
    <x v="1"/>
    <x v="8"/>
    <x v="565"/>
    <n v="4.7840000000000007"/>
    <n v="1"/>
    <n v="0.2"/>
    <n v="1.5547999999999997"/>
  </r>
  <r>
    <n v="3578"/>
    <x v="1773"/>
    <x v="0"/>
    <x v="843"/>
    <d v="2013-06-12T00:00:00"/>
    <s v="Standard Class"/>
    <s v="FM-14290"/>
    <s v="Frank Merwin"/>
    <x v="2"/>
    <s v="United States"/>
    <s v="Bakersfield"/>
    <x v="1"/>
    <n v="93309"/>
    <x v="1"/>
    <s v="OFF-PA-10004000"/>
    <x v="1"/>
    <x v="10"/>
    <x v="203"/>
    <n v="4.7300000000000004"/>
    <n v="1"/>
    <n v="0"/>
    <n v="2.3177000000000003"/>
  </r>
  <r>
    <n v="3579"/>
    <x v="1774"/>
    <x v="0"/>
    <x v="197"/>
    <d v="2013-07-30T00:00:00"/>
    <s v="Standard Class"/>
    <s v="MT-17815"/>
    <s v="Meg Tillman"/>
    <x v="0"/>
    <s v="United States"/>
    <s v="Jackson"/>
    <x v="35"/>
    <n v="39212"/>
    <x v="0"/>
    <s v="OFF-ST-10000321"/>
    <x v="1"/>
    <x v="4"/>
    <x v="1534"/>
    <n v="7.89"/>
    <n v="1"/>
    <n v="0"/>
    <n v="0.31559999999999899"/>
  </r>
  <r>
    <n v="3580"/>
    <x v="1774"/>
    <x v="0"/>
    <x v="197"/>
    <d v="2013-07-30T00:00:00"/>
    <s v="Standard Class"/>
    <s v="MT-17815"/>
    <s v="Meg Tillman"/>
    <x v="0"/>
    <s v="United States"/>
    <s v="Jackson"/>
    <x v="35"/>
    <n v="39212"/>
    <x v="0"/>
    <s v="OFF-PA-10004665"/>
    <x v="1"/>
    <x v="10"/>
    <x v="1380"/>
    <n v="65.5"/>
    <n v="5"/>
    <n v="0"/>
    <n v="32.094999999999999"/>
  </r>
  <r>
    <n v="3581"/>
    <x v="1774"/>
    <x v="0"/>
    <x v="197"/>
    <d v="2013-07-30T00:00:00"/>
    <s v="Standard Class"/>
    <s v="MT-17815"/>
    <s v="Meg Tillman"/>
    <x v="0"/>
    <s v="United States"/>
    <s v="Jackson"/>
    <x v="35"/>
    <n v="39212"/>
    <x v="0"/>
    <s v="FUR-TA-10004915"/>
    <x v="0"/>
    <x v="3"/>
    <x v="331"/>
    <n v="2430.08"/>
    <n v="8"/>
    <n v="0"/>
    <n v="388.81280000000015"/>
  </r>
  <r>
    <n v="3582"/>
    <x v="1775"/>
    <x v="3"/>
    <x v="172"/>
    <d v="2014-10-08T00:00:00"/>
    <s v="Standard Class"/>
    <s v="DK-13090"/>
    <s v="Dave Kipp"/>
    <x v="0"/>
    <s v="United States"/>
    <s v="Fremont"/>
    <x v="8"/>
    <n v="68025"/>
    <x v="2"/>
    <s v="OFF-PA-10000994"/>
    <x v="1"/>
    <x v="10"/>
    <x v="904"/>
    <n v="104.85"/>
    <n v="1"/>
    <n v="0"/>
    <n v="50.327999999999996"/>
  </r>
  <r>
    <n v="3583"/>
    <x v="1776"/>
    <x v="1"/>
    <x v="895"/>
    <d v="2012-12-16T00:00:00"/>
    <s v="Standard Class"/>
    <s v="KD-16495"/>
    <s v="Keith Dawkins"/>
    <x v="1"/>
    <s v="United States"/>
    <s v="Jackson"/>
    <x v="12"/>
    <n v="49201"/>
    <x v="2"/>
    <s v="OFF-AR-10001149"/>
    <x v="1"/>
    <x v="6"/>
    <x v="1535"/>
    <n v="3.9"/>
    <n v="2"/>
    <n v="0"/>
    <n v="1.5209999999999999"/>
  </r>
  <r>
    <n v="3584"/>
    <x v="1776"/>
    <x v="1"/>
    <x v="895"/>
    <d v="2012-12-16T00:00:00"/>
    <s v="Standard Class"/>
    <s v="KD-16495"/>
    <s v="Keith Dawkins"/>
    <x v="1"/>
    <s v="United States"/>
    <s v="Jackson"/>
    <x v="12"/>
    <n v="49201"/>
    <x v="2"/>
    <s v="FUR-TA-10003569"/>
    <x v="0"/>
    <x v="3"/>
    <x v="1358"/>
    <n v="801.96"/>
    <n v="2"/>
    <n v="0"/>
    <n v="200.49"/>
  </r>
  <r>
    <n v="3585"/>
    <x v="1776"/>
    <x v="1"/>
    <x v="895"/>
    <d v="2012-12-16T00:00:00"/>
    <s v="Standard Class"/>
    <s v="KD-16495"/>
    <s v="Keith Dawkins"/>
    <x v="1"/>
    <s v="United States"/>
    <s v="Jackson"/>
    <x v="12"/>
    <n v="49201"/>
    <x v="2"/>
    <s v="FUR-CH-10004289"/>
    <x v="0"/>
    <x v="1"/>
    <x v="975"/>
    <n v="191.96"/>
    <n v="2"/>
    <n v="0"/>
    <n v="32.633199999999988"/>
  </r>
  <r>
    <n v="3586"/>
    <x v="1776"/>
    <x v="1"/>
    <x v="895"/>
    <d v="2012-12-16T00:00:00"/>
    <s v="Standard Class"/>
    <s v="KD-16495"/>
    <s v="Keith Dawkins"/>
    <x v="1"/>
    <s v="United States"/>
    <s v="Jackson"/>
    <x v="12"/>
    <n v="49201"/>
    <x v="2"/>
    <s v="OFF-LA-10001045"/>
    <x v="1"/>
    <x v="2"/>
    <x v="701"/>
    <n v="2.61"/>
    <n v="1"/>
    <n v="0"/>
    <n v="1.2005999999999999"/>
  </r>
  <r>
    <n v="3587"/>
    <x v="1777"/>
    <x v="3"/>
    <x v="213"/>
    <d v="2014-09-09T00:00:00"/>
    <s v="Standard Class"/>
    <s v="AG-10300"/>
    <s v="Aleksandra Gannaway"/>
    <x v="1"/>
    <s v="United States"/>
    <s v="San Francisco"/>
    <x v="1"/>
    <n v="94122"/>
    <x v="1"/>
    <s v="OFF-AR-10002053"/>
    <x v="1"/>
    <x v="6"/>
    <x v="79"/>
    <n v="5.96"/>
    <n v="2"/>
    <n v="0"/>
    <n v="1.6688000000000001"/>
  </r>
  <r>
    <n v="3588"/>
    <x v="1778"/>
    <x v="3"/>
    <x v="241"/>
    <d v="2014-09-29T00:00:00"/>
    <s v="Standard Class"/>
    <s v="MH-18115"/>
    <s v="Mick Hernandez"/>
    <x v="2"/>
    <s v="United States"/>
    <s v="Lancaster"/>
    <x v="24"/>
    <n v="43130"/>
    <x v="3"/>
    <s v="TEC-PH-10002885"/>
    <x v="2"/>
    <x v="7"/>
    <x v="1127"/>
    <n v="1169.694"/>
    <n v="3"/>
    <n v="0.4"/>
    <n v="-253.43369999999993"/>
  </r>
  <r>
    <n v="3589"/>
    <x v="1779"/>
    <x v="3"/>
    <x v="484"/>
    <d v="2014-12-22T00:00:00"/>
    <s v="First Class"/>
    <s v="AC-10450"/>
    <s v="Amy Cox"/>
    <x v="0"/>
    <s v="United States"/>
    <s v="Lafayette"/>
    <x v="28"/>
    <n v="70506"/>
    <x v="0"/>
    <s v="OFF-SU-10002881"/>
    <x v="1"/>
    <x v="14"/>
    <x v="461"/>
    <n v="1665.62"/>
    <n v="2"/>
    <n v="0"/>
    <n v="33.312400000000025"/>
  </r>
  <r>
    <n v="3590"/>
    <x v="1780"/>
    <x v="3"/>
    <x v="221"/>
    <d v="2014-12-01T00:00:00"/>
    <s v="Standard Class"/>
    <s v="FM-14290"/>
    <s v="Frank Merwin"/>
    <x v="2"/>
    <s v="United States"/>
    <s v="Richmond"/>
    <x v="0"/>
    <n v="40475"/>
    <x v="0"/>
    <s v="OFF-BI-10000546"/>
    <x v="1"/>
    <x v="8"/>
    <x v="609"/>
    <n v="2.88"/>
    <n v="1"/>
    <n v="0"/>
    <n v="1.4112"/>
  </r>
  <r>
    <n v="3591"/>
    <x v="1780"/>
    <x v="3"/>
    <x v="221"/>
    <d v="2014-12-01T00:00:00"/>
    <s v="Standard Class"/>
    <s v="FM-14290"/>
    <s v="Frank Merwin"/>
    <x v="2"/>
    <s v="United States"/>
    <s v="Richmond"/>
    <x v="0"/>
    <n v="40475"/>
    <x v="0"/>
    <s v="OFF-ST-10001526"/>
    <x v="1"/>
    <x v="4"/>
    <x v="764"/>
    <n v="1443.96"/>
    <n v="12"/>
    <n v="0"/>
    <n v="375.42959999999994"/>
  </r>
  <r>
    <n v="3592"/>
    <x v="1781"/>
    <x v="2"/>
    <x v="736"/>
    <d v="2011-12-15T00:00:00"/>
    <s v="Second Class"/>
    <s v="RA-19285"/>
    <s v="Ralph Arnett"/>
    <x v="0"/>
    <s v="United States"/>
    <s v="Houston"/>
    <x v="5"/>
    <n v="77070"/>
    <x v="2"/>
    <s v="OFF-SU-10001574"/>
    <x v="1"/>
    <x v="14"/>
    <x v="498"/>
    <n v="2.92"/>
    <n v="1"/>
    <n v="0.2"/>
    <n v="0.36499999999999977"/>
  </r>
  <r>
    <n v="3593"/>
    <x v="1782"/>
    <x v="0"/>
    <x v="5"/>
    <d v="2013-12-08T00:00:00"/>
    <s v="Second Class"/>
    <s v="JG-15160"/>
    <s v="James Galang"/>
    <x v="0"/>
    <s v="United States"/>
    <s v="New York City"/>
    <x v="15"/>
    <n v="10024"/>
    <x v="3"/>
    <s v="OFF-ST-10002615"/>
    <x v="1"/>
    <x v="4"/>
    <x v="1427"/>
    <n v="465.18"/>
    <n v="3"/>
    <n v="0"/>
    <n v="120.94680000000001"/>
  </r>
  <r>
    <n v="3594"/>
    <x v="1783"/>
    <x v="0"/>
    <x v="108"/>
    <d v="2013-09-18T00:00:00"/>
    <s v="Standard Class"/>
    <s v="NZ-18565"/>
    <s v="Nick Zandusky"/>
    <x v="2"/>
    <s v="United States"/>
    <s v="Toledo"/>
    <x v="24"/>
    <n v="43615"/>
    <x v="3"/>
    <s v="OFF-BI-10001658"/>
    <x v="1"/>
    <x v="8"/>
    <x v="439"/>
    <n v="22.428000000000004"/>
    <n v="3"/>
    <n v="0.7"/>
    <n v="-17.942399999999992"/>
  </r>
  <r>
    <n v="3595"/>
    <x v="1783"/>
    <x v="0"/>
    <x v="108"/>
    <d v="2013-09-18T00:00:00"/>
    <s v="Standard Class"/>
    <s v="NZ-18565"/>
    <s v="Nick Zandusky"/>
    <x v="2"/>
    <s v="United States"/>
    <s v="Toledo"/>
    <x v="24"/>
    <n v="43615"/>
    <x v="3"/>
    <s v="OFF-ST-10002562"/>
    <x v="1"/>
    <x v="4"/>
    <x v="33"/>
    <n v="37.52000000000001"/>
    <n v="5"/>
    <n v="0.2"/>
    <n v="3.7519999999999989"/>
  </r>
  <r>
    <n v="3596"/>
    <x v="1784"/>
    <x v="3"/>
    <x v="34"/>
    <d v="2014-12-16T00:00:00"/>
    <s v="Standard Class"/>
    <s v="KM-16225"/>
    <s v="Kalyca Meade"/>
    <x v="1"/>
    <s v="United States"/>
    <s v="Philadelphia"/>
    <x v="9"/>
    <n v="19143"/>
    <x v="3"/>
    <s v="OFF-AR-10004757"/>
    <x v="1"/>
    <x v="6"/>
    <x v="342"/>
    <n v="2.6240000000000001"/>
    <n v="1"/>
    <n v="0.2"/>
    <n v="0.42639999999999978"/>
  </r>
  <r>
    <n v="3597"/>
    <x v="1785"/>
    <x v="2"/>
    <x v="340"/>
    <d v="2011-09-14T00:00:00"/>
    <s v="Second Class"/>
    <s v="LC-17140"/>
    <s v="Logan Currie"/>
    <x v="0"/>
    <s v="United States"/>
    <s v="Philadelphia"/>
    <x v="9"/>
    <n v="19140"/>
    <x v="3"/>
    <s v="OFF-PA-10000788"/>
    <x v="1"/>
    <x v="10"/>
    <x v="731"/>
    <n v="15.552000000000003"/>
    <n v="3"/>
    <n v="0.2"/>
    <n v="5.4432"/>
  </r>
  <r>
    <n v="3598"/>
    <x v="1785"/>
    <x v="2"/>
    <x v="340"/>
    <d v="2011-09-14T00:00:00"/>
    <s v="Second Class"/>
    <s v="LC-17140"/>
    <s v="Logan Currie"/>
    <x v="0"/>
    <s v="United States"/>
    <s v="Philadelphia"/>
    <x v="9"/>
    <n v="19140"/>
    <x v="3"/>
    <s v="TEC-AC-10002134"/>
    <x v="2"/>
    <x v="11"/>
    <x v="1536"/>
    <n v="64.704000000000008"/>
    <n v="6"/>
    <n v="0.2"/>
    <n v="-4.852800000000002"/>
  </r>
  <r>
    <n v="3599"/>
    <x v="1785"/>
    <x v="2"/>
    <x v="340"/>
    <d v="2011-09-14T00:00:00"/>
    <s v="Second Class"/>
    <s v="LC-17140"/>
    <s v="Logan Currie"/>
    <x v="0"/>
    <s v="United States"/>
    <s v="Philadelphia"/>
    <x v="9"/>
    <n v="19140"/>
    <x v="3"/>
    <s v="FUR-FU-10002456"/>
    <x v="0"/>
    <x v="5"/>
    <x v="1009"/>
    <n v="17.472000000000001"/>
    <n v="3"/>
    <n v="0.2"/>
    <n v="5.023200000000001"/>
  </r>
  <r>
    <n v="3600"/>
    <x v="1785"/>
    <x v="2"/>
    <x v="340"/>
    <d v="2011-09-14T00:00:00"/>
    <s v="Second Class"/>
    <s v="LC-17140"/>
    <s v="Logan Currie"/>
    <x v="0"/>
    <s v="United States"/>
    <s v="Philadelphia"/>
    <x v="9"/>
    <n v="19140"/>
    <x v="3"/>
    <s v="TEC-PH-10002549"/>
    <x v="2"/>
    <x v="7"/>
    <x v="928"/>
    <n v="135.51599999999999"/>
    <n v="1"/>
    <n v="0.4"/>
    <n v="-31.620400000000004"/>
  </r>
  <r>
    <n v="3601"/>
    <x v="1786"/>
    <x v="3"/>
    <x v="335"/>
    <d v="2014-07-01T00:00:00"/>
    <s v="Standard Class"/>
    <s v="NP-18700"/>
    <s v="Nora Preis"/>
    <x v="0"/>
    <s v="United States"/>
    <s v="Denver"/>
    <x v="22"/>
    <n v="80219"/>
    <x v="1"/>
    <s v="TEC-AC-10001990"/>
    <x v="2"/>
    <x v="11"/>
    <x v="861"/>
    <n v="431.92800000000005"/>
    <n v="9"/>
    <n v="0.2"/>
    <n v="64.789199999999951"/>
  </r>
  <r>
    <n v="3602"/>
    <x v="1787"/>
    <x v="2"/>
    <x v="664"/>
    <d v="2011-11-24T00:00:00"/>
    <s v="Standard Class"/>
    <s v="RB-19330"/>
    <s v="Randy Bradley"/>
    <x v="0"/>
    <s v="United States"/>
    <s v="Philadelphia"/>
    <x v="9"/>
    <n v="19143"/>
    <x v="3"/>
    <s v="OFF-PA-10002137"/>
    <x v="1"/>
    <x v="10"/>
    <x v="560"/>
    <n v="12.448"/>
    <n v="2"/>
    <n v="0.2"/>
    <n v="3.8899999999999988"/>
  </r>
  <r>
    <n v="3603"/>
    <x v="1787"/>
    <x v="2"/>
    <x v="664"/>
    <d v="2011-11-24T00:00:00"/>
    <s v="Standard Class"/>
    <s v="RB-19330"/>
    <s v="Randy Bradley"/>
    <x v="0"/>
    <s v="United States"/>
    <s v="Philadelphia"/>
    <x v="9"/>
    <n v="19143"/>
    <x v="3"/>
    <s v="FUR-CH-10004997"/>
    <x v="0"/>
    <x v="1"/>
    <x v="494"/>
    <n v="657.93"/>
    <n v="5"/>
    <n v="0.3"/>
    <n v="-93.989999999999952"/>
  </r>
  <r>
    <n v="3604"/>
    <x v="1788"/>
    <x v="3"/>
    <x v="170"/>
    <d v="2014-08-28T00:00:00"/>
    <s v="Standard Class"/>
    <s v="TH-21550"/>
    <s v="Tracy Hopkins"/>
    <x v="2"/>
    <s v="United States"/>
    <s v="Columbia"/>
    <x v="39"/>
    <n v="21044"/>
    <x v="3"/>
    <s v="OFF-PA-10000357"/>
    <x v="1"/>
    <x v="10"/>
    <x v="1219"/>
    <n v="277.39999999999998"/>
    <n v="5"/>
    <n v="0"/>
    <n v="133.15199999999999"/>
  </r>
  <r>
    <n v="3605"/>
    <x v="1788"/>
    <x v="3"/>
    <x v="170"/>
    <d v="2014-08-28T00:00:00"/>
    <s v="Standard Class"/>
    <s v="TH-21550"/>
    <s v="Tracy Hopkins"/>
    <x v="2"/>
    <s v="United States"/>
    <s v="Columbia"/>
    <x v="39"/>
    <n v="21044"/>
    <x v="3"/>
    <s v="FUR-FU-10003976"/>
    <x v="0"/>
    <x v="5"/>
    <x v="964"/>
    <n v="25.16"/>
    <n v="2"/>
    <n v="0"/>
    <n v="8.5543999999999976"/>
  </r>
  <r>
    <n v="3606"/>
    <x v="1788"/>
    <x v="3"/>
    <x v="170"/>
    <d v="2014-08-28T00:00:00"/>
    <s v="Standard Class"/>
    <s v="TH-21550"/>
    <s v="Tracy Hopkins"/>
    <x v="2"/>
    <s v="United States"/>
    <s v="Columbia"/>
    <x v="39"/>
    <n v="21044"/>
    <x v="3"/>
    <s v="FUR-FU-10004960"/>
    <x v="0"/>
    <x v="5"/>
    <x v="919"/>
    <n v="91.92"/>
    <n v="4"/>
    <n v="0"/>
    <n v="31.252800000000001"/>
  </r>
  <r>
    <n v="3607"/>
    <x v="1789"/>
    <x v="0"/>
    <x v="299"/>
    <d v="2013-03-17T00:00:00"/>
    <s v="Second Class"/>
    <s v="CK-12595"/>
    <s v="Clytie Kelty"/>
    <x v="0"/>
    <s v="United States"/>
    <s v="New York City"/>
    <x v="15"/>
    <n v="10024"/>
    <x v="3"/>
    <s v="OFF-EN-10001099"/>
    <x v="1"/>
    <x v="12"/>
    <x v="33"/>
    <n v="29.339999999999996"/>
    <n v="3"/>
    <n v="0"/>
    <n v="13.496399999999998"/>
  </r>
  <r>
    <n v="3608"/>
    <x v="1790"/>
    <x v="2"/>
    <x v="865"/>
    <d v="2011-09-28T00:00:00"/>
    <s v="Second Class"/>
    <s v="ST-20530"/>
    <s v="Shui Tom"/>
    <x v="0"/>
    <s v="United States"/>
    <s v="New York City"/>
    <x v="15"/>
    <n v="10035"/>
    <x v="3"/>
    <s v="OFF-BI-10002026"/>
    <x v="1"/>
    <x v="8"/>
    <x v="903"/>
    <n v="139.44"/>
    <n v="3"/>
    <n v="0.2"/>
    <n v="47.060999999999993"/>
  </r>
  <r>
    <n v="3609"/>
    <x v="1791"/>
    <x v="2"/>
    <x v="582"/>
    <d v="2011-05-03T00:00:00"/>
    <s v="Standard Class"/>
    <s v="GB-14530"/>
    <s v="George Bell"/>
    <x v="1"/>
    <s v="United States"/>
    <s v="Newark"/>
    <x v="24"/>
    <n v="43055"/>
    <x v="3"/>
    <s v="OFF-LA-10001613"/>
    <x v="1"/>
    <x v="2"/>
    <x v="736"/>
    <n v="6.911999999999999"/>
    <n v="3"/>
    <n v="0.2"/>
    <n v="2.5056000000000003"/>
  </r>
  <r>
    <n v="3610"/>
    <x v="1791"/>
    <x v="2"/>
    <x v="582"/>
    <d v="2011-05-03T00:00:00"/>
    <s v="Standard Class"/>
    <s v="GB-14530"/>
    <s v="George Bell"/>
    <x v="1"/>
    <s v="United States"/>
    <s v="Newark"/>
    <x v="24"/>
    <n v="43055"/>
    <x v="3"/>
    <s v="OFF-ST-10002214"/>
    <x v="1"/>
    <x v="4"/>
    <x v="994"/>
    <n v="27.096"/>
    <n v="3"/>
    <n v="0.2"/>
    <n v="2.0321999999999987"/>
  </r>
  <r>
    <n v="3611"/>
    <x v="1791"/>
    <x v="2"/>
    <x v="582"/>
    <d v="2011-05-03T00:00:00"/>
    <s v="Standard Class"/>
    <s v="GB-14530"/>
    <s v="George Bell"/>
    <x v="1"/>
    <s v="United States"/>
    <s v="Newark"/>
    <x v="24"/>
    <n v="43055"/>
    <x v="3"/>
    <s v="OFF-ST-10001128"/>
    <x v="1"/>
    <x v="4"/>
    <x v="1418"/>
    <n v="177.56800000000001"/>
    <n v="2"/>
    <n v="0.2"/>
    <n v="-37.733199999999989"/>
  </r>
  <r>
    <n v="3612"/>
    <x v="1792"/>
    <x v="0"/>
    <x v="896"/>
    <d v="2013-12-02T00:00:00"/>
    <s v="Second Class"/>
    <s v="NC-18535"/>
    <s v="Nick Crebassa"/>
    <x v="1"/>
    <s v="United States"/>
    <s v="Dallas"/>
    <x v="5"/>
    <n v="75217"/>
    <x v="2"/>
    <s v="TEC-AC-10004864"/>
    <x v="2"/>
    <x v="11"/>
    <x v="1289"/>
    <n v="58.415999999999997"/>
    <n v="2"/>
    <n v="0.2"/>
    <n v="16.794600000000003"/>
  </r>
  <r>
    <n v="3613"/>
    <x v="1793"/>
    <x v="1"/>
    <x v="155"/>
    <d v="2012-12-08T00:00:00"/>
    <s v="Standard Class"/>
    <s v="AB-10255"/>
    <s v="Alejandro Ballentine"/>
    <x v="2"/>
    <s v="United States"/>
    <s v="Philadelphia"/>
    <x v="9"/>
    <n v="19134"/>
    <x v="3"/>
    <s v="OFF-PA-10000174"/>
    <x v="1"/>
    <x v="10"/>
    <x v="1515"/>
    <n v="16.448"/>
    <n v="2"/>
    <n v="0.2"/>
    <n v="5.5511999999999979"/>
  </r>
  <r>
    <n v="3614"/>
    <x v="1793"/>
    <x v="1"/>
    <x v="155"/>
    <d v="2012-12-08T00:00:00"/>
    <s v="Standard Class"/>
    <s v="AB-10255"/>
    <s v="Alejandro Ballentine"/>
    <x v="2"/>
    <s v="United States"/>
    <s v="Philadelphia"/>
    <x v="9"/>
    <n v="19134"/>
    <x v="3"/>
    <s v="TEC-AC-10000171"/>
    <x v="2"/>
    <x v="11"/>
    <x v="43"/>
    <n v="36.783999999999999"/>
    <n v="2"/>
    <n v="0.2"/>
    <n v="10.5754"/>
  </r>
  <r>
    <n v="3615"/>
    <x v="1794"/>
    <x v="3"/>
    <x v="123"/>
    <d v="2014-11-22T00:00:00"/>
    <s v="First Class"/>
    <s v="SC-20770"/>
    <s v="Stewart Carmichael"/>
    <x v="1"/>
    <s v="United States"/>
    <s v="San Antonio"/>
    <x v="5"/>
    <n v="78207"/>
    <x v="2"/>
    <s v="FUR-TA-10002622"/>
    <x v="0"/>
    <x v="3"/>
    <x v="960"/>
    <n v="718.11599999999987"/>
    <n v="6"/>
    <n v="0.3"/>
    <n v="-71.811599999999999"/>
  </r>
  <r>
    <n v="3616"/>
    <x v="1794"/>
    <x v="3"/>
    <x v="123"/>
    <d v="2014-11-22T00:00:00"/>
    <s v="First Class"/>
    <s v="SC-20770"/>
    <s v="Stewart Carmichael"/>
    <x v="1"/>
    <s v="United States"/>
    <s v="San Antonio"/>
    <x v="5"/>
    <n v="78207"/>
    <x v="2"/>
    <s v="OFF-AR-10001915"/>
    <x v="1"/>
    <x v="6"/>
    <x v="1048"/>
    <n v="31.776"/>
    <n v="4"/>
    <n v="0.2"/>
    <n v="8.7384000000000022"/>
  </r>
  <r>
    <n v="3617"/>
    <x v="1795"/>
    <x v="0"/>
    <x v="64"/>
    <d v="2013-09-10T00:00:00"/>
    <s v="Standard Class"/>
    <s v="JC-15340"/>
    <s v="Jasper Cacioppo"/>
    <x v="0"/>
    <s v="United States"/>
    <s v="Philadelphia"/>
    <x v="9"/>
    <n v="19120"/>
    <x v="3"/>
    <s v="OFF-BI-10004410"/>
    <x v="1"/>
    <x v="8"/>
    <x v="48"/>
    <n v="9.5550000000000015"/>
    <n v="5"/>
    <n v="0.7"/>
    <n v="-7.3254999999999981"/>
  </r>
  <r>
    <n v="3618"/>
    <x v="1796"/>
    <x v="3"/>
    <x v="507"/>
    <d v="2014-09-09T00:00:00"/>
    <s v="Standard Class"/>
    <s v="RA-19285"/>
    <s v="Ralph Arnett"/>
    <x v="0"/>
    <s v="United States"/>
    <s v="Los Angeles"/>
    <x v="1"/>
    <n v="90004"/>
    <x v="1"/>
    <s v="OFF-BI-10004632"/>
    <x v="1"/>
    <x v="8"/>
    <x v="564"/>
    <n v="487.98400000000004"/>
    <n v="2"/>
    <n v="0.2"/>
    <n v="152.49499999999998"/>
  </r>
  <r>
    <n v="3619"/>
    <x v="1796"/>
    <x v="3"/>
    <x v="507"/>
    <d v="2014-09-09T00:00:00"/>
    <s v="Standard Class"/>
    <s v="RA-19285"/>
    <s v="Ralph Arnett"/>
    <x v="0"/>
    <s v="United States"/>
    <s v="Los Angeles"/>
    <x v="1"/>
    <n v="90004"/>
    <x v="1"/>
    <s v="TEC-PH-10002185"/>
    <x v="2"/>
    <x v="7"/>
    <x v="1072"/>
    <n v="5.5600000000000005"/>
    <n v="1"/>
    <n v="0.2"/>
    <n v="1.7374999999999998"/>
  </r>
  <r>
    <n v="3620"/>
    <x v="1796"/>
    <x v="3"/>
    <x v="507"/>
    <d v="2014-09-09T00:00:00"/>
    <s v="Standard Class"/>
    <s v="RA-19285"/>
    <s v="Ralph Arnett"/>
    <x v="0"/>
    <s v="United States"/>
    <s v="Los Angeles"/>
    <x v="1"/>
    <n v="90004"/>
    <x v="1"/>
    <s v="OFF-ST-10002974"/>
    <x v="1"/>
    <x v="4"/>
    <x v="123"/>
    <n v="217.85"/>
    <n v="5"/>
    <n v="0"/>
    <n v="65.35499999999999"/>
  </r>
  <r>
    <n v="3621"/>
    <x v="1797"/>
    <x v="0"/>
    <x v="897"/>
    <d v="2013-09-30T00:00:00"/>
    <s v="Standard Class"/>
    <s v="SH-19975"/>
    <s v="Sally Hughsby"/>
    <x v="1"/>
    <s v="United States"/>
    <s v="Smyrna"/>
    <x v="18"/>
    <n v="37167"/>
    <x v="0"/>
    <s v="OFF-AR-10003727"/>
    <x v="1"/>
    <x v="6"/>
    <x v="1362"/>
    <n v="40.775999999999996"/>
    <n v="3"/>
    <n v="0.2"/>
    <n v="4.5872999999999937"/>
  </r>
  <r>
    <n v="3622"/>
    <x v="1797"/>
    <x v="0"/>
    <x v="897"/>
    <d v="2013-09-30T00:00:00"/>
    <s v="Standard Class"/>
    <s v="SH-19975"/>
    <s v="Sally Hughsby"/>
    <x v="1"/>
    <s v="United States"/>
    <s v="Smyrna"/>
    <x v="18"/>
    <n v="37167"/>
    <x v="0"/>
    <s v="TEC-PH-10004071"/>
    <x v="2"/>
    <x v="7"/>
    <x v="1537"/>
    <n v="63.936000000000007"/>
    <n v="8"/>
    <n v="0.2"/>
    <n v="5.5944000000000003"/>
  </r>
  <r>
    <n v="3623"/>
    <x v="1798"/>
    <x v="2"/>
    <x v="80"/>
    <d v="2011-09-19T00:00:00"/>
    <s v="Standard Class"/>
    <s v="JC-15775"/>
    <s v="John Castell"/>
    <x v="0"/>
    <s v="United States"/>
    <s v="Macon"/>
    <x v="32"/>
    <n v="31204"/>
    <x v="0"/>
    <s v="FUR-FU-10002878"/>
    <x v="0"/>
    <x v="5"/>
    <x v="1125"/>
    <n v="142.4"/>
    <n v="5"/>
    <n v="0"/>
    <n v="52.688000000000002"/>
  </r>
  <r>
    <n v="3624"/>
    <x v="1798"/>
    <x v="2"/>
    <x v="80"/>
    <d v="2011-09-19T00:00:00"/>
    <s v="Standard Class"/>
    <s v="JC-15775"/>
    <s v="John Castell"/>
    <x v="0"/>
    <s v="United States"/>
    <s v="Macon"/>
    <x v="32"/>
    <n v="31204"/>
    <x v="0"/>
    <s v="OFF-BI-10001890"/>
    <x v="1"/>
    <x v="8"/>
    <x v="174"/>
    <n v="7.16"/>
    <n v="2"/>
    <n v="0"/>
    <n v="3.4367999999999999"/>
  </r>
  <r>
    <n v="3625"/>
    <x v="1799"/>
    <x v="3"/>
    <x v="240"/>
    <d v="2014-05-22T00:00:00"/>
    <s v="Second Class"/>
    <s v="BC-11125"/>
    <s v="Becky Castell"/>
    <x v="2"/>
    <s v="United States"/>
    <s v="San Francisco"/>
    <x v="1"/>
    <n v="94109"/>
    <x v="1"/>
    <s v="FUR-CH-10002647"/>
    <x v="0"/>
    <x v="1"/>
    <x v="470"/>
    <n v="681.40800000000013"/>
    <n v="12"/>
    <n v="0.2"/>
    <n v="42.588000000000022"/>
  </r>
  <r>
    <n v="3626"/>
    <x v="1799"/>
    <x v="3"/>
    <x v="240"/>
    <d v="2014-05-22T00:00:00"/>
    <s v="Second Class"/>
    <s v="BC-11125"/>
    <s v="Becky Castell"/>
    <x v="2"/>
    <s v="United States"/>
    <s v="San Francisco"/>
    <x v="1"/>
    <n v="94109"/>
    <x v="1"/>
    <s v="OFF-AR-10001315"/>
    <x v="1"/>
    <x v="6"/>
    <x v="1020"/>
    <n v="3.52"/>
    <n v="2"/>
    <n v="0"/>
    <n v="1.0207999999999999"/>
  </r>
  <r>
    <n v="3627"/>
    <x v="1799"/>
    <x v="3"/>
    <x v="240"/>
    <d v="2014-05-22T00:00:00"/>
    <s v="Second Class"/>
    <s v="BC-11125"/>
    <s v="Becky Castell"/>
    <x v="2"/>
    <s v="United States"/>
    <s v="San Francisco"/>
    <x v="1"/>
    <n v="94109"/>
    <x v="1"/>
    <s v="OFF-AR-10000122"/>
    <x v="1"/>
    <x v="6"/>
    <x v="308"/>
    <n v="5.58"/>
    <n v="1"/>
    <n v="0"/>
    <n v="1.3949999999999996"/>
  </r>
  <r>
    <n v="3628"/>
    <x v="1799"/>
    <x v="3"/>
    <x v="240"/>
    <d v="2014-05-22T00:00:00"/>
    <s v="Second Class"/>
    <s v="BC-11125"/>
    <s v="Becky Castell"/>
    <x v="2"/>
    <s v="United States"/>
    <s v="San Francisco"/>
    <x v="1"/>
    <n v="94109"/>
    <x v="1"/>
    <s v="TEC-AC-10001465"/>
    <x v="2"/>
    <x v="11"/>
    <x v="473"/>
    <n v="36.32"/>
    <n v="1"/>
    <n v="0"/>
    <n v="10.895999999999997"/>
  </r>
  <r>
    <n v="3629"/>
    <x v="1800"/>
    <x v="2"/>
    <x v="128"/>
    <d v="2011-08-13T00:00:00"/>
    <s v="Standard Class"/>
    <s v="JH-15985"/>
    <s v="Joseph Holt"/>
    <x v="0"/>
    <s v="United States"/>
    <s v="Seattle"/>
    <x v="4"/>
    <n v="98103"/>
    <x v="1"/>
    <s v="OFF-BI-10004600"/>
    <x v="1"/>
    <x v="8"/>
    <x v="1477"/>
    <n v="2060.7440000000001"/>
    <n v="7"/>
    <n v="0.2"/>
    <n v="643.98249999999996"/>
  </r>
  <r>
    <n v="3630"/>
    <x v="1801"/>
    <x v="3"/>
    <x v="200"/>
    <d v="2014-12-01T00:00:00"/>
    <s v="Standard Class"/>
    <s v="CC-12610"/>
    <s v="Corey Catlett"/>
    <x v="1"/>
    <s v="United States"/>
    <s v="Columbus"/>
    <x v="24"/>
    <n v="43229"/>
    <x v="3"/>
    <s v="OFF-AP-10002082"/>
    <x v="1"/>
    <x v="9"/>
    <x v="1092"/>
    <n v="52.272000000000006"/>
    <n v="3"/>
    <n v="0.2"/>
    <n v="9.8009999999999984"/>
  </r>
  <r>
    <n v="3631"/>
    <x v="1801"/>
    <x v="3"/>
    <x v="200"/>
    <d v="2014-12-01T00:00:00"/>
    <s v="Standard Class"/>
    <s v="CC-12610"/>
    <s v="Corey Catlett"/>
    <x v="1"/>
    <s v="United States"/>
    <s v="Columbus"/>
    <x v="24"/>
    <n v="43229"/>
    <x v="3"/>
    <s v="OFF-AP-10004708"/>
    <x v="1"/>
    <x v="9"/>
    <x v="508"/>
    <n v="213.13600000000002"/>
    <n v="7"/>
    <n v="0.2"/>
    <n v="23.977799999999988"/>
  </r>
  <r>
    <n v="3632"/>
    <x v="1802"/>
    <x v="3"/>
    <x v="898"/>
    <d v="2014-05-09T00:00:00"/>
    <s v="Second Class"/>
    <s v="DB-12970"/>
    <s v="Darren Budd"/>
    <x v="1"/>
    <s v="United States"/>
    <s v="Los Angeles"/>
    <x v="1"/>
    <n v="90004"/>
    <x v="1"/>
    <s v="OFF-ST-10000464"/>
    <x v="1"/>
    <x v="4"/>
    <x v="1135"/>
    <n v="69.52"/>
    <n v="2"/>
    <n v="0"/>
    <n v="19.465600000000002"/>
  </r>
  <r>
    <n v="3633"/>
    <x v="1802"/>
    <x v="3"/>
    <x v="898"/>
    <d v="2014-05-09T00:00:00"/>
    <s v="Second Class"/>
    <s v="DB-12970"/>
    <s v="Darren Budd"/>
    <x v="1"/>
    <s v="United States"/>
    <s v="Los Angeles"/>
    <x v="1"/>
    <n v="90004"/>
    <x v="1"/>
    <s v="OFF-ST-10000025"/>
    <x v="1"/>
    <x v="4"/>
    <x v="615"/>
    <n v="763.44"/>
    <n v="8"/>
    <n v="0"/>
    <n v="45.80639999999994"/>
  </r>
  <r>
    <n v="3634"/>
    <x v="1803"/>
    <x v="0"/>
    <x v="338"/>
    <d v="2013-11-15T00:00:00"/>
    <s v="Standard Class"/>
    <s v="PP-18955"/>
    <s v="Paul Prost"/>
    <x v="2"/>
    <s v="United States"/>
    <s v="Springfield"/>
    <x v="24"/>
    <n v="45503"/>
    <x v="3"/>
    <s v="OFF-LA-10001613"/>
    <x v="1"/>
    <x v="2"/>
    <x v="736"/>
    <n v="9.2159999999999993"/>
    <n v="4"/>
    <n v="0.2"/>
    <n v="3.3408000000000002"/>
  </r>
  <r>
    <n v="3635"/>
    <x v="1803"/>
    <x v="0"/>
    <x v="338"/>
    <d v="2013-11-15T00:00:00"/>
    <s v="Standard Class"/>
    <s v="PP-18955"/>
    <s v="Paul Prost"/>
    <x v="2"/>
    <s v="United States"/>
    <s v="Springfield"/>
    <x v="24"/>
    <n v="45503"/>
    <x v="3"/>
    <s v="TEC-PH-10000376"/>
    <x v="2"/>
    <x v="7"/>
    <x v="428"/>
    <n v="41.957999999999998"/>
    <n v="7"/>
    <n v="0.4"/>
    <n v="-9.7901999999999987"/>
  </r>
  <r>
    <n v="3636"/>
    <x v="1803"/>
    <x v="0"/>
    <x v="338"/>
    <d v="2013-11-15T00:00:00"/>
    <s v="Standard Class"/>
    <s v="PP-18955"/>
    <s v="Paul Prost"/>
    <x v="2"/>
    <s v="United States"/>
    <s v="Springfield"/>
    <x v="24"/>
    <n v="45503"/>
    <x v="3"/>
    <s v="OFF-PA-10004039"/>
    <x v="1"/>
    <x v="10"/>
    <x v="1538"/>
    <n v="89.567999999999998"/>
    <n v="2"/>
    <n v="0.2"/>
    <n v="32.468400000000003"/>
  </r>
  <r>
    <n v="3637"/>
    <x v="1803"/>
    <x v="0"/>
    <x v="338"/>
    <d v="2013-11-15T00:00:00"/>
    <s v="Standard Class"/>
    <s v="PP-18955"/>
    <s v="Paul Prost"/>
    <x v="2"/>
    <s v="United States"/>
    <s v="Springfield"/>
    <x v="24"/>
    <n v="45503"/>
    <x v="3"/>
    <s v="OFF-PA-10001776"/>
    <x v="1"/>
    <x v="10"/>
    <x v="1263"/>
    <n v="22.248000000000001"/>
    <n v="3"/>
    <n v="0.2"/>
    <n v="7.5086999999999984"/>
  </r>
  <r>
    <n v="3638"/>
    <x v="1803"/>
    <x v="0"/>
    <x v="338"/>
    <d v="2013-11-15T00:00:00"/>
    <s v="Standard Class"/>
    <s v="PP-18955"/>
    <s v="Paul Prost"/>
    <x v="2"/>
    <s v="United States"/>
    <s v="Springfield"/>
    <x v="24"/>
    <n v="45503"/>
    <x v="3"/>
    <s v="OFF-AP-10002457"/>
    <x v="1"/>
    <x v="9"/>
    <x v="544"/>
    <n v="334.88000000000005"/>
    <n v="4"/>
    <n v="0.2"/>
    <n v="29.301999999999978"/>
  </r>
  <r>
    <n v="3639"/>
    <x v="1803"/>
    <x v="0"/>
    <x v="338"/>
    <d v="2013-11-15T00:00:00"/>
    <s v="Standard Class"/>
    <s v="PP-18955"/>
    <s v="Paul Prost"/>
    <x v="2"/>
    <s v="United States"/>
    <s v="Springfield"/>
    <x v="24"/>
    <n v="45503"/>
    <x v="3"/>
    <s v="FUR-FU-10000758"/>
    <x v="0"/>
    <x v="5"/>
    <x v="1073"/>
    <n v="148.28800000000001"/>
    <n v="7"/>
    <n v="0.2"/>
    <n v="29.657599999999988"/>
  </r>
  <r>
    <n v="3640"/>
    <x v="1803"/>
    <x v="0"/>
    <x v="338"/>
    <d v="2013-11-15T00:00:00"/>
    <s v="Standard Class"/>
    <s v="PP-18955"/>
    <s v="Paul Prost"/>
    <x v="2"/>
    <s v="United States"/>
    <s v="Springfield"/>
    <x v="24"/>
    <n v="45503"/>
    <x v="3"/>
    <s v="OFF-PA-10000682"/>
    <x v="1"/>
    <x v="10"/>
    <x v="859"/>
    <n v="4.6240000000000006"/>
    <n v="1"/>
    <n v="0.2"/>
    <n v="1.6762000000000001"/>
  </r>
  <r>
    <n v="3641"/>
    <x v="1803"/>
    <x v="0"/>
    <x v="338"/>
    <d v="2013-11-15T00:00:00"/>
    <s v="Standard Class"/>
    <s v="PP-18955"/>
    <s v="Paul Prost"/>
    <x v="2"/>
    <s v="United States"/>
    <s v="Springfield"/>
    <x v="24"/>
    <n v="45503"/>
    <x v="3"/>
    <s v="TEC-AC-10002550"/>
    <x v="2"/>
    <x v="11"/>
    <x v="1539"/>
    <n v="178.92000000000002"/>
    <n v="7"/>
    <n v="0.2"/>
    <n v="-29.074500000000008"/>
  </r>
  <r>
    <n v="3642"/>
    <x v="1803"/>
    <x v="0"/>
    <x v="338"/>
    <d v="2013-11-15T00:00:00"/>
    <s v="Standard Class"/>
    <s v="PP-18955"/>
    <s v="Paul Prost"/>
    <x v="2"/>
    <s v="United States"/>
    <s v="Springfield"/>
    <x v="24"/>
    <n v="45503"/>
    <x v="3"/>
    <s v="OFF-BI-10002082"/>
    <x v="1"/>
    <x v="8"/>
    <x v="1173"/>
    <n v="69.888000000000005"/>
    <n v="7"/>
    <n v="0.7"/>
    <n v="-46.591999999999999"/>
  </r>
  <r>
    <n v="3643"/>
    <x v="1804"/>
    <x v="2"/>
    <x v="414"/>
    <d v="2011-12-23T00:00:00"/>
    <s v="Second Class"/>
    <s v="MC-17845"/>
    <s v="Michael Chen"/>
    <x v="0"/>
    <s v="United States"/>
    <s v="Los Angeles"/>
    <x v="1"/>
    <n v="90008"/>
    <x v="1"/>
    <s v="OFF-BI-10004632"/>
    <x v="1"/>
    <x v="8"/>
    <x v="564"/>
    <n v="487.98400000000004"/>
    <n v="2"/>
    <n v="0.2"/>
    <n v="152.49499999999998"/>
  </r>
  <r>
    <n v="3644"/>
    <x v="1804"/>
    <x v="2"/>
    <x v="414"/>
    <d v="2011-12-23T00:00:00"/>
    <s v="Second Class"/>
    <s v="MC-17845"/>
    <s v="Michael Chen"/>
    <x v="0"/>
    <s v="United States"/>
    <s v="Los Angeles"/>
    <x v="1"/>
    <n v="90008"/>
    <x v="1"/>
    <s v="OFF-AR-10001725"/>
    <x v="1"/>
    <x v="6"/>
    <x v="1540"/>
    <n v="47.3"/>
    <n v="2"/>
    <n v="0"/>
    <n v="12.298000000000002"/>
  </r>
  <r>
    <n v="3645"/>
    <x v="1804"/>
    <x v="2"/>
    <x v="414"/>
    <d v="2011-12-23T00:00:00"/>
    <s v="Second Class"/>
    <s v="MC-17845"/>
    <s v="Michael Chen"/>
    <x v="0"/>
    <s v="United States"/>
    <s v="Los Angeles"/>
    <x v="1"/>
    <n v="90008"/>
    <x v="1"/>
    <s v="OFF-AR-10004269"/>
    <x v="1"/>
    <x v="6"/>
    <x v="1541"/>
    <n v="4.13"/>
    <n v="1"/>
    <n v="0"/>
    <n v="1.1564000000000001"/>
  </r>
  <r>
    <n v="3646"/>
    <x v="1804"/>
    <x v="2"/>
    <x v="414"/>
    <d v="2011-12-23T00:00:00"/>
    <s v="Second Class"/>
    <s v="MC-17845"/>
    <s v="Michael Chen"/>
    <x v="0"/>
    <s v="United States"/>
    <s v="Los Angeles"/>
    <x v="1"/>
    <n v="90008"/>
    <x v="1"/>
    <s v="OFF-BI-10003007"/>
    <x v="1"/>
    <x v="8"/>
    <x v="1542"/>
    <n v="155.12"/>
    <n v="5"/>
    <n v="0.2"/>
    <n v="50.413999999999987"/>
  </r>
  <r>
    <n v="3647"/>
    <x v="1805"/>
    <x v="2"/>
    <x v="739"/>
    <d v="2011-07-27T00:00:00"/>
    <s v="Second Class"/>
    <s v="VF-21715"/>
    <s v="Vicky Freymann"/>
    <x v="2"/>
    <s v="United States"/>
    <s v="Los Angeles"/>
    <x v="1"/>
    <n v="90045"/>
    <x v="1"/>
    <s v="OFF-PA-10002195"/>
    <x v="1"/>
    <x v="10"/>
    <x v="1543"/>
    <n v="6.48"/>
    <n v="1"/>
    <n v="0"/>
    <n v="3.1752000000000002"/>
  </r>
  <r>
    <n v="3648"/>
    <x v="1805"/>
    <x v="2"/>
    <x v="739"/>
    <d v="2011-07-27T00:00:00"/>
    <s v="Second Class"/>
    <s v="VF-21715"/>
    <s v="Vicky Freymann"/>
    <x v="2"/>
    <s v="United States"/>
    <s v="Los Angeles"/>
    <x v="1"/>
    <n v="90045"/>
    <x v="1"/>
    <s v="OFF-SU-10002522"/>
    <x v="1"/>
    <x v="14"/>
    <x v="1544"/>
    <n v="15.52"/>
    <n v="4"/>
    <n v="0"/>
    <n v="4.5007999999999981"/>
  </r>
  <r>
    <n v="3649"/>
    <x v="1806"/>
    <x v="1"/>
    <x v="6"/>
    <d v="2012-11-27T00:00:00"/>
    <s v="Standard Class"/>
    <s v="MC-17275"/>
    <s v="Marc Crier"/>
    <x v="0"/>
    <s v="United States"/>
    <s v="Memphis"/>
    <x v="18"/>
    <n v="38109"/>
    <x v="0"/>
    <s v="OFF-BI-10003712"/>
    <x v="1"/>
    <x v="8"/>
    <x v="689"/>
    <n v="2.9460000000000006"/>
    <n v="2"/>
    <n v="0.7"/>
    <n v="-2.0621999999999998"/>
  </r>
  <r>
    <n v="3650"/>
    <x v="1806"/>
    <x v="1"/>
    <x v="6"/>
    <d v="2012-11-27T00:00:00"/>
    <s v="Standard Class"/>
    <s v="MC-17275"/>
    <s v="Marc Crier"/>
    <x v="0"/>
    <s v="United States"/>
    <s v="Memphis"/>
    <x v="18"/>
    <n v="38109"/>
    <x v="0"/>
    <s v="OFF-FA-10004854"/>
    <x v="1"/>
    <x v="13"/>
    <x v="268"/>
    <n v="55.104000000000006"/>
    <n v="6"/>
    <n v="0.2"/>
    <n v="18.597599999999993"/>
  </r>
  <r>
    <n v="3651"/>
    <x v="1807"/>
    <x v="3"/>
    <x v="34"/>
    <d v="2014-12-12T00:00:00"/>
    <s v="Second Class"/>
    <s v="DB-13210"/>
    <s v="Dean Braden"/>
    <x v="0"/>
    <s v="United States"/>
    <s v="Detroit"/>
    <x v="12"/>
    <n v="48234"/>
    <x v="2"/>
    <s v="TEC-AC-10004859"/>
    <x v="2"/>
    <x v="11"/>
    <x v="1545"/>
    <n v="104.88"/>
    <n v="6"/>
    <n v="0"/>
    <n v="41.952000000000005"/>
  </r>
  <r>
    <n v="3652"/>
    <x v="1807"/>
    <x v="3"/>
    <x v="34"/>
    <d v="2014-12-12T00:00:00"/>
    <s v="Second Class"/>
    <s v="DB-13210"/>
    <s v="Dean Braden"/>
    <x v="0"/>
    <s v="United States"/>
    <s v="Detroit"/>
    <x v="12"/>
    <n v="48234"/>
    <x v="2"/>
    <s v="OFF-AR-10001860"/>
    <x v="1"/>
    <x v="6"/>
    <x v="907"/>
    <n v="34.700000000000003"/>
    <n v="5"/>
    <n v="0"/>
    <n v="12.492000000000001"/>
  </r>
  <r>
    <n v="3653"/>
    <x v="1807"/>
    <x v="3"/>
    <x v="34"/>
    <d v="2014-12-12T00:00:00"/>
    <s v="Second Class"/>
    <s v="DB-13210"/>
    <s v="Dean Braden"/>
    <x v="0"/>
    <s v="United States"/>
    <s v="Detroit"/>
    <x v="12"/>
    <n v="48234"/>
    <x v="2"/>
    <s v="OFF-BI-10001636"/>
    <x v="1"/>
    <x v="8"/>
    <x v="668"/>
    <n v="33.72"/>
    <n v="4"/>
    <n v="0"/>
    <n v="15.511199999999999"/>
  </r>
  <r>
    <n v="3654"/>
    <x v="1807"/>
    <x v="3"/>
    <x v="34"/>
    <d v="2014-12-12T00:00:00"/>
    <s v="Second Class"/>
    <s v="DB-13210"/>
    <s v="Dean Braden"/>
    <x v="0"/>
    <s v="United States"/>
    <s v="Detroit"/>
    <x v="12"/>
    <n v="48234"/>
    <x v="2"/>
    <s v="OFF-PA-10000349"/>
    <x v="1"/>
    <x v="10"/>
    <x v="33"/>
    <n v="14.940000000000001"/>
    <n v="3"/>
    <n v="0"/>
    <n v="7.0218000000000007"/>
  </r>
  <r>
    <n v="3655"/>
    <x v="1808"/>
    <x v="3"/>
    <x v="515"/>
    <d v="2014-09-06T00:00:00"/>
    <s v="Standard Class"/>
    <s v="AJ-10945"/>
    <s v="Ashley Jarboe"/>
    <x v="0"/>
    <s v="United States"/>
    <s v="Lawrence"/>
    <x v="14"/>
    <n v="46226"/>
    <x v="2"/>
    <s v="OFF-AP-10002439"/>
    <x v="1"/>
    <x v="9"/>
    <x v="548"/>
    <n v="638.73"/>
    <n v="9"/>
    <n v="0"/>
    <n v="166.06979999999999"/>
  </r>
  <r>
    <n v="3656"/>
    <x v="1809"/>
    <x v="3"/>
    <x v="558"/>
    <d v="2014-05-01T00:00:00"/>
    <s v="Standard Class"/>
    <s v="CP-12340"/>
    <s v="Christine Phan"/>
    <x v="1"/>
    <s v="United States"/>
    <s v="Jacksonville"/>
    <x v="2"/>
    <n v="32216"/>
    <x v="0"/>
    <s v="OFF-ST-10001370"/>
    <x v="1"/>
    <x v="4"/>
    <x v="1023"/>
    <n v="113.56800000000001"/>
    <n v="2"/>
    <n v="0.2"/>
    <n v="-21.294000000000018"/>
  </r>
  <r>
    <n v="3657"/>
    <x v="1810"/>
    <x v="3"/>
    <x v="565"/>
    <d v="2014-09-15T00:00:00"/>
    <s v="Standard Class"/>
    <s v="DB-13555"/>
    <s v="Dorothy Badders"/>
    <x v="1"/>
    <s v="United States"/>
    <s v="Dublin"/>
    <x v="24"/>
    <n v="43017"/>
    <x v="3"/>
    <s v="TEC-AC-10002558"/>
    <x v="2"/>
    <x v="11"/>
    <x v="1546"/>
    <n v="9.0960000000000001"/>
    <n v="1"/>
    <n v="0.2"/>
    <n v="1.7054999999999998"/>
  </r>
  <r>
    <n v="3658"/>
    <x v="1811"/>
    <x v="1"/>
    <x v="899"/>
    <d v="2012-03-17T00:00:00"/>
    <s v="Standard Class"/>
    <s v="EB-13750"/>
    <s v="Edward Becker"/>
    <x v="1"/>
    <s v="United States"/>
    <s v="Plantation"/>
    <x v="2"/>
    <n v="33317"/>
    <x v="0"/>
    <s v="OFF-EN-10004030"/>
    <x v="1"/>
    <x v="12"/>
    <x v="135"/>
    <n v="8.6880000000000006"/>
    <n v="3"/>
    <n v="0.2"/>
    <n v="2.9322000000000004"/>
  </r>
  <r>
    <n v="3659"/>
    <x v="1811"/>
    <x v="1"/>
    <x v="899"/>
    <d v="2012-03-17T00:00:00"/>
    <s v="Standard Class"/>
    <s v="EB-13750"/>
    <s v="Edward Becker"/>
    <x v="1"/>
    <s v="United States"/>
    <s v="Plantation"/>
    <x v="2"/>
    <n v="33317"/>
    <x v="0"/>
    <s v="FUR-FU-10003194"/>
    <x v="0"/>
    <x v="5"/>
    <x v="76"/>
    <n v="30.880000000000003"/>
    <n v="4"/>
    <n v="0.2"/>
    <n v="3.8599999999999977"/>
  </r>
  <r>
    <n v="3660"/>
    <x v="1811"/>
    <x v="1"/>
    <x v="899"/>
    <d v="2012-03-17T00:00:00"/>
    <s v="Standard Class"/>
    <s v="EB-13750"/>
    <s v="Edward Becker"/>
    <x v="1"/>
    <s v="United States"/>
    <s v="Plantation"/>
    <x v="2"/>
    <n v="33317"/>
    <x v="0"/>
    <s v="FUR-FU-10001731"/>
    <x v="0"/>
    <x v="5"/>
    <x v="1547"/>
    <n v="6.4080000000000004"/>
    <n v="3"/>
    <n v="0.2"/>
    <n v="1.4418"/>
  </r>
  <r>
    <n v="3661"/>
    <x v="1812"/>
    <x v="0"/>
    <x v="427"/>
    <d v="2013-07-24T00:00:00"/>
    <s v="Standard Class"/>
    <s v="JP-15460"/>
    <s v="Jennifer Patt"/>
    <x v="1"/>
    <s v="United States"/>
    <s v="Glendale"/>
    <x v="16"/>
    <n v="85301"/>
    <x v="1"/>
    <s v="OFF-SU-10004782"/>
    <x v="1"/>
    <x v="14"/>
    <x v="1548"/>
    <n v="33.799999999999997"/>
    <n v="5"/>
    <n v="0.2"/>
    <n v="4.2249999999999979"/>
  </r>
  <r>
    <n v="3662"/>
    <x v="1813"/>
    <x v="0"/>
    <x v="900"/>
    <d v="2013-06-16T00:00:00"/>
    <s v="Second Class"/>
    <s v="SC-20050"/>
    <s v="Sample Company A"/>
    <x v="2"/>
    <s v="United States"/>
    <s v="Jackson"/>
    <x v="12"/>
    <n v="49201"/>
    <x v="2"/>
    <s v="TEC-PH-10003484"/>
    <x v="2"/>
    <x v="7"/>
    <x v="1530"/>
    <n v="377.96999999999997"/>
    <n v="3"/>
    <n v="0"/>
    <n v="94.492500000000007"/>
  </r>
  <r>
    <n v="3663"/>
    <x v="1814"/>
    <x v="3"/>
    <x v="445"/>
    <d v="2014-07-10T00:00:00"/>
    <s v="Standard Class"/>
    <s v="FM-14290"/>
    <s v="Frank Merwin"/>
    <x v="2"/>
    <s v="United States"/>
    <s v="Quincy"/>
    <x v="31"/>
    <n v="2169"/>
    <x v="3"/>
    <s v="TEC-AC-10003590"/>
    <x v="2"/>
    <x v="11"/>
    <x v="1093"/>
    <n v="258.89999999999998"/>
    <n v="10"/>
    <n v="0"/>
    <n v="93.203999999999994"/>
  </r>
  <r>
    <n v="3664"/>
    <x v="1814"/>
    <x v="3"/>
    <x v="445"/>
    <d v="2014-07-10T00:00:00"/>
    <s v="Standard Class"/>
    <s v="FM-14290"/>
    <s v="Frank Merwin"/>
    <x v="2"/>
    <s v="United States"/>
    <s v="Quincy"/>
    <x v="31"/>
    <n v="2169"/>
    <x v="3"/>
    <s v="OFF-PA-10001970"/>
    <x v="1"/>
    <x v="10"/>
    <x v="311"/>
    <n v="24.56"/>
    <n v="2"/>
    <n v="0"/>
    <n v="11.543199999999999"/>
  </r>
  <r>
    <n v="3665"/>
    <x v="1815"/>
    <x v="2"/>
    <x v="589"/>
    <d v="2011-12-13T00:00:00"/>
    <s v="Standard Class"/>
    <s v="TB-21250"/>
    <s v="Tim Brockman"/>
    <x v="0"/>
    <s v="United States"/>
    <s v="Salem"/>
    <x v="21"/>
    <n v="97301"/>
    <x v="1"/>
    <s v="OFF-LA-10001569"/>
    <x v="1"/>
    <x v="2"/>
    <x v="633"/>
    <n v="27.888000000000002"/>
    <n v="7"/>
    <n v="0.2"/>
    <n v="9.0635999999999974"/>
  </r>
  <r>
    <n v="3666"/>
    <x v="1815"/>
    <x v="2"/>
    <x v="589"/>
    <d v="2011-12-13T00:00:00"/>
    <s v="Standard Class"/>
    <s v="TB-21250"/>
    <s v="Tim Brockman"/>
    <x v="0"/>
    <s v="United States"/>
    <s v="Salem"/>
    <x v="21"/>
    <n v="97301"/>
    <x v="1"/>
    <s v="OFF-BI-10001132"/>
    <x v="1"/>
    <x v="8"/>
    <x v="630"/>
    <n v="6.4560000000000004"/>
    <n v="4"/>
    <n v="0.7"/>
    <n v="-4.5191999999999979"/>
  </r>
  <r>
    <n v="3667"/>
    <x v="1815"/>
    <x v="2"/>
    <x v="589"/>
    <d v="2011-12-13T00:00:00"/>
    <s v="Standard Class"/>
    <s v="TB-21250"/>
    <s v="Tim Brockman"/>
    <x v="0"/>
    <s v="United States"/>
    <s v="Salem"/>
    <x v="21"/>
    <n v="97301"/>
    <x v="1"/>
    <s v="TEC-PH-10003095"/>
    <x v="2"/>
    <x v="7"/>
    <x v="1491"/>
    <n v="52.679999999999993"/>
    <n v="3"/>
    <n v="0.2"/>
    <n v="19.754999999999999"/>
  </r>
  <r>
    <n v="3668"/>
    <x v="1815"/>
    <x v="2"/>
    <x v="589"/>
    <d v="2011-12-13T00:00:00"/>
    <s v="Standard Class"/>
    <s v="TB-21250"/>
    <s v="Tim Brockman"/>
    <x v="0"/>
    <s v="United States"/>
    <s v="Salem"/>
    <x v="21"/>
    <n v="97301"/>
    <x v="1"/>
    <s v="OFF-SU-10000432"/>
    <x v="1"/>
    <x v="14"/>
    <x v="1549"/>
    <n v="13.88"/>
    <n v="5"/>
    <n v="0.2"/>
    <n v="-2.6025000000000014"/>
  </r>
  <r>
    <n v="3669"/>
    <x v="1815"/>
    <x v="2"/>
    <x v="589"/>
    <d v="2011-12-13T00:00:00"/>
    <s v="Standard Class"/>
    <s v="TB-21250"/>
    <s v="Tim Brockman"/>
    <x v="0"/>
    <s v="United States"/>
    <s v="Salem"/>
    <x v="21"/>
    <n v="97301"/>
    <x v="1"/>
    <s v="TEC-AC-10004227"/>
    <x v="2"/>
    <x v="11"/>
    <x v="1400"/>
    <n v="103.92000000000002"/>
    <n v="10"/>
    <n v="0.2"/>
    <n v="-18.186000000000014"/>
  </r>
  <r>
    <n v="3670"/>
    <x v="1815"/>
    <x v="2"/>
    <x v="589"/>
    <d v="2011-12-13T00:00:00"/>
    <s v="Standard Class"/>
    <s v="TB-21250"/>
    <s v="Tim Brockman"/>
    <x v="0"/>
    <s v="United States"/>
    <s v="Salem"/>
    <x v="21"/>
    <n v="97301"/>
    <x v="1"/>
    <s v="OFF-LA-10004409"/>
    <x v="1"/>
    <x v="2"/>
    <x v="1550"/>
    <n v="11.52"/>
    <n v="5"/>
    <n v="0.2"/>
    <n v="3.7439999999999989"/>
  </r>
  <r>
    <n v="3671"/>
    <x v="1815"/>
    <x v="2"/>
    <x v="589"/>
    <d v="2011-12-13T00:00:00"/>
    <s v="Standard Class"/>
    <s v="TB-21250"/>
    <s v="Tim Brockman"/>
    <x v="0"/>
    <s v="United States"/>
    <s v="Salem"/>
    <x v="21"/>
    <n v="97301"/>
    <x v="1"/>
    <s v="OFF-PA-10001569"/>
    <x v="1"/>
    <x v="10"/>
    <x v="55"/>
    <n v="10.368000000000002"/>
    <n v="2"/>
    <n v="0.2"/>
    <n v="3.6288"/>
  </r>
  <r>
    <n v="3672"/>
    <x v="1815"/>
    <x v="2"/>
    <x v="589"/>
    <d v="2011-12-13T00:00:00"/>
    <s v="Standard Class"/>
    <s v="TB-21250"/>
    <s v="Tim Brockman"/>
    <x v="0"/>
    <s v="United States"/>
    <s v="Salem"/>
    <x v="21"/>
    <n v="97301"/>
    <x v="1"/>
    <s v="OFF-ST-10001031"/>
    <x v="1"/>
    <x v="4"/>
    <x v="1551"/>
    <n v="39.072000000000003"/>
    <n v="3"/>
    <n v="0.2"/>
    <n v="2.9304000000000023"/>
  </r>
  <r>
    <n v="3673"/>
    <x v="1816"/>
    <x v="0"/>
    <x v="143"/>
    <d v="2013-04-15T00:00:00"/>
    <s v="Standard Class"/>
    <s v="EH-14125"/>
    <s v="Eugene Hildebrand"/>
    <x v="2"/>
    <s v="United States"/>
    <s v="Troy"/>
    <x v="24"/>
    <n v="45373"/>
    <x v="3"/>
    <s v="OFF-EN-10002312"/>
    <x v="1"/>
    <x v="12"/>
    <x v="1453"/>
    <n v="8.8719999999999999"/>
    <n v="1"/>
    <n v="0.2"/>
    <n v="3.2161"/>
  </r>
  <r>
    <n v="3674"/>
    <x v="1816"/>
    <x v="0"/>
    <x v="143"/>
    <d v="2013-04-15T00:00:00"/>
    <s v="Standard Class"/>
    <s v="EH-14125"/>
    <s v="Eugene Hildebrand"/>
    <x v="2"/>
    <s v="United States"/>
    <s v="Troy"/>
    <x v="24"/>
    <n v="45373"/>
    <x v="3"/>
    <s v="OFF-BI-10004224"/>
    <x v="1"/>
    <x v="8"/>
    <x v="1061"/>
    <n v="121.10400000000003"/>
    <n v="6"/>
    <n v="0.7"/>
    <n v="-100.91999999999999"/>
  </r>
  <r>
    <n v="3675"/>
    <x v="1817"/>
    <x v="3"/>
    <x v="44"/>
    <d v="2014-11-12T00:00:00"/>
    <s v="Standard Class"/>
    <s v="ML-17410"/>
    <s v="Maris LaWare"/>
    <x v="0"/>
    <s v="United States"/>
    <s v="Philadelphia"/>
    <x v="9"/>
    <n v="19143"/>
    <x v="3"/>
    <s v="FUR-CH-10003774"/>
    <x v="0"/>
    <x v="1"/>
    <x v="1185"/>
    <n v="127.372"/>
    <n v="2"/>
    <n v="0.3"/>
    <n v="-30.933200000000006"/>
  </r>
  <r>
    <n v="3676"/>
    <x v="1817"/>
    <x v="3"/>
    <x v="44"/>
    <d v="2014-11-12T00:00:00"/>
    <s v="Standard Class"/>
    <s v="ML-17410"/>
    <s v="Maris LaWare"/>
    <x v="0"/>
    <s v="United States"/>
    <s v="Philadelphia"/>
    <x v="9"/>
    <n v="19143"/>
    <x v="3"/>
    <s v="OFF-PA-10000157"/>
    <x v="1"/>
    <x v="10"/>
    <x v="364"/>
    <n v="47.952000000000005"/>
    <n v="3"/>
    <n v="0.2"/>
    <n v="16.183799999999998"/>
  </r>
  <r>
    <n v="3677"/>
    <x v="1818"/>
    <x v="1"/>
    <x v="901"/>
    <d v="2012-12-09T00:00:00"/>
    <s v="Standard Class"/>
    <s v="MH-17620"/>
    <s v="Matt Hagelstein"/>
    <x v="1"/>
    <s v="United States"/>
    <s v="San Diego"/>
    <x v="1"/>
    <n v="92105"/>
    <x v="1"/>
    <s v="FUR-FU-10004090"/>
    <x v="0"/>
    <x v="5"/>
    <x v="636"/>
    <n v="44.46"/>
    <n v="2"/>
    <n v="0"/>
    <n v="14.671799999999998"/>
  </r>
  <r>
    <n v="3678"/>
    <x v="1819"/>
    <x v="1"/>
    <x v="584"/>
    <d v="2012-07-14T00:00:00"/>
    <s v="Standard Class"/>
    <s v="BT-11680"/>
    <s v="Brian Thompson"/>
    <x v="0"/>
    <s v="United States"/>
    <s v="Clinton"/>
    <x v="39"/>
    <n v="20735"/>
    <x v="3"/>
    <s v="OFF-FA-10002763"/>
    <x v="1"/>
    <x v="13"/>
    <x v="1411"/>
    <n v="15.8"/>
    <n v="4"/>
    <n v="0"/>
    <n v="5.0559999999999992"/>
  </r>
  <r>
    <n v="3679"/>
    <x v="1819"/>
    <x v="1"/>
    <x v="584"/>
    <d v="2012-07-14T00:00:00"/>
    <s v="Standard Class"/>
    <s v="BT-11680"/>
    <s v="Brian Thompson"/>
    <x v="0"/>
    <s v="United States"/>
    <s v="Clinton"/>
    <x v="39"/>
    <n v="20735"/>
    <x v="3"/>
    <s v="TEC-MA-10002428"/>
    <x v="2"/>
    <x v="15"/>
    <x v="1498"/>
    <n v="464.97"/>
    <n v="3"/>
    <n v="0"/>
    <n v="209.23649999999998"/>
  </r>
  <r>
    <n v="3680"/>
    <x v="1819"/>
    <x v="1"/>
    <x v="584"/>
    <d v="2012-07-14T00:00:00"/>
    <s v="Standard Class"/>
    <s v="BT-11680"/>
    <s v="Brian Thompson"/>
    <x v="0"/>
    <s v="United States"/>
    <s v="Clinton"/>
    <x v="39"/>
    <n v="20735"/>
    <x v="3"/>
    <s v="FUR-FU-10002918"/>
    <x v="0"/>
    <x v="5"/>
    <x v="266"/>
    <n v="181.96"/>
    <n v="2"/>
    <n v="0"/>
    <n v="20.015600000000006"/>
  </r>
  <r>
    <n v="3681"/>
    <x v="1819"/>
    <x v="1"/>
    <x v="584"/>
    <d v="2012-07-14T00:00:00"/>
    <s v="Standard Class"/>
    <s v="BT-11680"/>
    <s v="Brian Thompson"/>
    <x v="0"/>
    <s v="United States"/>
    <s v="Clinton"/>
    <x v="39"/>
    <n v="20735"/>
    <x v="3"/>
    <s v="OFF-LA-10000476"/>
    <x v="1"/>
    <x v="2"/>
    <x v="1552"/>
    <n v="12.39"/>
    <n v="3"/>
    <n v="0"/>
    <n v="5.6993999999999998"/>
  </r>
  <r>
    <n v="3682"/>
    <x v="1819"/>
    <x v="1"/>
    <x v="584"/>
    <d v="2012-07-14T00:00:00"/>
    <s v="Standard Class"/>
    <s v="BT-11680"/>
    <s v="Brian Thompson"/>
    <x v="0"/>
    <s v="United States"/>
    <s v="Clinton"/>
    <x v="39"/>
    <n v="20735"/>
    <x v="3"/>
    <s v="OFF-BI-10002854"/>
    <x v="1"/>
    <x v="8"/>
    <x v="895"/>
    <n v="84.09"/>
    <n v="3"/>
    <n v="0"/>
    <n v="42.045000000000002"/>
  </r>
  <r>
    <n v="3683"/>
    <x v="1819"/>
    <x v="1"/>
    <x v="584"/>
    <d v="2012-07-14T00:00:00"/>
    <s v="Standard Class"/>
    <s v="BT-11680"/>
    <s v="Brian Thompson"/>
    <x v="0"/>
    <s v="United States"/>
    <s v="Clinton"/>
    <x v="39"/>
    <n v="20735"/>
    <x v="3"/>
    <s v="OFF-AR-10002987"/>
    <x v="1"/>
    <x v="6"/>
    <x v="1553"/>
    <n v="79.36"/>
    <n v="4"/>
    <n v="0"/>
    <n v="32.537600000000005"/>
  </r>
  <r>
    <n v="3684"/>
    <x v="1819"/>
    <x v="1"/>
    <x v="584"/>
    <d v="2012-07-14T00:00:00"/>
    <s v="Standard Class"/>
    <s v="BT-11680"/>
    <s v="Brian Thompson"/>
    <x v="0"/>
    <s v="United States"/>
    <s v="Clinton"/>
    <x v="39"/>
    <n v="20735"/>
    <x v="3"/>
    <s v="OFF-BI-10004001"/>
    <x v="1"/>
    <x v="8"/>
    <x v="810"/>
    <n v="153.35999999999999"/>
    <n v="9"/>
    <n v="0"/>
    <n v="70.545599999999979"/>
  </r>
  <r>
    <n v="3685"/>
    <x v="1819"/>
    <x v="1"/>
    <x v="584"/>
    <d v="2012-07-14T00:00:00"/>
    <s v="Standard Class"/>
    <s v="BT-11680"/>
    <s v="Brian Thompson"/>
    <x v="0"/>
    <s v="United States"/>
    <s v="Clinton"/>
    <x v="39"/>
    <n v="20735"/>
    <x v="3"/>
    <s v="OFF-BI-10001634"/>
    <x v="1"/>
    <x v="8"/>
    <x v="24"/>
    <n v="43.68"/>
    <n v="6"/>
    <n v="0"/>
    <n v="21.403200000000002"/>
  </r>
  <r>
    <n v="3686"/>
    <x v="1819"/>
    <x v="1"/>
    <x v="584"/>
    <d v="2012-07-14T00:00:00"/>
    <s v="Standard Class"/>
    <s v="BT-11680"/>
    <s v="Brian Thompson"/>
    <x v="0"/>
    <s v="United States"/>
    <s v="Clinton"/>
    <x v="39"/>
    <n v="20735"/>
    <x v="3"/>
    <s v="OFF-ST-10003722"/>
    <x v="1"/>
    <x v="4"/>
    <x v="760"/>
    <n v="98.21"/>
    <n v="7"/>
    <n v="0"/>
    <n v="28.480899999999984"/>
  </r>
  <r>
    <n v="3687"/>
    <x v="1820"/>
    <x v="0"/>
    <x v="180"/>
    <d v="2013-12-20T00:00:00"/>
    <s v="Standard Class"/>
    <s v="JC-15340"/>
    <s v="Jasper Cacioppo"/>
    <x v="0"/>
    <s v="United States"/>
    <s v="Riverside"/>
    <x v="1"/>
    <n v="92503"/>
    <x v="1"/>
    <s v="OFF-AR-10004757"/>
    <x v="1"/>
    <x v="6"/>
    <x v="342"/>
    <n v="9.84"/>
    <n v="3"/>
    <n v="0"/>
    <n v="3.2471999999999994"/>
  </r>
  <r>
    <n v="3688"/>
    <x v="1821"/>
    <x v="0"/>
    <x v="244"/>
    <d v="2013-05-25T00:00:00"/>
    <s v="Standard Class"/>
    <s v="DB-13210"/>
    <s v="Dean Braden"/>
    <x v="0"/>
    <s v="United States"/>
    <s v="Port Saint Lucie"/>
    <x v="2"/>
    <n v="34952"/>
    <x v="0"/>
    <s v="OFF-BI-10004140"/>
    <x v="1"/>
    <x v="8"/>
    <x v="304"/>
    <n v="2.6940000000000004"/>
    <n v="2"/>
    <n v="0.7"/>
    <n v="-2.2450000000000001"/>
  </r>
  <r>
    <n v="3689"/>
    <x v="1822"/>
    <x v="3"/>
    <x v="455"/>
    <d v="2014-06-06T00:00:00"/>
    <s v="Second Class"/>
    <s v="DO-13435"/>
    <s v="Denny Ordway"/>
    <x v="0"/>
    <s v="United States"/>
    <s v="Mesa"/>
    <x v="16"/>
    <n v="85204"/>
    <x v="1"/>
    <s v="OFF-PA-10002479"/>
    <x v="1"/>
    <x v="10"/>
    <x v="217"/>
    <n v="25.344000000000001"/>
    <n v="6"/>
    <n v="0.2"/>
    <n v="7.92"/>
  </r>
  <r>
    <n v="3690"/>
    <x v="1822"/>
    <x v="3"/>
    <x v="455"/>
    <d v="2014-06-06T00:00:00"/>
    <s v="Second Class"/>
    <s v="DO-13435"/>
    <s v="Denny Ordway"/>
    <x v="0"/>
    <s v="United States"/>
    <s v="Mesa"/>
    <x v="16"/>
    <n v="85204"/>
    <x v="1"/>
    <s v="OFF-EN-10001141"/>
    <x v="1"/>
    <x v="12"/>
    <x v="593"/>
    <n v="43.92"/>
    <n v="5"/>
    <n v="0.2"/>
    <n v="15.921000000000003"/>
  </r>
  <r>
    <n v="3691"/>
    <x v="1823"/>
    <x v="1"/>
    <x v="628"/>
    <d v="2012-11-02T00:00:00"/>
    <s v="Second Class"/>
    <s v="FA-14230"/>
    <s v="Frank Atkinson"/>
    <x v="1"/>
    <s v="United States"/>
    <s v="Denver"/>
    <x v="22"/>
    <n v="80219"/>
    <x v="1"/>
    <s v="TEC-MA-10000597"/>
    <x v="2"/>
    <x v="15"/>
    <x v="1290"/>
    <n v="59.994000000000007"/>
    <n v="2"/>
    <n v="0.7"/>
    <n v="-45.995400000000004"/>
  </r>
  <r>
    <n v="3692"/>
    <x v="1823"/>
    <x v="1"/>
    <x v="628"/>
    <d v="2012-11-02T00:00:00"/>
    <s v="Second Class"/>
    <s v="FA-14230"/>
    <s v="Frank Atkinson"/>
    <x v="1"/>
    <s v="United States"/>
    <s v="Denver"/>
    <x v="22"/>
    <n v="80219"/>
    <x v="1"/>
    <s v="TEC-CO-10001571"/>
    <x v="2"/>
    <x v="16"/>
    <x v="1554"/>
    <n v="439.99200000000002"/>
    <n v="1"/>
    <n v="0.2"/>
    <n v="164.99700000000001"/>
  </r>
  <r>
    <n v="3693"/>
    <x v="1823"/>
    <x v="1"/>
    <x v="628"/>
    <d v="2012-11-02T00:00:00"/>
    <s v="Second Class"/>
    <s v="FA-14230"/>
    <s v="Frank Atkinson"/>
    <x v="1"/>
    <s v="United States"/>
    <s v="Denver"/>
    <x v="22"/>
    <n v="80219"/>
    <x v="1"/>
    <s v="TEC-PH-10004531"/>
    <x v="2"/>
    <x v="7"/>
    <x v="714"/>
    <n v="87.96"/>
    <n v="5"/>
    <n v="0.2"/>
    <n v="30.785999999999998"/>
  </r>
  <r>
    <n v="3694"/>
    <x v="1823"/>
    <x v="1"/>
    <x v="628"/>
    <d v="2012-11-02T00:00:00"/>
    <s v="Second Class"/>
    <s v="FA-14230"/>
    <s v="Frank Atkinson"/>
    <x v="1"/>
    <s v="United States"/>
    <s v="Denver"/>
    <x v="22"/>
    <n v="80219"/>
    <x v="1"/>
    <s v="FUR-FU-10003026"/>
    <x v="0"/>
    <x v="5"/>
    <x v="1555"/>
    <n v="15.488"/>
    <n v="4"/>
    <n v="0.2"/>
    <n v="3.6783999999999999"/>
  </r>
  <r>
    <n v="3695"/>
    <x v="1824"/>
    <x v="0"/>
    <x v="680"/>
    <d v="2013-10-21T00:00:00"/>
    <s v="Standard Class"/>
    <s v="QJ-19255"/>
    <s v="Quincy Jones"/>
    <x v="1"/>
    <s v="United States"/>
    <s v="Springfield"/>
    <x v="17"/>
    <n v="22153"/>
    <x v="0"/>
    <s v="OFF-BI-10002082"/>
    <x v="1"/>
    <x v="8"/>
    <x v="1173"/>
    <n v="232.96"/>
    <n v="7"/>
    <n v="0"/>
    <n v="116.48"/>
  </r>
  <r>
    <n v="3696"/>
    <x v="1824"/>
    <x v="0"/>
    <x v="680"/>
    <d v="2013-10-21T00:00:00"/>
    <s v="Standard Class"/>
    <s v="QJ-19255"/>
    <s v="Quincy Jones"/>
    <x v="1"/>
    <s v="United States"/>
    <s v="Springfield"/>
    <x v="17"/>
    <n v="22153"/>
    <x v="0"/>
    <s v="OFF-EN-10002312"/>
    <x v="1"/>
    <x v="12"/>
    <x v="1453"/>
    <n v="66.539999999999992"/>
    <n v="6"/>
    <n v="0"/>
    <n v="32.604599999999998"/>
  </r>
  <r>
    <n v="3697"/>
    <x v="1824"/>
    <x v="0"/>
    <x v="680"/>
    <d v="2013-10-21T00:00:00"/>
    <s v="Standard Class"/>
    <s v="QJ-19255"/>
    <s v="Quincy Jones"/>
    <x v="1"/>
    <s v="United States"/>
    <s v="Springfield"/>
    <x v="17"/>
    <n v="22153"/>
    <x v="0"/>
    <s v="OFF-AP-10000696"/>
    <x v="1"/>
    <x v="9"/>
    <x v="332"/>
    <n v="43.26"/>
    <n v="3"/>
    <n v="0"/>
    <n v="14.275799999999998"/>
  </r>
  <r>
    <n v="3698"/>
    <x v="1825"/>
    <x v="1"/>
    <x v="902"/>
    <d v="2012-11-21T00:00:00"/>
    <s v="Second Class"/>
    <s v="TC-21475"/>
    <s v="Tony Chapman"/>
    <x v="2"/>
    <s v="United States"/>
    <s v="Seattle"/>
    <x v="4"/>
    <n v="98115"/>
    <x v="1"/>
    <s v="FUR-FU-10000305"/>
    <x v="0"/>
    <x v="5"/>
    <x v="1437"/>
    <n v="141.96"/>
    <n v="2"/>
    <n v="0"/>
    <n v="22.7136"/>
  </r>
  <r>
    <n v="3699"/>
    <x v="1826"/>
    <x v="2"/>
    <x v="103"/>
    <d v="2011-09-17T00:00:00"/>
    <s v="Standard Class"/>
    <s v="ON-18715"/>
    <s v="Odella Nelson"/>
    <x v="1"/>
    <s v="United States"/>
    <s v="Tempe"/>
    <x v="16"/>
    <n v="85281"/>
    <x v="1"/>
    <s v="OFF-ST-10001034"/>
    <x v="1"/>
    <x v="4"/>
    <x v="1556"/>
    <n v="79.400000000000006"/>
    <n v="5"/>
    <n v="0.2"/>
    <n v="5.9550000000000054"/>
  </r>
  <r>
    <n v="3700"/>
    <x v="1827"/>
    <x v="3"/>
    <x v="38"/>
    <d v="2014-11-19T00:00:00"/>
    <s v="Second Class"/>
    <s v="AD-10180"/>
    <s v="Alan Dominguez"/>
    <x v="2"/>
    <s v="United States"/>
    <s v="Yonkers"/>
    <x v="15"/>
    <n v="10701"/>
    <x v="3"/>
    <s v="TEC-AC-10004114"/>
    <x v="2"/>
    <x v="11"/>
    <x v="370"/>
    <n v="163.96"/>
    <n v="4"/>
    <n v="0"/>
    <n v="70.502800000000008"/>
  </r>
  <r>
    <n v="3701"/>
    <x v="1828"/>
    <x v="3"/>
    <x v="165"/>
    <d v="2014-12-30T00:00:00"/>
    <s v="Standard Class"/>
    <s v="AC-10615"/>
    <s v="Ann Chong"/>
    <x v="1"/>
    <s v="United States"/>
    <s v="Rochester"/>
    <x v="15"/>
    <n v="14609"/>
    <x v="3"/>
    <s v="FUR-FU-10001602"/>
    <x v="0"/>
    <x v="5"/>
    <x v="759"/>
    <n v="37.93"/>
    <n v="1"/>
    <n v="0"/>
    <n v="6.8273999999999972"/>
  </r>
  <r>
    <n v="3702"/>
    <x v="1829"/>
    <x v="0"/>
    <x v="850"/>
    <d v="2013-01-13T00:00:00"/>
    <s v="Second Class"/>
    <s v="MF-17665"/>
    <s v="Maureen Fritzler"/>
    <x v="1"/>
    <s v="United States"/>
    <s v="Toledo"/>
    <x v="24"/>
    <n v="43615"/>
    <x v="3"/>
    <s v="FUR-FU-10002445"/>
    <x v="0"/>
    <x v="5"/>
    <x v="1439"/>
    <n v="15.168000000000001"/>
    <n v="2"/>
    <n v="0.2"/>
    <n v="3.7920000000000011"/>
  </r>
  <r>
    <n v="3703"/>
    <x v="1830"/>
    <x v="1"/>
    <x v="385"/>
    <d v="2012-06-19T00:00:00"/>
    <s v="Standard Class"/>
    <s v="DH-13075"/>
    <s v="Dave Hallsten"/>
    <x v="1"/>
    <s v="United States"/>
    <s v="Decatur"/>
    <x v="19"/>
    <n v="35601"/>
    <x v="0"/>
    <s v="OFF-AR-10004269"/>
    <x v="1"/>
    <x v="6"/>
    <x v="1541"/>
    <n v="24.78"/>
    <n v="6"/>
    <n v="0"/>
    <n v="6.9384000000000006"/>
  </r>
  <r>
    <n v="3704"/>
    <x v="1830"/>
    <x v="1"/>
    <x v="385"/>
    <d v="2012-06-19T00:00:00"/>
    <s v="Standard Class"/>
    <s v="DH-13075"/>
    <s v="Dave Hallsten"/>
    <x v="1"/>
    <s v="United States"/>
    <s v="Decatur"/>
    <x v="19"/>
    <n v="35601"/>
    <x v="0"/>
    <s v="OFF-BI-10001249"/>
    <x v="1"/>
    <x v="8"/>
    <x v="1182"/>
    <n v="19.14"/>
    <n v="3"/>
    <n v="0"/>
    <n v="8.8043999999999993"/>
  </r>
  <r>
    <n v="3705"/>
    <x v="1830"/>
    <x v="1"/>
    <x v="385"/>
    <d v="2012-06-19T00:00:00"/>
    <s v="Standard Class"/>
    <s v="DH-13075"/>
    <s v="Dave Hallsten"/>
    <x v="1"/>
    <s v="United States"/>
    <s v="Decatur"/>
    <x v="19"/>
    <n v="35601"/>
    <x v="0"/>
    <s v="TEC-CO-10004202"/>
    <x v="2"/>
    <x v="16"/>
    <x v="836"/>
    <n v="899.97"/>
    <n v="3"/>
    <n v="0"/>
    <n v="314.98950000000002"/>
  </r>
  <r>
    <n v="3706"/>
    <x v="1830"/>
    <x v="1"/>
    <x v="385"/>
    <d v="2012-06-19T00:00:00"/>
    <s v="Standard Class"/>
    <s v="DH-13075"/>
    <s v="Dave Hallsten"/>
    <x v="1"/>
    <s v="United States"/>
    <s v="Decatur"/>
    <x v="19"/>
    <n v="35601"/>
    <x v="0"/>
    <s v="OFF-PA-10003363"/>
    <x v="1"/>
    <x v="10"/>
    <x v="1520"/>
    <n v="32.400000000000006"/>
    <n v="5"/>
    <n v="0"/>
    <n v="15.552000000000001"/>
  </r>
  <r>
    <n v="3707"/>
    <x v="1831"/>
    <x v="3"/>
    <x v="257"/>
    <d v="2014-03-23T00:00:00"/>
    <s v="Standard Class"/>
    <s v="EN-13780"/>
    <s v="Edward Nazzal"/>
    <x v="0"/>
    <s v="United States"/>
    <s v="Dallas"/>
    <x v="5"/>
    <n v="75220"/>
    <x v="2"/>
    <s v="OFF-AR-10001915"/>
    <x v="1"/>
    <x v="6"/>
    <x v="1048"/>
    <n v="23.832000000000001"/>
    <n v="3"/>
    <n v="0.2"/>
    <n v="6.5538000000000007"/>
  </r>
  <r>
    <n v="3708"/>
    <x v="1832"/>
    <x v="2"/>
    <x v="533"/>
    <d v="2011-11-27T00:00:00"/>
    <s v="Standard Class"/>
    <s v="SS-20140"/>
    <s v="Saphhira Shifley"/>
    <x v="1"/>
    <s v="United States"/>
    <s v="Mesquite"/>
    <x v="5"/>
    <n v="75150"/>
    <x v="2"/>
    <s v="FUR-FU-10001940"/>
    <x v="0"/>
    <x v="5"/>
    <x v="33"/>
    <n v="6.3680000000000003"/>
    <n v="2"/>
    <n v="0.6"/>
    <n v="-2.5471999999999984"/>
  </r>
  <r>
    <n v="3709"/>
    <x v="1832"/>
    <x v="2"/>
    <x v="533"/>
    <d v="2011-11-27T00:00:00"/>
    <s v="Standard Class"/>
    <s v="SS-20140"/>
    <s v="Saphhira Shifley"/>
    <x v="1"/>
    <s v="United States"/>
    <s v="Mesquite"/>
    <x v="5"/>
    <n v="75150"/>
    <x v="2"/>
    <s v="OFF-AP-10004336"/>
    <x v="1"/>
    <x v="9"/>
    <x v="1031"/>
    <n v="34.175999999999995"/>
    <n v="3"/>
    <n v="0.8"/>
    <n v="-87.148800000000023"/>
  </r>
  <r>
    <n v="3710"/>
    <x v="1832"/>
    <x v="2"/>
    <x v="533"/>
    <d v="2011-11-27T00:00:00"/>
    <s v="Standard Class"/>
    <s v="SS-20140"/>
    <s v="Saphhira Shifley"/>
    <x v="1"/>
    <s v="United States"/>
    <s v="Mesquite"/>
    <x v="5"/>
    <n v="75150"/>
    <x v="2"/>
    <s v="TEC-AC-10003709"/>
    <x v="2"/>
    <x v="11"/>
    <x v="1404"/>
    <n v="5.5440000000000005"/>
    <n v="7"/>
    <n v="0.2"/>
    <n v="1.6632000000000007"/>
  </r>
  <r>
    <n v="3711"/>
    <x v="1833"/>
    <x v="3"/>
    <x v="453"/>
    <d v="2014-10-18T00:00:00"/>
    <s v="First Class"/>
    <s v="RS-19765"/>
    <s v="Roland Schwarz"/>
    <x v="1"/>
    <s v="United States"/>
    <s v="Los Angeles"/>
    <x v="1"/>
    <n v="90045"/>
    <x v="1"/>
    <s v="FUR-TA-10001705"/>
    <x v="0"/>
    <x v="3"/>
    <x v="213"/>
    <n v="510.24"/>
    <n v="3"/>
    <n v="0.2"/>
    <n v="6.3779999999999575"/>
  </r>
  <r>
    <n v="3712"/>
    <x v="1833"/>
    <x v="3"/>
    <x v="453"/>
    <d v="2014-10-18T00:00:00"/>
    <s v="First Class"/>
    <s v="RS-19765"/>
    <s v="Roland Schwarz"/>
    <x v="1"/>
    <s v="United States"/>
    <s v="Los Angeles"/>
    <x v="1"/>
    <n v="90045"/>
    <x v="1"/>
    <s v="OFF-PA-10000675"/>
    <x v="1"/>
    <x v="10"/>
    <x v="1106"/>
    <n v="204.95000000000002"/>
    <n v="5"/>
    <n v="0"/>
    <n v="100.4255"/>
  </r>
  <r>
    <n v="3713"/>
    <x v="1834"/>
    <x v="3"/>
    <x v="81"/>
    <d v="2014-04-25T00:00:00"/>
    <s v="First Class"/>
    <s v="JW-15955"/>
    <s v="Joni Wasserman"/>
    <x v="0"/>
    <s v="United States"/>
    <s v="Seattle"/>
    <x v="4"/>
    <n v="98103"/>
    <x v="1"/>
    <s v="TEC-AC-10000521"/>
    <x v="2"/>
    <x v="11"/>
    <x v="1557"/>
    <n v="11.54"/>
    <n v="1"/>
    <n v="0"/>
    <n v="3.4619999999999997"/>
  </r>
  <r>
    <n v="3714"/>
    <x v="1834"/>
    <x v="3"/>
    <x v="81"/>
    <d v="2014-04-25T00:00:00"/>
    <s v="First Class"/>
    <s v="JW-15955"/>
    <s v="Joni Wasserman"/>
    <x v="0"/>
    <s v="United States"/>
    <s v="Seattle"/>
    <x v="4"/>
    <n v="98103"/>
    <x v="1"/>
    <s v="FUR-FU-10004622"/>
    <x v="0"/>
    <x v="5"/>
    <x v="787"/>
    <n v="162.60000000000002"/>
    <n v="3"/>
    <n v="0"/>
    <n v="34.145999999999994"/>
  </r>
  <r>
    <n v="3715"/>
    <x v="1835"/>
    <x v="2"/>
    <x v="589"/>
    <d v="2011-12-10T00:00:00"/>
    <s v="Second Class"/>
    <s v="JK-15625"/>
    <s v="Jim Karlsson"/>
    <x v="0"/>
    <s v="United States"/>
    <s v="Olympia"/>
    <x v="4"/>
    <n v="98502"/>
    <x v="1"/>
    <s v="OFF-PA-10001954"/>
    <x v="1"/>
    <x v="10"/>
    <x v="595"/>
    <n v="45.68"/>
    <n v="2"/>
    <n v="0"/>
    <n v="21.012799999999999"/>
  </r>
  <r>
    <n v="3716"/>
    <x v="1835"/>
    <x v="2"/>
    <x v="589"/>
    <d v="2011-12-10T00:00:00"/>
    <s v="Second Class"/>
    <s v="JK-15625"/>
    <s v="Jim Karlsson"/>
    <x v="0"/>
    <s v="United States"/>
    <s v="Olympia"/>
    <x v="4"/>
    <n v="98502"/>
    <x v="1"/>
    <s v="FUR-CH-10002602"/>
    <x v="0"/>
    <x v="1"/>
    <x v="288"/>
    <n v="603.91999999999996"/>
    <n v="5"/>
    <n v="0.2"/>
    <n v="45.294000000000011"/>
  </r>
  <r>
    <n v="3717"/>
    <x v="1836"/>
    <x v="3"/>
    <x v="148"/>
    <d v="2014-06-03T00:00:00"/>
    <s v="Standard Class"/>
    <s v="JO-15550"/>
    <s v="Jesus Ocampo"/>
    <x v="2"/>
    <s v="United States"/>
    <s v="Omaha"/>
    <x v="8"/>
    <n v="68104"/>
    <x v="2"/>
    <s v="OFF-FA-10004395"/>
    <x v="1"/>
    <x v="13"/>
    <x v="1192"/>
    <n v="23.55"/>
    <n v="5"/>
    <n v="0"/>
    <n v="1.1775000000000002"/>
  </r>
  <r>
    <n v="3718"/>
    <x v="1837"/>
    <x v="0"/>
    <x v="251"/>
    <d v="2013-09-24T00:00:00"/>
    <s v="Standard Class"/>
    <s v="TP-21130"/>
    <s v="Theone Pippenger"/>
    <x v="0"/>
    <s v="United States"/>
    <s v="Columbus"/>
    <x v="32"/>
    <n v="31907"/>
    <x v="0"/>
    <s v="OFF-SU-10003002"/>
    <x v="1"/>
    <x v="14"/>
    <x v="1558"/>
    <n v="5.04"/>
    <n v="2"/>
    <n v="0"/>
    <n v="0.15120000000000022"/>
  </r>
  <r>
    <n v="3719"/>
    <x v="1837"/>
    <x v="0"/>
    <x v="251"/>
    <d v="2013-09-24T00:00:00"/>
    <s v="Standard Class"/>
    <s v="TP-21130"/>
    <s v="Theone Pippenger"/>
    <x v="0"/>
    <s v="United States"/>
    <s v="Columbus"/>
    <x v="32"/>
    <n v="31907"/>
    <x v="0"/>
    <s v="TEC-AC-10002926"/>
    <x v="2"/>
    <x v="11"/>
    <x v="1114"/>
    <n v="249.95000000000002"/>
    <n v="5"/>
    <n v="0"/>
    <n v="107.47850000000001"/>
  </r>
  <r>
    <n v="3720"/>
    <x v="1838"/>
    <x v="0"/>
    <x v="42"/>
    <d v="2013-09-24T00:00:00"/>
    <s v="Standard Class"/>
    <s v="BS-11590"/>
    <s v="Brendan Sweed"/>
    <x v="1"/>
    <s v="United States"/>
    <s v="Columbus"/>
    <x v="14"/>
    <n v="47201"/>
    <x v="2"/>
    <s v="OFF-AR-10002656"/>
    <x v="1"/>
    <x v="6"/>
    <x v="157"/>
    <n v="33.4"/>
    <n v="5"/>
    <n v="0"/>
    <n v="12.357999999999997"/>
  </r>
  <r>
    <n v="3721"/>
    <x v="1839"/>
    <x v="0"/>
    <x v="887"/>
    <d v="2013-12-25T00:00:00"/>
    <s v="Standard Class"/>
    <s v="AB-10255"/>
    <s v="Alejandro Ballentine"/>
    <x v="2"/>
    <s v="United States"/>
    <s v="Jackson"/>
    <x v="35"/>
    <n v="39212"/>
    <x v="0"/>
    <s v="FUR-FU-10001918"/>
    <x v="0"/>
    <x v="5"/>
    <x v="280"/>
    <n v="18.920000000000002"/>
    <n v="4"/>
    <n v="0"/>
    <n v="7.3788000000000018"/>
  </r>
  <r>
    <n v="3722"/>
    <x v="1839"/>
    <x v="0"/>
    <x v="887"/>
    <d v="2013-12-25T00:00:00"/>
    <s v="Standard Class"/>
    <s v="AB-10255"/>
    <s v="Alejandro Ballentine"/>
    <x v="2"/>
    <s v="United States"/>
    <s v="Jackson"/>
    <x v="35"/>
    <n v="39212"/>
    <x v="0"/>
    <s v="OFF-BI-10003910"/>
    <x v="1"/>
    <x v="8"/>
    <x v="8"/>
    <n v="15.42"/>
    <n v="2"/>
    <n v="0"/>
    <n v="6.9390000000000001"/>
  </r>
  <r>
    <n v="3723"/>
    <x v="1840"/>
    <x v="3"/>
    <x v="903"/>
    <d v="2014-11-27T00:00:00"/>
    <s v="Standard Class"/>
    <s v="FO-14305"/>
    <s v="Frank Olsen"/>
    <x v="0"/>
    <s v="United States"/>
    <s v="Houston"/>
    <x v="5"/>
    <n v="77070"/>
    <x v="2"/>
    <s v="OFF-AR-10000122"/>
    <x v="1"/>
    <x v="6"/>
    <x v="308"/>
    <n v="35.712000000000003"/>
    <n v="8"/>
    <n v="0.2"/>
    <n v="2.2319999999999958"/>
  </r>
  <r>
    <n v="3724"/>
    <x v="1841"/>
    <x v="2"/>
    <x v="125"/>
    <d v="2012-01-04T00:00:00"/>
    <s v="Standard Class"/>
    <s v="MF-17665"/>
    <s v="Maureen Fritzler"/>
    <x v="1"/>
    <s v="United States"/>
    <s v="Phoenix"/>
    <x v="16"/>
    <n v="85023"/>
    <x v="1"/>
    <s v="OFF-BI-10004600"/>
    <x v="1"/>
    <x v="8"/>
    <x v="1477"/>
    <n v="551.98500000000013"/>
    <n v="5"/>
    <n v="0.7"/>
    <n v="-459.98750000000018"/>
  </r>
  <r>
    <n v="3725"/>
    <x v="1842"/>
    <x v="3"/>
    <x v="355"/>
    <d v="2014-04-06T00:00:00"/>
    <s v="First Class"/>
    <s v="SA-20830"/>
    <s v="Sue Ann Reed"/>
    <x v="0"/>
    <s v="United States"/>
    <s v="Chicago"/>
    <x v="10"/>
    <n v="60653"/>
    <x v="2"/>
    <s v="OFF-AR-10003045"/>
    <x v="1"/>
    <x v="6"/>
    <x v="420"/>
    <n v="7.0559999999999992"/>
    <n v="3"/>
    <n v="0.2"/>
    <n v="2.2050000000000001"/>
  </r>
  <r>
    <n v="3726"/>
    <x v="1843"/>
    <x v="0"/>
    <x v="482"/>
    <d v="2014-01-03T00:00:00"/>
    <s v="Standard Class"/>
    <s v="SH-19975"/>
    <s v="Sally Hughsby"/>
    <x v="1"/>
    <s v="United States"/>
    <s v="Denver"/>
    <x v="22"/>
    <n v="80219"/>
    <x v="1"/>
    <s v="OFF-AP-10000252"/>
    <x v="1"/>
    <x v="9"/>
    <x v="1242"/>
    <n v="18.72"/>
    <n v="2"/>
    <n v="0.2"/>
    <n v="3.51"/>
  </r>
  <r>
    <n v="3727"/>
    <x v="1844"/>
    <x v="0"/>
    <x v="410"/>
    <d v="2013-06-12T00:00:00"/>
    <s v="Standard Class"/>
    <s v="JL-15235"/>
    <s v="Janet Lee"/>
    <x v="0"/>
    <s v="United States"/>
    <s v="Newark"/>
    <x v="13"/>
    <n v="19711"/>
    <x v="3"/>
    <s v="OFF-ST-10001496"/>
    <x v="1"/>
    <x v="4"/>
    <x v="726"/>
    <n v="360.38"/>
    <n v="2"/>
    <n v="0"/>
    <n v="93.698800000000006"/>
  </r>
  <r>
    <n v="3728"/>
    <x v="1844"/>
    <x v="0"/>
    <x v="410"/>
    <d v="2013-06-12T00:00:00"/>
    <s v="Standard Class"/>
    <s v="JL-15235"/>
    <s v="Janet Lee"/>
    <x v="0"/>
    <s v="United States"/>
    <s v="Newark"/>
    <x v="13"/>
    <n v="19711"/>
    <x v="3"/>
    <s v="OFF-AR-10000122"/>
    <x v="1"/>
    <x v="6"/>
    <x v="308"/>
    <n v="11.16"/>
    <n v="2"/>
    <n v="0"/>
    <n v="2.7899999999999991"/>
  </r>
  <r>
    <n v="3729"/>
    <x v="1844"/>
    <x v="0"/>
    <x v="410"/>
    <d v="2013-06-12T00:00:00"/>
    <s v="Standard Class"/>
    <s v="JL-15235"/>
    <s v="Janet Lee"/>
    <x v="0"/>
    <s v="United States"/>
    <s v="Newark"/>
    <x v="13"/>
    <n v="19711"/>
    <x v="3"/>
    <s v="OFF-LA-10000407"/>
    <x v="1"/>
    <x v="2"/>
    <x v="1486"/>
    <n v="14.940000000000001"/>
    <n v="3"/>
    <n v="0"/>
    <n v="6.8723999999999998"/>
  </r>
  <r>
    <n v="3730"/>
    <x v="1845"/>
    <x v="1"/>
    <x v="227"/>
    <d v="2012-09-23T00:00:00"/>
    <s v="Standard Class"/>
    <s v="KH-16630"/>
    <s v="Ken Heidel"/>
    <x v="1"/>
    <s v="United States"/>
    <s v="Clinton"/>
    <x v="39"/>
    <n v="20735"/>
    <x v="3"/>
    <s v="OFF-ST-10004950"/>
    <x v="1"/>
    <x v="4"/>
    <x v="1000"/>
    <n v="41.96"/>
    <n v="2"/>
    <n v="0"/>
    <n v="7.9724000000000004"/>
  </r>
  <r>
    <n v="3731"/>
    <x v="1845"/>
    <x v="1"/>
    <x v="227"/>
    <d v="2012-09-23T00:00:00"/>
    <s v="Standard Class"/>
    <s v="KH-16630"/>
    <s v="Ken Heidel"/>
    <x v="1"/>
    <s v="United States"/>
    <s v="Clinton"/>
    <x v="39"/>
    <n v="20735"/>
    <x v="3"/>
    <s v="OFF-ST-10004123"/>
    <x v="1"/>
    <x v="4"/>
    <x v="72"/>
    <n v="636.86"/>
    <n v="7"/>
    <n v="0"/>
    <n v="0"/>
  </r>
  <r>
    <n v="3732"/>
    <x v="1845"/>
    <x v="1"/>
    <x v="227"/>
    <d v="2012-09-23T00:00:00"/>
    <s v="Standard Class"/>
    <s v="KH-16630"/>
    <s v="Ken Heidel"/>
    <x v="1"/>
    <s v="United States"/>
    <s v="Clinton"/>
    <x v="39"/>
    <n v="20735"/>
    <x v="3"/>
    <s v="TEC-PH-10000730"/>
    <x v="2"/>
    <x v="7"/>
    <x v="1559"/>
    <n v="499.99"/>
    <n v="1"/>
    <n v="0"/>
    <n v="129.99740000000003"/>
  </r>
  <r>
    <n v="3733"/>
    <x v="1845"/>
    <x v="1"/>
    <x v="227"/>
    <d v="2012-09-23T00:00:00"/>
    <s v="Standard Class"/>
    <s v="KH-16630"/>
    <s v="Ken Heidel"/>
    <x v="1"/>
    <s v="United States"/>
    <s v="Clinton"/>
    <x v="39"/>
    <n v="20735"/>
    <x v="3"/>
    <s v="TEC-PH-10000895"/>
    <x v="2"/>
    <x v="7"/>
    <x v="1128"/>
    <n v="1259.93"/>
    <n v="7"/>
    <n v="0"/>
    <n v="327.58180000000004"/>
  </r>
  <r>
    <n v="3734"/>
    <x v="1845"/>
    <x v="1"/>
    <x v="227"/>
    <d v="2012-09-23T00:00:00"/>
    <s v="Standard Class"/>
    <s v="KH-16630"/>
    <s v="Ken Heidel"/>
    <x v="1"/>
    <s v="United States"/>
    <s v="Clinton"/>
    <x v="39"/>
    <n v="20735"/>
    <x v="3"/>
    <s v="OFF-BI-10000962"/>
    <x v="1"/>
    <x v="8"/>
    <x v="1504"/>
    <n v="65.08"/>
    <n v="4"/>
    <n v="0"/>
    <n v="31.889199999999995"/>
  </r>
  <r>
    <n v="3735"/>
    <x v="1846"/>
    <x v="3"/>
    <x v="904"/>
    <d v="2014-03-12T00:00:00"/>
    <s v="Second Class"/>
    <s v="RM-19750"/>
    <s v="Roland Murray"/>
    <x v="0"/>
    <s v="United States"/>
    <s v="New York City"/>
    <x v="15"/>
    <n v="10011"/>
    <x v="3"/>
    <s v="OFF-PA-10002254"/>
    <x v="1"/>
    <x v="10"/>
    <x v="145"/>
    <n v="26.38"/>
    <n v="1"/>
    <n v="0"/>
    <n v="12.134799999999998"/>
  </r>
  <r>
    <n v="3736"/>
    <x v="1846"/>
    <x v="3"/>
    <x v="904"/>
    <d v="2014-03-12T00:00:00"/>
    <s v="Second Class"/>
    <s v="RM-19750"/>
    <s v="Roland Murray"/>
    <x v="0"/>
    <s v="United States"/>
    <s v="New York City"/>
    <x v="15"/>
    <n v="10011"/>
    <x v="3"/>
    <s v="FUR-FU-10002554"/>
    <x v="0"/>
    <x v="5"/>
    <x v="912"/>
    <n v="71.97"/>
    <n v="3"/>
    <n v="0"/>
    <n v="16.553099999999993"/>
  </r>
  <r>
    <n v="3737"/>
    <x v="1847"/>
    <x v="0"/>
    <x v="716"/>
    <d v="2013-03-18T00:00:00"/>
    <s v="Same Day"/>
    <s v="VM-21835"/>
    <s v="Vivian Mathis"/>
    <x v="0"/>
    <s v="United States"/>
    <s v="Newark"/>
    <x v="13"/>
    <n v="19711"/>
    <x v="3"/>
    <s v="TEC-PH-10000673"/>
    <x v="2"/>
    <x v="7"/>
    <x v="1396"/>
    <n v="129.97999999999999"/>
    <n v="2"/>
    <n v="0"/>
    <n v="62.3904"/>
  </r>
  <r>
    <n v="3738"/>
    <x v="1847"/>
    <x v="0"/>
    <x v="716"/>
    <d v="2013-03-18T00:00:00"/>
    <s v="Same Day"/>
    <s v="VM-21835"/>
    <s v="Vivian Mathis"/>
    <x v="0"/>
    <s v="United States"/>
    <s v="Newark"/>
    <x v="13"/>
    <n v="19711"/>
    <x v="3"/>
    <s v="OFF-BI-10000962"/>
    <x v="1"/>
    <x v="8"/>
    <x v="1504"/>
    <n v="32.54"/>
    <n v="2"/>
    <n v="0"/>
    <n v="15.944599999999998"/>
  </r>
  <r>
    <n v="3739"/>
    <x v="1848"/>
    <x v="0"/>
    <x v="10"/>
    <d v="2013-12-14T00:00:00"/>
    <s v="Standard Class"/>
    <s v="LH-17155"/>
    <s v="Logan Haushalter"/>
    <x v="0"/>
    <s v="United States"/>
    <s v="Jackson"/>
    <x v="12"/>
    <n v="49201"/>
    <x v="2"/>
    <s v="TEC-PH-10003988"/>
    <x v="2"/>
    <x v="7"/>
    <x v="47"/>
    <n v="10.9"/>
    <n v="1"/>
    <n v="0"/>
    <n v="3.0520000000000005"/>
  </r>
  <r>
    <n v="3740"/>
    <x v="1848"/>
    <x v="0"/>
    <x v="10"/>
    <d v="2013-12-14T00:00:00"/>
    <s v="Standard Class"/>
    <s v="LH-17155"/>
    <s v="Logan Haushalter"/>
    <x v="0"/>
    <s v="United States"/>
    <s v="Jackson"/>
    <x v="12"/>
    <n v="49201"/>
    <x v="2"/>
    <s v="TEC-AC-10001109"/>
    <x v="2"/>
    <x v="11"/>
    <x v="998"/>
    <n v="59.98"/>
    <n v="2"/>
    <n v="0"/>
    <n v="25.191600000000001"/>
  </r>
  <r>
    <n v="3741"/>
    <x v="1848"/>
    <x v="0"/>
    <x v="10"/>
    <d v="2013-12-14T00:00:00"/>
    <s v="Standard Class"/>
    <s v="LH-17155"/>
    <s v="Logan Haushalter"/>
    <x v="0"/>
    <s v="United States"/>
    <s v="Jackson"/>
    <x v="12"/>
    <n v="49201"/>
    <x v="2"/>
    <s v="OFF-AP-10002311"/>
    <x v="1"/>
    <x v="9"/>
    <x v="14"/>
    <n v="61.929000000000002"/>
    <n v="1"/>
    <n v="0.1"/>
    <n v="23.395400000000002"/>
  </r>
  <r>
    <n v="3742"/>
    <x v="1849"/>
    <x v="0"/>
    <x v="804"/>
    <d v="2013-01-21T00:00:00"/>
    <s v="Standard Class"/>
    <s v="WB-21850"/>
    <s v="William Brown"/>
    <x v="0"/>
    <s v="United States"/>
    <s v="New York City"/>
    <x v="15"/>
    <n v="10011"/>
    <x v="3"/>
    <s v="OFF-EN-10001137"/>
    <x v="1"/>
    <x v="12"/>
    <x v="315"/>
    <n v="16.52"/>
    <n v="4"/>
    <n v="0"/>
    <n v="7.5991999999999997"/>
  </r>
  <r>
    <n v="3743"/>
    <x v="1849"/>
    <x v="0"/>
    <x v="804"/>
    <d v="2013-01-21T00:00:00"/>
    <s v="Standard Class"/>
    <s v="WB-21850"/>
    <s v="William Brown"/>
    <x v="0"/>
    <s v="United States"/>
    <s v="New York City"/>
    <x v="15"/>
    <n v="10011"/>
    <x v="3"/>
    <s v="OFF-PA-10004285"/>
    <x v="1"/>
    <x v="10"/>
    <x v="1259"/>
    <n v="60.12"/>
    <n v="9"/>
    <n v="0"/>
    <n v="28.857599999999998"/>
  </r>
  <r>
    <n v="3744"/>
    <x v="1849"/>
    <x v="0"/>
    <x v="804"/>
    <d v="2013-01-21T00:00:00"/>
    <s v="Standard Class"/>
    <s v="WB-21850"/>
    <s v="William Brown"/>
    <x v="0"/>
    <s v="United States"/>
    <s v="New York City"/>
    <x v="15"/>
    <n v="10011"/>
    <x v="3"/>
    <s v="OFF-BI-10002225"/>
    <x v="1"/>
    <x v="8"/>
    <x v="336"/>
    <n v="49.536000000000001"/>
    <n v="3"/>
    <n v="0.2"/>
    <n v="17.337599999999998"/>
  </r>
  <r>
    <n v="3745"/>
    <x v="1850"/>
    <x v="2"/>
    <x v="745"/>
    <d v="2011-10-24T00:00:00"/>
    <s v="Same Day"/>
    <s v="AP-10915"/>
    <s v="Arthur Prichep"/>
    <x v="0"/>
    <s v="United States"/>
    <s v="Rock Hill"/>
    <x v="20"/>
    <n v="29730"/>
    <x v="0"/>
    <s v="OFF-FA-10002763"/>
    <x v="1"/>
    <x v="13"/>
    <x v="1411"/>
    <n v="11.850000000000001"/>
    <n v="3"/>
    <n v="0"/>
    <n v="3.7919999999999994"/>
  </r>
  <r>
    <n v="3746"/>
    <x v="1851"/>
    <x v="0"/>
    <x v="713"/>
    <d v="2013-09-29T00:00:00"/>
    <s v="Second Class"/>
    <s v="RA-19915"/>
    <s v="Russell Applegate"/>
    <x v="0"/>
    <s v="United States"/>
    <s v="Columbus"/>
    <x v="32"/>
    <n v="31907"/>
    <x v="0"/>
    <s v="OFF-ST-10003058"/>
    <x v="1"/>
    <x v="4"/>
    <x v="388"/>
    <n v="118.25"/>
    <n v="5"/>
    <n v="0"/>
    <n v="34.292499999999997"/>
  </r>
  <r>
    <n v="3747"/>
    <x v="1851"/>
    <x v="0"/>
    <x v="713"/>
    <d v="2013-09-29T00:00:00"/>
    <s v="Second Class"/>
    <s v="RA-19915"/>
    <s v="Russell Applegate"/>
    <x v="0"/>
    <s v="United States"/>
    <s v="Columbus"/>
    <x v="32"/>
    <n v="31907"/>
    <x v="0"/>
    <s v="FUR-CH-10002084"/>
    <x v="0"/>
    <x v="1"/>
    <x v="1240"/>
    <n v="368.96999999999997"/>
    <n v="3"/>
    <n v="0"/>
    <n v="81.173400000000001"/>
  </r>
  <r>
    <n v="3748"/>
    <x v="1852"/>
    <x v="3"/>
    <x v="151"/>
    <d v="2014-08-30T00:00:00"/>
    <s v="Second Class"/>
    <s v="DR-12880"/>
    <s v="Dan Reichenbach"/>
    <x v="1"/>
    <s v="United States"/>
    <s v="Inglewood"/>
    <x v="1"/>
    <n v="90301"/>
    <x v="1"/>
    <s v="FUR-FU-10002937"/>
    <x v="0"/>
    <x v="5"/>
    <x v="1051"/>
    <n v="198.46"/>
    <n v="2"/>
    <n v="0"/>
    <n v="99.23"/>
  </r>
  <r>
    <n v="3749"/>
    <x v="1852"/>
    <x v="3"/>
    <x v="151"/>
    <d v="2014-08-30T00:00:00"/>
    <s v="Second Class"/>
    <s v="DR-12880"/>
    <s v="Dan Reichenbach"/>
    <x v="1"/>
    <s v="United States"/>
    <s v="Inglewood"/>
    <x v="1"/>
    <n v="90301"/>
    <x v="1"/>
    <s v="OFF-AP-10001242"/>
    <x v="1"/>
    <x v="9"/>
    <x v="1408"/>
    <n v="321.92"/>
    <n v="4"/>
    <n v="0"/>
    <n v="96.575999999999993"/>
  </r>
  <r>
    <n v="3750"/>
    <x v="1852"/>
    <x v="3"/>
    <x v="151"/>
    <d v="2014-08-30T00:00:00"/>
    <s v="Second Class"/>
    <s v="DR-12880"/>
    <s v="Dan Reichenbach"/>
    <x v="1"/>
    <s v="United States"/>
    <s v="Inglewood"/>
    <x v="1"/>
    <n v="90301"/>
    <x v="1"/>
    <s v="TEC-CO-10001571"/>
    <x v="2"/>
    <x v="16"/>
    <x v="1554"/>
    <n v="879.98400000000004"/>
    <n v="2"/>
    <n v="0.2"/>
    <n v="329.99400000000003"/>
  </r>
  <r>
    <n v="3751"/>
    <x v="1852"/>
    <x v="3"/>
    <x v="151"/>
    <d v="2014-08-30T00:00:00"/>
    <s v="Second Class"/>
    <s v="DR-12880"/>
    <s v="Dan Reichenbach"/>
    <x v="1"/>
    <s v="United States"/>
    <s v="Inglewood"/>
    <x v="1"/>
    <n v="90301"/>
    <x v="1"/>
    <s v="OFF-SU-10002503"/>
    <x v="1"/>
    <x v="14"/>
    <x v="669"/>
    <n v="28.4"/>
    <n v="5"/>
    <n v="0"/>
    <n v="8.2359999999999989"/>
  </r>
  <r>
    <n v="3752"/>
    <x v="1852"/>
    <x v="3"/>
    <x v="151"/>
    <d v="2014-08-30T00:00:00"/>
    <s v="Second Class"/>
    <s v="DR-12880"/>
    <s v="Dan Reichenbach"/>
    <x v="1"/>
    <s v="United States"/>
    <s v="Inglewood"/>
    <x v="1"/>
    <n v="90301"/>
    <x v="1"/>
    <s v="FUR-CH-10004886"/>
    <x v="0"/>
    <x v="1"/>
    <x v="366"/>
    <n v="230.28000000000003"/>
    <n v="3"/>
    <n v="0.2"/>
    <n v="23.027999999999992"/>
  </r>
  <r>
    <n v="3753"/>
    <x v="1852"/>
    <x v="3"/>
    <x v="151"/>
    <d v="2014-08-30T00:00:00"/>
    <s v="Second Class"/>
    <s v="DR-12880"/>
    <s v="Dan Reichenbach"/>
    <x v="1"/>
    <s v="United States"/>
    <s v="Inglewood"/>
    <x v="1"/>
    <n v="90301"/>
    <x v="1"/>
    <s v="OFF-PA-10001289"/>
    <x v="1"/>
    <x v="10"/>
    <x v="952"/>
    <n v="116.28"/>
    <n v="3"/>
    <n v="0"/>
    <n v="56.977199999999996"/>
  </r>
  <r>
    <n v="3754"/>
    <x v="1852"/>
    <x v="3"/>
    <x v="151"/>
    <d v="2014-08-30T00:00:00"/>
    <s v="Second Class"/>
    <s v="DR-12880"/>
    <s v="Dan Reichenbach"/>
    <x v="1"/>
    <s v="United States"/>
    <s v="Inglewood"/>
    <x v="1"/>
    <n v="90301"/>
    <x v="1"/>
    <s v="OFF-BI-10003650"/>
    <x v="1"/>
    <x v="8"/>
    <x v="115"/>
    <n v="841.5680000000001"/>
    <n v="2"/>
    <n v="0.2"/>
    <n v="294.54879999999991"/>
  </r>
  <r>
    <n v="3755"/>
    <x v="1852"/>
    <x v="3"/>
    <x v="151"/>
    <d v="2014-08-30T00:00:00"/>
    <s v="Second Class"/>
    <s v="DR-12880"/>
    <s v="Dan Reichenbach"/>
    <x v="1"/>
    <s v="United States"/>
    <s v="Inglewood"/>
    <x v="1"/>
    <n v="90301"/>
    <x v="1"/>
    <s v="OFF-ST-10001370"/>
    <x v="1"/>
    <x v="4"/>
    <x v="1023"/>
    <n v="354.90000000000003"/>
    <n v="5"/>
    <n v="0"/>
    <n v="17.744999999999962"/>
  </r>
  <r>
    <n v="3756"/>
    <x v="1853"/>
    <x v="0"/>
    <x v="840"/>
    <d v="2013-03-07T00:00:00"/>
    <s v="First Class"/>
    <s v="JG-15310"/>
    <s v="Jason Gross"/>
    <x v="1"/>
    <s v="United States"/>
    <s v="Odessa"/>
    <x v="5"/>
    <n v="79762"/>
    <x v="2"/>
    <s v="OFF-PA-10001892"/>
    <x v="1"/>
    <x v="10"/>
    <x v="815"/>
    <n v="42.783999999999999"/>
    <n v="7"/>
    <n v="0.2"/>
    <n v="15.509199999999998"/>
  </r>
  <r>
    <n v="3757"/>
    <x v="1853"/>
    <x v="0"/>
    <x v="840"/>
    <d v="2013-03-07T00:00:00"/>
    <s v="First Class"/>
    <s v="JG-15310"/>
    <s v="Jason Gross"/>
    <x v="1"/>
    <s v="United States"/>
    <s v="Odessa"/>
    <x v="5"/>
    <n v="79762"/>
    <x v="2"/>
    <s v="FUR-CH-10004983"/>
    <x v="0"/>
    <x v="1"/>
    <x v="1560"/>
    <n v="563.42999999999984"/>
    <n v="5"/>
    <n v="0.3"/>
    <n v="-56.343000000000018"/>
  </r>
  <r>
    <n v="3758"/>
    <x v="1854"/>
    <x v="0"/>
    <x v="905"/>
    <d v="2013-03-05T00:00:00"/>
    <s v="Standard Class"/>
    <s v="LC-16870"/>
    <s v="Lena Cacioppo"/>
    <x v="0"/>
    <s v="United States"/>
    <s v="Newark"/>
    <x v="24"/>
    <n v="43055"/>
    <x v="3"/>
    <s v="OFF-AR-10001615"/>
    <x v="1"/>
    <x v="6"/>
    <x v="1479"/>
    <n v="111.104"/>
    <n v="7"/>
    <n v="0.2"/>
    <n v="8.3328000000000024"/>
  </r>
  <r>
    <n v="3759"/>
    <x v="1855"/>
    <x v="1"/>
    <x v="227"/>
    <d v="2012-09-23T00:00:00"/>
    <s v="Standard Class"/>
    <s v="GB-14530"/>
    <s v="George Bell"/>
    <x v="1"/>
    <s v="United States"/>
    <s v="Los Angeles"/>
    <x v="1"/>
    <n v="90049"/>
    <x v="1"/>
    <s v="OFF-AR-10003602"/>
    <x v="1"/>
    <x v="6"/>
    <x v="239"/>
    <n v="11.68"/>
    <n v="2"/>
    <n v="0"/>
    <n v="5.4895999999999994"/>
  </r>
  <r>
    <n v="3760"/>
    <x v="1855"/>
    <x v="1"/>
    <x v="227"/>
    <d v="2012-09-23T00:00:00"/>
    <s v="Standard Class"/>
    <s v="GB-14530"/>
    <s v="George Bell"/>
    <x v="1"/>
    <s v="United States"/>
    <s v="Los Angeles"/>
    <x v="1"/>
    <n v="90049"/>
    <x v="1"/>
    <s v="OFF-SU-10004782"/>
    <x v="1"/>
    <x v="14"/>
    <x v="1548"/>
    <n v="16.899999999999999"/>
    <n v="2"/>
    <n v="0"/>
    <n v="5.0699999999999985"/>
  </r>
  <r>
    <n v="3761"/>
    <x v="1855"/>
    <x v="1"/>
    <x v="227"/>
    <d v="2012-09-23T00:00:00"/>
    <s v="Standard Class"/>
    <s v="GB-14530"/>
    <s v="George Bell"/>
    <x v="1"/>
    <s v="United States"/>
    <s v="Los Angeles"/>
    <x v="1"/>
    <n v="90049"/>
    <x v="1"/>
    <s v="FUR-FU-10001591"/>
    <x v="0"/>
    <x v="5"/>
    <x v="1101"/>
    <n v="24.4"/>
    <n v="2"/>
    <n v="0"/>
    <n v="10.248000000000001"/>
  </r>
  <r>
    <n v="3762"/>
    <x v="1856"/>
    <x v="3"/>
    <x v="605"/>
    <d v="2014-05-18T00:00:00"/>
    <s v="Standard Class"/>
    <s v="CK-12205"/>
    <s v="Chloris Kastensmidt"/>
    <x v="0"/>
    <s v="United States"/>
    <s v="Everett"/>
    <x v="31"/>
    <n v="2149"/>
    <x v="3"/>
    <s v="OFF-PA-10000659"/>
    <x v="1"/>
    <x v="10"/>
    <x v="1286"/>
    <n v="87.6"/>
    <n v="5"/>
    <n v="0"/>
    <n v="42.047999999999995"/>
  </r>
  <r>
    <n v="3763"/>
    <x v="1857"/>
    <x v="0"/>
    <x v="572"/>
    <d v="2013-08-19T00:00:00"/>
    <s v="Second Class"/>
    <s v="TS-21160"/>
    <s v="Theresa Swint"/>
    <x v="1"/>
    <s v="United States"/>
    <s v="West Allis"/>
    <x v="6"/>
    <n v="53214"/>
    <x v="2"/>
    <s v="FUR-BO-10001337"/>
    <x v="0"/>
    <x v="0"/>
    <x v="425"/>
    <n v="241.96"/>
    <n v="2"/>
    <n v="0"/>
    <n v="24.195999999999998"/>
  </r>
  <r>
    <n v="3764"/>
    <x v="1857"/>
    <x v="0"/>
    <x v="572"/>
    <d v="2013-08-19T00:00:00"/>
    <s v="Second Class"/>
    <s v="TS-21160"/>
    <s v="Theresa Swint"/>
    <x v="1"/>
    <s v="United States"/>
    <s v="West Allis"/>
    <x v="6"/>
    <n v="53214"/>
    <x v="2"/>
    <s v="OFF-BI-10003529"/>
    <x v="1"/>
    <x v="8"/>
    <x v="788"/>
    <n v="8.52"/>
    <n v="3"/>
    <n v="0"/>
    <n v="4.1747999999999994"/>
  </r>
  <r>
    <n v="3765"/>
    <x v="1858"/>
    <x v="3"/>
    <x v="906"/>
    <d v="2014-03-03T00:00:00"/>
    <s v="Standard Class"/>
    <s v="MH-18025"/>
    <s v="Michelle Huthwaite"/>
    <x v="0"/>
    <s v="United States"/>
    <s v="Chicago"/>
    <x v="10"/>
    <n v="60623"/>
    <x v="2"/>
    <s v="OFF-BI-10002609"/>
    <x v="1"/>
    <x v="8"/>
    <x v="98"/>
    <n v="1.7879999999999996"/>
    <n v="3"/>
    <n v="0.8"/>
    <n v="-3.0396000000000001"/>
  </r>
  <r>
    <n v="3766"/>
    <x v="1859"/>
    <x v="0"/>
    <x v="844"/>
    <d v="2013-03-26T00:00:00"/>
    <s v="Standard Class"/>
    <s v="DM-12955"/>
    <s v="Dario Medina"/>
    <x v="1"/>
    <s v="United States"/>
    <s v="Houston"/>
    <x v="5"/>
    <n v="77036"/>
    <x v="2"/>
    <s v="FUR-TA-10004767"/>
    <x v="0"/>
    <x v="3"/>
    <x v="1147"/>
    <n v="99.372"/>
    <n v="2"/>
    <n v="0.3"/>
    <n v="-1.4196000000000097"/>
  </r>
  <r>
    <n v="3767"/>
    <x v="1859"/>
    <x v="0"/>
    <x v="844"/>
    <d v="2013-03-26T00:00:00"/>
    <s v="Standard Class"/>
    <s v="DM-12955"/>
    <s v="Dario Medina"/>
    <x v="1"/>
    <s v="United States"/>
    <s v="Houston"/>
    <x v="5"/>
    <n v="77036"/>
    <x v="2"/>
    <s v="OFF-AR-10001868"/>
    <x v="1"/>
    <x v="6"/>
    <x v="59"/>
    <n v="1.3440000000000001"/>
    <n v="1"/>
    <n v="0.2"/>
    <n v="0.504"/>
  </r>
  <r>
    <n v="3768"/>
    <x v="1860"/>
    <x v="1"/>
    <x v="575"/>
    <d v="2012-12-10T00:00:00"/>
    <s v="Second Class"/>
    <s v="JJ-15760"/>
    <s v="Joel Jenkins"/>
    <x v="2"/>
    <s v="United States"/>
    <s v="Houston"/>
    <x v="5"/>
    <n v="77036"/>
    <x v="2"/>
    <s v="TEC-PH-10004896"/>
    <x v="2"/>
    <x v="7"/>
    <x v="172"/>
    <n v="119.96000000000001"/>
    <n v="5"/>
    <n v="0.2"/>
    <n v="11.996000000000002"/>
  </r>
  <r>
    <n v="3769"/>
    <x v="1861"/>
    <x v="2"/>
    <x v="757"/>
    <d v="2011-12-20T00:00:00"/>
    <s v="Second Class"/>
    <s v="KB-16585"/>
    <s v="Ken Black"/>
    <x v="1"/>
    <s v="United States"/>
    <s v="Hialeah"/>
    <x v="2"/>
    <n v="33012"/>
    <x v="0"/>
    <s v="FUR-CH-10000988"/>
    <x v="0"/>
    <x v="1"/>
    <x v="1132"/>
    <n v="1013.8320000000001"/>
    <n v="9"/>
    <n v="0.2"/>
    <n v="101.38319999999999"/>
  </r>
  <r>
    <n v="3770"/>
    <x v="1861"/>
    <x v="2"/>
    <x v="757"/>
    <d v="2011-12-20T00:00:00"/>
    <s v="Second Class"/>
    <s v="KB-16585"/>
    <s v="Ken Black"/>
    <x v="1"/>
    <s v="United States"/>
    <s v="Hialeah"/>
    <x v="2"/>
    <n v="33012"/>
    <x v="0"/>
    <s v="OFF-FA-10000490"/>
    <x v="1"/>
    <x v="13"/>
    <x v="307"/>
    <n v="1.984"/>
    <n v="2"/>
    <n v="0.2"/>
    <n v="0.66959999999999997"/>
  </r>
  <r>
    <n v="3771"/>
    <x v="1862"/>
    <x v="0"/>
    <x v="907"/>
    <d v="2013-12-22T00:00:00"/>
    <s v="Standard Class"/>
    <s v="CM-12160"/>
    <s v="Charles McCrossin"/>
    <x v="0"/>
    <s v="United States"/>
    <s v="San Francisco"/>
    <x v="1"/>
    <n v="94122"/>
    <x v="1"/>
    <s v="FUR-TA-10004256"/>
    <x v="0"/>
    <x v="3"/>
    <x v="484"/>
    <n v="2003.52"/>
    <n v="6"/>
    <n v="0.2"/>
    <n v="-325.57200000000023"/>
  </r>
  <r>
    <n v="3772"/>
    <x v="1863"/>
    <x v="0"/>
    <x v="536"/>
    <d v="2013-05-18T00:00:00"/>
    <s v="Standard Class"/>
    <s v="FM-14215"/>
    <s v="Filia McAdams"/>
    <x v="1"/>
    <s v="United States"/>
    <s v="Philadelphia"/>
    <x v="9"/>
    <n v="19140"/>
    <x v="3"/>
    <s v="OFF-ST-10004804"/>
    <x v="1"/>
    <x v="4"/>
    <x v="230"/>
    <n v="82.367999999999995"/>
    <n v="2"/>
    <n v="0.2"/>
    <n v="-19.562399999999997"/>
  </r>
  <r>
    <n v="3773"/>
    <x v="1864"/>
    <x v="2"/>
    <x v="908"/>
    <d v="2011-08-11T00:00:00"/>
    <s v="Second Class"/>
    <s v="RF-19735"/>
    <s v="Roland Fjeld"/>
    <x v="0"/>
    <s v="United States"/>
    <s v="Columbia"/>
    <x v="20"/>
    <n v="29203"/>
    <x v="0"/>
    <s v="TEC-AC-10000023"/>
    <x v="2"/>
    <x v="11"/>
    <x v="900"/>
    <n v="62.91"/>
    <n v="3"/>
    <n v="0"/>
    <n v="22.647599999999997"/>
  </r>
  <r>
    <n v="3774"/>
    <x v="1865"/>
    <x v="2"/>
    <x v="909"/>
    <d v="2011-04-13T00:00:00"/>
    <s v="Second Class"/>
    <s v="JK-15370"/>
    <s v="Jay Kimmel"/>
    <x v="0"/>
    <s v="United States"/>
    <s v="Miami"/>
    <x v="2"/>
    <n v="33180"/>
    <x v="0"/>
    <s v="OFF-FA-10001332"/>
    <x v="1"/>
    <x v="13"/>
    <x v="1561"/>
    <n v="6.911999999999999"/>
    <n v="3"/>
    <n v="0.2"/>
    <n v="2.3327999999999998"/>
  </r>
  <r>
    <n v="3775"/>
    <x v="1865"/>
    <x v="2"/>
    <x v="909"/>
    <d v="2011-04-13T00:00:00"/>
    <s v="Second Class"/>
    <s v="JK-15370"/>
    <s v="Jay Kimmel"/>
    <x v="0"/>
    <s v="United States"/>
    <s v="Miami"/>
    <x v="2"/>
    <n v="33180"/>
    <x v="0"/>
    <s v="TEC-AC-10002001"/>
    <x v="2"/>
    <x v="11"/>
    <x v="262"/>
    <n v="383.97600000000006"/>
    <n v="3"/>
    <n v="0.2"/>
    <n v="81.59490000000001"/>
  </r>
  <r>
    <n v="3776"/>
    <x v="1865"/>
    <x v="2"/>
    <x v="909"/>
    <d v="2011-04-13T00:00:00"/>
    <s v="Second Class"/>
    <s v="JK-15370"/>
    <s v="Jay Kimmel"/>
    <x v="0"/>
    <s v="United States"/>
    <s v="Miami"/>
    <x v="2"/>
    <n v="33180"/>
    <x v="0"/>
    <s v="OFF-PA-10000029"/>
    <x v="1"/>
    <x v="10"/>
    <x v="803"/>
    <n v="10.368000000000002"/>
    <n v="2"/>
    <n v="0.2"/>
    <n v="3.6288"/>
  </r>
  <r>
    <n v="3777"/>
    <x v="1865"/>
    <x v="2"/>
    <x v="909"/>
    <d v="2011-04-13T00:00:00"/>
    <s v="Second Class"/>
    <s v="JK-15370"/>
    <s v="Jay Kimmel"/>
    <x v="0"/>
    <s v="United States"/>
    <s v="Miami"/>
    <x v="2"/>
    <n v="33180"/>
    <x v="0"/>
    <s v="TEC-AC-10001874"/>
    <x v="2"/>
    <x v="11"/>
    <x v="1562"/>
    <n v="335.94400000000002"/>
    <n v="7"/>
    <n v="0.2"/>
    <n v="41.992999999999995"/>
  </r>
  <r>
    <n v="3778"/>
    <x v="1866"/>
    <x v="1"/>
    <x v="910"/>
    <d v="2012-05-08T00:00:00"/>
    <s v="Standard Class"/>
    <s v="JB-16045"/>
    <s v="Julia Barnett"/>
    <x v="2"/>
    <s v="United States"/>
    <s v="Chula Vista"/>
    <x v="1"/>
    <n v="91911"/>
    <x v="1"/>
    <s v="FUR-FU-10002298"/>
    <x v="0"/>
    <x v="5"/>
    <x v="1296"/>
    <n v="665.88"/>
    <n v="6"/>
    <n v="0"/>
    <n v="106.54079999999999"/>
  </r>
  <r>
    <n v="3779"/>
    <x v="1867"/>
    <x v="3"/>
    <x v="329"/>
    <d v="2014-12-03T00:00:00"/>
    <s v="Second Class"/>
    <s v="PN-18775"/>
    <s v="Parhena Norris"/>
    <x v="2"/>
    <s v="United States"/>
    <s v="Miami"/>
    <x v="2"/>
    <n v="33180"/>
    <x v="0"/>
    <s v="TEC-PH-10002564"/>
    <x v="2"/>
    <x v="7"/>
    <x v="976"/>
    <n v="71.975999999999999"/>
    <n v="3"/>
    <n v="0.2"/>
    <n v="8.9969999999999892"/>
  </r>
  <r>
    <n v="3780"/>
    <x v="1868"/>
    <x v="3"/>
    <x v="911"/>
    <d v="2014-02-21T00:00:00"/>
    <s v="Standard Class"/>
    <s v="LF-17185"/>
    <s v="Luke Foster"/>
    <x v="0"/>
    <s v="United States"/>
    <s v="New York City"/>
    <x v="15"/>
    <n v="10035"/>
    <x v="3"/>
    <s v="OFF-PA-10003465"/>
    <x v="1"/>
    <x v="10"/>
    <x v="418"/>
    <n v="37.94"/>
    <n v="2"/>
    <n v="0"/>
    <n v="18.211199999999998"/>
  </r>
  <r>
    <n v="3781"/>
    <x v="1869"/>
    <x v="2"/>
    <x v="912"/>
    <d v="2011-11-20T00:00:00"/>
    <s v="Standard Class"/>
    <s v="RH-19510"/>
    <s v="Rick Huthwaite"/>
    <x v="2"/>
    <s v="United States"/>
    <s v="Manhattan"/>
    <x v="41"/>
    <n v="66502"/>
    <x v="2"/>
    <s v="TEC-PH-10000038"/>
    <x v="2"/>
    <x v="7"/>
    <x v="1056"/>
    <n v="273.95999999999998"/>
    <n v="2"/>
    <n v="0"/>
    <n v="10.958399999999983"/>
  </r>
  <r>
    <n v="3782"/>
    <x v="1870"/>
    <x v="1"/>
    <x v="584"/>
    <d v="2012-07-14T00:00:00"/>
    <s v="Second Class"/>
    <s v="MC-17575"/>
    <s v="Matt Collins"/>
    <x v="0"/>
    <s v="United States"/>
    <s v="Philadelphia"/>
    <x v="9"/>
    <n v="19120"/>
    <x v="3"/>
    <s v="TEC-PH-10003072"/>
    <x v="2"/>
    <x v="7"/>
    <x v="1310"/>
    <n v="269.98199999999997"/>
    <n v="3"/>
    <n v="0.4"/>
    <n v="40.497299999999996"/>
  </r>
  <r>
    <n v="3783"/>
    <x v="1871"/>
    <x v="3"/>
    <x v="38"/>
    <d v="2014-11-17T00:00:00"/>
    <s v="Second Class"/>
    <s v="MN-17935"/>
    <s v="Michael Nguyen"/>
    <x v="0"/>
    <s v="United States"/>
    <s v="Memphis"/>
    <x v="18"/>
    <n v="38109"/>
    <x v="0"/>
    <s v="OFF-PA-10003424"/>
    <x v="1"/>
    <x v="10"/>
    <x v="1081"/>
    <n v="8.9039999999999999"/>
    <n v="3"/>
    <n v="0.2"/>
    <n v="3.3389999999999995"/>
  </r>
  <r>
    <n v="3784"/>
    <x v="1871"/>
    <x v="3"/>
    <x v="38"/>
    <d v="2014-11-17T00:00:00"/>
    <s v="Second Class"/>
    <s v="MN-17935"/>
    <s v="Michael Nguyen"/>
    <x v="0"/>
    <s v="United States"/>
    <s v="Memphis"/>
    <x v="18"/>
    <n v="38109"/>
    <x v="0"/>
    <s v="OFF-ST-10003716"/>
    <x v="1"/>
    <x v="4"/>
    <x v="889"/>
    <n v="720.06400000000008"/>
    <n v="4"/>
    <n v="0.2"/>
    <n v="-63.005600000000015"/>
  </r>
  <r>
    <n v="3785"/>
    <x v="1872"/>
    <x v="3"/>
    <x v="689"/>
    <d v="2014-08-05T00:00:00"/>
    <s v="Standard Class"/>
    <s v="EH-14125"/>
    <s v="Eugene Hildebrand"/>
    <x v="2"/>
    <s v="United States"/>
    <s v="Fort Lauderdale"/>
    <x v="2"/>
    <n v="33311"/>
    <x v="0"/>
    <s v="TEC-AC-10003590"/>
    <x v="2"/>
    <x v="11"/>
    <x v="1093"/>
    <n v="41.424000000000007"/>
    <n v="2"/>
    <n v="0.2"/>
    <n v="8.2847999999999971"/>
  </r>
  <r>
    <n v="3786"/>
    <x v="1873"/>
    <x v="3"/>
    <x v="377"/>
    <d v="2014-12-31T00:00:00"/>
    <s v="Standard Class"/>
    <s v="TC-21535"/>
    <s v="Tracy Collins"/>
    <x v="2"/>
    <s v="United States"/>
    <s v="Columbus"/>
    <x v="24"/>
    <n v="43229"/>
    <x v="3"/>
    <s v="OFF-BI-10000494"/>
    <x v="1"/>
    <x v="8"/>
    <x v="1563"/>
    <n v="3.1320000000000001"/>
    <n v="2"/>
    <n v="0.7"/>
    <n v="-2.6099999999999994"/>
  </r>
  <r>
    <n v="3787"/>
    <x v="1874"/>
    <x v="0"/>
    <x v="731"/>
    <d v="2013-11-05T00:00:00"/>
    <s v="Standard Class"/>
    <s v="JD-15895"/>
    <s v="Jonathan Doherty"/>
    <x v="1"/>
    <s v="United States"/>
    <s v="Los Angeles"/>
    <x v="1"/>
    <n v="90045"/>
    <x v="1"/>
    <s v="OFF-ST-10002615"/>
    <x v="1"/>
    <x v="4"/>
    <x v="1427"/>
    <n v="1085.42"/>
    <n v="7"/>
    <n v="0"/>
    <n v="282.20920000000001"/>
  </r>
  <r>
    <n v="3788"/>
    <x v="1875"/>
    <x v="0"/>
    <x v="913"/>
    <d v="2013-09-10T00:00:00"/>
    <s v="Standard Class"/>
    <s v="IL-15100"/>
    <s v="Ivan Liston"/>
    <x v="0"/>
    <s v="United States"/>
    <s v="Houston"/>
    <x v="5"/>
    <n v="77041"/>
    <x v="2"/>
    <s v="OFF-AR-10002804"/>
    <x v="1"/>
    <x v="6"/>
    <x v="279"/>
    <n v="3.9119999999999999"/>
    <n v="1"/>
    <n v="0.2"/>
    <n v="1.0269000000000001"/>
  </r>
  <r>
    <n v="3789"/>
    <x v="1875"/>
    <x v="0"/>
    <x v="913"/>
    <d v="2013-09-10T00:00:00"/>
    <s v="Standard Class"/>
    <s v="IL-15100"/>
    <s v="Ivan Liston"/>
    <x v="0"/>
    <s v="United States"/>
    <s v="Houston"/>
    <x v="5"/>
    <n v="77041"/>
    <x v="2"/>
    <s v="OFF-AR-10001044"/>
    <x v="1"/>
    <x v="6"/>
    <x v="1042"/>
    <n v="62.376000000000005"/>
    <n v="3"/>
    <n v="0.2"/>
    <n v="7.0172999999999952"/>
  </r>
  <r>
    <n v="3790"/>
    <x v="1876"/>
    <x v="0"/>
    <x v="764"/>
    <d v="2013-04-22T00:00:00"/>
    <s v="Standard Class"/>
    <s v="SW-20350"/>
    <s v="Sean Wendt"/>
    <x v="2"/>
    <s v="United States"/>
    <s v="Omaha"/>
    <x v="8"/>
    <n v="68104"/>
    <x v="2"/>
    <s v="OFF-FA-10000134"/>
    <x v="1"/>
    <x v="13"/>
    <x v="194"/>
    <n v="29.049999999999997"/>
    <n v="5"/>
    <n v="0"/>
    <n v="9.0054999999999996"/>
  </r>
  <r>
    <n v="3791"/>
    <x v="1877"/>
    <x v="2"/>
    <x v="260"/>
    <d v="2011-07-11T00:00:00"/>
    <s v="Standard Class"/>
    <s v="DP-13390"/>
    <s v="Dennis Pardue"/>
    <x v="2"/>
    <s v="United States"/>
    <s v="Los Angeles"/>
    <x v="1"/>
    <n v="90004"/>
    <x v="1"/>
    <s v="OFF-BI-10001670"/>
    <x v="1"/>
    <x v="8"/>
    <x v="438"/>
    <n v="180.96000000000004"/>
    <n v="6"/>
    <n v="0.2"/>
    <n v="67.86"/>
  </r>
  <r>
    <n v="3792"/>
    <x v="1878"/>
    <x v="1"/>
    <x v="914"/>
    <d v="2012-02-28T00:00:00"/>
    <s v="First Class"/>
    <s v="BT-11395"/>
    <s v="Bill Tyler"/>
    <x v="1"/>
    <s v="United States"/>
    <s v="Altoona"/>
    <x v="9"/>
    <n v="16602"/>
    <x v="3"/>
    <s v="OFF-BI-10000343"/>
    <x v="1"/>
    <x v="8"/>
    <x v="184"/>
    <n v="4.4190000000000005"/>
    <n v="3"/>
    <n v="0.7"/>
    <n v="-3.3879000000000001"/>
  </r>
  <r>
    <n v="3793"/>
    <x v="1878"/>
    <x v="1"/>
    <x v="914"/>
    <d v="2012-02-28T00:00:00"/>
    <s v="First Class"/>
    <s v="BT-11395"/>
    <s v="Bill Tyler"/>
    <x v="1"/>
    <s v="United States"/>
    <s v="Altoona"/>
    <x v="9"/>
    <n v="16602"/>
    <x v="3"/>
    <s v="OFF-AR-10002257"/>
    <x v="1"/>
    <x v="6"/>
    <x v="1191"/>
    <n v="16.032"/>
    <n v="6"/>
    <n v="0.2"/>
    <n v="2.2043999999999979"/>
  </r>
  <r>
    <n v="3794"/>
    <x v="1879"/>
    <x v="1"/>
    <x v="154"/>
    <d v="2012-12-01T00:00:00"/>
    <s v="Standard Class"/>
    <s v="JE-15475"/>
    <s v="Jeremy Ellison"/>
    <x v="0"/>
    <s v="United States"/>
    <s v="New York City"/>
    <x v="15"/>
    <n v="10024"/>
    <x v="3"/>
    <s v="OFF-AR-10001915"/>
    <x v="1"/>
    <x v="6"/>
    <x v="1048"/>
    <n v="29.79"/>
    <n v="3"/>
    <n v="0"/>
    <n v="12.511800000000001"/>
  </r>
  <r>
    <n v="3795"/>
    <x v="1880"/>
    <x v="2"/>
    <x v="915"/>
    <d v="2011-02-03T00:00:00"/>
    <s v="Standard Class"/>
    <s v="EJ-13720"/>
    <s v="Ed Jacobs"/>
    <x v="0"/>
    <s v="United States"/>
    <s v="San Diego"/>
    <x v="1"/>
    <n v="92037"/>
    <x v="1"/>
    <s v="OFF-ST-10003692"/>
    <x v="1"/>
    <x v="4"/>
    <x v="1253"/>
    <n v="57.23"/>
    <n v="1"/>
    <n v="0"/>
    <n v="14.307499999999997"/>
  </r>
  <r>
    <n v="3796"/>
    <x v="1880"/>
    <x v="2"/>
    <x v="915"/>
    <d v="2011-02-03T00:00:00"/>
    <s v="Standard Class"/>
    <s v="EJ-13720"/>
    <s v="Ed Jacobs"/>
    <x v="0"/>
    <s v="United States"/>
    <s v="San Diego"/>
    <x v="1"/>
    <n v="92037"/>
    <x v="1"/>
    <s v="FUR-TA-10003469"/>
    <x v="0"/>
    <x v="3"/>
    <x v="1564"/>
    <n v="333"/>
    <n v="3"/>
    <n v="0.2"/>
    <n v="-16.649999999999991"/>
  </r>
  <r>
    <n v="3797"/>
    <x v="1880"/>
    <x v="2"/>
    <x v="915"/>
    <d v="2011-02-03T00:00:00"/>
    <s v="Standard Class"/>
    <s v="EJ-13720"/>
    <s v="Ed Jacobs"/>
    <x v="0"/>
    <s v="United States"/>
    <s v="San Diego"/>
    <x v="1"/>
    <n v="92037"/>
    <x v="1"/>
    <s v="OFF-AR-10003179"/>
    <x v="1"/>
    <x v="6"/>
    <x v="1565"/>
    <n v="36.44"/>
    <n v="4"/>
    <n v="0"/>
    <n v="12.025199999999998"/>
  </r>
  <r>
    <n v="3798"/>
    <x v="1881"/>
    <x v="3"/>
    <x v="397"/>
    <d v="2014-09-27T00:00:00"/>
    <s v="First Class"/>
    <s v="BE-11410"/>
    <s v="Bobby Elias"/>
    <x v="0"/>
    <s v="United States"/>
    <s v="Miami"/>
    <x v="2"/>
    <n v="33178"/>
    <x v="0"/>
    <s v="OFF-PA-10003395"/>
    <x v="1"/>
    <x v="10"/>
    <x v="650"/>
    <n v="251.64"/>
    <n v="3"/>
    <n v="0.2"/>
    <n v="88.073999999999984"/>
  </r>
  <r>
    <n v="3799"/>
    <x v="1882"/>
    <x v="3"/>
    <x v="259"/>
    <d v="2014-11-06T00:00:00"/>
    <s v="First Class"/>
    <s v="KL-16555"/>
    <s v="Kelly Lampkin"/>
    <x v="1"/>
    <s v="United States"/>
    <s v="Greensboro"/>
    <x v="3"/>
    <n v="27405"/>
    <x v="0"/>
    <s v="FUR-TA-10004575"/>
    <x v="0"/>
    <x v="3"/>
    <x v="306"/>
    <n v="523.76400000000001"/>
    <n v="3"/>
    <n v="0.4"/>
    <n v="-192.04680000000008"/>
  </r>
  <r>
    <n v="3800"/>
    <x v="1882"/>
    <x v="3"/>
    <x v="259"/>
    <d v="2014-11-06T00:00:00"/>
    <s v="First Class"/>
    <s v="KL-16555"/>
    <s v="Kelly Lampkin"/>
    <x v="1"/>
    <s v="United States"/>
    <s v="Greensboro"/>
    <x v="3"/>
    <n v="27405"/>
    <x v="0"/>
    <s v="TEC-PH-10002483"/>
    <x v="2"/>
    <x v="7"/>
    <x v="1170"/>
    <n v="1359.96"/>
    <n v="5"/>
    <n v="0.2"/>
    <n v="118.99650000000003"/>
  </r>
  <r>
    <n v="3801"/>
    <x v="1883"/>
    <x v="0"/>
    <x v="500"/>
    <d v="2013-10-21T00:00:00"/>
    <s v="Standard Class"/>
    <s v="NC-18415"/>
    <s v="Nathan Cano"/>
    <x v="0"/>
    <s v="United States"/>
    <s v="Jacksonville"/>
    <x v="3"/>
    <n v="28540"/>
    <x v="0"/>
    <s v="FUR-CH-10003606"/>
    <x v="0"/>
    <x v="1"/>
    <x v="1566"/>
    <n v="102.59200000000001"/>
    <n v="1"/>
    <n v="0.2"/>
    <n v="10.2592"/>
  </r>
  <r>
    <n v="3802"/>
    <x v="1883"/>
    <x v="0"/>
    <x v="500"/>
    <d v="2013-10-21T00:00:00"/>
    <s v="Standard Class"/>
    <s v="NC-18415"/>
    <s v="Nathan Cano"/>
    <x v="0"/>
    <s v="United States"/>
    <s v="Jacksonville"/>
    <x v="3"/>
    <n v="28540"/>
    <x v="0"/>
    <s v="TEC-AC-10002473"/>
    <x v="2"/>
    <x v="11"/>
    <x v="713"/>
    <n v="22.704000000000001"/>
    <n v="1"/>
    <n v="0.2"/>
    <n v="5.9597999999999995"/>
  </r>
  <r>
    <n v="3803"/>
    <x v="1883"/>
    <x v="0"/>
    <x v="500"/>
    <d v="2013-10-21T00:00:00"/>
    <s v="Standard Class"/>
    <s v="NC-18415"/>
    <s v="Nathan Cano"/>
    <x v="0"/>
    <s v="United States"/>
    <s v="Jacksonville"/>
    <x v="3"/>
    <n v="28540"/>
    <x v="0"/>
    <s v="OFF-PA-10002319"/>
    <x v="1"/>
    <x v="10"/>
    <x v="1391"/>
    <n v="93.024000000000001"/>
    <n v="3"/>
    <n v="0.2"/>
    <n v="33.721199999999996"/>
  </r>
  <r>
    <n v="3804"/>
    <x v="1883"/>
    <x v="0"/>
    <x v="500"/>
    <d v="2013-10-21T00:00:00"/>
    <s v="Standard Class"/>
    <s v="NC-18415"/>
    <s v="Nathan Cano"/>
    <x v="0"/>
    <s v="United States"/>
    <s v="Jacksonville"/>
    <x v="3"/>
    <n v="28540"/>
    <x v="0"/>
    <s v="OFF-SU-10000946"/>
    <x v="1"/>
    <x v="14"/>
    <x v="33"/>
    <n v="12.768000000000001"/>
    <n v="2"/>
    <n v="0.2"/>
    <n v="1.436399999999999"/>
  </r>
  <r>
    <n v="3805"/>
    <x v="1883"/>
    <x v="0"/>
    <x v="500"/>
    <d v="2013-10-21T00:00:00"/>
    <s v="Standard Class"/>
    <s v="NC-18415"/>
    <s v="Nathan Cano"/>
    <x v="0"/>
    <s v="United States"/>
    <s v="Jacksonville"/>
    <x v="3"/>
    <n v="28540"/>
    <x v="0"/>
    <s v="OFF-EN-10001335"/>
    <x v="1"/>
    <x v="12"/>
    <x v="462"/>
    <n v="35.008000000000003"/>
    <n v="4"/>
    <n v="0.2"/>
    <n v="13.127999999999998"/>
  </r>
  <r>
    <n v="3806"/>
    <x v="1883"/>
    <x v="0"/>
    <x v="500"/>
    <d v="2013-10-21T00:00:00"/>
    <s v="Standard Class"/>
    <s v="NC-18415"/>
    <s v="Nathan Cano"/>
    <x v="0"/>
    <s v="United States"/>
    <s v="Jacksonville"/>
    <x v="3"/>
    <n v="28540"/>
    <x v="0"/>
    <s v="OFF-PA-10002377"/>
    <x v="1"/>
    <x v="10"/>
    <x v="127"/>
    <n v="39.152000000000001"/>
    <n v="1"/>
    <n v="0.2"/>
    <n v="14.681999999999999"/>
  </r>
  <r>
    <n v="3807"/>
    <x v="1884"/>
    <x v="1"/>
    <x v="768"/>
    <d v="2012-11-19T00:00:00"/>
    <s v="Standard Class"/>
    <s v="AH-10690"/>
    <s v="Anna Häberlin"/>
    <x v="1"/>
    <s v="United States"/>
    <s v="Plantation"/>
    <x v="2"/>
    <n v="33317"/>
    <x v="0"/>
    <s v="OFF-AR-10001246"/>
    <x v="1"/>
    <x v="6"/>
    <x v="450"/>
    <n v="11.76"/>
    <n v="5"/>
    <n v="0.2"/>
    <n v="1.3229999999999991"/>
  </r>
  <r>
    <n v="3808"/>
    <x v="1884"/>
    <x v="1"/>
    <x v="768"/>
    <d v="2012-11-19T00:00:00"/>
    <s v="Standard Class"/>
    <s v="AH-10690"/>
    <s v="Anna Häberlin"/>
    <x v="1"/>
    <s v="United States"/>
    <s v="Plantation"/>
    <x v="2"/>
    <n v="33317"/>
    <x v="0"/>
    <s v="OFF-BI-10003291"/>
    <x v="1"/>
    <x v="8"/>
    <x v="44"/>
    <n v="5.2380000000000013"/>
    <n v="2"/>
    <n v="0.7"/>
    <n v="-4.0158000000000005"/>
  </r>
  <r>
    <n v="3809"/>
    <x v="1884"/>
    <x v="1"/>
    <x v="768"/>
    <d v="2012-11-19T00:00:00"/>
    <s v="Standard Class"/>
    <s v="AH-10690"/>
    <s v="Anna Häberlin"/>
    <x v="1"/>
    <s v="United States"/>
    <s v="Plantation"/>
    <x v="2"/>
    <n v="33317"/>
    <x v="0"/>
    <s v="OFF-BI-10002799"/>
    <x v="1"/>
    <x v="8"/>
    <x v="1450"/>
    <n v="4.6619999999999999"/>
    <n v="3"/>
    <n v="0.7"/>
    <n v="-3.7295999999999996"/>
  </r>
  <r>
    <n v="3810"/>
    <x v="1884"/>
    <x v="1"/>
    <x v="768"/>
    <d v="2012-11-19T00:00:00"/>
    <s v="Standard Class"/>
    <s v="AH-10690"/>
    <s v="Anna Häberlin"/>
    <x v="1"/>
    <s v="United States"/>
    <s v="Plantation"/>
    <x v="2"/>
    <n v="33317"/>
    <x v="0"/>
    <s v="FUR-CH-10003298"/>
    <x v="0"/>
    <x v="1"/>
    <x v="1567"/>
    <n v="523.91999999999996"/>
    <n v="5"/>
    <n v="0.2"/>
    <n v="-72.039000000000044"/>
  </r>
  <r>
    <n v="3811"/>
    <x v="1884"/>
    <x v="1"/>
    <x v="768"/>
    <d v="2012-11-19T00:00:00"/>
    <s v="Standard Class"/>
    <s v="AH-10690"/>
    <s v="Anna Häberlin"/>
    <x v="1"/>
    <s v="United States"/>
    <s v="Plantation"/>
    <x v="2"/>
    <n v="33317"/>
    <x v="0"/>
    <s v="TEC-PH-10000441"/>
    <x v="2"/>
    <x v="7"/>
    <x v="1046"/>
    <n v="100.792"/>
    <n v="1"/>
    <n v="0.2"/>
    <n v="10.079200000000007"/>
  </r>
  <r>
    <n v="3812"/>
    <x v="1884"/>
    <x v="1"/>
    <x v="768"/>
    <d v="2012-11-19T00:00:00"/>
    <s v="Standard Class"/>
    <s v="AH-10690"/>
    <s v="Anna Häberlin"/>
    <x v="1"/>
    <s v="United States"/>
    <s v="Plantation"/>
    <x v="2"/>
    <n v="33317"/>
    <x v="0"/>
    <s v="FUR-CH-10004477"/>
    <x v="0"/>
    <x v="1"/>
    <x v="211"/>
    <n v="146.13600000000002"/>
    <n v="3"/>
    <n v="0.2"/>
    <n v="16.440299999999986"/>
  </r>
  <r>
    <n v="3813"/>
    <x v="1885"/>
    <x v="3"/>
    <x v="916"/>
    <d v="2014-03-06T00:00:00"/>
    <s v="Same Day"/>
    <s v="PK-19075"/>
    <s v="Pete Kriz"/>
    <x v="0"/>
    <s v="United States"/>
    <s v="Milwaukee"/>
    <x v="6"/>
    <n v="53209"/>
    <x v="2"/>
    <s v="OFF-LA-10003537"/>
    <x v="1"/>
    <x v="2"/>
    <x v="1568"/>
    <n v="25.06"/>
    <n v="2"/>
    <n v="0"/>
    <n v="11.778199999999998"/>
  </r>
  <r>
    <n v="3814"/>
    <x v="1886"/>
    <x v="1"/>
    <x v="599"/>
    <d v="2012-11-09T00:00:00"/>
    <s v="Standard Class"/>
    <s v="NG-18430"/>
    <s v="Nathan Gelder"/>
    <x v="0"/>
    <s v="United States"/>
    <s v="Quincy"/>
    <x v="10"/>
    <n v="62301"/>
    <x v="2"/>
    <s v="OFF-LA-10004484"/>
    <x v="1"/>
    <x v="2"/>
    <x v="612"/>
    <n v="19.824000000000002"/>
    <n v="6"/>
    <n v="0.2"/>
    <n v="6.4427999999999992"/>
  </r>
  <r>
    <n v="3815"/>
    <x v="1887"/>
    <x v="0"/>
    <x v="630"/>
    <d v="2013-07-09T00:00:00"/>
    <s v="Same Day"/>
    <s v="ZD-21925"/>
    <s v="Zuschuss Donatelli"/>
    <x v="0"/>
    <s v="United States"/>
    <s v="Jacksonville"/>
    <x v="2"/>
    <n v="32216"/>
    <x v="0"/>
    <s v="TEC-PH-10002824"/>
    <x v="2"/>
    <x v="7"/>
    <x v="1142"/>
    <n v="823.96000000000015"/>
    <n v="5"/>
    <n v="0.2"/>
    <n v="51.497499999999974"/>
  </r>
  <r>
    <n v="3816"/>
    <x v="1887"/>
    <x v="0"/>
    <x v="630"/>
    <d v="2013-07-09T00:00:00"/>
    <s v="Same Day"/>
    <s v="ZD-21925"/>
    <s v="Zuschuss Donatelli"/>
    <x v="0"/>
    <s v="United States"/>
    <s v="Jacksonville"/>
    <x v="2"/>
    <n v="32216"/>
    <x v="0"/>
    <s v="OFF-PA-10004965"/>
    <x v="1"/>
    <x v="10"/>
    <x v="112"/>
    <n v="15.984000000000002"/>
    <n v="2"/>
    <n v="0.2"/>
    <n v="4.9949999999999992"/>
  </r>
  <r>
    <n v="3817"/>
    <x v="1888"/>
    <x v="1"/>
    <x v="426"/>
    <d v="2012-09-19T00:00:00"/>
    <s v="Standard Class"/>
    <s v="NW-18400"/>
    <s v="Natalie Webber"/>
    <x v="0"/>
    <s v="United States"/>
    <s v="Mobile"/>
    <x v="19"/>
    <n v="36608"/>
    <x v="0"/>
    <s v="FUR-TA-10003569"/>
    <x v="0"/>
    <x v="3"/>
    <x v="1358"/>
    <n v="801.96"/>
    <n v="2"/>
    <n v="0"/>
    <n v="200.49"/>
  </r>
  <r>
    <n v="3818"/>
    <x v="1888"/>
    <x v="1"/>
    <x v="426"/>
    <d v="2012-09-19T00:00:00"/>
    <s v="Standard Class"/>
    <s v="NW-18400"/>
    <s v="Natalie Webber"/>
    <x v="0"/>
    <s v="United States"/>
    <s v="Mobile"/>
    <x v="19"/>
    <n v="36608"/>
    <x v="0"/>
    <s v="TEC-PH-10003187"/>
    <x v="2"/>
    <x v="7"/>
    <x v="1410"/>
    <n v="59.97"/>
    <n v="3"/>
    <n v="0"/>
    <n v="0"/>
  </r>
  <r>
    <n v="3819"/>
    <x v="1888"/>
    <x v="1"/>
    <x v="426"/>
    <d v="2012-09-19T00:00:00"/>
    <s v="Standard Class"/>
    <s v="NW-18400"/>
    <s v="Natalie Webber"/>
    <x v="0"/>
    <s v="United States"/>
    <s v="Mobile"/>
    <x v="19"/>
    <n v="36608"/>
    <x v="0"/>
    <s v="FUR-CH-10004853"/>
    <x v="0"/>
    <x v="1"/>
    <x v="526"/>
    <n v="1056.8599999999999"/>
    <n v="7"/>
    <n v="0"/>
    <n v="306.48939999999988"/>
  </r>
  <r>
    <n v="3820"/>
    <x v="1889"/>
    <x v="3"/>
    <x v="449"/>
    <d v="2014-10-15T00:00:00"/>
    <s v="Standard Class"/>
    <s v="HG-14845"/>
    <s v="Harry Greene"/>
    <x v="0"/>
    <s v="United States"/>
    <s v="New York City"/>
    <x v="15"/>
    <n v="10024"/>
    <x v="3"/>
    <s v="OFF-BI-10001031"/>
    <x v="1"/>
    <x v="8"/>
    <x v="865"/>
    <n v="12.816000000000001"/>
    <n v="3"/>
    <n v="0.2"/>
    <n v="4.3253999999999984"/>
  </r>
  <r>
    <n v="3821"/>
    <x v="1889"/>
    <x v="3"/>
    <x v="449"/>
    <d v="2014-10-15T00:00:00"/>
    <s v="Standard Class"/>
    <s v="HG-14845"/>
    <s v="Harry Greene"/>
    <x v="0"/>
    <s v="United States"/>
    <s v="New York City"/>
    <x v="15"/>
    <n v="10024"/>
    <x v="3"/>
    <s v="FUR-BO-10003034"/>
    <x v="0"/>
    <x v="0"/>
    <x v="1194"/>
    <n v="314.35199999999998"/>
    <n v="3"/>
    <n v="0.2"/>
    <n v="-15.71759999999999"/>
  </r>
  <r>
    <n v="3822"/>
    <x v="1889"/>
    <x v="3"/>
    <x v="449"/>
    <d v="2014-10-15T00:00:00"/>
    <s v="Standard Class"/>
    <s v="HG-14845"/>
    <s v="Harry Greene"/>
    <x v="0"/>
    <s v="United States"/>
    <s v="New York City"/>
    <x v="15"/>
    <n v="10024"/>
    <x v="3"/>
    <s v="OFF-PA-10000069"/>
    <x v="1"/>
    <x v="10"/>
    <x v="1569"/>
    <n v="18.98"/>
    <n v="2"/>
    <n v="0"/>
    <n v="8.9206000000000003"/>
  </r>
  <r>
    <n v="3823"/>
    <x v="1889"/>
    <x v="3"/>
    <x v="449"/>
    <d v="2014-10-15T00:00:00"/>
    <s v="Standard Class"/>
    <s v="HG-14845"/>
    <s v="Harry Greene"/>
    <x v="0"/>
    <s v="United States"/>
    <s v="New York City"/>
    <x v="15"/>
    <n v="10024"/>
    <x v="3"/>
    <s v="OFF-BI-10003655"/>
    <x v="1"/>
    <x v="8"/>
    <x v="1447"/>
    <n v="18.240000000000002"/>
    <n v="6"/>
    <n v="0.2"/>
    <n v="6.1560000000000006"/>
  </r>
  <r>
    <n v="3824"/>
    <x v="1890"/>
    <x v="1"/>
    <x v="471"/>
    <d v="2012-09-18T00:00:00"/>
    <s v="Standard Class"/>
    <s v="CC-12685"/>
    <s v="Craig Carroll"/>
    <x v="0"/>
    <s v="United States"/>
    <s v="New York City"/>
    <x v="15"/>
    <n v="10011"/>
    <x v="3"/>
    <s v="OFF-ST-10000585"/>
    <x v="1"/>
    <x v="4"/>
    <x v="541"/>
    <n v="991.19999999999993"/>
    <n v="6"/>
    <n v="0"/>
    <n v="257.71199999999999"/>
  </r>
  <r>
    <n v="3825"/>
    <x v="1890"/>
    <x v="1"/>
    <x v="471"/>
    <d v="2012-09-18T00:00:00"/>
    <s v="Standard Class"/>
    <s v="CC-12685"/>
    <s v="Craig Carroll"/>
    <x v="0"/>
    <s v="United States"/>
    <s v="New York City"/>
    <x v="15"/>
    <n v="10011"/>
    <x v="3"/>
    <s v="TEC-CO-10001571"/>
    <x v="2"/>
    <x v="16"/>
    <x v="1554"/>
    <n v="879.98400000000004"/>
    <n v="2"/>
    <n v="0.2"/>
    <n v="329.99400000000003"/>
  </r>
  <r>
    <n v="3826"/>
    <x v="1890"/>
    <x v="1"/>
    <x v="471"/>
    <d v="2012-09-18T00:00:00"/>
    <s v="Standard Class"/>
    <s v="CC-12685"/>
    <s v="Craig Carroll"/>
    <x v="0"/>
    <s v="United States"/>
    <s v="New York City"/>
    <x v="15"/>
    <n v="10011"/>
    <x v="3"/>
    <s v="OFF-BI-10002012"/>
    <x v="1"/>
    <x v="8"/>
    <x v="742"/>
    <n v="12.96"/>
    <n v="9"/>
    <n v="0.2"/>
    <n v="4.5359999999999996"/>
  </r>
  <r>
    <n v="3827"/>
    <x v="1891"/>
    <x v="2"/>
    <x v="273"/>
    <d v="2011-10-12T00:00:00"/>
    <s v="Standard Class"/>
    <s v="JG-15805"/>
    <s v="John Grady"/>
    <x v="1"/>
    <s v="United States"/>
    <s v="Dallas"/>
    <x v="5"/>
    <n v="75217"/>
    <x v="2"/>
    <s v="OFF-ST-10001228"/>
    <x v="1"/>
    <x v="4"/>
    <x v="228"/>
    <n v="107.44"/>
    <n v="10"/>
    <n v="0.2"/>
    <n v="10.744000000000007"/>
  </r>
  <r>
    <n v="3828"/>
    <x v="1892"/>
    <x v="3"/>
    <x v="917"/>
    <d v="2014-05-12T00:00:00"/>
    <s v="Standard Class"/>
    <s v="RW-19540"/>
    <s v="Rick Wilson"/>
    <x v="1"/>
    <s v="United States"/>
    <s v="Detroit"/>
    <x v="12"/>
    <n v="48234"/>
    <x v="2"/>
    <s v="FUR-CH-10004086"/>
    <x v="0"/>
    <x v="1"/>
    <x v="281"/>
    <n v="1458.65"/>
    <n v="5"/>
    <n v="0"/>
    <n v="423.00849999999997"/>
  </r>
  <r>
    <n v="3829"/>
    <x v="1892"/>
    <x v="3"/>
    <x v="917"/>
    <d v="2014-05-12T00:00:00"/>
    <s v="Standard Class"/>
    <s v="RW-19540"/>
    <s v="Rick Wilson"/>
    <x v="1"/>
    <s v="United States"/>
    <s v="Detroit"/>
    <x v="12"/>
    <n v="48234"/>
    <x v="2"/>
    <s v="FUR-CH-10002017"/>
    <x v="0"/>
    <x v="1"/>
    <x v="1368"/>
    <n v="26.64"/>
    <n v="1"/>
    <n v="0"/>
    <n v="7.4591999999999992"/>
  </r>
  <r>
    <n v="3830"/>
    <x v="1892"/>
    <x v="3"/>
    <x v="917"/>
    <d v="2014-05-12T00:00:00"/>
    <s v="Standard Class"/>
    <s v="RW-19540"/>
    <s v="Rick Wilson"/>
    <x v="1"/>
    <s v="United States"/>
    <s v="Detroit"/>
    <x v="12"/>
    <n v="48234"/>
    <x v="2"/>
    <s v="FUR-CH-10000595"/>
    <x v="0"/>
    <x v="1"/>
    <x v="463"/>
    <n v="476.8"/>
    <n v="2"/>
    <n v="0"/>
    <n v="119.19999999999999"/>
  </r>
  <r>
    <n v="3831"/>
    <x v="1892"/>
    <x v="3"/>
    <x v="917"/>
    <d v="2014-05-12T00:00:00"/>
    <s v="Standard Class"/>
    <s v="RW-19540"/>
    <s v="Rick Wilson"/>
    <x v="1"/>
    <s v="United States"/>
    <s v="Detroit"/>
    <x v="12"/>
    <n v="48234"/>
    <x v="2"/>
    <s v="OFF-AP-10001563"/>
    <x v="1"/>
    <x v="9"/>
    <x v="530"/>
    <n v="87.444000000000003"/>
    <n v="2"/>
    <n v="0.1"/>
    <n v="18.460399999999986"/>
  </r>
  <r>
    <n v="3832"/>
    <x v="1893"/>
    <x v="1"/>
    <x v="717"/>
    <d v="2012-11-19T00:00:00"/>
    <s v="Standard Class"/>
    <s v="LS-17230"/>
    <s v="Lycoris Saunders"/>
    <x v="0"/>
    <s v="United States"/>
    <s v="Dover"/>
    <x v="13"/>
    <n v="19901"/>
    <x v="3"/>
    <s v="FUR-FU-10004017"/>
    <x v="0"/>
    <x v="5"/>
    <x v="1570"/>
    <n v="76.14"/>
    <n v="3"/>
    <n v="0"/>
    <n v="26.648999999999997"/>
  </r>
  <r>
    <n v="3833"/>
    <x v="1893"/>
    <x v="1"/>
    <x v="717"/>
    <d v="2012-11-19T00:00:00"/>
    <s v="Standard Class"/>
    <s v="LS-17230"/>
    <s v="Lycoris Saunders"/>
    <x v="0"/>
    <s v="United States"/>
    <s v="Dover"/>
    <x v="13"/>
    <n v="19901"/>
    <x v="3"/>
    <s v="OFF-BI-10002571"/>
    <x v="1"/>
    <x v="8"/>
    <x v="1204"/>
    <n v="19.96"/>
    <n v="2"/>
    <n v="0"/>
    <n v="9.3811999999999998"/>
  </r>
  <r>
    <n v="3834"/>
    <x v="1894"/>
    <x v="2"/>
    <x v="156"/>
    <d v="2011-11-24T00:00:00"/>
    <s v="Same Day"/>
    <s v="MY-18295"/>
    <s v="Muhammed Yedwab"/>
    <x v="1"/>
    <s v="United States"/>
    <s v="Columbus"/>
    <x v="24"/>
    <n v="43229"/>
    <x v="3"/>
    <s v="TEC-PH-10000560"/>
    <x v="2"/>
    <x v="7"/>
    <x v="745"/>
    <n v="1049.97"/>
    <n v="5"/>
    <n v="0.4"/>
    <n v="-209.99399999999991"/>
  </r>
  <r>
    <n v="3835"/>
    <x v="1894"/>
    <x v="2"/>
    <x v="156"/>
    <d v="2011-11-24T00:00:00"/>
    <s v="Same Day"/>
    <s v="MY-18295"/>
    <s v="Muhammed Yedwab"/>
    <x v="1"/>
    <s v="United States"/>
    <s v="Columbus"/>
    <x v="24"/>
    <n v="43229"/>
    <x v="3"/>
    <s v="FUR-CH-10000847"/>
    <x v="0"/>
    <x v="1"/>
    <x v="986"/>
    <n v="611.05799999999999"/>
    <n v="3"/>
    <n v="0.3"/>
    <n v="-34.917600000000022"/>
  </r>
  <r>
    <n v="3836"/>
    <x v="1895"/>
    <x v="2"/>
    <x v="918"/>
    <d v="2011-04-15T00:00:00"/>
    <s v="Standard Class"/>
    <s v="JM-15655"/>
    <s v="Jim Mitchum"/>
    <x v="1"/>
    <s v="United States"/>
    <s v="Glendale"/>
    <x v="16"/>
    <n v="85301"/>
    <x v="1"/>
    <s v="OFF-FA-10000611"/>
    <x v="1"/>
    <x v="13"/>
    <x v="1065"/>
    <n v="2.3679999999999999"/>
    <n v="2"/>
    <n v="0.2"/>
    <n v="0.82879999999999987"/>
  </r>
  <r>
    <n v="3837"/>
    <x v="1895"/>
    <x v="2"/>
    <x v="918"/>
    <d v="2011-04-15T00:00:00"/>
    <s v="Standard Class"/>
    <s v="JM-15655"/>
    <s v="Jim Mitchum"/>
    <x v="1"/>
    <s v="United States"/>
    <s v="Glendale"/>
    <x v="16"/>
    <n v="85301"/>
    <x v="1"/>
    <s v="OFF-PA-10004733"/>
    <x v="1"/>
    <x v="10"/>
    <x v="1571"/>
    <n v="19.008000000000003"/>
    <n v="3"/>
    <n v="0.2"/>
    <n v="6.8903999999999979"/>
  </r>
  <r>
    <n v="3838"/>
    <x v="1896"/>
    <x v="2"/>
    <x v="711"/>
    <d v="2011-08-02T00:00:00"/>
    <s v="Standard Class"/>
    <s v="KM-16720"/>
    <s v="Kunst Miller"/>
    <x v="0"/>
    <s v="United States"/>
    <s v="North Las Vegas"/>
    <x v="33"/>
    <n v="89031"/>
    <x v="1"/>
    <s v="TEC-PH-10001363"/>
    <x v="2"/>
    <x v="7"/>
    <x v="427"/>
    <n v="911.98400000000004"/>
    <n v="2"/>
    <n v="0.2"/>
    <n v="113.99799999999991"/>
  </r>
  <r>
    <n v="3839"/>
    <x v="1896"/>
    <x v="2"/>
    <x v="711"/>
    <d v="2011-08-02T00:00:00"/>
    <s v="Standard Class"/>
    <s v="KM-16720"/>
    <s v="Kunst Miller"/>
    <x v="0"/>
    <s v="United States"/>
    <s v="North Las Vegas"/>
    <x v="33"/>
    <n v="89031"/>
    <x v="1"/>
    <s v="FUR-CH-10003312"/>
    <x v="0"/>
    <x v="1"/>
    <x v="296"/>
    <n v="674.35200000000009"/>
    <n v="3"/>
    <n v="0.2"/>
    <n v="-109.58220000000011"/>
  </r>
  <r>
    <n v="3840"/>
    <x v="1896"/>
    <x v="2"/>
    <x v="711"/>
    <d v="2011-08-02T00:00:00"/>
    <s v="Standard Class"/>
    <s v="KM-16720"/>
    <s v="Kunst Miller"/>
    <x v="0"/>
    <s v="United States"/>
    <s v="North Las Vegas"/>
    <x v="33"/>
    <n v="89031"/>
    <x v="1"/>
    <s v="FUR-FU-10004018"/>
    <x v="0"/>
    <x v="5"/>
    <x v="927"/>
    <n v="134.01"/>
    <n v="9"/>
    <n v="0"/>
    <n v="36.182700000000004"/>
  </r>
  <r>
    <n v="3841"/>
    <x v="1896"/>
    <x v="2"/>
    <x v="711"/>
    <d v="2011-08-02T00:00:00"/>
    <s v="Standard Class"/>
    <s v="KM-16720"/>
    <s v="Kunst Miller"/>
    <x v="0"/>
    <s v="United States"/>
    <s v="North Las Vegas"/>
    <x v="33"/>
    <n v="89031"/>
    <x v="1"/>
    <s v="TEC-AC-10004814"/>
    <x v="2"/>
    <x v="11"/>
    <x v="1572"/>
    <n v="170.97"/>
    <n v="3"/>
    <n v="0"/>
    <n v="70.097700000000003"/>
  </r>
  <r>
    <n v="3842"/>
    <x v="1897"/>
    <x v="2"/>
    <x v="785"/>
    <d v="2011-06-12T00:00:00"/>
    <s v="Standard Class"/>
    <s v="KE-16420"/>
    <s v="Katrina Edelman"/>
    <x v="1"/>
    <s v="United States"/>
    <s v="Bristol"/>
    <x v="18"/>
    <n v="37620"/>
    <x v="0"/>
    <s v="FUR-CH-10002647"/>
    <x v="0"/>
    <x v="1"/>
    <x v="470"/>
    <n v="170.35200000000003"/>
    <n v="3"/>
    <n v="0.2"/>
    <n v="10.647000000000006"/>
  </r>
  <r>
    <n v="3843"/>
    <x v="1898"/>
    <x v="2"/>
    <x v="919"/>
    <d v="2011-10-31T00:00:00"/>
    <s v="First Class"/>
    <s v="TS-21370"/>
    <s v="Todd Sumrall"/>
    <x v="1"/>
    <s v="United States"/>
    <s v="Los Angeles"/>
    <x v="1"/>
    <n v="90049"/>
    <x v="1"/>
    <s v="OFF-BI-10004140"/>
    <x v="1"/>
    <x v="8"/>
    <x v="304"/>
    <n v="7.1840000000000011"/>
    <n v="2"/>
    <n v="0.2"/>
    <n v="2.2449999999999992"/>
  </r>
  <r>
    <n v="3844"/>
    <x v="1898"/>
    <x v="2"/>
    <x v="919"/>
    <d v="2011-10-31T00:00:00"/>
    <s v="First Class"/>
    <s v="TS-21370"/>
    <s v="Todd Sumrall"/>
    <x v="1"/>
    <s v="United States"/>
    <s v="Los Angeles"/>
    <x v="1"/>
    <n v="90049"/>
    <x v="1"/>
    <s v="OFF-SU-10002301"/>
    <x v="1"/>
    <x v="14"/>
    <x v="1573"/>
    <n v="6.28"/>
    <n v="2"/>
    <n v="0"/>
    <n v="6.2800000000000189E-2"/>
  </r>
  <r>
    <n v="3845"/>
    <x v="1898"/>
    <x v="2"/>
    <x v="919"/>
    <d v="2011-10-31T00:00:00"/>
    <s v="First Class"/>
    <s v="TS-21370"/>
    <s v="Todd Sumrall"/>
    <x v="1"/>
    <s v="United States"/>
    <s v="Los Angeles"/>
    <x v="1"/>
    <n v="90049"/>
    <x v="1"/>
    <s v="OFF-SU-10000646"/>
    <x v="1"/>
    <x v="14"/>
    <x v="259"/>
    <n v="480.74"/>
    <n v="2"/>
    <n v="0"/>
    <n v="14.422200000000032"/>
  </r>
  <r>
    <n v="3846"/>
    <x v="1898"/>
    <x v="2"/>
    <x v="919"/>
    <d v="2011-10-31T00:00:00"/>
    <s v="First Class"/>
    <s v="TS-21370"/>
    <s v="Todd Sumrall"/>
    <x v="1"/>
    <s v="United States"/>
    <s v="Los Angeles"/>
    <x v="1"/>
    <n v="90049"/>
    <x v="1"/>
    <s v="FUR-BO-10001337"/>
    <x v="0"/>
    <x v="0"/>
    <x v="425"/>
    <n v="616.99800000000005"/>
    <n v="6"/>
    <n v="0.15"/>
    <n v="-36.293999999999997"/>
  </r>
  <r>
    <n v="3847"/>
    <x v="1898"/>
    <x v="2"/>
    <x v="919"/>
    <d v="2011-10-31T00:00:00"/>
    <s v="First Class"/>
    <s v="TS-21370"/>
    <s v="Todd Sumrall"/>
    <x v="1"/>
    <s v="United States"/>
    <s v="Los Angeles"/>
    <x v="1"/>
    <n v="90049"/>
    <x v="1"/>
    <s v="OFF-ST-10003442"/>
    <x v="1"/>
    <x v="4"/>
    <x v="86"/>
    <n v="141.4"/>
    <n v="5"/>
    <n v="0"/>
    <n v="38.177999999999997"/>
  </r>
  <r>
    <n v="3848"/>
    <x v="1899"/>
    <x v="3"/>
    <x v="920"/>
    <d v="2014-11-28T00:00:00"/>
    <s v="Second Class"/>
    <s v="SZ-20035"/>
    <s v="Sam Zeldin"/>
    <x v="2"/>
    <s v="United States"/>
    <s v="Canton"/>
    <x v="12"/>
    <n v="48187"/>
    <x v="2"/>
    <s v="OFF-ST-10001097"/>
    <x v="1"/>
    <x v="4"/>
    <x v="740"/>
    <n v="501.81000000000006"/>
    <n v="3"/>
    <n v="0"/>
    <n v="0"/>
  </r>
  <r>
    <n v="3849"/>
    <x v="1900"/>
    <x v="3"/>
    <x v="585"/>
    <d v="2014-09-24T00:00:00"/>
    <s v="First Class"/>
    <s v="JE-15745"/>
    <s v="Joel Eaton"/>
    <x v="0"/>
    <s v="United States"/>
    <s v="Fayetteville"/>
    <x v="36"/>
    <n v="72701"/>
    <x v="0"/>
    <s v="OFF-BI-10004318"/>
    <x v="1"/>
    <x v="8"/>
    <x v="1574"/>
    <n v="691.96"/>
    <n v="4"/>
    <n v="0"/>
    <n v="318.30160000000001"/>
  </r>
  <r>
    <n v="3850"/>
    <x v="1900"/>
    <x v="3"/>
    <x v="585"/>
    <d v="2014-09-24T00:00:00"/>
    <s v="First Class"/>
    <s v="JE-15745"/>
    <s v="Joel Eaton"/>
    <x v="0"/>
    <s v="United States"/>
    <s v="Fayetteville"/>
    <x v="36"/>
    <n v="72701"/>
    <x v="0"/>
    <s v="TEC-AC-10004633"/>
    <x v="2"/>
    <x v="11"/>
    <x v="60"/>
    <n v="34.950000000000003"/>
    <n v="5"/>
    <n v="0"/>
    <n v="15.378000000000004"/>
  </r>
  <r>
    <n v="3851"/>
    <x v="1901"/>
    <x v="1"/>
    <x v="784"/>
    <d v="2012-12-09T00:00:00"/>
    <s v="Standard Class"/>
    <s v="MS-17980"/>
    <s v="Michael Stewart"/>
    <x v="1"/>
    <s v="United States"/>
    <s v="Springfield"/>
    <x v="25"/>
    <n v="65807"/>
    <x v="2"/>
    <s v="OFF-PA-10001970"/>
    <x v="1"/>
    <x v="10"/>
    <x v="311"/>
    <n v="85.96"/>
    <n v="7"/>
    <n v="0"/>
    <n v="40.401199999999996"/>
  </r>
  <r>
    <n v="3852"/>
    <x v="1902"/>
    <x v="1"/>
    <x v="481"/>
    <d v="2012-09-21T00:00:00"/>
    <s v="Same Day"/>
    <s v="DH-13675"/>
    <s v="Duane Huffman"/>
    <x v="2"/>
    <s v="United States"/>
    <s v="Quincy"/>
    <x v="31"/>
    <n v="2169"/>
    <x v="3"/>
    <s v="FUR-FU-10004006"/>
    <x v="0"/>
    <x v="5"/>
    <x v="101"/>
    <n v="85.3"/>
    <n v="2"/>
    <n v="0"/>
    <n v="14.500999999999991"/>
  </r>
  <r>
    <n v="3853"/>
    <x v="1903"/>
    <x v="3"/>
    <x v="200"/>
    <d v="2014-11-30T00:00:00"/>
    <s v="First Class"/>
    <s v="GT-14755"/>
    <s v="Guy Thornton"/>
    <x v="0"/>
    <s v="United States"/>
    <s v="Rockford"/>
    <x v="10"/>
    <n v="61107"/>
    <x v="2"/>
    <s v="OFF-BI-10001524"/>
    <x v="1"/>
    <x v="8"/>
    <x v="298"/>
    <n v="33.567999999999991"/>
    <n v="8"/>
    <n v="0.8"/>
    <n v="-53.708800000000025"/>
  </r>
  <r>
    <n v="3854"/>
    <x v="1904"/>
    <x v="3"/>
    <x v="921"/>
    <d v="2014-06-11T00:00:00"/>
    <s v="Standard Class"/>
    <s v="GH-14410"/>
    <s v="Gary Hansen"/>
    <x v="2"/>
    <s v="United States"/>
    <s v="San Francisco"/>
    <x v="1"/>
    <n v="94122"/>
    <x v="1"/>
    <s v="FUR-FU-10004164"/>
    <x v="0"/>
    <x v="5"/>
    <x v="1575"/>
    <n v="4.95"/>
    <n v="1"/>
    <n v="0"/>
    <n v="2.1780000000000004"/>
  </r>
  <r>
    <n v="3855"/>
    <x v="1904"/>
    <x v="3"/>
    <x v="921"/>
    <d v="2014-06-11T00:00:00"/>
    <s v="Standard Class"/>
    <s v="GH-14410"/>
    <s v="Gary Hansen"/>
    <x v="2"/>
    <s v="United States"/>
    <s v="San Francisco"/>
    <x v="1"/>
    <n v="94122"/>
    <x v="1"/>
    <s v="OFF-ST-10002957"/>
    <x v="1"/>
    <x v="4"/>
    <x v="1483"/>
    <n v="26.400000000000002"/>
    <n v="5"/>
    <n v="0"/>
    <n v="0"/>
  </r>
  <r>
    <n v="3856"/>
    <x v="1905"/>
    <x v="3"/>
    <x v="436"/>
    <d v="2014-10-29T00:00:00"/>
    <s v="Second Class"/>
    <s v="DM-13015"/>
    <s v="Darrin Martin"/>
    <x v="0"/>
    <s v="United States"/>
    <s v="San Antonio"/>
    <x v="5"/>
    <n v="78207"/>
    <x v="2"/>
    <s v="OFF-BI-10004364"/>
    <x v="1"/>
    <x v="8"/>
    <x v="302"/>
    <n v="3.5639999999999992"/>
    <n v="3"/>
    <n v="0.8"/>
    <n v="-6.2370000000000019"/>
  </r>
  <r>
    <n v="3857"/>
    <x v="1905"/>
    <x v="3"/>
    <x v="436"/>
    <d v="2014-10-29T00:00:00"/>
    <s v="Second Class"/>
    <s v="DM-13015"/>
    <s v="Darrin Martin"/>
    <x v="0"/>
    <s v="United States"/>
    <s v="San Antonio"/>
    <x v="5"/>
    <n v="78207"/>
    <x v="2"/>
    <s v="TEC-PH-10002824"/>
    <x v="2"/>
    <x v="7"/>
    <x v="1142"/>
    <n v="823.96000000000015"/>
    <n v="5"/>
    <n v="0.2"/>
    <n v="51.497499999999974"/>
  </r>
  <r>
    <n v="3858"/>
    <x v="1905"/>
    <x v="3"/>
    <x v="436"/>
    <d v="2014-10-29T00:00:00"/>
    <s v="Second Class"/>
    <s v="DM-13015"/>
    <s v="Darrin Martin"/>
    <x v="0"/>
    <s v="United States"/>
    <s v="San Antonio"/>
    <x v="5"/>
    <n v="78207"/>
    <x v="2"/>
    <s v="OFF-AR-10000634"/>
    <x v="1"/>
    <x v="6"/>
    <x v="988"/>
    <n v="10.272000000000002"/>
    <n v="3"/>
    <n v="0.2"/>
    <n v="0.89880000000000004"/>
  </r>
  <r>
    <n v="3859"/>
    <x v="1906"/>
    <x v="2"/>
    <x v="414"/>
    <d v="2011-12-20T00:00:00"/>
    <s v="Same Day"/>
    <s v="TC-21295"/>
    <s v="Toby Carlisle"/>
    <x v="0"/>
    <s v="United States"/>
    <s v="Thornton"/>
    <x v="22"/>
    <n v="80229"/>
    <x v="1"/>
    <s v="TEC-AC-10001539"/>
    <x v="2"/>
    <x v="11"/>
    <x v="1576"/>
    <n v="447.94399999999996"/>
    <n v="7"/>
    <n v="0.2"/>
    <n v="89.588799999999992"/>
  </r>
  <r>
    <n v="3860"/>
    <x v="1907"/>
    <x v="3"/>
    <x v="922"/>
    <d v="2014-02-23T00:00:00"/>
    <s v="Standard Class"/>
    <s v="JK-16120"/>
    <s v="Julie Kriz"/>
    <x v="2"/>
    <s v="United States"/>
    <s v="Chicago"/>
    <x v="10"/>
    <n v="60653"/>
    <x v="2"/>
    <s v="FUR-TA-10001932"/>
    <x v="0"/>
    <x v="3"/>
    <x v="840"/>
    <n v="480.96"/>
    <n v="3"/>
    <n v="0.5"/>
    <n v="-269.33760000000001"/>
  </r>
  <r>
    <n v="3861"/>
    <x v="1907"/>
    <x v="3"/>
    <x v="922"/>
    <d v="2014-02-23T00:00:00"/>
    <s v="Standard Class"/>
    <s v="JK-16120"/>
    <s v="Julie Kriz"/>
    <x v="2"/>
    <s v="United States"/>
    <s v="Chicago"/>
    <x v="10"/>
    <n v="60653"/>
    <x v="2"/>
    <s v="TEC-PH-10002789"/>
    <x v="2"/>
    <x v="7"/>
    <x v="1577"/>
    <n v="124.79200000000002"/>
    <n v="1"/>
    <n v="0.2"/>
    <n v="10.919299999999996"/>
  </r>
  <r>
    <n v="3862"/>
    <x v="1908"/>
    <x v="2"/>
    <x v="523"/>
    <d v="2011-05-10T00:00:00"/>
    <s v="Standard Class"/>
    <s v="NC-18415"/>
    <s v="Nathan Cano"/>
    <x v="0"/>
    <s v="United States"/>
    <s v="Yonkers"/>
    <x v="15"/>
    <n v="10701"/>
    <x v="3"/>
    <s v="OFF-BI-10004828"/>
    <x v="1"/>
    <x v="8"/>
    <x v="1578"/>
    <n v="40.176000000000002"/>
    <n v="3"/>
    <n v="0.2"/>
    <n v="14.563799999999997"/>
  </r>
  <r>
    <n v="3863"/>
    <x v="1908"/>
    <x v="2"/>
    <x v="523"/>
    <d v="2011-05-10T00:00:00"/>
    <s v="Standard Class"/>
    <s v="NC-18415"/>
    <s v="Nathan Cano"/>
    <x v="0"/>
    <s v="United States"/>
    <s v="Yonkers"/>
    <x v="15"/>
    <n v="10701"/>
    <x v="3"/>
    <s v="OFF-BI-10003981"/>
    <x v="1"/>
    <x v="8"/>
    <x v="109"/>
    <n v="10.896000000000001"/>
    <n v="3"/>
    <n v="0.2"/>
    <n v="3.9497999999999998"/>
  </r>
  <r>
    <n v="3864"/>
    <x v="1909"/>
    <x v="3"/>
    <x v="161"/>
    <d v="2014-10-20T00:00:00"/>
    <s v="Second Class"/>
    <s v="AJ-10960"/>
    <s v="Astrea Jones"/>
    <x v="0"/>
    <s v="United States"/>
    <s v="San Diego"/>
    <x v="1"/>
    <n v="92037"/>
    <x v="1"/>
    <s v="OFF-AR-10001770"/>
    <x v="1"/>
    <x v="6"/>
    <x v="1579"/>
    <n v="10.64"/>
    <n v="4"/>
    <n v="0"/>
    <n v="2.7664"/>
  </r>
  <r>
    <n v="3865"/>
    <x v="1910"/>
    <x v="1"/>
    <x v="109"/>
    <d v="2012-12-03T00:00:00"/>
    <s v="Standard Class"/>
    <s v="LC-16885"/>
    <s v="Lena Creighton"/>
    <x v="0"/>
    <s v="United States"/>
    <s v="Champaign"/>
    <x v="10"/>
    <n v="61821"/>
    <x v="2"/>
    <s v="FUR-FU-10004904"/>
    <x v="0"/>
    <x v="5"/>
    <x v="1580"/>
    <n v="151.96"/>
    <n v="5"/>
    <n v="0.6"/>
    <n v="-182.35200000000003"/>
  </r>
  <r>
    <n v="3866"/>
    <x v="1911"/>
    <x v="2"/>
    <x v="923"/>
    <d v="2011-07-29T00:00:00"/>
    <s v="Second Class"/>
    <s v="GW-14605"/>
    <s v="Giulietta Weimer"/>
    <x v="0"/>
    <s v="United States"/>
    <s v="San Francisco"/>
    <x v="1"/>
    <n v="94122"/>
    <x v="1"/>
    <s v="TEC-AC-10002842"/>
    <x v="2"/>
    <x v="11"/>
    <x v="1176"/>
    <n v="238"/>
    <n v="2"/>
    <n v="0"/>
    <n v="38.080000000000013"/>
  </r>
  <r>
    <n v="3867"/>
    <x v="1912"/>
    <x v="3"/>
    <x v="756"/>
    <d v="2014-04-26T00:00:00"/>
    <s v="Second Class"/>
    <s v="SC-20305"/>
    <s v="Sean Christensen"/>
    <x v="0"/>
    <s v="United States"/>
    <s v="Lawrence"/>
    <x v="14"/>
    <n v="46226"/>
    <x v="2"/>
    <s v="TEC-AC-10003590"/>
    <x v="2"/>
    <x v="11"/>
    <x v="1093"/>
    <n v="155.34"/>
    <n v="6"/>
    <n v="0"/>
    <n v="55.922399999999996"/>
  </r>
  <r>
    <n v="3868"/>
    <x v="1913"/>
    <x v="1"/>
    <x v="924"/>
    <d v="2012-10-27T00:00:00"/>
    <s v="Second Class"/>
    <s v="JF-15355"/>
    <s v="Jay Fein"/>
    <x v="0"/>
    <s v="United States"/>
    <s v="San Diego"/>
    <x v="1"/>
    <n v="92105"/>
    <x v="1"/>
    <s v="TEC-AC-10000710"/>
    <x v="2"/>
    <x v="11"/>
    <x v="672"/>
    <n v="148.32"/>
    <n v="9"/>
    <n v="0"/>
    <n v="63.777600000000007"/>
  </r>
  <r>
    <n v="3869"/>
    <x v="1913"/>
    <x v="1"/>
    <x v="924"/>
    <d v="2012-10-27T00:00:00"/>
    <s v="Second Class"/>
    <s v="JF-15355"/>
    <s v="Jay Fein"/>
    <x v="0"/>
    <s v="United States"/>
    <s v="San Diego"/>
    <x v="1"/>
    <n v="92105"/>
    <x v="1"/>
    <s v="FUR-CH-10004495"/>
    <x v="0"/>
    <x v="1"/>
    <x v="1475"/>
    <n v="240.78400000000002"/>
    <n v="1"/>
    <n v="0.2"/>
    <n v="27.088199999999965"/>
  </r>
  <r>
    <n v="3870"/>
    <x v="1913"/>
    <x v="1"/>
    <x v="924"/>
    <d v="2012-10-27T00:00:00"/>
    <s v="Second Class"/>
    <s v="JF-15355"/>
    <s v="Jay Fein"/>
    <x v="0"/>
    <s v="United States"/>
    <s v="San Diego"/>
    <x v="1"/>
    <n v="92105"/>
    <x v="1"/>
    <s v="FUR-CH-10004540"/>
    <x v="0"/>
    <x v="1"/>
    <x v="862"/>
    <n v="191.96800000000002"/>
    <n v="7"/>
    <n v="0.2"/>
    <n v="16.797200000000004"/>
  </r>
  <r>
    <n v="3871"/>
    <x v="1913"/>
    <x v="1"/>
    <x v="924"/>
    <d v="2012-10-27T00:00:00"/>
    <s v="Second Class"/>
    <s v="JF-15355"/>
    <s v="Jay Fein"/>
    <x v="0"/>
    <s v="United States"/>
    <s v="San Diego"/>
    <x v="1"/>
    <n v="92105"/>
    <x v="1"/>
    <s v="OFF-PA-10004971"/>
    <x v="1"/>
    <x v="10"/>
    <x v="604"/>
    <n v="11.56"/>
    <n v="2"/>
    <n v="0"/>
    <n v="5.6644000000000005"/>
  </r>
  <r>
    <n v="3872"/>
    <x v="1913"/>
    <x v="1"/>
    <x v="924"/>
    <d v="2012-10-27T00:00:00"/>
    <s v="Second Class"/>
    <s v="JF-15355"/>
    <s v="Jay Fein"/>
    <x v="0"/>
    <s v="United States"/>
    <s v="San Diego"/>
    <x v="1"/>
    <n v="92105"/>
    <x v="1"/>
    <s v="OFF-EN-10002600"/>
    <x v="1"/>
    <x v="12"/>
    <x v="111"/>
    <n v="11.8"/>
    <n v="4"/>
    <n v="0"/>
    <n v="5.6639999999999997"/>
  </r>
  <r>
    <n v="3873"/>
    <x v="1913"/>
    <x v="1"/>
    <x v="924"/>
    <d v="2012-10-27T00:00:00"/>
    <s v="Second Class"/>
    <s v="JF-15355"/>
    <s v="Jay Fein"/>
    <x v="0"/>
    <s v="United States"/>
    <s v="San Diego"/>
    <x v="1"/>
    <n v="92105"/>
    <x v="1"/>
    <s v="FUR-CH-10001854"/>
    <x v="0"/>
    <x v="1"/>
    <x v="1110"/>
    <n v="842.35200000000009"/>
    <n v="3"/>
    <n v="0.2"/>
    <n v="42.117600000000039"/>
  </r>
  <r>
    <n v="3874"/>
    <x v="1914"/>
    <x v="0"/>
    <x v="64"/>
    <d v="2013-09-08T00:00:00"/>
    <s v="Second Class"/>
    <s v="DM-13015"/>
    <s v="Darrin Martin"/>
    <x v="0"/>
    <s v="United States"/>
    <s v="Johnson City"/>
    <x v="18"/>
    <n v="37604"/>
    <x v="0"/>
    <s v="OFF-EN-10001099"/>
    <x v="1"/>
    <x v="12"/>
    <x v="33"/>
    <n v="23.472000000000001"/>
    <n v="3"/>
    <n v="0.2"/>
    <n v="7.6283999999999974"/>
  </r>
  <r>
    <n v="3875"/>
    <x v="1914"/>
    <x v="0"/>
    <x v="64"/>
    <d v="2013-09-08T00:00:00"/>
    <s v="Second Class"/>
    <s v="DM-13015"/>
    <s v="Darrin Martin"/>
    <x v="0"/>
    <s v="United States"/>
    <s v="Johnson City"/>
    <x v="18"/>
    <n v="37604"/>
    <x v="0"/>
    <s v="OFF-BI-10001597"/>
    <x v="1"/>
    <x v="8"/>
    <x v="790"/>
    <n v="86.058000000000007"/>
    <n v="7"/>
    <n v="0.7"/>
    <n v="-63.109199999999987"/>
  </r>
  <r>
    <n v="3876"/>
    <x v="1914"/>
    <x v="0"/>
    <x v="64"/>
    <d v="2013-09-08T00:00:00"/>
    <s v="Second Class"/>
    <s v="DM-13015"/>
    <s v="Darrin Martin"/>
    <x v="0"/>
    <s v="United States"/>
    <s v="Johnson City"/>
    <x v="18"/>
    <n v="37604"/>
    <x v="0"/>
    <s v="TEC-PH-10002660"/>
    <x v="2"/>
    <x v="7"/>
    <x v="697"/>
    <n v="108.78399999999999"/>
    <n v="2"/>
    <n v="0.2"/>
    <n v="6.7990000000000066"/>
  </r>
  <r>
    <n v="3877"/>
    <x v="1914"/>
    <x v="0"/>
    <x v="64"/>
    <d v="2013-09-08T00:00:00"/>
    <s v="Second Class"/>
    <s v="DM-13015"/>
    <s v="Darrin Martin"/>
    <x v="0"/>
    <s v="United States"/>
    <s v="Johnson City"/>
    <x v="18"/>
    <n v="37604"/>
    <x v="0"/>
    <s v="OFF-PA-10000327"/>
    <x v="1"/>
    <x v="10"/>
    <x v="1428"/>
    <n v="10.272000000000002"/>
    <n v="3"/>
    <n v="0.2"/>
    <n v="3.2099999999999982"/>
  </r>
  <r>
    <n v="3878"/>
    <x v="1915"/>
    <x v="0"/>
    <x v="99"/>
    <d v="2013-11-03T00:00:00"/>
    <s v="Standard Class"/>
    <s v="EP-13915"/>
    <s v="Emily Phan"/>
    <x v="0"/>
    <s v="United States"/>
    <s v="Tampa"/>
    <x v="2"/>
    <n v="33614"/>
    <x v="0"/>
    <s v="OFF-BI-10001191"/>
    <x v="1"/>
    <x v="8"/>
    <x v="970"/>
    <n v="38.190000000000012"/>
    <n v="5"/>
    <n v="0.7"/>
    <n v="-26.732999999999997"/>
  </r>
  <r>
    <n v="3879"/>
    <x v="1916"/>
    <x v="2"/>
    <x v="267"/>
    <d v="2011-04-07T00:00:00"/>
    <s v="First Class"/>
    <s v="JG-15805"/>
    <s v="John Grady"/>
    <x v="1"/>
    <s v="United States"/>
    <s v="Decatur"/>
    <x v="10"/>
    <n v="62521"/>
    <x v="2"/>
    <s v="OFF-ST-10003455"/>
    <x v="1"/>
    <x v="4"/>
    <x v="169"/>
    <n v="49.632000000000005"/>
    <n v="4"/>
    <n v="0.2"/>
    <n v="3.7224000000000004"/>
  </r>
  <r>
    <n v="3880"/>
    <x v="1916"/>
    <x v="2"/>
    <x v="267"/>
    <d v="2011-04-07T00:00:00"/>
    <s v="First Class"/>
    <s v="JG-15805"/>
    <s v="John Grady"/>
    <x v="1"/>
    <s v="United States"/>
    <s v="Decatur"/>
    <x v="10"/>
    <n v="62521"/>
    <x v="2"/>
    <s v="OFF-ST-10001031"/>
    <x v="1"/>
    <x v="4"/>
    <x v="1551"/>
    <n v="52.096000000000004"/>
    <n v="4"/>
    <n v="0.2"/>
    <n v="3.9072000000000031"/>
  </r>
  <r>
    <n v="3881"/>
    <x v="1917"/>
    <x v="1"/>
    <x v="925"/>
    <d v="2012-06-20T00:00:00"/>
    <s v="Standard Class"/>
    <s v="PF-19120"/>
    <s v="Peter Fuller"/>
    <x v="0"/>
    <s v="United States"/>
    <s v="Gilbert"/>
    <x v="16"/>
    <n v="85234"/>
    <x v="1"/>
    <s v="OFF-PA-10002245"/>
    <x v="1"/>
    <x v="10"/>
    <x v="1334"/>
    <n v="9.5680000000000014"/>
    <n v="2"/>
    <n v="0.2"/>
    <n v="2.9899999999999993"/>
  </r>
  <r>
    <n v="3882"/>
    <x v="1917"/>
    <x v="1"/>
    <x v="925"/>
    <d v="2012-06-20T00:00:00"/>
    <s v="Standard Class"/>
    <s v="PF-19120"/>
    <s v="Peter Fuller"/>
    <x v="0"/>
    <s v="United States"/>
    <s v="Gilbert"/>
    <x v="16"/>
    <n v="85234"/>
    <x v="1"/>
    <s v="OFF-ST-10004804"/>
    <x v="1"/>
    <x v="4"/>
    <x v="230"/>
    <n v="82.367999999999995"/>
    <n v="2"/>
    <n v="0.2"/>
    <n v="-19.562399999999997"/>
  </r>
  <r>
    <n v="3883"/>
    <x v="1917"/>
    <x v="1"/>
    <x v="925"/>
    <d v="2012-06-20T00:00:00"/>
    <s v="Standard Class"/>
    <s v="PF-19120"/>
    <s v="Peter Fuller"/>
    <x v="0"/>
    <s v="United States"/>
    <s v="Gilbert"/>
    <x v="16"/>
    <n v="85234"/>
    <x v="1"/>
    <s v="FUR-FU-10004904"/>
    <x v="0"/>
    <x v="5"/>
    <x v="1580"/>
    <n v="364.70400000000006"/>
    <n v="6"/>
    <n v="0.2"/>
    <n v="-36.470400000000041"/>
  </r>
  <r>
    <n v="3884"/>
    <x v="1917"/>
    <x v="1"/>
    <x v="925"/>
    <d v="2012-06-20T00:00:00"/>
    <s v="Standard Class"/>
    <s v="PF-19120"/>
    <s v="Peter Fuller"/>
    <x v="0"/>
    <s v="United States"/>
    <s v="Gilbert"/>
    <x v="16"/>
    <n v="85234"/>
    <x v="1"/>
    <s v="FUR-FU-10002396"/>
    <x v="0"/>
    <x v="5"/>
    <x v="1581"/>
    <n v="40.256"/>
    <n v="4"/>
    <n v="0.2"/>
    <n v="11.070400000000003"/>
  </r>
  <r>
    <n v="3885"/>
    <x v="1918"/>
    <x v="2"/>
    <x v="260"/>
    <d v="2011-07-12T00:00:00"/>
    <s v="Standard Class"/>
    <s v="DW-13195"/>
    <s v="David Wiener"/>
    <x v="1"/>
    <s v="United States"/>
    <s v="Knoxville"/>
    <x v="18"/>
    <n v="37918"/>
    <x v="0"/>
    <s v="OFF-AR-10002833"/>
    <x v="1"/>
    <x v="6"/>
    <x v="6"/>
    <n v="4.3680000000000003"/>
    <n v="3"/>
    <n v="0.2"/>
    <n v="0.3822000000000001"/>
  </r>
  <r>
    <n v="3886"/>
    <x v="1919"/>
    <x v="3"/>
    <x v="926"/>
    <d v="2014-02-03T00:00:00"/>
    <s v="Standard Class"/>
    <s v="CK-12595"/>
    <s v="Clytie Kelty"/>
    <x v="0"/>
    <s v="United States"/>
    <s v="Chicago"/>
    <x v="10"/>
    <n v="60653"/>
    <x v="2"/>
    <s v="OFF-BI-10001072"/>
    <x v="1"/>
    <x v="8"/>
    <x v="277"/>
    <n v="12.127999999999997"/>
    <n v="4"/>
    <n v="0.8"/>
    <n v="-20.617600000000003"/>
  </r>
  <r>
    <n v="3887"/>
    <x v="1920"/>
    <x v="0"/>
    <x v="840"/>
    <d v="2013-03-09T00:00:00"/>
    <s v="Second Class"/>
    <s v="CC-12670"/>
    <s v="Craig Carreira"/>
    <x v="0"/>
    <s v="United States"/>
    <s v="Bloomington"/>
    <x v="14"/>
    <n v="47401"/>
    <x v="2"/>
    <s v="TEC-PH-10003171"/>
    <x v="2"/>
    <x v="7"/>
    <x v="1495"/>
    <n v="134.85000000000002"/>
    <n v="3"/>
    <n v="0"/>
    <n v="37.757999999999996"/>
  </r>
  <r>
    <n v="3888"/>
    <x v="1921"/>
    <x v="2"/>
    <x v="270"/>
    <d v="2011-06-06T00:00:00"/>
    <s v="Standard Class"/>
    <s v="SV-20785"/>
    <s v="Stewart Visinsky"/>
    <x v="0"/>
    <s v="United States"/>
    <s v="Roswell"/>
    <x v="32"/>
    <n v="30076"/>
    <x v="0"/>
    <s v="OFF-AR-10004511"/>
    <x v="1"/>
    <x v="6"/>
    <x v="1228"/>
    <n v="8.56"/>
    <n v="2"/>
    <n v="0"/>
    <n v="2.6536"/>
  </r>
  <r>
    <n v="3889"/>
    <x v="1921"/>
    <x v="2"/>
    <x v="270"/>
    <d v="2011-06-06T00:00:00"/>
    <s v="Standard Class"/>
    <s v="SV-20785"/>
    <s v="Stewart Visinsky"/>
    <x v="0"/>
    <s v="United States"/>
    <s v="Roswell"/>
    <x v="32"/>
    <n v="30076"/>
    <x v="0"/>
    <s v="TEC-PH-10001425"/>
    <x v="2"/>
    <x v="7"/>
    <x v="511"/>
    <n v="239.96999999999997"/>
    <n v="3"/>
    <n v="0"/>
    <n v="67.191599999999994"/>
  </r>
  <r>
    <n v="3890"/>
    <x v="1921"/>
    <x v="2"/>
    <x v="270"/>
    <d v="2011-06-06T00:00:00"/>
    <s v="Standard Class"/>
    <s v="SV-20785"/>
    <s v="Stewart Visinsky"/>
    <x v="0"/>
    <s v="United States"/>
    <s v="Roswell"/>
    <x v="32"/>
    <n v="30076"/>
    <x v="0"/>
    <s v="OFF-ST-10001490"/>
    <x v="1"/>
    <x v="4"/>
    <x v="513"/>
    <n v="356.94"/>
    <n v="2"/>
    <n v="0"/>
    <n v="107.08199999999997"/>
  </r>
  <r>
    <n v="3891"/>
    <x v="1922"/>
    <x v="0"/>
    <x v="390"/>
    <d v="2013-12-01T00:00:00"/>
    <s v="Standard Class"/>
    <s v="SP-20860"/>
    <s v="Sung Pak"/>
    <x v="1"/>
    <s v="United States"/>
    <s v="Los Angeles"/>
    <x v="1"/>
    <n v="90036"/>
    <x v="1"/>
    <s v="TEC-AC-10003033"/>
    <x v="2"/>
    <x v="11"/>
    <x v="756"/>
    <n v="659.9"/>
    <n v="2"/>
    <n v="0"/>
    <n v="217.76699999999994"/>
  </r>
  <r>
    <n v="3892"/>
    <x v="1922"/>
    <x v="0"/>
    <x v="390"/>
    <d v="2013-12-01T00:00:00"/>
    <s v="Standard Class"/>
    <s v="SP-20860"/>
    <s v="Sung Pak"/>
    <x v="1"/>
    <s v="United States"/>
    <s v="Los Angeles"/>
    <x v="1"/>
    <n v="90036"/>
    <x v="1"/>
    <s v="FUR-CH-10001394"/>
    <x v="0"/>
    <x v="1"/>
    <x v="648"/>
    <n v="1684.7520000000002"/>
    <n v="6"/>
    <n v="0.2"/>
    <n v="210.59399999999977"/>
  </r>
  <r>
    <n v="3893"/>
    <x v="1922"/>
    <x v="0"/>
    <x v="390"/>
    <d v="2013-12-01T00:00:00"/>
    <s v="Standard Class"/>
    <s v="SP-20860"/>
    <s v="Sung Pak"/>
    <x v="1"/>
    <s v="United States"/>
    <s v="Los Angeles"/>
    <x v="1"/>
    <n v="90036"/>
    <x v="1"/>
    <s v="TEC-AC-10000420"/>
    <x v="2"/>
    <x v="11"/>
    <x v="1487"/>
    <n v="559.91999999999996"/>
    <n v="8"/>
    <n v="0"/>
    <n v="190.37279999999998"/>
  </r>
  <r>
    <n v="3894"/>
    <x v="1923"/>
    <x v="0"/>
    <x v="338"/>
    <d v="2013-11-15T00:00:00"/>
    <s v="Standard Class"/>
    <s v="MS-17770"/>
    <s v="Maxwell Schwartz"/>
    <x v="0"/>
    <s v="United States"/>
    <s v="Houston"/>
    <x v="5"/>
    <n v="77036"/>
    <x v="2"/>
    <s v="TEC-AC-10004901"/>
    <x v="2"/>
    <x v="11"/>
    <x v="642"/>
    <n v="279.94400000000002"/>
    <n v="7"/>
    <n v="0.2"/>
    <n v="48.990200000000002"/>
  </r>
  <r>
    <n v="3895"/>
    <x v="1924"/>
    <x v="2"/>
    <x v="754"/>
    <d v="2011-11-28T00:00:00"/>
    <s v="Standard Class"/>
    <s v="TC-21475"/>
    <s v="Tony Chapman"/>
    <x v="2"/>
    <s v="United States"/>
    <s v="Bolingbrook"/>
    <x v="10"/>
    <n v="60440"/>
    <x v="2"/>
    <s v="OFF-BI-10002571"/>
    <x v="1"/>
    <x v="8"/>
    <x v="1204"/>
    <n v="9.9799999999999969"/>
    <n v="5"/>
    <n v="0.8"/>
    <n v="-16.467000000000002"/>
  </r>
  <r>
    <n v="3896"/>
    <x v="1925"/>
    <x v="3"/>
    <x v="927"/>
    <d v="2014-05-06T00:00:00"/>
    <s v="Standard Class"/>
    <s v="SJ-20125"/>
    <s v="Sanjit Jacobs"/>
    <x v="2"/>
    <s v="United States"/>
    <s v="Texarkana"/>
    <x v="36"/>
    <n v="71854"/>
    <x v="0"/>
    <s v="TEC-AC-10002331"/>
    <x v="2"/>
    <x v="11"/>
    <x v="1582"/>
    <n v="48.9"/>
    <n v="5"/>
    <n v="0"/>
    <n v="18.093"/>
  </r>
  <r>
    <n v="3897"/>
    <x v="1926"/>
    <x v="3"/>
    <x v="226"/>
    <d v="2014-12-13T00:00:00"/>
    <s v="Standard Class"/>
    <s v="DS-13180"/>
    <s v="David Smith"/>
    <x v="1"/>
    <s v="United States"/>
    <s v="San Antonio"/>
    <x v="5"/>
    <n v="78207"/>
    <x v="2"/>
    <s v="OFF-FA-10000611"/>
    <x v="1"/>
    <x v="13"/>
    <x v="1065"/>
    <n v="3.5519999999999996"/>
    <n v="3"/>
    <n v="0.2"/>
    <n v="1.2431999999999999"/>
  </r>
  <r>
    <n v="3898"/>
    <x v="1926"/>
    <x v="3"/>
    <x v="226"/>
    <d v="2014-12-13T00:00:00"/>
    <s v="Standard Class"/>
    <s v="DS-13180"/>
    <s v="David Smith"/>
    <x v="1"/>
    <s v="United States"/>
    <s v="San Antonio"/>
    <x v="5"/>
    <n v="78207"/>
    <x v="2"/>
    <s v="OFF-PA-10000304"/>
    <x v="1"/>
    <x v="10"/>
    <x v="88"/>
    <n v="15.552000000000003"/>
    <n v="3"/>
    <n v="0.2"/>
    <n v="5.4432"/>
  </r>
  <r>
    <n v="3899"/>
    <x v="1927"/>
    <x v="3"/>
    <x v="329"/>
    <d v="2014-12-05T00:00:00"/>
    <s v="Standard Class"/>
    <s v="SC-20800"/>
    <s v="Stuart Calhoun"/>
    <x v="0"/>
    <s v="United States"/>
    <s v="Edinburg"/>
    <x v="5"/>
    <n v="78539"/>
    <x v="2"/>
    <s v="OFF-FA-10000611"/>
    <x v="1"/>
    <x v="13"/>
    <x v="1065"/>
    <n v="2.3679999999999999"/>
    <n v="2"/>
    <n v="0.2"/>
    <n v="0.82879999999999987"/>
  </r>
  <r>
    <n v="3900"/>
    <x v="1928"/>
    <x v="3"/>
    <x v="226"/>
    <d v="2014-12-10T00:00:00"/>
    <s v="First Class"/>
    <s v="SH-20395"/>
    <s v="Shahid Hopkins"/>
    <x v="0"/>
    <s v="United States"/>
    <s v="Toledo"/>
    <x v="24"/>
    <n v="43615"/>
    <x v="3"/>
    <s v="TEC-AC-10002567"/>
    <x v="2"/>
    <x v="11"/>
    <x v="423"/>
    <n v="127.98399999999999"/>
    <n v="2"/>
    <n v="0.2"/>
    <n v="25.596799999999998"/>
  </r>
  <r>
    <n v="3901"/>
    <x v="1929"/>
    <x v="1"/>
    <x v="928"/>
    <d v="2012-01-08T00:00:00"/>
    <s v="Standard Class"/>
    <s v="SF-20965"/>
    <s v="Sylvia Foulston"/>
    <x v="1"/>
    <s v="United States"/>
    <s v="Baytown"/>
    <x v="5"/>
    <n v="77520"/>
    <x v="2"/>
    <s v="OFF-PA-10001937"/>
    <x v="1"/>
    <x v="10"/>
    <x v="286"/>
    <n v="10.368000000000002"/>
    <n v="2"/>
    <n v="0.2"/>
    <n v="3.6288"/>
  </r>
  <r>
    <n v="3902"/>
    <x v="1930"/>
    <x v="1"/>
    <x v="717"/>
    <d v="2012-11-20T00:00:00"/>
    <s v="Standard Class"/>
    <s v="MG-17680"/>
    <s v="Maureen Gastineau"/>
    <x v="2"/>
    <s v="United States"/>
    <s v="Philadelphia"/>
    <x v="9"/>
    <n v="19143"/>
    <x v="3"/>
    <s v="TEC-AC-10001090"/>
    <x v="2"/>
    <x v="11"/>
    <x v="1583"/>
    <n v="47.984000000000002"/>
    <n v="2"/>
    <n v="0.2"/>
    <n v="-1.199600000000002"/>
  </r>
  <r>
    <n v="3903"/>
    <x v="1931"/>
    <x v="1"/>
    <x v="653"/>
    <d v="2012-10-07T00:00:00"/>
    <s v="Second Class"/>
    <s v="CS-12400"/>
    <s v="Christopher Schild"/>
    <x v="2"/>
    <s v="United States"/>
    <s v="Los Angeles"/>
    <x v="1"/>
    <n v="90045"/>
    <x v="1"/>
    <s v="OFF-ST-10000943"/>
    <x v="1"/>
    <x v="4"/>
    <x v="1195"/>
    <n v="270.33999999999997"/>
    <n v="14"/>
    <n v="0"/>
    <n v="75.6952"/>
  </r>
  <r>
    <n v="3904"/>
    <x v="1932"/>
    <x v="1"/>
    <x v="57"/>
    <d v="2012-04-10T00:00:00"/>
    <s v="Standard Class"/>
    <s v="VT-21700"/>
    <s v="Valerie Takahito"/>
    <x v="2"/>
    <s v="United States"/>
    <s v="Philadelphia"/>
    <x v="9"/>
    <n v="19143"/>
    <x v="3"/>
    <s v="OFF-AP-10004036"/>
    <x v="1"/>
    <x v="9"/>
    <x v="1273"/>
    <n v="98.111999999999995"/>
    <n v="7"/>
    <n v="0.2"/>
    <n v="18.396000000000001"/>
  </r>
  <r>
    <n v="3905"/>
    <x v="1932"/>
    <x v="1"/>
    <x v="57"/>
    <d v="2012-04-10T00:00:00"/>
    <s v="Standard Class"/>
    <s v="VT-21700"/>
    <s v="Valerie Takahito"/>
    <x v="2"/>
    <s v="United States"/>
    <s v="Philadelphia"/>
    <x v="9"/>
    <n v="19143"/>
    <x v="3"/>
    <s v="OFF-ST-10003816"/>
    <x v="1"/>
    <x v="4"/>
    <x v="710"/>
    <n v="563.80799999999999"/>
    <n v="4"/>
    <n v="0.2"/>
    <n v="21.142799999999966"/>
  </r>
  <r>
    <n v="3906"/>
    <x v="1932"/>
    <x v="1"/>
    <x v="57"/>
    <d v="2012-04-10T00:00:00"/>
    <s v="Standard Class"/>
    <s v="VT-21700"/>
    <s v="Valerie Takahito"/>
    <x v="2"/>
    <s v="United States"/>
    <s v="Philadelphia"/>
    <x v="9"/>
    <n v="19143"/>
    <x v="3"/>
    <s v="OFF-BI-10002072"/>
    <x v="1"/>
    <x v="8"/>
    <x v="830"/>
    <n v="10.428000000000001"/>
    <n v="4"/>
    <n v="0.7"/>
    <n v="-6.9519999999999982"/>
  </r>
  <r>
    <n v="3907"/>
    <x v="1932"/>
    <x v="1"/>
    <x v="57"/>
    <d v="2012-04-10T00:00:00"/>
    <s v="Standard Class"/>
    <s v="VT-21700"/>
    <s v="Valerie Takahito"/>
    <x v="2"/>
    <s v="United States"/>
    <s v="Philadelphia"/>
    <x v="9"/>
    <n v="19143"/>
    <x v="3"/>
    <s v="FUR-FU-10001468"/>
    <x v="0"/>
    <x v="5"/>
    <x v="1280"/>
    <n v="547.13599999999997"/>
    <n v="4"/>
    <n v="0.2"/>
    <n v="-68.392000000000053"/>
  </r>
  <r>
    <n v="3908"/>
    <x v="1932"/>
    <x v="1"/>
    <x v="57"/>
    <d v="2012-04-10T00:00:00"/>
    <s v="Standard Class"/>
    <s v="VT-21700"/>
    <s v="Valerie Takahito"/>
    <x v="2"/>
    <s v="United States"/>
    <s v="Philadelphia"/>
    <x v="9"/>
    <n v="19143"/>
    <x v="3"/>
    <s v="TEC-PH-10000347"/>
    <x v="2"/>
    <x v="7"/>
    <x v="495"/>
    <n v="14.850000000000001"/>
    <n v="5"/>
    <n v="0.4"/>
    <n v="-3.2175000000000002"/>
  </r>
  <r>
    <n v="3909"/>
    <x v="1932"/>
    <x v="1"/>
    <x v="57"/>
    <d v="2012-04-10T00:00:00"/>
    <s v="Standard Class"/>
    <s v="VT-21700"/>
    <s v="Valerie Takahito"/>
    <x v="2"/>
    <s v="United States"/>
    <s v="Philadelphia"/>
    <x v="9"/>
    <n v="19143"/>
    <x v="3"/>
    <s v="TEC-PH-10002844"/>
    <x v="2"/>
    <x v="7"/>
    <x v="104"/>
    <n v="41.988"/>
    <n v="2"/>
    <n v="0.4"/>
    <n v="-9.7972000000000037"/>
  </r>
  <r>
    <n v="3910"/>
    <x v="1932"/>
    <x v="1"/>
    <x v="57"/>
    <d v="2012-04-10T00:00:00"/>
    <s v="Standard Class"/>
    <s v="VT-21700"/>
    <s v="Valerie Takahito"/>
    <x v="2"/>
    <s v="United States"/>
    <s v="Philadelphia"/>
    <x v="9"/>
    <n v="19143"/>
    <x v="3"/>
    <s v="FUR-FU-10001037"/>
    <x v="0"/>
    <x v="5"/>
    <x v="1160"/>
    <n v="7.5840000000000005"/>
    <n v="1"/>
    <n v="0.2"/>
    <n v="2.37"/>
  </r>
  <r>
    <n v="3911"/>
    <x v="1932"/>
    <x v="1"/>
    <x v="57"/>
    <d v="2012-04-10T00:00:00"/>
    <s v="Standard Class"/>
    <s v="VT-21700"/>
    <s v="Valerie Takahito"/>
    <x v="2"/>
    <s v="United States"/>
    <s v="Philadelphia"/>
    <x v="9"/>
    <n v="19143"/>
    <x v="3"/>
    <s v="FUR-BO-10004218"/>
    <x v="0"/>
    <x v="0"/>
    <x v="1584"/>
    <n v="352.45"/>
    <n v="5"/>
    <n v="0.5"/>
    <n v="-211.47"/>
  </r>
  <r>
    <n v="3912"/>
    <x v="1933"/>
    <x v="3"/>
    <x v="929"/>
    <d v="2014-06-07T00:00:00"/>
    <s v="First Class"/>
    <s v="AB-10105"/>
    <s v="Adrian Barton"/>
    <x v="0"/>
    <s v="United States"/>
    <s v="Pearland"/>
    <x v="5"/>
    <n v="77581"/>
    <x v="2"/>
    <s v="TEC-PH-10001619"/>
    <x v="2"/>
    <x v="7"/>
    <x v="1585"/>
    <n v="470.37600000000009"/>
    <n v="3"/>
    <n v="0.2"/>
    <n v="52.917299999999955"/>
  </r>
  <r>
    <n v="3913"/>
    <x v="1934"/>
    <x v="3"/>
    <x v="65"/>
    <d v="2014-09-26T00:00:00"/>
    <s v="Standard Class"/>
    <s v="MM-18280"/>
    <s v="Muhammed MacIntyre"/>
    <x v="1"/>
    <s v="United States"/>
    <s v="New York City"/>
    <x v="15"/>
    <n v="10035"/>
    <x v="3"/>
    <s v="OFF-PA-10001639"/>
    <x v="1"/>
    <x v="10"/>
    <x v="972"/>
    <n v="19.440000000000001"/>
    <n v="3"/>
    <n v="0"/>
    <n v="9.3312000000000008"/>
  </r>
  <r>
    <n v="3914"/>
    <x v="1934"/>
    <x v="3"/>
    <x v="65"/>
    <d v="2014-09-26T00:00:00"/>
    <s v="Standard Class"/>
    <s v="MM-18280"/>
    <s v="Muhammed MacIntyre"/>
    <x v="1"/>
    <s v="United States"/>
    <s v="New York City"/>
    <x v="15"/>
    <n v="10035"/>
    <x v="3"/>
    <s v="FUR-FU-10002268"/>
    <x v="0"/>
    <x v="5"/>
    <x v="860"/>
    <n v="9.82"/>
    <n v="2"/>
    <n v="0"/>
    <n v="3.2405999999999997"/>
  </r>
  <r>
    <n v="3915"/>
    <x v="1935"/>
    <x v="3"/>
    <x v="930"/>
    <d v="2014-07-24T00:00:00"/>
    <s v="Standard Class"/>
    <s v="ML-17410"/>
    <s v="Maris LaWare"/>
    <x v="0"/>
    <s v="United States"/>
    <s v="Phoenix"/>
    <x v="16"/>
    <n v="85023"/>
    <x v="1"/>
    <s v="FUR-TA-10001932"/>
    <x v="0"/>
    <x v="3"/>
    <x v="840"/>
    <n v="801.59999999999991"/>
    <n v="5"/>
    <n v="0.5"/>
    <n v="-448.89599999999996"/>
  </r>
  <r>
    <n v="3916"/>
    <x v="1935"/>
    <x v="3"/>
    <x v="930"/>
    <d v="2014-07-24T00:00:00"/>
    <s v="Standard Class"/>
    <s v="ML-17410"/>
    <s v="Maris LaWare"/>
    <x v="0"/>
    <s v="United States"/>
    <s v="Phoenix"/>
    <x v="16"/>
    <n v="85023"/>
    <x v="1"/>
    <s v="FUR-CH-10004218"/>
    <x v="0"/>
    <x v="1"/>
    <x v="38"/>
    <n v="161.56800000000001"/>
    <n v="2"/>
    <n v="0.2"/>
    <n v="10.098000000000006"/>
  </r>
  <r>
    <n v="3917"/>
    <x v="1935"/>
    <x v="3"/>
    <x v="930"/>
    <d v="2014-07-24T00:00:00"/>
    <s v="Standard Class"/>
    <s v="ML-17410"/>
    <s v="Maris LaWare"/>
    <x v="0"/>
    <s v="United States"/>
    <s v="Phoenix"/>
    <x v="16"/>
    <n v="85023"/>
    <x v="1"/>
    <s v="OFF-PA-10000246"/>
    <x v="1"/>
    <x v="10"/>
    <x v="1586"/>
    <n v="16.096"/>
    <n v="2"/>
    <n v="0.2"/>
    <n v="5.2312000000000003"/>
  </r>
  <r>
    <n v="3918"/>
    <x v="1935"/>
    <x v="3"/>
    <x v="930"/>
    <d v="2014-07-24T00:00:00"/>
    <s v="Standard Class"/>
    <s v="ML-17410"/>
    <s v="Maris LaWare"/>
    <x v="0"/>
    <s v="United States"/>
    <s v="Phoenix"/>
    <x v="16"/>
    <n v="85023"/>
    <x v="1"/>
    <s v="OFF-BI-10003350"/>
    <x v="1"/>
    <x v="8"/>
    <x v="834"/>
    <n v="7.6560000000000006"/>
    <n v="4"/>
    <n v="0.7"/>
    <n v="-6.1247999999999987"/>
  </r>
  <r>
    <n v="3919"/>
    <x v="1935"/>
    <x v="3"/>
    <x v="930"/>
    <d v="2014-07-24T00:00:00"/>
    <s v="Standard Class"/>
    <s v="ML-17410"/>
    <s v="Maris LaWare"/>
    <x v="0"/>
    <s v="United States"/>
    <s v="Phoenix"/>
    <x v="16"/>
    <n v="85023"/>
    <x v="1"/>
    <s v="FUR-CH-10000513"/>
    <x v="0"/>
    <x v="1"/>
    <x v="70"/>
    <n v="311.97600000000006"/>
    <n v="3"/>
    <n v="0.2"/>
    <n v="-42.89670000000001"/>
  </r>
  <r>
    <n v="3920"/>
    <x v="1936"/>
    <x v="1"/>
    <x v="494"/>
    <d v="2012-12-07T00:00:00"/>
    <s v="Standard Class"/>
    <s v="KD-16495"/>
    <s v="Keith Dawkins"/>
    <x v="1"/>
    <s v="United States"/>
    <s v="Chesapeake"/>
    <x v="17"/>
    <n v="23320"/>
    <x v="0"/>
    <s v="OFF-ST-10001321"/>
    <x v="1"/>
    <x v="4"/>
    <x v="416"/>
    <n v="61.68"/>
    <n v="4"/>
    <n v="0"/>
    <n v="16.653600000000004"/>
  </r>
  <r>
    <n v="3921"/>
    <x v="1936"/>
    <x v="1"/>
    <x v="494"/>
    <d v="2012-12-07T00:00:00"/>
    <s v="Standard Class"/>
    <s v="KD-16495"/>
    <s v="Keith Dawkins"/>
    <x v="1"/>
    <s v="United States"/>
    <s v="Chesapeake"/>
    <x v="17"/>
    <n v="23320"/>
    <x v="0"/>
    <s v="OFF-BI-10004233"/>
    <x v="1"/>
    <x v="8"/>
    <x v="1377"/>
    <n v="63.96"/>
    <n v="4"/>
    <n v="0"/>
    <n v="30.700800000000001"/>
  </r>
  <r>
    <n v="3922"/>
    <x v="1937"/>
    <x v="0"/>
    <x v="931"/>
    <d v="2013-07-03T00:00:00"/>
    <s v="Second Class"/>
    <s v="RF-19735"/>
    <s v="Roland Fjeld"/>
    <x v="0"/>
    <s v="United States"/>
    <s v="Chicago"/>
    <x v="10"/>
    <n v="60610"/>
    <x v="2"/>
    <s v="TEC-PH-10001299"/>
    <x v="2"/>
    <x v="7"/>
    <x v="1480"/>
    <n v="359.97600000000006"/>
    <n v="3"/>
    <n v="0.2"/>
    <n v="35.997600000000006"/>
  </r>
  <r>
    <n v="3923"/>
    <x v="1938"/>
    <x v="3"/>
    <x v="735"/>
    <d v="2014-09-02T00:00:00"/>
    <s v="Standard Class"/>
    <s v="SC-20305"/>
    <s v="Sean Christensen"/>
    <x v="0"/>
    <s v="United States"/>
    <s v="Chicago"/>
    <x v="10"/>
    <n v="60623"/>
    <x v="2"/>
    <s v="OFF-PA-10002479"/>
    <x v="1"/>
    <x v="10"/>
    <x v="217"/>
    <n v="25.344000000000001"/>
    <n v="6"/>
    <n v="0.2"/>
    <n v="7.92"/>
  </r>
  <r>
    <n v="3924"/>
    <x v="1938"/>
    <x v="3"/>
    <x v="735"/>
    <d v="2014-09-02T00:00:00"/>
    <s v="Standard Class"/>
    <s v="SC-20305"/>
    <s v="Sean Christensen"/>
    <x v="0"/>
    <s v="United States"/>
    <s v="Chicago"/>
    <x v="10"/>
    <n v="60623"/>
    <x v="2"/>
    <s v="OFF-PA-10001461"/>
    <x v="1"/>
    <x v="10"/>
    <x v="1587"/>
    <n v="26.720000000000002"/>
    <n v="5"/>
    <n v="0.2"/>
    <n v="9.3520000000000003"/>
  </r>
  <r>
    <n v="3925"/>
    <x v="1939"/>
    <x v="2"/>
    <x v="328"/>
    <d v="2011-09-21T00:00:00"/>
    <s v="Standard Class"/>
    <s v="BN-11515"/>
    <s v="Bradley Nguyen"/>
    <x v="0"/>
    <s v="United States"/>
    <s v="Seattle"/>
    <x v="4"/>
    <n v="98103"/>
    <x v="1"/>
    <s v="OFF-ST-10004963"/>
    <x v="1"/>
    <x v="4"/>
    <x v="460"/>
    <n v="30.28"/>
    <n v="2"/>
    <n v="0"/>
    <n v="1.2111999999999981"/>
  </r>
  <r>
    <n v="3926"/>
    <x v="1939"/>
    <x v="2"/>
    <x v="328"/>
    <d v="2011-09-21T00:00:00"/>
    <s v="Standard Class"/>
    <s v="BN-11515"/>
    <s v="Bradley Nguyen"/>
    <x v="0"/>
    <s v="United States"/>
    <s v="Seattle"/>
    <x v="4"/>
    <n v="98103"/>
    <x v="1"/>
    <s v="OFF-ST-10000943"/>
    <x v="1"/>
    <x v="4"/>
    <x v="1195"/>
    <n v="57.929999999999993"/>
    <n v="3"/>
    <n v="0"/>
    <n v="16.220400000000001"/>
  </r>
  <r>
    <n v="3927"/>
    <x v="1939"/>
    <x v="2"/>
    <x v="328"/>
    <d v="2011-09-21T00:00:00"/>
    <s v="Standard Class"/>
    <s v="BN-11515"/>
    <s v="Bradley Nguyen"/>
    <x v="0"/>
    <s v="United States"/>
    <s v="Seattle"/>
    <x v="4"/>
    <n v="98103"/>
    <x v="1"/>
    <s v="FUR-FU-10004671"/>
    <x v="0"/>
    <x v="5"/>
    <x v="1357"/>
    <n v="35.340000000000003"/>
    <n v="2"/>
    <n v="0"/>
    <n v="13.429200000000002"/>
  </r>
  <r>
    <n v="3928"/>
    <x v="1939"/>
    <x v="2"/>
    <x v="328"/>
    <d v="2011-09-21T00:00:00"/>
    <s v="Standard Class"/>
    <s v="BN-11515"/>
    <s v="Bradley Nguyen"/>
    <x v="0"/>
    <s v="United States"/>
    <s v="Seattle"/>
    <x v="4"/>
    <n v="98103"/>
    <x v="1"/>
    <s v="OFF-BI-10002735"/>
    <x v="1"/>
    <x v="8"/>
    <x v="141"/>
    <n v="137.24"/>
    <n v="5"/>
    <n v="0.2"/>
    <n v="46.3185"/>
  </r>
  <r>
    <n v="3929"/>
    <x v="1940"/>
    <x v="0"/>
    <x v="560"/>
    <d v="2013-03-18T00:00:00"/>
    <s v="First Class"/>
    <s v="JS-15880"/>
    <s v="John Stevenson"/>
    <x v="0"/>
    <s v="United States"/>
    <s v="Harlingen"/>
    <x v="5"/>
    <n v="78550"/>
    <x v="2"/>
    <s v="FUR-BO-10004409"/>
    <x v="0"/>
    <x v="0"/>
    <x v="625"/>
    <n v="241.33199999999999"/>
    <n v="5"/>
    <n v="0.32"/>
    <n v="-14.195999999999998"/>
  </r>
  <r>
    <n v="3930"/>
    <x v="1940"/>
    <x v="0"/>
    <x v="560"/>
    <d v="2013-03-18T00:00:00"/>
    <s v="First Class"/>
    <s v="JS-15880"/>
    <s v="John Stevenson"/>
    <x v="0"/>
    <s v="United States"/>
    <s v="Harlingen"/>
    <x v="5"/>
    <n v="78550"/>
    <x v="2"/>
    <s v="OFF-PA-10001934"/>
    <x v="1"/>
    <x v="10"/>
    <x v="543"/>
    <n v="5.1840000000000011"/>
    <n v="1"/>
    <n v="0.2"/>
    <n v="1.8792"/>
  </r>
  <r>
    <n v="3931"/>
    <x v="1940"/>
    <x v="0"/>
    <x v="560"/>
    <d v="2013-03-18T00:00:00"/>
    <s v="First Class"/>
    <s v="JS-15880"/>
    <s v="John Stevenson"/>
    <x v="0"/>
    <s v="United States"/>
    <s v="Harlingen"/>
    <x v="5"/>
    <n v="78550"/>
    <x v="2"/>
    <s v="OFF-AR-10001044"/>
    <x v="1"/>
    <x v="6"/>
    <x v="1042"/>
    <n v="145.54400000000001"/>
    <n v="7"/>
    <n v="0.2"/>
    <n v="16.373699999999992"/>
  </r>
  <r>
    <n v="3932"/>
    <x v="1941"/>
    <x v="0"/>
    <x v="370"/>
    <d v="2013-09-03T00:00:00"/>
    <s v="Standard Class"/>
    <s v="VG-21805"/>
    <s v="Vivek Grady"/>
    <x v="1"/>
    <s v="United States"/>
    <s v="Philadelphia"/>
    <x v="9"/>
    <n v="19140"/>
    <x v="3"/>
    <s v="OFF-AR-10004165"/>
    <x v="1"/>
    <x v="6"/>
    <x v="1588"/>
    <n v="5.4719999999999995"/>
    <n v="3"/>
    <n v="0.2"/>
    <n v="1.6416000000000004"/>
  </r>
  <r>
    <n v="3933"/>
    <x v="1941"/>
    <x v="0"/>
    <x v="370"/>
    <d v="2013-09-03T00:00:00"/>
    <s v="Standard Class"/>
    <s v="VG-21805"/>
    <s v="Vivek Grady"/>
    <x v="1"/>
    <s v="United States"/>
    <s v="Philadelphia"/>
    <x v="9"/>
    <n v="19140"/>
    <x v="3"/>
    <s v="TEC-AC-10001109"/>
    <x v="2"/>
    <x v="11"/>
    <x v="998"/>
    <n v="47.984000000000002"/>
    <n v="2"/>
    <n v="0.2"/>
    <n v="13.195600000000001"/>
  </r>
  <r>
    <n v="3934"/>
    <x v="1942"/>
    <x v="3"/>
    <x v="264"/>
    <d v="2014-09-09T00:00:00"/>
    <s v="Standard Class"/>
    <s v="AW-10840"/>
    <s v="Anthony Witt"/>
    <x v="0"/>
    <s v="United States"/>
    <s v="Bakersfield"/>
    <x v="1"/>
    <n v="93309"/>
    <x v="1"/>
    <s v="OFF-AR-10001919"/>
    <x v="1"/>
    <x v="6"/>
    <x v="853"/>
    <n v="9.3999999999999986"/>
    <n v="5"/>
    <n v="0"/>
    <n v="2.7259999999999995"/>
  </r>
  <r>
    <n v="3935"/>
    <x v="1942"/>
    <x v="3"/>
    <x v="264"/>
    <d v="2014-09-09T00:00:00"/>
    <s v="Standard Class"/>
    <s v="AW-10840"/>
    <s v="Anthony Witt"/>
    <x v="0"/>
    <s v="United States"/>
    <s v="Bakersfield"/>
    <x v="1"/>
    <n v="93309"/>
    <x v="1"/>
    <s v="OFF-LA-10004544"/>
    <x v="1"/>
    <x v="2"/>
    <x v="197"/>
    <n v="74"/>
    <n v="5"/>
    <n v="0"/>
    <n v="37"/>
  </r>
  <r>
    <n v="3936"/>
    <x v="1942"/>
    <x v="3"/>
    <x v="264"/>
    <d v="2014-09-09T00:00:00"/>
    <s v="Standard Class"/>
    <s v="AW-10840"/>
    <s v="Anthony Witt"/>
    <x v="0"/>
    <s v="United States"/>
    <s v="Bakersfield"/>
    <x v="1"/>
    <n v="93309"/>
    <x v="1"/>
    <s v="TEC-PH-10003484"/>
    <x v="2"/>
    <x v="7"/>
    <x v="1530"/>
    <n v="201.584"/>
    <n v="2"/>
    <n v="0.2"/>
    <n v="12.599000000000004"/>
  </r>
  <r>
    <n v="3937"/>
    <x v="1943"/>
    <x v="1"/>
    <x v="382"/>
    <d v="2012-06-20T00:00:00"/>
    <s v="Standard Class"/>
    <s v="LS-17230"/>
    <s v="Lycoris Saunders"/>
    <x v="0"/>
    <s v="United States"/>
    <s v="Grand Prairie"/>
    <x v="5"/>
    <n v="75051"/>
    <x v="2"/>
    <s v="OFF-EN-10001028"/>
    <x v="1"/>
    <x v="12"/>
    <x v="33"/>
    <n v="28.752000000000002"/>
    <n v="3"/>
    <n v="0.2"/>
    <n v="9.3443999999999985"/>
  </r>
  <r>
    <n v="3938"/>
    <x v="1943"/>
    <x v="1"/>
    <x v="382"/>
    <d v="2012-06-20T00:00:00"/>
    <s v="Standard Class"/>
    <s v="LS-17230"/>
    <s v="Lycoris Saunders"/>
    <x v="0"/>
    <s v="United States"/>
    <s v="Grand Prairie"/>
    <x v="5"/>
    <n v="75051"/>
    <x v="2"/>
    <s v="OFF-PA-10004156"/>
    <x v="1"/>
    <x v="10"/>
    <x v="743"/>
    <n v="27.216000000000001"/>
    <n v="3"/>
    <n v="0.2"/>
    <n v="9.8657999999999983"/>
  </r>
  <r>
    <n v="3939"/>
    <x v="1943"/>
    <x v="1"/>
    <x v="382"/>
    <d v="2012-06-20T00:00:00"/>
    <s v="Standard Class"/>
    <s v="LS-17230"/>
    <s v="Lycoris Saunders"/>
    <x v="0"/>
    <s v="United States"/>
    <s v="Grand Prairie"/>
    <x v="5"/>
    <n v="75051"/>
    <x v="2"/>
    <s v="FUR-CH-10001708"/>
    <x v="0"/>
    <x v="1"/>
    <x v="884"/>
    <n v="197.37199999999999"/>
    <n v="2"/>
    <n v="0.3"/>
    <n v="-25.376400000000018"/>
  </r>
  <r>
    <n v="3940"/>
    <x v="1944"/>
    <x v="0"/>
    <x v="107"/>
    <d v="2013-12-11T00:00:00"/>
    <s v="Same Day"/>
    <s v="MH-17455"/>
    <s v="Mark Hamilton"/>
    <x v="0"/>
    <s v="United States"/>
    <s v="Greenwood"/>
    <x v="14"/>
    <n v="46142"/>
    <x v="2"/>
    <s v="FUR-CH-10003379"/>
    <x v="0"/>
    <x v="1"/>
    <x v="459"/>
    <n v="1424.9"/>
    <n v="5"/>
    <n v="0"/>
    <n v="356.22500000000002"/>
  </r>
  <r>
    <n v="3941"/>
    <x v="1945"/>
    <x v="3"/>
    <x v="796"/>
    <d v="2014-05-24T00:00:00"/>
    <s v="Standard Class"/>
    <s v="TS-21340"/>
    <s v="Toby Swindell"/>
    <x v="0"/>
    <s v="United States"/>
    <s v="New York City"/>
    <x v="15"/>
    <n v="10024"/>
    <x v="3"/>
    <s v="FUR-FU-10002456"/>
    <x v="0"/>
    <x v="5"/>
    <x v="1009"/>
    <n v="14.56"/>
    <n v="2"/>
    <n v="0"/>
    <n v="6.2608000000000015"/>
  </r>
  <r>
    <n v="3942"/>
    <x v="1945"/>
    <x v="3"/>
    <x v="796"/>
    <d v="2014-05-24T00:00:00"/>
    <s v="Standard Class"/>
    <s v="TS-21340"/>
    <s v="Toby Swindell"/>
    <x v="0"/>
    <s v="United States"/>
    <s v="New York City"/>
    <x v="15"/>
    <n v="10024"/>
    <x v="3"/>
    <s v="OFF-BI-10000605"/>
    <x v="1"/>
    <x v="8"/>
    <x v="531"/>
    <n v="3.048"/>
    <n v="1"/>
    <n v="0.2"/>
    <n v="1.0286999999999997"/>
  </r>
  <r>
    <n v="3943"/>
    <x v="1946"/>
    <x v="3"/>
    <x v="837"/>
    <d v="2014-05-30T00:00:00"/>
    <s v="Second Class"/>
    <s v="EH-13945"/>
    <s v="Eric Hoffmann"/>
    <x v="0"/>
    <s v="United States"/>
    <s v="Memphis"/>
    <x v="18"/>
    <n v="38109"/>
    <x v="0"/>
    <s v="OFF-PA-10001166"/>
    <x v="1"/>
    <x v="10"/>
    <x v="769"/>
    <n v="25.920000000000005"/>
    <n v="5"/>
    <n v="0.2"/>
    <n v="9.0719999999999992"/>
  </r>
  <r>
    <n v="3944"/>
    <x v="1947"/>
    <x v="0"/>
    <x v="661"/>
    <d v="2013-07-01T00:00:00"/>
    <s v="Standard Class"/>
    <s v="MG-17695"/>
    <s v="Maureen Gnade"/>
    <x v="0"/>
    <s v="United States"/>
    <s v="Buffalo"/>
    <x v="15"/>
    <n v="14215"/>
    <x v="3"/>
    <s v="OFF-SU-10000157"/>
    <x v="1"/>
    <x v="14"/>
    <x v="1399"/>
    <n v="835.17000000000007"/>
    <n v="7"/>
    <n v="0"/>
    <n v="16.703400000000016"/>
  </r>
  <r>
    <n v="3945"/>
    <x v="1948"/>
    <x v="0"/>
    <x v="458"/>
    <d v="2013-05-22T00:00:00"/>
    <s v="Second Class"/>
    <s v="DO-13435"/>
    <s v="Denny Ordway"/>
    <x v="0"/>
    <s v="United States"/>
    <s v="Los Angeles"/>
    <x v="1"/>
    <n v="90036"/>
    <x v="1"/>
    <s v="OFF-PA-10004971"/>
    <x v="1"/>
    <x v="10"/>
    <x v="604"/>
    <n v="17.34"/>
    <n v="3"/>
    <n v="0"/>
    <n v="8.4966000000000008"/>
  </r>
  <r>
    <n v="3946"/>
    <x v="1949"/>
    <x v="3"/>
    <x v="551"/>
    <d v="2014-11-24T00:00:00"/>
    <s v="Standard Class"/>
    <s v="AF-10870"/>
    <s v="Art Ferguson"/>
    <x v="0"/>
    <s v="United States"/>
    <s v="Homestead"/>
    <x v="2"/>
    <n v="33030"/>
    <x v="0"/>
    <s v="OFF-PA-10001977"/>
    <x v="1"/>
    <x v="10"/>
    <x v="1464"/>
    <n v="44.384"/>
    <n v="1"/>
    <n v="0.2"/>
    <n v="15.534399999999998"/>
  </r>
  <r>
    <n v="3947"/>
    <x v="1949"/>
    <x v="3"/>
    <x v="551"/>
    <d v="2014-11-24T00:00:00"/>
    <s v="Standard Class"/>
    <s v="AF-10870"/>
    <s v="Art Ferguson"/>
    <x v="0"/>
    <s v="United States"/>
    <s v="Homestead"/>
    <x v="2"/>
    <n v="33030"/>
    <x v="0"/>
    <s v="OFF-SU-10001225"/>
    <x v="1"/>
    <x v="14"/>
    <x v="33"/>
    <n v="2.9440000000000004"/>
    <n v="1"/>
    <n v="0.2"/>
    <n v="-0.66240000000000021"/>
  </r>
  <r>
    <n v="3948"/>
    <x v="1950"/>
    <x v="0"/>
    <x v="741"/>
    <d v="2013-11-23T00:00:00"/>
    <s v="Standard Class"/>
    <s v="SN-20710"/>
    <s v="Steve Nguyen"/>
    <x v="2"/>
    <s v="United States"/>
    <s v="Pasadena"/>
    <x v="5"/>
    <n v="77506"/>
    <x v="2"/>
    <s v="OFF-AR-10003514"/>
    <x v="1"/>
    <x v="6"/>
    <x v="180"/>
    <n v="6.3680000000000003"/>
    <n v="2"/>
    <n v="0.2"/>
    <n v="1.0347999999999993"/>
  </r>
  <r>
    <n v="3949"/>
    <x v="1950"/>
    <x v="0"/>
    <x v="741"/>
    <d v="2013-11-23T00:00:00"/>
    <s v="Standard Class"/>
    <s v="SN-20710"/>
    <s v="Steve Nguyen"/>
    <x v="2"/>
    <s v="United States"/>
    <s v="Pasadena"/>
    <x v="5"/>
    <n v="77506"/>
    <x v="2"/>
    <s v="OFF-LA-10003510"/>
    <x v="1"/>
    <x v="2"/>
    <x v="575"/>
    <n v="48.848000000000006"/>
    <n v="2"/>
    <n v="0.2"/>
    <n v="15.8756"/>
  </r>
  <r>
    <n v="3950"/>
    <x v="1950"/>
    <x v="0"/>
    <x v="741"/>
    <d v="2013-11-23T00:00:00"/>
    <s v="Standard Class"/>
    <s v="SN-20710"/>
    <s v="Steve Nguyen"/>
    <x v="2"/>
    <s v="United States"/>
    <s v="Pasadena"/>
    <x v="5"/>
    <n v="77506"/>
    <x v="2"/>
    <s v="OFF-PA-10001970"/>
    <x v="1"/>
    <x v="10"/>
    <x v="311"/>
    <n v="19.648"/>
    <n v="2"/>
    <n v="0.2"/>
    <n v="6.6311999999999989"/>
  </r>
  <r>
    <n v="3951"/>
    <x v="1950"/>
    <x v="0"/>
    <x v="741"/>
    <d v="2013-11-23T00:00:00"/>
    <s v="Standard Class"/>
    <s v="SN-20710"/>
    <s v="Steve Nguyen"/>
    <x v="2"/>
    <s v="United States"/>
    <s v="Pasadena"/>
    <x v="5"/>
    <n v="77506"/>
    <x v="2"/>
    <s v="FUR-CH-10003817"/>
    <x v="0"/>
    <x v="1"/>
    <x v="162"/>
    <n v="255.108"/>
    <n v="6"/>
    <n v="0.3"/>
    <n v="-18.221999999999994"/>
  </r>
  <r>
    <n v="3952"/>
    <x v="1951"/>
    <x v="2"/>
    <x v="683"/>
    <d v="2011-11-30T00:00:00"/>
    <s v="Second Class"/>
    <s v="MO-17500"/>
    <s v="Mary O'Rourke"/>
    <x v="0"/>
    <s v="United States"/>
    <s v="Freeport"/>
    <x v="15"/>
    <n v="11520"/>
    <x v="3"/>
    <s v="OFF-BI-10003676"/>
    <x v="1"/>
    <x v="8"/>
    <x v="816"/>
    <n v="17.248000000000001"/>
    <n v="2"/>
    <n v="0.2"/>
    <n v="6.0367999999999986"/>
  </r>
  <r>
    <n v="3953"/>
    <x v="1952"/>
    <x v="0"/>
    <x v="398"/>
    <d v="2013-03-09T00:00:00"/>
    <s v="Standard Class"/>
    <s v="ON-18715"/>
    <s v="Odella Nelson"/>
    <x v="1"/>
    <s v="United States"/>
    <s v="Denver"/>
    <x v="22"/>
    <n v="80219"/>
    <x v="1"/>
    <s v="TEC-PH-10003535"/>
    <x v="2"/>
    <x v="7"/>
    <x v="1589"/>
    <n v="159.98400000000001"/>
    <n v="2"/>
    <n v="0.2"/>
    <n v="13.998599999999989"/>
  </r>
  <r>
    <n v="3954"/>
    <x v="1953"/>
    <x v="3"/>
    <x v="787"/>
    <d v="2014-01-20T00:00:00"/>
    <s v="Standard Class"/>
    <s v="SC-20095"/>
    <s v="Sanjit Chand"/>
    <x v="0"/>
    <s v="United States"/>
    <s v="Quincy"/>
    <x v="31"/>
    <n v="2169"/>
    <x v="3"/>
    <s v="OFF-PA-10004675"/>
    <x v="1"/>
    <x v="10"/>
    <x v="69"/>
    <n v="12.7"/>
    <n v="2"/>
    <n v="0"/>
    <n v="5.8419999999999996"/>
  </r>
  <r>
    <n v="3955"/>
    <x v="1954"/>
    <x v="2"/>
    <x v="527"/>
    <d v="2011-04-09T00:00:00"/>
    <s v="Standard Class"/>
    <s v="MS-17710"/>
    <s v="Maurice Satty"/>
    <x v="0"/>
    <s v="United States"/>
    <s v="Detroit"/>
    <x v="12"/>
    <n v="48205"/>
    <x v="2"/>
    <s v="FUR-FU-10004020"/>
    <x v="0"/>
    <x v="5"/>
    <x v="488"/>
    <n v="5.47"/>
    <n v="1"/>
    <n v="0"/>
    <n v="2.3521000000000001"/>
  </r>
  <r>
    <n v="3956"/>
    <x v="1954"/>
    <x v="2"/>
    <x v="527"/>
    <d v="2011-04-09T00:00:00"/>
    <s v="Standard Class"/>
    <s v="MS-17710"/>
    <s v="Maurice Satty"/>
    <x v="0"/>
    <s v="United States"/>
    <s v="Detroit"/>
    <x v="12"/>
    <n v="48205"/>
    <x v="2"/>
    <s v="OFF-AR-10001955"/>
    <x v="1"/>
    <x v="6"/>
    <x v="1021"/>
    <n v="79.36"/>
    <n v="4"/>
    <n v="0"/>
    <n v="23.807999999999993"/>
  </r>
  <r>
    <n v="3957"/>
    <x v="1955"/>
    <x v="0"/>
    <x v="190"/>
    <d v="2013-07-04T00:00:00"/>
    <s v="Standard Class"/>
    <s v="DN-13690"/>
    <s v="Duane Noonan"/>
    <x v="0"/>
    <s v="United States"/>
    <s v="San Francisco"/>
    <x v="1"/>
    <n v="94109"/>
    <x v="1"/>
    <s v="FUR-FU-10002364"/>
    <x v="0"/>
    <x v="5"/>
    <x v="1231"/>
    <n v="22.14"/>
    <n v="3"/>
    <n v="0"/>
    <n v="6.4205999999999976"/>
  </r>
  <r>
    <n v="3958"/>
    <x v="1956"/>
    <x v="0"/>
    <x v="211"/>
    <d v="2013-06-03T00:00:00"/>
    <s v="Standard Class"/>
    <s v="RB-19360"/>
    <s v="Raymond Buch"/>
    <x v="0"/>
    <s v="United States"/>
    <s v="Nashville"/>
    <x v="18"/>
    <n v="37211"/>
    <x v="0"/>
    <s v="OFF-BI-10002414"/>
    <x v="1"/>
    <x v="8"/>
    <x v="1076"/>
    <n v="11.277000000000001"/>
    <n v="3"/>
    <n v="0.7"/>
    <n v="-8.6456999999999979"/>
  </r>
  <r>
    <n v="3959"/>
    <x v="1956"/>
    <x v="0"/>
    <x v="211"/>
    <d v="2013-06-03T00:00:00"/>
    <s v="Standard Class"/>
    <s v="RB-19360"/>
    <s v="Raymond Buch"/>
    <x v="0"/>
    <s v="United States"/>
    <s v="Nashville"/>
    <x v="18"/>
    <n v="37211"/>
    <x v="0"/>
    <s v="OFF-AR-10003732"/>
    <x v="1"/>
    <x v="6"/>
    <x v="321"/>
    <n v="4.4479999999999995"/>
    <n v="2"/>
    <n v="0.2"/>
    <n v="0.3335999999999999"/>
  </r>
  <r>
    <n v="3960"/>
    <x v="1956"/>
    <x v="0"/>
    <x v="211"/>
    <d v="2013-06-03T00:00:00"/>
    <s v="Standard Class"/>
    <s v="RB-19360"/>
    <s v="Raymond Buch"/>
    <x v="0"/>
    <s v="United States"/>
    <s v="Nashville"/>
    <x v="18"/>
    <n v="37211"/>
    <x v="0"/>
    <s v="FUR-FU-10001085"/>
    <x v="0"/>
    <x v="5"/>
    <x v="1590"/>
    <n v="44.76"/>
    <n v="3"/>
    <n v="0.2"/>
    <n v="14.546999999999995"/>
  </r>
  <r>
    <n v="3961"/>
    <x v="1957"/>
    <x v="1"/>
    <x v="324"/>
    <d v="2012-10-24T00:00:00"/>
    <s v="Standard Class"/>
    <s v="NH-18610"/>
    <s v="Nicole Hansen"/>
    <x v="1"/>
    <s v="United States"/>
    <s v="Detroit"/>
    <x v="12"/>
    <n v="48227"/>
    <x v="2"/>
    <s v="OFF-BI-10001249"/>
    <x v="1"/>
    <x v="8"/>
    <x v="1182"/>
    <n v="38.28"/>
    <n v="6"/>
    <n v="0"/>
    <n v="17.608799999999999"/>
  </r>
  <r>
    <n v="3962"/>
    <x v="1957"/>
    <x v="1"/>
    <x v="324"/>
    <d v="2012-10-24T00:00:00"/>
    <s v="Standard Class"/>
    <s v="NH-18610"/>
    <s v="Nicole Hansen"/>
    <x v="1"/>
    <s v="United States"/>
    <s v="Detroit"/>
    <x v="12"/>
    <n v="48227"/>
    <x v="2"/>
    <s v="TEC-PH-10002564"/>
    <x v="2"/>
    <x v="7"/>
    <x v="976"/>
    <n v="149.94999999999999"/>
    <n v="5"/>
    <n v="0"/>
    <n v="44.984999999999985"/>
  </r>
  <r>
    <n v="3963"/>
    <x v="1958"/>
    <x v="3"/>
    <x v="600"/>
    <d v="2014-02-21T00:00:00"/>
    <s v="First Class"/>
    <s v="ED-13885"/>
    <s v="Emily Ducich"/>
    <x v="2"/>
    <s v="United States"/>
    <s v="Los Angeles"/>
    <x v="1"/>
    <n v="90045"/>
    <x v="1"/>
    <s v="OFF-AR-10000634"/>
    <x v="1"/>
    <x v="6"/>
    <x v="988"/>
    <n v="12.84"/>
    <n v="3"/>
    <n v="0"/>
    <n v="3.4668000000000005"/>
  </r>
  <r>
    <n v="3964"/>
    <x v="1958"/>
    <x v="3"/>
    <x v="600"/>
    <d v="2014-02-21T00:00:00"/>
    <s v="First Class"/>
    <s v="ED-13885"/>
    <s v="Emily Ducich"/>
    <x v="2"/>
    <s v="United States"/>
    <s v="Los Angeles"/>
    <x v="1"/>
    <n v="90045"/>
    <x v="1"/>
    <s v="FUR-FU-10004018"/>
    <x v="0"/>
    <x v="5"/>
    <x v="927"/>
    <n v="44.67"/>
    <n v="3"/>
    <n v="0"/>
    <n v="12.060900000000002"/>
  </r>
  <r>
    <n v="3965"/>
    <x v="1959"/>
    <x v="0"/>
    <x v="897"/>
    <d v="2013-09-29T00:00:00"/>
    <s v="Standard Class"/>
    <s v="PW-19240"/>
    <s v="Pierre Wener"/>
    <x v="0"/>
    <s v="United States"/>
    <s v="Philadelphia"/>
    <x v="9"/>
    <n v="19140"/>
    <x v="3"/>
    <s v="OFF-AR-10003481"/>
    <x v="1"/>
    <x v="6"/>
    <x v="1591"/>
    <n v="7.8719999999999999"/>
    <n v="3"/>
    <n v="0.2"/>
    <n v="0.88559999999999883"/>
  </r>
  <r>
    <n v="3966"/>
    <x v="1960"/>
    <x v="2"/>
    <x v="607"/>
    <d v="2011-11-17T00:00:00"/>
    <s v="Second Class"/>
    <s v="DM-13345"/>
    <s v="Denise Monton"/>
    <x v="1"/>
    <s v="United States"/>
    <s v="Asheville"/>
    <x v="3"/>
    <n v="28806"/>
    <x v="0"/>
    <s v="OFF-AR-10003651"/>
    <x v="1"/>
    <x v="6"/>
    <x v="276"/>
    <n v="7.8719999999999999"/>
    <n v="3"/>
    <n v="0.2"/>
    <n v="0.88559999999999883"/>
  </r>
  <r>
    <n v="3967"/>
    <x v="1961"/>
    <x v="0"/>
    <x v="178"/>
    <d v="2013-04-07T00:00:00"/>
    <s v="Standard Class"/>
    <s v="DW-13540"/>
    <s v="Don Weiss"/>
    <x v="0"/>
    <s v="United States"/>
    <s v="New York City"/>
    <x v="15"/>
    <n v="10024"/>
    <x v="3"/>
    <s v="OFF-AR-10002956"/>
    <x v="1"/>
    <x v="6"/>
    <x v="660"/>
    <n v="88.04"/>
    <n v="4"/>
    <n v="0"/>
    <n v="22.8904"/>
  </r>
  <r>
    <n v="3968"/>
    <x v="1962"/>
    <x v="0"/>
    <x v="244"/>
    <d v="2013-05-24T00:00:00"/>
    <s v="First Class"/>
    <s v="EH-14125"/>
    <s v="Eugene Hildebrand"/>
    <x v="2"/>
    <s v="United States"/>
    <s v="Colorado Springs"/>
    <x v="22"/>
    <n v="80906"/>
    <x v="1"/>
    <s v="OFF-BI-10003638"/>
    <x v="1"/>
    <x v="8"/>
    <x v="607"/>
    <n v="40.635000000000012"/>
    <n v="7"/>
    <n v="0.7"/>
    <n v="-32.507999999999996"/>
  </r>
  <r>
    <n v="3969"/>
    <x v="1963"/>
    <x v="1"/>
    <x v="932"/>
    <d v="2012-06-05T00:00:00"/>
    <s v="Standard Class"/>
    <s v="KE-16420"/>
    <s v="Katrina Edelman"/>
    <x v="1"/>
    <s v="United States"/>
    <s v="San Antonio"/>
    <x v="5"/>
    <n v="78207"/>
    <x v="2"/>
    <s v="OFF-BI-10001890"/>
    <x v="1"/>
    <x v="8"/>
    <x v="174"/>
    <n v="5.7279999999999989"/>
    <n v="8"/>
    <n v="0.8"/>
    <n v="-9.1648000000000032"/>
  </r>
  <r>
    <n v="3970"/>
    <x v="1963"/>
    <x v="1"/>
    <x v="932"/>
    <d v="2012-06-05T00:00:00"/>
    <s v="Standard Class"/>
    <s v="KE-16420"/>
    <s v="Katrina Edelman"/>
    <x v="1"/>
    <s v="United States"/>
    <s v="San Antonio"/>
    <x v="5"/>
    <n v="78207"/>
    <x v="2"/>
    <s v="OFF-PA-10002606"/>
    <x v="1"/>
    <x v="10"/>
    <x v="1592"/>
    <n v="42.24"/>
    <n v="10"/>
    <n v="0.2"/>
    <n v="13.199999999999998"/>
  </r>
  <r>
    <n v="3971"/>
    <x v="1964"/>
    <x v="2"/>
    <x v="754"/>
    <d v="2011-11-26T00:00:00"/>
    <s v="Standard Class"/>
    <s v="SP-20920"/>
    <s v="Susan Pistek"/>
    <x v="0"/>
    <s v="United States"/>
    <s v="Los Angeles"/>
    <x v="1"/>
    <n v="90036"/>
    <x v="1"/>
    <s v="OFF-PA-10002245"/>
    <x v="1"/>
    <x v="10"/>
    <x v="1334"/>
    <n v="53.820000000000007"/>
    <n v="9"/>
    <n v="0"/>
    <n v="24.218999999999998"/>
  </r>
  <r>
    <n v="3972"/>
    <x v="1965"/>
    <x v="1"/>
    <x v="933"/>
    <d v="2012-02-24T00:00:00"/>
    <s v="Second Class"/>
    <s v="PS-19045"/>
    <s v="Penelope Sewall"/>
    <x v="2"/>
    <s v="United States"/>
    <s v="Sterling Heights"/>
    <x v="12"/>
    <n v="48310"/>
    <x v="2"/>
    <s v="OFF-AR-10001615"/>
    <x v="1"/>
    <x v="6"/>
    <x v="1479"/>
    <n v="79.36"/>
    <n v="4"/>
    <n v="0"/>
    <n v="20.633600000000001"/>
  </r>
  <r>
    <n v="3973"/>
    <x v="1966"/>
    <x v="0"/>
    <x v="892"/>
    <d v="2013-04-03T00:00:00"/>
    <s v="Standard Class"/>
    <s v="JM-15250"/>
    <s v="Janet Martin"/>
    <x v="0"/>
    <s v="United States"/>
    <s v="New York City"/>
    <x v="15"/>
    <n v="10009"/>
    <x v="3"/>
    <s v="OFF-PA-10000466"/>
    <x v="1"/>
    <x v="10"/>
    <x v="933"/>
    <n v="13.48"/>
    <n v="2"/>
    <n v="0"/>
    <n v="6.74"/>
  </r>
  <r>
    <n v="3974"/>
    <x v="1966"/>
    <x v="0"/>
    <x v="892"/>
    <d v="2013-04-03T00:00:00"/>
    <s v="Standard Class"/>
    <s v="JM-15250"/>
    <s v="Janet Martin"/>
    <x v="0"/>
    <s v="United States"/>
    <s v="New York City"/>
    <x v="15"/>
    <n v="10009"/>
    <x v="3"/>
    <s v="OFF-BI-10003708"/>
    <x v="1"/>
    <x v="8"/>
    <x v="969"/>
    <n v="29.800000000000004"/>
    <n v="5"/>
    <n v="0.2"/>
    <n v="9.3124999999999982"/>
  </r>
  <r>
    <n v="3975"/>
    <x v="1966"/>
    <x v="0"/>
    <x v="892"/>
    <d v="2013-04-03T00:00:00"/>
    <s v="Standard Class"/>
    <s v="JM-15250"/>
    <s v="Janet Martin"/>
    <x v="0"/>
    <s v="United States"/>
    <s v="New York City"/>
    <x v="15"/>
    <n v="10009"/>
    <x v="3"/>
    <s v="FUR-FU-10004848"/>
    <x v="0"/>
    <x v="5"/>
    <x v="28"/>
    <n v="414"/>
    <n v="8"/>
    <n v="0"/>
    <n v="124.19999999999999"/>
  </r>
  <r>
    <n v="3976"/>
    <x v="1966"/>
    <x v="0"/>
    <x v="892"/>
    <d v="2013-04-03T00:00:00"/>
    <s v="Standard Class"/>
    <s v="JM-15250"/>
    <s v="Janet Martin"/>
    <x v="0"/>
    <s v="United States"/>
    <s v="New York City"/>
    <x v="15"/>
    <n v="10009"/>
    <x v="3"/>
    <s v="OFF-BI-10000320"/>
    <x v="1"/>
    <x v="8"/>
    <x v="768"/>
    <n v="41.328000000000003"/>
    <n v="7"/>
    <n v="0.2"/>
    <n v="14.981400000000001"/>
  </r>
  <r>
    <n v="3977"/>
    <x v="1967"/>
    <x v="0"/>
    <x v="332"/>
    <d v="2013-10-25T00:00:00"/>
    <s v="First Class"/>
    <s v="EB-13930"/>
    <s v="Eric Barreto"/>
    <x v="0"/>
    <s v="United States"/>
    <s v="Richmond"/>
    <x v="17"/>
    <n v="23223"/>
    <x v="0"/>
    <s v="FUR-FU-10003731"/>
    <x v="0"/>
    <x v="5"/>
    <x v="1593"/>
    <n v="39.92"/>
    <n v="4"/>
    <n v="0"/>
    <n v="11.177600000000002"/>
  </r>
  <r>
    <n v="3978"/>
    <x v="1968"/>
    <x v="3"/>
    <x v="280"/>
    <d v="2014-10-08T00:00:00"/>
    <s v="Standard Class"/>
    <s v="FG-14260"/>
    <s v="Frank Gastineau"/>
    <x v="2"/>
    <s v="United States"/>
    <s v="Seattle"/>
    <x v="4"/>
    <n v="98105"/>
    <x v="1"/>
    <s v="OFF-FA-10002780"/>
    <x v="1"/>
    <x v="13"/>
    <x v="33"/>
    <n v="8.94"/>
    <n v="3"/>
    <n v="0"/>
    <n v="4.1123999999999992"/>
  </r>
  <r>
    <n v="3979"/>
    <x v="1968"/>
    <x v="3"/>
    <x v="280"/>
    <d v="2014-10-08T00:00:00"/>
    <s v="Standard Class"/>
    <s v="FG-14260"/>
    <s v="Frank Gastineau"/>
    <x v="2"/>
    <s v="United States"/>
    <s v="Seattle"/>
    <x v="4"/>
    <n v="98105"/>
    <x v="1"/>
    <s v="TEC-PH-10003800"/>
    <x v="2"/>
    <x v="7"/>
    <x v="504"/>
    <n v="84.784000000000006"/>
    <n v="2"/>
    <n v="0.2"/>
    <n v="-20.136200000000006"/>
  </r>
  <r>
    <n v="3980"/>
    <x v="1969"/>
    <x v="2"/>
    <x v="851"/>
    <d v="2011-12-27T00:00:00"/>
    <s v="Standard Class"/>
    <s v="TH-21235"/>
    <s v="Tiffany House"/>
    <x v="1"/>
    <s v="United States"/>
    <s v="New York City"/>
    <x v="15"/>
    <n v="10024"/>
    <x v="3"/>
    <s v="FUR-TA-10001676"/>
    <x v="0"/>
    <x v="3"/>
    <x v="957"/>
    <n v="53.315999999999995"/>
    <n v="2"/>
    <n v="0.4"/>
    <n v="-19.549200000000006"/>
  </r>
  <r>
    <n v="3981"/>
    <x v="1969"/>
    <x v="2"/>
    <x v="851"/>
    <d v="2011-12-27T00:00:00"/>
    <s v="Standard Class"/>
    <s v="TH-21235"/>
    <s v="Tiffany House"/>
    <x v="1"/>
    <s v="United States"/>
    <s v="New York City"/>
    <x v="15"/>
    <n v="10024"/>
    <x v="3"/>
    <s v="OFF-AP-10002350"/>
    <x v="1"/>
    <x v="9"/>
    <x v="545"/>
    <n v="56.519999999999996"/>
    <n v="3"/>
    <n v="0"/>
    <n v="15.8256"/>
  </r>
  <r>
    <n v="3982"/>
    <x v="1970"/>
    <x v="3"/>
    <x v="934"/>
    <d v="2014-12-21T00:00:00"/>
    <s v="Standard Class"/>
    <s v="PL-18925"/>
    <s v="Paul Lucas"/>
    <x v="2"/>
    <s v="United States"/>
    <s v="Seattle"/>
    <x v="4"/>
    <n v="98115"/>
    <x v="1"/>
    <s v="FUR-FU-10003096"/>
    <x v="0"/>
    <x v="5"/>
    <x v="554"/>
    <n v="22.77"/>
    <n v="3"/>
    <n v="0"/>
    <n v="9.7911000000000001"/>
  </r>
  <r>
    <n v="3983"/>
    <x v="1971"/>
    <x v="0"/>
    <x v="274"/>
    <d v="2013-07-10T00:00:00"/>
    <s v="Second Class"/>
    <s v="CC-12370"/>
    <s v="Christopher Conant"/>
    <x v="0"/>
    <s v="United States"/>
    <s v="Los Angeles"/>
    <x v="1"/>
    <n v="90045"/>
    <x v="1"/>
    <s v="FUR-CH-10003061"/>
    <x v="0"/>
    <x v="1"/>
    <x v="51"/>
    <n v="287.96800000000002"/>
    <n v="4"/>
    <n v="0.2"/>
    <n v="-3.5996000000000521"/>
  </r>
  <r>
    <n v="3984"/>
    <x v="1971"/>
    <x v="0"/>
    <x v="274"/>
    <d v="2013-07-10T00:00:00"/>
    <s v="Second Class"/>
    <s v="CC-12370"/>
    <s v="Christopher Conant"/>
    <x v="0"/>
    <s v="United States"/>
    <s v="Los Angeles"/>
    <x v="1"/>
    <n v="90045"/>
    <x v="1"/>
    <s v="TEC-CO-10003763"/>
    <x v="2"/>
    <x v="16"/>
    <x v="1270"/>
    <n v="2799.9600000000005"/>
    <n v="5"/>
    <n v="0.2"/>
    <n v="944.98649999999986"/>
  </r>
  <r>
    <n v="3985"/>
    <x v="1971"/>
    <x v="0"/>
    <x v="274"/>
    <d v="2013-07-10T00:00:00"/>
    <s v="Second Class"/>
    <s v="CC-12370"/>
    <s v="Christopher Conant"/>
    <x v="0"/>
    <s v="United States"/>
    <s v="Los Angeles"/>
    <x v="1"/>
    <n v="90045"/>
    <x v="1"/>
    <s v="OFF-PA-10002923"/>
    <x v="1"/>
    <x v="10"/>
    <x v="1417"/>
    <n v="48.94"/>
    <n v="1"/>
    <n v="0"/>
    <n v="24.47"/>
  </r>
  <r>
    <n v="3986"/>
    <x v="1972"/>
    <x v="0"/>
    <x v="764"/>
    <d v="2013-04-22T00:00:00"/>
    <s v="Standard Class"/>
    <s v="JM-15535"/>
    <s v="Jessica Myrick"/>
    <x v="0"/>
    <s v="United States"/>
    <s v="Lakewood"/>
    <x v="1"/>
    <n v="90712"/>
    <x v="1"/>
    <s v="FUR-BO-10003441"/>
    <x v="0"/>
    <x v="0"/>
    <x v="705"/>
    <n v="257.49900000000002"/>
    <n v="3"/>
    <n v="0.15"/>
    <n v="24.235199999999978"/>
  </r>
  <r>
    <n v="3987"/>
    <x v="1973"/>
    <x v="3"/>
    <x v="798"/>
    <d v="2014-04-15T00:00:00"/>
    <s v="Standard Class"/>
    <s v="KF-16285"/>
    <s v="Karen Ferguson"/>
    <x v="2"/>
    <s v="United States"/>
    <s v="Plainfield"/>
    <x v="30"/>
    <n v="7060"/>
    <x v="3"/>
    <s v="OFF-ST-10001780"/>
    <x v="1"/>
    <x v="4"/>
    <x v="481"/>
    <n v="2591.56"/>
    <n v="4"/>
    <n v="0"/>
    <n v="621.97440000000006"/>
  </r>
  <r>
    <n v="3988"/>
    <x v="1973"/>
    <x v="3"/>
    <x v="798"/>
    <d v="2014-04-15T00:00:00"/>
    <s v="Standard Class"/>
    <s v="KF-16285"/>
    <s v="Karen Ferguson"/>
    <x v="2"/>
    <s v="United States"/>
    <s v="Plainfield"/>
    <x v="30"/>
    <n v="7060"/>
    <x v="3"/>
    <s v="OFF-AP-10001962"/>
    <x v="1"/>
    <x v="9"/>
    <x v="1594"/>
    <n v="41.95"/>
    <n v="5"/>
    <n v="0"/>
    <n v="10.487500000000001"/>
  </r>
  <r>
    <n v="3989"/>
    <x v="1974"/>
    <x v="0"/>
    <x v="764"/>
    <d v="2013-04-23T00:00:00"/>
    <s v="Standard Class"/>
    <s v="CS-12175"/>
    <s v="Charles Sheldon"/>
    <x v="1"/>
    <s v="United States"/>
    <s v="Columbia"/>
    <x v="18"/>
    <n v="38401"/>
    <x v="0"/>
    <s v="FUR-FU-10003798"/>
    <x v="0"/>
    <x v="5"/>
    <x v="1595"/>
    <n v="79.12"/>
    <n v="5"/>
    <n v="0.2"/>
    <n v="13.845999999999997"/>
  </r>
  <r>
    <n v="3990"/>
    <x v="1975"/>
    <x v="2"/>
    <x v="641"/>
    <d v="2011-11-27T00:00:00"/>
    <s v="Second Class"/>
    <s v="AR-10540"/>
    <s v="Andy Reiter"/>
    <x v="0"/>
    <s v="United States"/>
    <s v="Woonsocket"/>
    <x v="34"/>
    <n v="2895"/>
    <x v="3"/>
    <s v="FUR-FU-10001095"/>
    <x v="0"/>
    <x v="5"/>
    <x v="741"/>
    <n v="52.96"/>
    <n v="2"/>
    <n v="0"/>
    <n v="20.1248"/>
  </r>
  <r>
    <n v="3991"/>
    <x v="1976"/>
    <x v="2"/>
    <x v="935"/>
    <d v="2011-11-08T00:00:00"/>
    <s v="Standard Class"/>
    <s v="MS-17770"/>
    <s v="Maxwell Schwartz"/>
    <x v="0"/>
    <s v="United States"/>
    <s v="Lancaster"/>
    <x v="9"/>
    <n v="17602"/>
    <x v="3"/>
    <s v="OFF-SU-10000157"/>
    <x v="1"/>
    <x v="14"/>
    <x v="1399"/>
    <n v="286.34400000000005"/>
    <n v="3"/>
    <n v="0.2"/>
    <n v="-64.427400000000006"/>
  </r>
  <r>
    <n v="3992"/>
    <x v="1977"/>
    <x v="1"/>
    <x v="489"/>
    <d v="2012-05-05T00:00:00"/>
    <s v="Standard Class"/>
    <s v="DB-13120"/>
    <s v="David Bremer"/>
    <x v="1"/>
    <s v="United States"/>
    <s v="Tampa"/>
    <x v="2"/>
    <n v="33614"/>
    <x v="0"/>
    <s v="FUR-FU-10001095"/>
    <x v="0"/>
    <x v="5"/>
    <x v="741"/>
    <n v="63.552000000000007"/>
    <n v="3"/>
    <n v="0.2"/>
    <n v="14.299199999999999"/>
  </r>
  <r>
    <n v="3993"/>
    <x v="1977"/>
    <x v="1"/>
    <x v="489"/>
    <d v="2012-05-05T00:00:00"/>
    <s v="Standard Class"/>
    <s v="DB-13120"/>
    <s v="David Bremer"/>
    <x v="1"/>
    <s v="United States"/>
    <s v="Tampa"/>
    <x v="2"/>
    <n v="33614"/>
    <x v="0"/>
    <s v="OFF-SU-10004261"/>
    <x v="1"/>
    <x v="14"/>
    <x v="605"/>
    <n v="41.375999999999998"/>
    <n v="3"/>
    <n v="0.2"/>
    <n v="4.6547999999999927"/>
  </r>
  <r>
    <n v="3994"/>
    <x v="1977"/>
    <x v="1"/>
    <x v="489"/>
    <d v="2012-05-05T00:00:00"/>
    <s v="Standard Class"/>
    <s v="DB-13120"/>
    <s v="David Bremer"/>
    <x v="1"/>
    <s v="United States"/>
    <s v="Tampa"/>
    <x v="2"/>
    <n v="33614"/>
    <x v="0"/>
    <s v="OFF-AR-10004022"/>
    <x v="1"/>
    <x v="6"/>
    <x v="898"/>
    <n v="172.70400000000001"/>
    <n v="6"/>
    <n v="0.2"/>
    <n v="10.793999999999983"/>
  </r>
  <r>
    <n v="3995"/>
    <x v="1978"/>
    <x v="1"/>
    <x v="936"/>
    <d v="2012-03-12T00:00:00"/>
    <s v="Standard Class"/>
    <s v="DK-12895"/>
    <s v="Dana Kaydos"/>
    <x v="0"/>
    <s v="United States"/>
    <s v="Kenosha"/>
    <x v="6"/>
    <n v="53142"/>
    <x v="2"/>
    <s v="FUR-BO-10002916"/>
    <x v="0"/>
    <x v="0"/>
    <x v="1506"/>
    <n v="512.93999999999994"/>
    <n v="3"/>
    <n v="0"/>
    <n v="97.45859999999999"/>
  </r>
  <r>
    <n v="3996"/>
    <x v="1978"/>
    <x v="1"/>
    <x v="936"/>
    <d v="2012-03-12T00:00:00"/>
    <s v="Standard Class"/>
    <s v="DK-12895"/>
    <s v="Dana Kaydos"/>
    <x v="0"/>
    <s v="United States"/>
    <s v="Kenosha"/>
    <x v="6"/>
    <n v="53142"/>
    <x v="2"/>
    <s v="FUR-CH-10002084"/>
    <x v="0"/>
    <x v="1"/>
    <x v="1240"/>
    <n v="860.93"/>
    <n v="7"/>
    <n v="0"/>
    <n v="189.40460000000002"/>
  </r>
  <r>
    <n v="3997"/>
    <x v="1978"/>
    <x v="1"/>
    <x v="936"/>
    <d v="2012-03-12T00:00:00"/>
    <s v="Standard Class"/>
    <s v="DK-12895"/>
    <s v="Dana Kaydos"/>
    <x v="0"/>
    <s v="United States"/>
    <s v="Kenosha"/>
    <x v="6"/>
    <n v="53142"/>
    <x v="2"/>
    <s v="TEC-PH-10003012"/>
    <x v="2"/>
    <x v="7"/>
    <x v="344"/>
    <n v="769.95"/>
    <n v="5"/>
    <n v="0"/>
    <n v="223.28549999999993"/>
  </r>
  <r>
    <n v="3998"/>
    <x v="1978"/>
    <x v="1"/>
    <x v="936"/>
    <d v="2012-03-12T00:00:00"/>
    <s v="Standard Class"/>
    <s v="DK-12895"/>
    <s v="Dana Kaydos"/>
    <x v="0"/>
    <s v="United States"/>
    <s v="Kenosha"/>
    <x v="6"/>
    <n v="53142"/>
    <x v="2"/>
    <s v="OFF-AR-10002704"/>
    <x v="1"/>
    <x v="6"/>
    <x v="1596"/>
    <n v="14.98"/>
    <n v="1"/>
    <n v="0"/>
    <n v="4.4939999999999998"/>
  </r>
  <r>
    <n v="3999"/>
    <x v="1978"/>
    <x v="1"/>
    <x v="936"/>
    <d v="2012-03-12T00:00:00"/>
    <s v="Standard Class"/>
    <s v="DK-12895"/>
    <s v="Dana Kaydos"/>
    <x v="0"/>
    <s v="United States"/>
    <s v="Kenosha"/>
    <x v="6"/>
    <n v="53142"/>
    <x v="2"/>
    <s v="FUR-FU-10000308"/>
    <x v="0"/>
    <x v="5"/>
    <x v="1269"/>
    <n v="373.08"/>
    <n v="6"/>
    <n v="0"/>
    <n v="82.077600000000004"/>
  </r>
  <r>
    <n v="4000"/>
    <x v="1979"/>
    <x v="1"/>
    <x v="789"/>
    <d v="2012-07-20T00:00:00"/>
    <s v="Second Class"/>
    <s v="MP-17965"/>
    <s v="Michael Paige"/>
    <x v="1"/>
    <s v="United States"/>
    <s v="Port Saint Lucie"/>
    <x v="2"/>
    <n v="34952"/>
    <x v="0"/>
    <s v="FUR-BO-10004709"/>
    <x v="0"/>
    <x v="0"/>
    <x v="263"/>
    <n v="231.92000000000002"/>
    <n v="5"/>
    <n v="0.2"/>
    <n v="5.7980000000000018"/>
  </r>
  <r>
    <n v="4001"/>
    <x v="1980"/>
    <x v="2"/>
    <x v="856"/>
    <d v="2011-10-16T00:00:00"/>
    <s v="Standard Class"/>
    <s v="Dp-13240"/>
    <s v="Dean percer"/>
    <x v="2"/>
    <s v="United States"/>
    <s v="Seattle"/>
    <x v="4"/>
    <n v="98115"/>
    <x v="1"/>
    <s v="FUR-FU-10001196"/>
    <x v="0"/>
    <x v="5"/>
    <x v="1116"/>
    <n v="63.47"/>
    <n v="11"/>
    <n v="0"/>
    <n v="19.040999999999997"/>
  </r>
  <r>
    <n v="4002"/>
    <x v="1980"/>
    <x v="2"/>
    <x v="856"/>
    <d v="2011-10-16T00:00:00"/>
    <s v="Standard Class"/>
    <s v="Dp-13240"/>
    <s v="Dean percer"/>
    <x v="2"/>
    <s v="United States"/>
    <s v="Seattle"/>
    <x v="4"/>
    <n v="98115"/>
    <x v="1"/>
    <s v="TEC-AC-10002942"/>
    <x v="2"/>
    <x v="11"/>
    <x v="1597"/>
    <n v="345"/>
    <n v="5"/>
    <n v="0"/>
    <n v="58.649999999999984"/>
  </r>
  <r>
    <n v="4003"/>
    <x v="1981"/>
    <x v="0"/>
    <x v="840"/>
    <d v="2013-03-09T00:00:00"/>
    <s v="Standard Class"/>
    <s v="CC-12220"/>
    <s v="Chris Cortes"/>
    <x v="0"/>
    <s v="United States"/>
    <s v="San Antonio"/>
    <x v="5"/>
    <n v="78207"/>
    <x v="2"/>
    <s v="FUR-TA-10004915"/>
    <x v="0"/>
    <x v="3"/>
    <x v="331"/>
    <n v="637.89599999999996"/>
    <n v="3"/>
    <n v="0.3"/>
    <n v="-127.57919999999996"/>
  </r>
  <r>
    <n v="4004"/>
    <x v="1981"/>
    <x v="0"/>
    <x v="840"/>
    <d v="2013-03-09T00:00:00"/>
    <s v="Standard Class"/>
    <s v="CC-12220"/>
    <s v="Chris Cortes"/>
    <x v="0"/>
    <s v="United States"/>
    <s v="San Antonio"/>
    <x v="5"/>
    <n v="78207"/>
    <x v="2"/>
    <s v="TEC-MA-10001016"/>
    <x v="2"/>
    <x v="15"/>
    <x v="1598"/>
    <n v="287.90999999999997"/>
    <n v="3"/>
    <n v="0.4"/>
    <n v="33.589499999999987"/>
  </r>
  <r>
    <n v="4005"/>
    <x v="1981"/>
    <x v="0"/>
    <x v="840"/>
    <d v="2013-03-09T00:00:00"/>
    <s v="Standard Class"/>
    <s v="CC-12220"/>
    <s v="Chris Cortes"/>
    <x v="0"/>
    <s v="United States"/>
    <s v="San Antonio"/>
    <x v="5"/>
    <n v="78207"/>
    <x v="2"/>
    <s v="OFF-EN-10000483"/>
    <x v="1"/>
    <x v="12"/>
    <x v="369"/>
    <n v="36.6"/>
    <n v="3"/>
    <n v="0.2"/>
    <n v="11.894999999999994"/>
  </r>
  <r>
    <n v="4006"/>
    <x v="1982"/>
    <x v="1"/>
    <x v="895"/>
    <d v="2012-12-16T00:00:00"/>
    <s v="Standard Class"/>
    <s v="KM-16660"/>
    <s v="Khloe Miller"/>
    <x v="0"/>
    <s v="United States"/>
    <s v="Roswell"/>
    <x v="32"/>
    <n v="30076"/>
    <x v="0"/>
    <s v="OFF-AR-10003087"/>
    <x v="1"/>
    <x v="6"/>
    <x v="33"/>
    <n v="1.78"/>
    <n v="1"/>
    <n v="0"/>
    <n v="0.49839999999999995"/>
  </r>
  <r>
    <n v="4007"/>
    <x v="1982"/>
    <x v="1"/>
    <x v="895"/>
    <d v="2012-12-16T00:00:00"/>
    <s v="Standard Class"/>
    <s v="KM-16660"/>
    <s v="Khloe Miller"/>
    <x v="0"/>
    <s v="United States"/>
    <s v="Roswell"/>
    <x v="32"/>
    <n v="30076"/>
    <x v="0"/>
    <s v="OFF-PA-10000520"/>
    <x v="1"/>
    <x v="10"/>
    <x v="1419"/>
    <n v="25.92"/>
    <n v="4"/>
    <n v="0"/>
    <n v="12.441600000000001"/>
  </r>
  <r>
    <n v="4008"/>
    <x v="1982"/>
    <x v="1"/>
    <x v="895"/>
    <d v="2012-12-16T00:00:00"/>
    <s v="Standard Class"/>
    <s v="KM-16660"/>
    <s v="Khloe Miller"/>
    <x v="0"/>
    <s v="United States"/>
    <s v="Roswell"/>
    <x v="32"/>
    <n v="30076"/>
    <x v="0"/>
    <s v="TEC-AC-10001553"/>
    <x v="2"/>
    <x v="11"/>
    <x v="1599"/>
    <n v="101.94"/>
    <n v="6"/>
    <n v="0"/>
    <n v="21.407399999999999"/>
  </r>
  <r>
    <n v="4009"/>
    <x v="1983"/>
    <x v="1"/>
    <x v="217"/>
    <d v="2012-12-22T00:00:00"/>
    <s v="Standard Class"/>
    <s v="MK-17905"/>
    <s v="Michael Kennedy"/>
    <x v="1"/>
    <s v="United States"/>
    <s v="Louisville"/>
    <x v="22"/>
    <n v="80027"/>
    <x v="1"/>
    <s v="OFF-AR-10000634"/>
    <x v="1"/>
    <x v="6"/>
    <x v="988"/>
    <n v="6.8480000000000008"/>
    <n v="2"/>
    <n v="0.2"/>
    <n v="0.59920000000000018"/>
  </r>
  <r>
    <n v="4010"/>
    <x v="1984"/>
    <x v="3"/>
    <x v="314"/>
    <d v="2014-01-06T00:00:00"/>
    <s v="Standard Class"/>
    <s v="SC-20725"/>
    <s v="Steven Cartwright"/>
    <x v="0"/>
    <s v="United States"/>
    <s v="Los Angeles"/>
    <x v="1"/>
    <n v="90036"/>
    <x v="1"/>
    <s v="FUR-FU-10001215"/>
    <x v="0"/>
    <x v="5"/>
    <x v="1600"/>
    <n v="474.43"/>
    <n v="11"/>
    <n v="0"/>
    <n v="199.26060000000004"/>
  </r>
  <r>
    <n v="4011"/>
    <x v="1985"/>
    <x v="3"/>
    <x v="610"/>
    <d v="2014-11-25T00:00:00"/>
    <s v="First Class"/>
    <s v="CC-12475"/>
    <s v="Cindy Chapman"/>
    <x v="0"/>
    <s v="United States"/>
    <s v="Philadelphia"/>
    <x v="9"/>
    <n v="19143"/>
    <x v="3"/>
    <s v="OFF-PA-10001204"/>
    <x v="1"/>
    <x v="10"/>
    <x v="518"/>
    <n v="8.4480000000000004"/>
    <n v="2"/>
    <n v="0.2"/>
    <n v="2.6399999999999997"/>
  </r>
  <r>
    <n v="4012"/>
    <x v="1985"/>
    <x v="3"/>
    <x v="610"/>
    <d v="2014-11-25T00:00:00"/>
    <s v="First Class"/>
    <s v="CC-12475"/>
    <s v="Cindy Chapman"/>
    <x v="0"/>
    <s v="United States"/>
    <s v="Philadelphia"/>
    <x v="9"/>
    <n v="19143"/>
    <x v="3"/>
    <s v="OFF-ST-10002444"/>
    <x v="1"/>
    <x v="4"/>
    <x v="571"/>
    <n v="39.295999999999999"/>
    <n v="4"/>
    <n v="0.2"/>
    <n v="3.9295999999999989"/>
  </r>
  <r>
    <n v="4013"/>
    <x v="1986"/>
    <x v="1"/>
    <x v="937"/>
    <d v="2012-12-27T00:00:00"/>
    <s v="Standard Class"/>
    <s v="BT-11305"/>
    <s v="Beth Thompson"/>
    <x v="2"/>
    <s v="United States"/>
    <s v="Superior"/>
    <x v="6"/>
    <n v="54880"/>
    <x v="2"/>
    <s v="OFF-AR-10000203"/>
    <x v="1"/>
    <x v="6"/>
    <x v="777"/>
    <n v="17.12"/>
    <n v="4"/>
    <n v="0"/>
    <n v="4.9647999999999985"/>
  </r>
  <r>
    <n v="4014"/>
    <x v="1987"/>
    <x v="1"/>
    <x v="841"/>
    <d v="2012-08-28T00:00:00"/>
    <s v="Standard Class"/>
    <s v="FH-14350"/>
    <s v="Fred Harton"/>
    <x v="0"/>
    <s v="United States"/>
    <s v="Atlanta"/>
    <x v="32"/>
    <n v="30318"/>
    <x v="0"/>
    <s v="OFF-AP-10000828"/>
    <x v="1"/>
    <x v="9"/>
    <x v="1087"/>
    <n v="542.93999999999994"/>
    <n v="3"/>
    <n v="0"/>
    <n v="152.02319999999997"/>
  </r>
  <r>
    <n v="4015"/>
    <x v="1987"/>
    <x v="1"/>
    <x v="841"/>
    <d v="2012-08-28T00:00:00"/>
    <s v="Standard Class"/>
    <s v="FH-14350"/>
    <s v="Fred Harton"/>
    <x v="0"/>
    <s v="United States"/>
    <s v="Atlanta"/>
    <x v="32"/>
    <n v="30318"/>
    <x v="0"/>
    <s v="OFF-LA-10003190"/>
    <x v="1"/>
    <x v="2"/>
    <x v="1163"/>
    <n v="8.64"/>
    <n v="3"/>
    <n v="0"/>
    <n v="4.2336"/>
  </r>
  <r>
    <n v="4016"/>
    <x v="1987"/>
    <x v="1"/>
    <x v="841"/>
    <d v="2012-08-28T00:00:00"/>
    <s v="Standard Class"/>
    <s v="FH-14350"/>
    <s v="Fred Harton"/>
    <x v="0"/>
    <s v="United States"/>
    <s v="Atlanta"/>
    <x v="32"/>
    <n v="30318"/>
    <x v="0"/>
    <s v="OFF-PA-10002319"/>
    <x v="1"/>
    <x v="10"/>
    <x v="1391"/>
    <n v="193.79999999999998"/>
    <n v="5"/>
    <n v="0"/>
    <n v="94.962000000000003"/>
  </r>
  <r>
    <n v="4017"/>
    <x v="1987"/>
    <x v="1"/>
    <x v="841"/>
    <d v="2012-08-28T00:00:00"/>
    <s v="Standard Class"/>
    <s v="FH-14350"/>
    <s v="Fred Harton"/>
    <x v="0"/>
    <s v="United States"/>
    <s v="Atlanta"/>
    <x v="32"/>
    <n v="30318"/>
    <x v="0"/>
    <s v="OFF-PA-10003893"/>
    <x v="1"/>
    <x v="10"/>
    <x v="1096"/>
    <n v="21.400000000000002"/>
    <n v="5"/>
    <n v="0"/>
    <n v="9.629999999999999"/>
  </r>
  <r>
    <n v="4018"/>
    <x v="1987"/>
    <x v="1"/>
    <x v="841"/>
    <d v="2012-08-28T00:00:00"/>
    <s v="Standard Class"/>
    <s v="FH-14350"/>
    <s v="Fred Harton"/>
    <x v="0"/>
    <s v="United States"/>
    <s v="Atlanta"/>
    <x v="32"/>
    <n v="30318"/>
    <x v="0"/>
    <s v="OFF-PA-10002499"/>
    <x v="1"/>
    <x v="10"/>
    <x v="1601"/>
    <n v="97.88"/>
    <n v="2"/>
    <n v="0"/>
    <n v="48.94"/>
  </r>
  <r>
    <n v="4019"/>
    <x v="1987"/>
    <x v="1"/>
    <x v="841"/>
    <d v="2012-08-28T00:00:00"/>
    <s v="Standard Class"/>
    <s v="FH-14350"/>
    <s v="Fred Harton"/>
    <x v="0"/>
    <s v="United States"/>
    <s v="Atlanta"/>
    <x v="32"/>
    <n v="30318"/>
    <x v="0"/>
    <s v="TEC-AC-10004568"/>
    <x v="2"/>
    <x v="11"/>
    <x v="1109"/>
    <n v="251.91"/>
    <n v="9"/>
    <n v="0"/>
    <n v="47.862899999999982"/>
  </r>
  <r>
    <n v="4020"/>
    <x v="1987"/>
    <x v="1"/>
    <x v="841"/>
    <d v="2012-08-28T00:00:00"/>
    <s v="Standard Class"/>
    <s v="FH-14350"/>
    <s v="Fred Harton"/>
    <x v="0"/>
    <s v="United States"/>
    <s v="Atlanta"/>
    <x v="32"/>
    <n v="30318"/>
    <x v="0"/>
    <s v="OFF-AP-10001492"/>
    <x v="1"/>
    <x v="9"/>
    <x v="22"/>
    <n v="25.86"/>
    <n v="3"/>
    <n v="0"/>
    <n v="6.7236000000000002"/>
  </r>
  <r>
    <n v="4021"/>
    <x v="1988"/>
    <x v="2"/>
    <x v="169"/>
    <d v="2011-06-27T00:00:00"/>
    <s v="Standard Class"/>
    <s v="AA-10645"/>
    <s v="Anna Andreadi"/>
    <x v="0"/>
    <s v="United States"/>
    <s v="Chester"/>
    <x v="9"/>
    <n v="19013"/>
    <x v="3"/>
    <s v="FUR-CH-10004698"/>
    <x v="0"/>
    <x v="1"/>
    <x v="166"/>
    <n v="170.05799999999999"/>
    <n v="3"/>
    <n v="0.3"/>
    <n v="-4.858799999999988"/>
  </r>
  <r>
    <n v="4022"/>
    <x v="1988"/>
    <x v="2"/>
    <x v="169"/>
    <d v="2011-06-27T00:00:00"/>
    <s v="Standard Class"/>
    <s v="AA-10645"/>
    <s v="Anna Andreadi"/>
    <x v="0"/>
    <s v="United States"/>
    <s v="Chester"/>
    <x v="9"/>
    <n v="19013"/>
    <x v="3"/>
    <s v="TEC-PH-10004093"/>
    <x v="2"/>
    <x v="7"/>
    <x v="40"/>
    <n v="82.782000000000011"/>
    <n v="3"/>
    <n v="0.4"/>
    <n v="-15.176700000000004"/>
  </r>
  <r>
    <n v="4023"/>
    <x v="1988"/>
    <x v="2"/>
    <x v="169"/>
    <d v="2011-06-27T00:00:00"/>
    <s v="Standard Class"/>
    <s v="AA-10645"/>
    <s v="Anna Andreadi"/>
    <x v="0"/>
    <s v="United States"/>
    <s v="Chester"/>
    <x v="9"/>
    <n v="19013"/>
    <x v="3"/>
    <s v="FUR-CH-10000454"/>
    <x v="0"/>
    <x v="1"/>
    <x v="1"/>
    <n v="853.92999999999984"/>
    <n v="5"/>
    <n v="0.3"/>
    <n v="0"/>
  </r>
  <r>
    <n v="4024"/>
    <x v="1989"/>
    <x v="3"/>
    <x v="855"/>
    <d v="2014-10-29T00:00:00"/>
    <s v="First Class"/>
    <s v="JO-15145"/>
    <s v="Jack O'Briant"/>
    <x v="1"/>
    <s v="United States"/>
    <s v="San Francisco"/>
    <x v="1"/>
    <n v="94110"/>
    <x v="1"/>
    <s v="FUR-BO-10003034"/>
    <x v="0"/>
    <x v="0"/>
    <x v="1194"/>
    <n v="556.66499999999996"/>
    <n v="5"/>
    <n v="0.15"/>
    <n v="6.5490000000000208"/>
  </r>
  <r>
    <n v="4025"/>
    <x v="1989"/>
    <x v="3"/>
    <x v="855"/>
    <d v="2014-10-29T00:00:00"/>
    <s v="First Class"/>
    <s v="JO-15145"/>
    <s v="Jack O'Briant"/>
    <x v="1"/>
    <s v="United States"/>
    <s v="San Francisco"/>
    <x v="1"/>
    <n v="94110"/>
    <x v="1"/>
    <s v="TEC-PH-10003215"/>
    <x v="2"/>
    <x v="7"/>
    <x v="1602"/>
    <n v="95.84"/>
    <n v="4"/>
    <n v="0.2"/>
    <n v="34.741999999999997"/>
  </r>
  <r>
    <n v="4026"/>
    <x v="1990"/>
    <x v="3"/>
    <x v="938"/>
    <d v="2014-08-14T00:00:00"/>
    <s v="First Class"/>
    <s v="SF-20965"/>
    <s v="Sylvia Foulston"/>
    <x v="1"/>
    <s v="United States"/>
    <s v="Bedford"/>
    <x v="5"/>
    <n v="76021"/>
    <x v="2"/>
    <s v="OFF-PA-10001776"/>
    <x v="1"/>
    <x v="10"/>
    <x v="1263"/>
    <n v="29.664000000000001"/>
    <n v="4"/>
    <n v="0.2"/>
    <n v="10.011599999999998"/>
  </r>
  <r>
    <n v="4027"/>
    <x v="1990"/>
    <x v="3"/>
    <x v="938"/>
    <d v="2014-08-14T00:00:00"/>
    <s v="First Class"/>
    <s v="SF-20965"/>
    <s v="Sylvia Foulston"/>
    <x v="1"/>
    <s v="United States"/>
    <s v="Bedford"/>
    <x v="5"/>
    <n v="76021"/>
    <x v="2"/>
    <s v="OFF-AR-10004582"/>
    <x v="1"/>
    <x v="6"/>
    <x v="1175"/>
    <n v="9.1840000000000011"/>
    <n v="7"/>
    <n v="0.2"/>
    <n v="2.8699999999999992"/>
  </r>
  <r>
    <n v="4028"/>
    <x v="1990"/>
    <x v="3"/>
    <x v="938"/>
    <d v="2014-08-14T00:00:00"/>
    <s v="First Class"/>
    <s v="SF-20965"/>
    <s v="Sylvia Foulston"/>
    <x v="1"/>
    <s v="United States"/>
    <s v="Bedford"/>
    <x v="5"/>
    <n v="76021"/>
    <x v="2"/>
    <s v="TEC-PH-10001557"/>
    <x v="2"/>
    <x v="7"/>
    <x v="658"/>
    <n v="153.584"/>
    <n v="2"/>
    <n v="0.2"/>
    <n v="13.438599999999994"/>
  </r>
  <r>
    <n v="4029"/>
    <x v="1990"/>
    <x v="3"/>
    <x v="938"/>
    <d v="2014-08-14T00:00:00"/>
    <s v="First Class"/>
    <s v="SF-20965"/>
    <s v="Sylvia Foulston"/>
    <x v="1"/>
    <s v="United States"/>
    <s v="Bedford"/>
    <x v="5"/>
    <n v="76021"/>
    <x v="2"/>
    <s v="OFF-BI-10004209"/>
    <x v="1"/>
    <x v="8"/>
    <x v="1206"/>
    <n v="12.863999999999995"/>
    <n v="8"/>
    <n v="0.8"/>
    <n v="-22.512"/>
  </r>
  <r>
    <n v="4030"/>
    <x v="1991"/>
    <x v="3"/>
    <x v="165"/>
    <d v="2014-12-29T00:00:00"/>
    <s v="Standard Class"/>
    <s v="CS-12355"/>
    <s v="Christine Sundaresam"/>
    <x v="0"/>
    <s v="United States"/>
    <s v="Lafayette"/>
    <x v="28"/>
    <n v="70506"/>
    <x v="0"/>
    <s v="TEC-MA-10003183"/>
    <x v="2"/>
    <x v="15"/>
    <x v="942"/>
    <n v="479.97"/>
    <n v="3"/>
    <n v="0"/>
    <n v="239.98500000000001"/>
  </r>
  <r>
    <n v="4031"/>
    <x v="1991"/>
    <x v="3"/>
    <x v="165"/>
    <d v="2014-12-29T00:00:00"/>
    <s v="Standard Class"/>
    <s v="CS-12355"/>
    <s v="Christine Sundaresam"/>
    <x v="0"/>
    <s v="United States"/>
    <s v="Lafayette"/>
    <x v="28"/>
    <n v="70506"/>
    <x v="0"/>
    <s v="FUR-CH-10002439"/>
    <x v="0"/>
    <x v="1"/>
    <x v="1316"/>
    <n v="232.88"/>
    <n v="4"/>
    <n v="0"/>
    <n v="60.5488"/>
  </r>
  <r>
    <n v="4032"/>
    <x v="1992"/>
    <x v="0"/>
    <x v="182"/>
    <d v="2013-10-01T00:00:00"/>
    <s v="Standard Class"/>
    <s v="SN-20710"/>
    <s v="Steve Nguyen"/>
    <x v="2"/>
    <s v="United States"/>
    <s v="Covington"/>
    <x v="4"/>
    <n v="98042"/>
    <x v="1"/>
    <s v="OFF-AP-10000576"/>
    <x v="1"/>
    <x v="9"/>
    <x v="637"/>
    <n v="236.88"/>
    <n v="6"/>
    <n v="0"/>
    <n v="66.326400000000007"/>
  </r>
  <r>
    <n v="4033"/>
    <x v="1992"/>
    <x v="0"/>
    <x v="182"/>
    <d v="2013-10-01T00:00:00"/>
    <s v="Standard Class"/>
    <s v="SN-20710"/>
    <s v="Steve Nguyen"/>
    <x v="2"/>
    <s v="United States"/>
    <s v="Covington"/>
    <x v="4"/>
    <n v="98042"/>
    <x v="1"/>
    <s v="OFF-PA-10004040"/>
    <x v="1"/>
    <x v="10"/>
    <x v="99"/>
    <n v="29.900000000000002"/>
    <n v="5"/>
    <n v="0"/>
    <n v="14.651"/>
  </r>
  <r>
    <n v="4034"/>
    <x v="1992"/>
    <x v="0"/>
    <x v="182"/>
    <d v="2013-10-01T00:00:00"/>
    <s v="Standard Class"/>
    <s v="SN-20710"/>
    <s v="Steve Nguyen"/>
    <x v="2"/>
    <s v="United States"/>
    <s v="Covington"/>
    <x v="4"/>
    <n v="98042"/>
    <x v="1"/>
    <s v="TEC-AC-10003063"/>
    <x v="2"/>
    <x v="11"/>
    <x v="1052"/>
    <n v="100"/>
    <n v="4"/>
    <n v="0"/>
    <n v="21"/>
  </r>
  <r>
    <n v="4035"/>
    <x v="1993"/>
    <x v="0"/>
    <x v="939"/>
    <d v="2013-12-13T00:00:00"/>
    <s v="Same Day"/>
    <s v="JM-15655"/>
    <s v="Jim Mitchum"/>
    <x v="1"/>
    <s v="United States"/>
    <s v="Lorain"/>
    <x v="24"/>
    <n v="44052"/>
    <x v="3"/>
    <s v="OFF-BI-10003982"/>
    <x v="1"/>
    <x v="8"/>
    <x v="346"/>
    <n v="18.693000000000001"/>
    <n v="3"/>
    <n v="0.7"/>
    <n v="-14.331299999999992"/>
  </r>
  <r>
    <n v="4036"/>
    <x v="1993"/>
    <x v="0"/>
    <x v="939"/>
    <d v="2013-12-13T00:00:00"/>
    <s v="Same Day"/>
    <s v="JM-15655"/>
    <s v="Jim Mitchum"/>
    <x v="1"/>
    <s v="United States"/>
    <s v="Lorain"/>
    <x v="24"/>
    <n v="44052"/>
    <x v="3"/>
    <s v="TEC-AC-10002567"/>
    <x v="2"/>
    <x v="11"/>
    <x v="423"/>
    <n v="383.952"/>
    <n v="6"/>
    <n v="0.2"/>
    <n v="76.790399999999977"/>
  </r>
  <r>
    <n v="4037"/>
    <x v="1994"/>
    <x v="1"/>
    <x v="75"/>
    <d v="2013-01-01T00:00:00"/>
    <s v="Standard Class"/>
    <s v="FH-14350"/>
    <s v="Fred Harton"/>
    <x v="0"/>
    <s v="United States"/>
    <s v="Chicago"/>
    <x v="10"/>
    <n v="60623"/>
    <x v="2"/>
    <s v="OFF-ST-10004950"/>
    <x v="1"/>
    <x v="4"/>
    <x v="1510"/>
    <n v="24.816000000000003"/>
    <n v="2"/>
    <n v="0.2"/>
    <n v="1.5509999999999984"/>
  </r>
  <r>
    <n v="4038"/>
    <x v="1995"/>
    <x v="2"/>
    <x v="282"/>
    <d v="2012-01-02T00:00:00"/>
    <s v="Standard Class"/>
    <s v="AJ-10795"/>
    <s v="Anthony Johnson"/>
    <x v="1"/>
    <s v="United States"/>
    <s v="San Francisco"/>
    <x v="1"/>
    <n v="94110"/>
    <x v="1"/>
    <s v="FUR-FU-10000550"/>
    <x v="0"/>
    <x v="5"/>
    <x v="1445"/>
    <n v="24.900000000000002"/>
    <n v="5"/>
    <n v="0"/>
    <n v="8.2169999999999987"/>
  </r>
  <r>
    <n v="4039"/>
    <x v="1995"/>
    <x v="2"/>
    <x v="282"/>
    <d v="2012-01-02T00:00:00"/>
    <s v="Standard Class"/>
    <s v="AJ-10795"/>
    <s v="Anthony Johnson"/>
    <x v="1"/>
    <s v="United States"/>
    <s v="San Francisco"/>
    <x v="1"/>
    <n v="94110"/>
    <x v="1"/>
    <s v="OFF-PA-10000528"/>
    <x v="1"/>
    <x v="10"/>
    <x v="1136"/>
    <n v="21.12"/>
    <n v="4"/>
    <n v="0"/>
    <n v="9.5039999999999996"/>
  </r>
  <r>
    <n v="4040"/>
    <x v="1995"/>
    <x v="2"/>
    <x v="282"/>
    <d v="2012-01-02T00:00:00"/>
    <s v="Standard Class"/>
    <s v="AJ-10795"/>
    <s v="Anthony Johnson"/>
    <x v="1"/>
    <s v="United States"/>
    <s v="San Francisco"/>
    <x v="1"/>
    <n v="94110"/>
    <x v="1"/>
    <s v="TEC-MA-10003183"/>
    <x v="2"/>
    <x v="15"/>
    <x v="942"/>
    <n v="767.95200000000011"/>
    <n v="6"/>
    <n v="0.2"/>
    <n v="287.98199999999997"/>
  </r>
  <r>
    <n v="4041"/>
    <x v="1995"/>
    <x v="2"/>
    <x v="282"/>
    <d v="2012-01-02T00:00:00"/>
    <s v="Standard Class"/>
    <s v="AJ-10795"/>
    <s v="Anthony Johnson"/>
    <x v="1"/>
    <s v="United States"/>
    <s v="San Francisco"/>
    <x v="1"/>
    <n v="94110"/>
    <x v="1"/>
    <s v="OFF-BI-10003305"/>
    <x v="1"/>
    <x v="8"/>
    <x v="565"/>
    <n v="14.352000000000002"/>
    <n v="3"/>
    <n v="0.2"/>
    <n v="4.6643999999999988"/>
  </r>
  <r>
    <n v="4042"/>
    <x v="1995"/>
    <x v="2"/>
    <x v="282"/>
    <d v="2012-01-02T00:00:00"/>
    <s v="Standard Class"/>
    <s v="AJ-10795"/>
    <s v="Anthony Johnson"/>
    <x v="1"/>
    <s v="United States"/>
    <s v="San Francisco"/>
    <x v="1"/>
    <n v="94110"/>
    <x v="1"/>
    <s v="TEC-PH-10001425"/>
    <x v="2"/>
    <x v="7"/>
    <x v="511"/>
    <n v="191.976"/>
    <n v="3"/>
    <n v="0.2"/>
    <n v="19.197599999999994"/>
  </r>
  <r>
    <n v="4043"/>
    <x v="1995"/>
    <x v="2"/>
    <x v="282"/>
    <d v="2012-01-02T00:00:00"/>
    <s v="Standard Class"/>
    <s v="AJ-10795"/>
    <s v="Anthony Johnson"/>
    <x v="1"/>
    <s v="United States"/>
    <s v="San Francisco"/>
    <x v="1"/>
    <n v="94110"/>
    <x v="1"/>
    <s v="OFF-LA-10001474"/>
    <x v="1"/>
    <x v="2"/>
    <x v="917"/>
    <n v="274.77"/>
    <n v="9"/>
    <n v="0"/>
    <n v="126.39420000000001"/>
  </r>
  <r>
    <n v="4044"/>
    <x v="1995"/>
    <x v="2"/>
    <x v="282"/>
    <d v="2012-01-02T00:00:00"/>
    <s v="Standard Class"/>
    <s v="AJ-10795"/>
    <s v="Anthony Johnson"/>
    <x v="1"/>
    <s v="United States"/>
    <s v="San Francisco"/>
    <x v="1"/>
    <n v="94110"/>
    <x v="1"/>
    <s v="FUR-FU-10000672"/>
    <x v="0"/>
    <x v="5"/>
    <x v="1508"/>
    <n v="70.56"/>
    <n v="6"/>
    <n v="0"/>
    <n v="23.990399999999994"/>
  </r>
  <r>
    <n v="4045"/>
    <x v="1996"/>
    <x v="1"/>
    <x v="608"/>
    <d v="2012-06-30T00:00:00"/>
    <s v="Standard Class"/>
    <s v="JF-15565"/>
    <s v="Jill Fjeld"/>
    <x v="0"/>
    <s v="United States"/>
    <s v="San Francisco"/>
    <x v="1"/>
    <n v="94110"/>
    <x v="1"/>
    <s v="FUR-FU-10001979"/>
    <x v="0"/>
    <x v="5"/>
    <x v="509"/>
    <n v="204.85"/>
    <n v="5"/>
    <n v="0"/>
    <n v="57.358000000000011"/>
  </r>
  <r>
    <n v="4046"/>
    <x v="1997"/>
    <x v="1"/>
    <x v="788"/>
    <d v="2012-04-07T00:00:00"/>
    <s v="Standard Class"/>
    <s v="CS-11845"/>
    <s v="Cari Sayre"/>
    <x v="1"/>
    <s v="United States"/>
    <s v="Houston"/>
    <x v="5"/>
    <n v="77070"/>
    <x v="2"/>
    <s v="OFF-BI-10003707"/>
    <x v="1"/>
    <x v="8"/>
    <x v="776"/>
    <n v="9.155999999999997"/>
    <n v="3"/>
    <n v="0.8"/>
    <n v="-13.734000000000002"/>
  </r>
  <r>
    <n v="4047"/>
    <x v="1998"/>
    <x v="3"/>
    <x v="208"/>
    <d v="2014-10-26T00:00:00"/>
    <s v="Standard Class"/>
    <s v="SP-20920"/>
    <s v="Susan Pistek"/>
    <x v="0"/>
    <s v="United States"/>
    <s v="Chicago"/>
    <x v="10"/>
    <n v="60653"/>
    <x v="2"/>
    <s v="OFF-AP-10002191"/>
    <x v="1"/>
    <x v="9"/>
    <x v="800"/>
    <n v="23.991999999999994"/>
    <n v="2"/>
    <n v="0.8"/>
    <n v="-62.379199999999997"/>
  </r>
  <r>
    <n v="4048"/>
    <x v="1999"/>
    <x v="1"/>
    <x v="747"/>
    <d v="2012-07-19T00:00:00"/>
    <s v="First Class"/>
    <s v="KE-16420"/>
    <s v="Katrina Edelman"/>
    <x v="1"/>
    <s v="United States"/>
    <s v="New York City"/>
    <x v="15"/>
    <n v="10035"/>
    <x v="3"/>
    <s v="OFF-PA-10000501"/>
    <x v="1"/>
    <x v="10"/>
    <x v="966"/>
    <n v="80.88"/>
    <n v="3"/>
    <n v="0"/>
    <n v="39.6312"/>
  </r>
  <r>
    <n v="4049"/>
    <x v="1999"/>
    <x v="1"/>
    <x v="747"/>
    <d v="2012-07-19T00:00:00"/>
    <s v="First Class"/>
    <s v="KE-16420"/>
    <s v="Katrina Edelman"/>
    <x v="1"/>
    <s v="United States"/>
    <s v="New York City"/>
    <x v="15"/>
    <n v="10035"/>
    <x v="3"/>
    <s v="TEC-AC-10001990"/>
    <x v="2"/>
    <x v="11"/>
    <x v="861"/>
    <n v="599.9"/>
    <n v="10"/>
    <n v="0"/>
    <n v="191.96799999999996"/>
  </r>
  <r>
    <n v="4050"/>
    <x v="2000"/>
    <x v="3"/>
    <x v="92"/>
    <d v="2014-06-27T00:00:00"/>
    <s v="Second Class"/>
    <s v="GA-14515"/>
    <s v="George Ashbrook"/>
    <x v="0"/>
    <s v="United States"/>
    <s v="New York City"/>
    <x v="15"/>
    <n v="10011"/>
    <x v="3"/>
    <s v="FUR-FU-10003601"/>
    <x v="0"/>
    <x v="5"/>
    <x v="729"/>
    <n v="276.69"/>
    <n v="3"/>
    <n v="0"/>
    <n v="49.804199999999994"/>
  </r>
  <r>
    <n v="4051"/>
    <x v="2000"/>
    <x v="3"/>
    <x v="92"/>
    <d v="2014-06-27T00:00:00"/>
    <s v="Second Class"/>
    <s v="GA-14515"/>
    <s v="George Ashbrook"/>
    <x v="0"/>
    <s v="United States"/>
    <s v="New York City"/>
    <x v="15"/>
    <n v="10011"/>
    <x v="3"/>
    <s v="FUR-CH-10001891"/>
    <x v="0"/>
    <x v="1"/>
    <x v="265"/>
    <n v="172.76400000000001"/>
    <n v="2"/>
    <n v="0.1"/>
    <n v="32.633200000000016"/>
  </r>
  <r>
    <n v="4052"/>
    <x v="2001"/>
    <x v="2"/>
    <x v="411"/>
    <d v="2011-10-03T00:00:00"/>
    <s v="Standard Class"/>
    <s v="SM-20950"/>
    <s v="Suzanne McNair"/>
    <x v="1"/>
    <s v="United States"/>
    <s v="Philadelphia"/>
    <x v="9"/>
    <n v="19134"/>
    <x v="3"/>
    <s v="OFF-AR-10003469"/>
    <x v="1"/>
    <x v="6"/>
    <x v="1249"/>
    <n v="4.2240000000000002"/>
    <n v="3"/>
    <n v="0.2"/>
    <n v="1.4783999999999997"/>
  </r>
  <r>
    <n v="4053"/>
    <x v="2001"/>
    <x v="2"/>
    <x v="411"/>
    <d v="2011-10-03T00:00:00"/>
    <s v="Standard Class"/>
    <s v="SM-20950"/>
    <s v="Suzanne McNair"/>
    <x v="1"/>
    <s v="United States"/>
    <s v="Philadelphia"/>
    <x v="9"/>
    <n v="19134"/>
    <x v="3"/>
    <s v="FUR-TA-10004175"/>
    <x v="0"/>
    <x v="3"/>
    <x v="1146"/>
    <n v="409.27199999999999"/>
    <n v="2"/>
    <n v="0.4"/>
    <n v="-81.854399999999998"/>
  </r>
  <r>
    <n v="4054"/>
    <x v="2001"/>
    <x v="2"/>
    <x v="411"/>
    <d v="2011-10-03T00:00:00"/>
    <s v="Standard Class"/>
    <s v="SM-20950"/>
    <s v="Suzanne McNair"/>
    <x v="1"/>
    <s v="United States"/>
    <s v="Philadelphia"/>
    <x v="9"/>
    <n v="19134"/>
    <x v="3"/>
    <s v="OFF-LA-10002945"/>
    <x v="1"/>
    <x v="2"/>
    <x v="1603"/>
    <n v="55.44"/>
    <n v="11"/>
    <n v="0.2"/>
    <n v="18.017999999999997"/>
  </r>
  <r>
    <n v="4055"/>
    <x v="2001"/>
    <x v="2"/>
    <x v="411"/>
    <d v="2011-10-03T00:00:00"/>
    <s v="Standard Class"/>
    <s v="SM-20950"/>
    <s v="Suzanne McNair"/>
    <x v="1"/>
    <s v="United States"/>
    <s v="Philadelphia"/>
    <x v="9"/>
    <n v="19134"/>
    <x v="3"/>
    <s v="OFF-PA-10000533"/>
    <x v="1"/>
    <x v="10"/>
    <x v="1196"/>
    <n v="20.928000000000001"/>
    <n v="4"/>
    <n v="0.2"/>
    <n v="6.8015999999999996"/>
  </r>
  <r>
    <n v="4056"/>
    <x v="2001"/>
    <x v="2"/>
    <x v="411"/>
    <d v="2011-10-03T00:00:00"/>
    <s v="Standard Class"/>
    <s v="SM-20950"/>
    <s v="Suzanne McNair"/>
    <x v="1"/>
    <s v="United States"/>
    <s v="Philadelphia"/>
    <x v="9"/>
    <n v="19134"/>
    <x v="3"/>
    <s v="OFF-ST-10004459"/>
    <x v="1"/>
    <x v="4"/>
    <x v="454"/>
    <n v="1801.6320000000001"/>
    <n v="6"/>
    <n v="0.2"/>
    <n v="-337.80600000000004"/>
  </r>
  <r>
    <n v="4057"/>
    <x v="2001"/>
    <x v="2"/>
    <x v="411"/>
    <d v="2011-10-03T00:00:00"/>
    <s v="Standard Class"/>
    <s v="SM-20950"/>
    <s v="Suzanne McNair"/>
    <x v="1"/>
    <s v="United States"/>
    <s v="Philadelphia"/>
    <x v="9"/>
    <n v="19134"/>
    <x v="3"/>
    <s v="FUR-TA-10004147"/>
    <x v="0"/>
    <x v="3"/>
    <x v="811"/>
    <n v="67.175999999999988"/>
    <n v="1"/>
    <n v="0.4"/>
    <n v="-20.152800000000006"/>
  </r>
  <r>
    <n v="4058"/>
    <x v="2002"/>
    <x v="2"/>
    <x v="156"/>
    <d v="2011-11-28T00:00:00"/>
    <s v="Standard Class"/>
    <s v="DK-12985"/>
    <s v="Darren Koutras"/>
    <x v="0"/>
    <s v="United States"/>
    <s v="Chicago"/>
    <x v="10"/>
    <n v="60610"/>
    <x v="2"/>
    <s v="OFF-ST-10000046"/>
    <x v="1"/>
    <x v="4"/>
    <x v="757"/>
    <n v="646.20000000000005"/>
    <n v="5"/>
    <n v="0.2"/>
    <n v="-8.0774999999999864"/>
  </r>
  <r>
    <n v="4059"/>
    <x v="2003"/>
    <x v="1"/>
    <x v="312"/>
    <d v="2012-11-24T00:00:00"/>
    <s v="Standard Class"/>
    <s v="LC-16885"/>
    <s v="Lena Creighton"/>
    <x v="0"/>
    <s v="United States"/>
    <s v="Oakland"/>
    <x v="1"/>
    <n v="94601"/>
    <x v="1"/>
    <s v="TEC-PH-10004774"/>
    <x v="2"/>
    <x v="7"/>
    <x v="706"/>
    <n v="72.744000000000014"/>
    <n v="7"/>
    <n v="0.2"/>
    <n v="-15.458100000000007"/>
  </r>
  <r>
    <n v="4060"/>
    <x v="2003"/>
    <x v="1"/>
    <x v="312"/>
    <d v="2012-11-24T00:00:00"/>
    <s v="Standard Class"/>
    <s v="LC-16885"/>
    <s v="Lena Creighton"/>
    <x v="0"/>
    <s v="United States"/>
    <s v="Oakland"/>
    <x v="1"/>
    <n v="94601"/>
    <x v="1"/>
    <s v="FUR-CH-10000595"/>
    <x v="0"/>
    <x v="1"/>
    <x v="463"/>
    <n v="572.16000000000008"/>
    <n v="3"/>
    <n v="0.2"/>
    <n v="35.759999999999962"/>
  </r>
  <r>
    <n v="4061"/>
    <x v="2004"/>
    <x v="0"/>
    <x v="474"/>
    <d v="2013-11-08T00:00:00"/>
    <s v="Standard Class"/>
    <s v="XP-21865"/>
    <s v="Xylona Preis"/>
    <x v="0"/>
    <s v="United States"/>
    <s v="Chicago"/>
    <x v="10"/>
    <n v="60610"/>
    <x v="2"/>
    <s v="TEC-AC-10002473"/>
    <x v="2"/>
    <x v="11"/>
    <x v="713"/>
    <n v="68.111999999999995"/>
    <n v="3"/>
    <n v="0.2"/>
    <n v="17.879399999999997"/>
  </r>
  <r>
    <n v="4062"/>
    <x v="2005"/>
    <x v="1"/>
    <x v="14"/>
    <d v="2012-09-20T00:00:00"/>
    <s v="First Class"/>
    <s v="CS-11845"/>
    <s v="Cari Sayre"/>
    <x v="1"/>
    <s v="United States"/>
    <s v="Seattle"/>
    <x v="4"/>
    <n v="98105"/>
    <x v="1"/>
    <s v="OFF-BI-10001628"/>
    <x v="1"/>
    <x v="8"/>
    <x v="1103"/>
    <n v="25.031999999999996"/>
    <n v="3"/>
    <n v="0.2"/>
    <n v="7.822499999999998"/>
  </r>
  <r>
    <n v="4063"/>
    <x v="2006"/>
    <x v="0"/>
    <x v="612"/>
    <d v="2013-03-15T00:00:00"/>
    <s v="Standard Class"/>
    <s v="BD-11770"/>
    <s v="Bryan Davis"/>
    <x v="0"/>
    <s v="United States"/>
    <s v="Philadelphia"/>
    <x v="9"/>
    <n v="19143"/>
    <x v="3"/>
    <s v="TEC-AC-10002800"/>
    <x v="2"/>
    <x v="11"/>
    <x v="1207"/>
    <n v="39.992000000000004"/>
    <n v="1"/>
    <n v="0.2"/>
    <n v="7.4984999999999964"/>
  </r>
  <r>
    <n v="4064"/>
    <x v="2007"/>
    <x v="2"/>
    <x v="670"/>
    <d v="2011-06-26T00:00:00"/>
    <s v="First Class"/>
    <s v="DL-13330"/>
    <s v="Denise Leinenbach"/>
    <x v="0"/>
    <s v="United States"/>
    <s v="Concord"/>
    <x v="3"/>
    <n v="28027"/>
    <x v="0"/>
    <s v="OFF-AR-10002766"/>
    <x v="1"/>
    <x v="6"/>
    <x v="1041"/>
    <n v="20.015999999999998"/>
    <n v="9"/>
    <n v="0.2"/>
    <n v="1.7514000000000003"/>
  </r>
  <r>
    <n v="4065"/>
    <x v="2007"/>
    <x v="2"/>
    <x v="670"/>
    <d v="2011-06-26T00:00:00"/>
    <s v="First Class"/>
    <s v="DL-13330"/>
    <s v="Denise Leinenbach"/>
    <x v="0"/>
    <s v="United States"/>
    <s v="Concord"/>
    <x v="3"/>
    <n v="28027"/>
    <x v="0"/>
    <s v="OFF-SU-10002522"/>
    <x v="1"/>
    <x v="14"/>
    <x v="1544"/>
    <n v="3.1040000000000001"/>
    <n v="1"/>
    <n v="0.2"/>
    <n v="0.34919999999999951"/>
  </r>
  <r>
    <n v="4066"/>
    <x v="2008"/>
    <x v="2"/>
    <x v="301"/>
    <d v="2011-11-05T00:00:00"/>
    <s v="Standard Class"/>
    <s v="KH-16630"/>
    <s v="Ken Heidel"/>
    <x v="1"/>
    <s v="United States"/>
    <s v="Charlotte"/>
    <x v="3"/>
    <n v="28205"/>
    <x v="0"/>
    <s v="OFF-FA-10003021"/>
    <x v="1"/>
    <x v="13"/>
    <x v="33"/>
    <n v="7.52"/>
    <n v="5"/>
    <n v="0.2"/>
    <n v="1.4099999999999997"/>
  </r>
  <r>
    <n v="4067"/>
    <x v="2008"/>
    <x v="2"/>
    <x v="301"/>
    <d v="2011-11-05T00:00:00"/>
    <s v="Standard Class"/>
    <s v="KH-16630"/>
    <s v="Ken Heidel"/>
    <x v="1"/>
    <s v="United States"/>
    <s v="Charlotte"/>
    <x v="3"/>
    <n v="28205"/>
    <x v="0"/>
    <s v="OFF-AR-10000634"/>
    <x v="1"/>
    <x v="6"/>
    <x v="988"/>
    <n v="10.272000000000002"/>
    <n v="3"/>
    <n v="0.2"/>
    <n v="0.89880000000000004"/>
  </r>
  <r>
    <n v="4068"/>
    <x v="2008"/>
    <x v="2"/>
    <x v="301"/>
    <d v="2011-11-05T00:00:00"/>
    <s v="Standard Class"/>
    <s v="KH-16630"/>
    <s v="Ken Heidel"/>
    <x v="1"/>
    <s v="United States"/>
    <s v="Charlotte"/>
    <x v="3"/>
    <n v="28205"/>
    <x v="0"/>
    <s v="OFF-LA-10001771"/>
    <x v="1"/>
    <x v="2"/>
    <x v="1119"/>
    <n v="47.808000000000007"/>
    <n v="12"/>
    <n v="0.2"/>
    <n v="15.537599999999998"/>
  </r>
  <r>
    <n v="4069"/>
    <x v="2008"/>
    <x v="2"/>
    <x v="301"/>
    <d v="2011-11-05T00:00:00"/>
    <s v="Standard Class"/>
    <s v="KH-16630"/>
    <s v="Ken Heidel"/>
    <x v="1"/>
    <s v="United States"/>
    <s v="Charlotte"/>
    <x v="3"/>
    <n v="28205"/>
    <x v="0"/>
    <s v="TEC-PH-10004434"/>
    <x v="2"/>
    <x v="7"/>
    <x v="1604"/>
    <n v="978.83999999999992"/>
    <n v="9"/>
    <n v="0.2"/>
    <n v="110.1194999999999"/>
  </r>
  <r>
    <n v="4070"/>
    <x v="2009"/>
    <x v="0"/>
    <x v="770"/>
    <d v="2013-09-01T00:00:00"/>
    <s v="First Class"/>
    <s v="TP-21415"/>
    <s v="Tom Prescott"/>
    <x v="0"/>
    <s v="United States"/>
    <s v="Dallas"/>
    <x v="5"/>
    <n v="75081"/>
    <x v="2"/>
    <s v="OFF-BI-10000050"/>
    <x v="1"/>
    <x v="8"/>
    <x v="343"/>
    <n v="13.139999999999997"/>
    <n v="9"/>
    <n v="0.8"/>
    <n v="-21.681000000000004"/>
  </r>
  <r>
    <n v="4071"/>
    <x v="2009"/>
    <x v="0"/>
    <x v="770"/>
    <d v="2013-09-01T00:00:00"/>
    <s v="First Class"/>
    <s v="TP-21415"/>
    <s v="Tom Prescott"/>
    <x v="0"/>
    <s v="United States"/>
    <s v="Dallas"/>
    <x v="5"/>
    <n v="75081"/>
    <x v="2"/>
    <s v="OFF-BI-10002414"/>
    <x v="1"/>
    <x v="8"/>
    <x v="1076"/>
    <n v="10.023999999999997"/>
    <n v="4"/>
    <n v="0.8"/>
    <n v="-16.539600000000007"/>
  </r>
  <r>
    <n v="4072"/>
    <x v="2009"/>
    <x v="0"/>
    <x v="770"/>
    <d v="2013-09-01T00:00:00"/>
    <s v="First Class"/>
    <s v="TP-21415"/>
    <s v="Tom Prescott"/>
    <x v="0"/>
    <s v="United States"/>
    <s v="Dallas"/>
    <x v="5"/>
    <n v="75081"/>
    <x v="2"/>
    <s v="FUR-BO-10003159"/>
    <x v="0"/>
    <x v="0"/>
    <x v="1100"/>
    <n v="156.37279999999998"/>
    <n v="2"/>
    <n v="0.32"/>
    <n v="-52.890800000000027"/>
  </r>
  <r>
    <n v="4073"/>
    <x v="2010"/>
    <x v="1"/>
    <x v="401"/>
    <d v="2012-12-08T00:00:00"/>
    <s v="Second Class"/>
    <s v="NP-18685"/>
    <s v="Nora Pelletier"/>
    <x v="2"/>
    <s v="United States"/>
    <s v="Indianapolis"/>
    <x v="14"/>
    <n v="46203"/>
    <x v="2"/>
    <s v="TEC-CO-10002095"/>
    <x v="2"/>
    <x v="16"/>
    <x v="610"/>
    <n v="999.98"/>
    <n v="2"/>
    <n v="0"/>
    <n v="449.99099999999999"/>
  </r>
  <r>
    <n v="4074"/>
    <x v="2011"/>
    <x v="1"/>
    <x v="496"/>
    <d v="2012-09-27T00:00:00"/>
    <s v="First Class"/>
    <s v="SC-20680"/>
    <s v="Steve Carroll"/>
    <x v="2"/>
    <s v="United States"/>
    <s v="Broken Arrow"/>
    <x v="26"/>
    <n v="74012"/>
    <x v="2"/>
    <s v="TEC-PH-10004120"/>
    <x v="2"/>
    <x v="7"/>
    <x v="1525"/>
    <n v="821.94"/>
    <n v="6"/>
    <n v="0"/>
    <n v="213.70440000000002"/>
  </r>
  <r>
    <n v="4075"/>
    <x v="2012"/>
    <x v="3"/>
    <x v="940"/>
    <d v="2014-11-21T00:00:00"/>
    <s v="Standard Class"/>
    <s v="DK-12895"/>
    <s v="Dana Kaydos"/>
    <x v="0"/>
    <s v="United States"/>
    <s v="Miramar"/>
    <x v="2"/>
    <n v="33023"/>
    <x v="0"/>
    <s v="FUR-FU-10003553"/>
    <x v="0"/>
    <x v="5"/>
    <x v="563"/>
    <n v="220.06399999999999"/>
    <n v="4"/>
    <n v="0.2"/>
    <n v="55.016000000000012"/>
  </r>
  <r>
    <n v="4076"/>
    <x v="2012"/>
    <x v="3"/>
    <x v="940"/>
    <d v="2014-11-21T00:00:00"/>
    <s v="Standard Class"/>
    <s v="DK-12895"/>
    <s v="Dana Kaydos"/>
    <x v="0"/>
    <s v="United States"/>
    <s v="Miramar"/>
    <x v="2"/>
    <n v="33023"/>
    <x v="0"/>
    <s v="FUR-FU-10001488"/>
    <x v="0"/>
    <x v="5"/>
    <x v="1040"/>
    <n v="339.13600000000002"/>
    <n v="4"/>
    <n v="0.2"/>
    <n v="0"/>
  </r>
  <r>
    <n v="4077"/>
    <x v="2013"/>
    <x v="1"/>
    <x v="546"/>
    <d v="2012-12-21T00:00:00"/>
    <s v="Second Class"/>
    <s v="SM-20950"/>
    <s v="Suzanne McNair"/>
    <x v="1"/>
    <s v="United States"/>
    <s v="Omaha"/>
    <x v="8"/>
    <n v="68104"/>
    <x v="2"/>
    <s v="OFF-BI-10003094"/>
    <x v="1"/>
    <x v="8"/>
    <x v="647"/>
    <n v="7.04"/>
    <n v="2"/>
    <n v="0"/>
    <n v="3.3087999999999997"/>
  </r>
  <r>
    <n v="4078"/>
    <x v="2013"/>
    <x v="1"/>
    <x v="546"/>
    <d v="2012-12-21T00:00:00"/>
    <s v="Second Class"/>
    <s v="SM-20950"/>
    <s v="Suzanne McNair"/>
    <x v="1"/>
    <s v="United States"/>
    <s v="Omaha"/>
    <x v="8"/>
    <n v="68104"/>
    <x v="2"/>
    <s v="OFF-FA-10003472"/>
    <x v="1"/>
    <x v="13"/>
    <x v="240"/>
    <n v="5.04"/>
    <n v="4"/>
    <n v="0"/>
    <n v="0.2016"/>
  </r>
  <r>
    <n v="4079"/>
    <x v="2013"/>
    <x v="1"/>
    <x v="546"/>
    <d v="2012-12-21T00:00:00"/>
    <s v="Second Class"/>
    <s v="SM-20950"/>
    <s v="Suzanne McNair"/>
    <x v="1"/>
    <s v="United States"/>
    <s v="Omaha"/>
    <x v="8"/>
    <n v="68104"/>
    <x v="2"/>
    <s v="OFF-PA-10001289"/>
    <x v="1"/>
    <x v="10"/>
    <x v="952"/>
    <n v="116.28"/>
    <n v="3"/>
    <n v="0"/>
    <n v="56.977199999999996"/>
  </r>
  <r>
    <n v="4080"/>
    <x v="2014"/>
    <x v="1"/>
    <x v="379"/>
    <d v="2012-12-24T00:00:00"/>
    <s v="First Class"/>
    <s v="LS-17245"/>
    <s v="Lynn Smith"/>
    <x v="0"/>
    <s v="United States"/>
    <s v="Jacksonville"/>
    <x v="3"/>
    <n v="28540"/>
    <x v="0"/>
    <s v="TEC-PH-10002293"/>
    <x v="2"/>
    <x v="7"/>
    <x v="126"/>
    <n v="47.975999999999999"/>
    <n v="3"/>
    <n v="0.2"/>
    <n v="4.7976000000000028"/>
  </r>
  <r>
    <n v="4081"/>
    <x v="2015"/>
    <x v="0"/>
    <x v="477"/>
    <d v="2013-09-30T00:00:00"/>
    <s v="Standard Class"/>
    <s v="KE-16420"/>
    <s v="Katrina Edelman"/>
    <x v="1"/>
    <s v="United States"/>
    <s v="Tigard"/>
    <x v="21"/>
    <n v="97224"/>
    <x v="1"/>
    <s v="OFF-PA-10000380"/>
    <x v="1"/>
    <x v="10"/>
    <x v="1281"/>
    <n v="60.048000000000002"/>
    <n v="9"/>
    <n v="0.2"/>
    <n v="22.518000000000001"/>
  </r>
  <r>
    <n v="4082"/>
    <x v="2015"/>
    <x v="0"/>
    <x v="477"/>
    <d v="2013-09-30T00:00:00"/>
    <s v="Standard Class"/>
    <s v="KE-16420"/>
    <s v="Katrina Edelman"/>
    <x v="1"/>
    <s v="United States"/>
    <s v="Tigard"/>
    <x v="21"/>
    <n v="97224"/>
    <x v="1"/>
    <s v="OFF-BI-10004828"/>
    <x v="1"/>
    <x v="8"/>
    <x v="1578"/>
    <n v="5.0220000000000002"/>
    <n v="1"/>
    <n v="0.7"/>
    <n v="-3.5153999999999996"/>
  </r>
  <r>
    <n v="4083"/>
    <x v="2016"/>
    <x v="3"/>
    <x v="92"/>
    <d v="2014-07-01T00:00:00"/>
    <s v="Standard Class"/>
    <s v="MC-17635"/>
    <s v="Matthew Clasen"/>
    <x v="1"/>
    <s v="United States"/>
    <s v="Decatur"/>
    <x v="10"/>
    <n v="62521"/>
    <x v="2"/>
    <s v="OFF-BI-10004632"/>
    <x v="1"/>
    <x v="8"/>
    <x v="564"/>
    <n v="182.99399999999997"/>
    <n v="3"/>
    <n v="0.8"/>
    <n v="-320.23950000000013"/>
  </r>
  <r>
    <n v="4084"/>
    <x v="2016"/>
    <x v="3"/>
    <x v="92"/>
    <d v="2014-07-01T00:00:00"/>
    <s v="Standard Class"/>
    <s v="MC-17635"/>
    <s v="Matthew Clasen"/>
    <x v="1"/>
    <s v="United States"/>
    <s v="Decatur"/>
    <x v="10"/>
    <n v="62521"/>
    <x v="2"/>
    <s v="OFF-PA-10000327"/>
    <x v="1"/>
    <x v="10"/>
    <x v="1428"/>
    <n v="10.272000000000002"/>
    <n v="3"/>
    <n v="0.2"/>
    <n v="3.2099999999999982"/>
  </r>
  <r>
    <n v="4085"/>
    <x v="2017"/>
    <x v="3"/>
    <x v="210"/>
    <d v="2014-09-10T00:00:00"/>
    <s v="First Class"/>
    <s v="Dp-13240"/>
    <s v="Dean percer"/>
    <x v="2"/>
    <s v="United States"/>
    <s v="Phoenix"/>
    <x v="16"/>
    <n v="85023"/>
    <x v="1"/>
    <s v="OFF-BI-10003291"/>
    <x v="1"/>
    <x v="8"/>
    <x v="44"/>
    <n v="7.857000000000002"/>
    <n v="3"/>
    <n v="0.7"/>
    <n v="-6.0236999999999998"/>
  </r>
  <r>
    <n v="4086"/>
    <x v="2018"/>
    <x v="0"/>
    <x v="578"/>
    <d v="2013-08-07T00:00:00"/>
    <s v="Second Class"/>
    <s v="LC-16930"/>
    <s v="Linda Cazamias"/>
    <x v="1"/>
    <s v="United States"/>
    <s v="Sacramento"/>
    <x v="1"/>
    <n v="95823"/>
    <x v="1"/>
    <s v="TEC-PH-10002275"/>
    <x v="2"/>
    <x v="7"/>
    <x v="7"/>
    <n v="302.38400000000001"/>
    <n v="2"/>
    <n v="0.2"/>
    <n v="30.238400000000013"/>
  </r>
  <r>
    <n v="4087"/>
    <x v="2018"/>
    <x v="0"/>
    <x v="578"/>
    <d v="2013-08-07T00:00:00"/>
    <s v="Second Class"/>
    <s v="LC-16930"/>
    <s v="Linda Cazamias"/>
    <x v="1"/>
    <s v="United States"/>
    <s v="Sacramento"/>
    <x v="1"/>
    <n v="95823"/>
    <x v="1"/>
    <s v="OFF-BI-10003291"/>
    <x v="1"/>
    <x v="8"/>
    <x v="44"/>
    <n v="20.952000000000002"/>
    <n v="3"/>
    <n v="0.2"/>
    <n v="7.0712999999999981"/>
  </r>
  <r>
    <n v="4088"/>
    <x v="2018"/>
    <x v="0"/>
    <x v="578"/>
    <d v="2013-08-07T00:00:00"/>
    <s v="Second Class"/>
    <s v="LC-16930"/>
    <s v="Linda Cazamias"/>
    <x v="1"/>
    <s v="United States"/>
    <s v="Sacramento"/>
    <x v="1"/>
    <n v="95823"/>
    <x v="1"/>
    <s v="OFF-BI-10000343"/>
    <x v="1"/>
    <x v="8"/>
    <x v="184"/>
    <n v="11.784000000000001"/>
    <n v="3"/>
    <n v="0.2"/>
    <n v="3.9770999999999996"/>
  </r>
  <r>
    <n v="4089"/>
    <x v="2019"/>
    <x v="2"/>
    <x v="710"/>
    <d v="2011-08-26T00:00:00"/>
    <s v="Standard Class"/>
    <s v="LH-16900"/>
    <s v="Lena Hernandez"/>
    <x v="0"/>
    <s v="United States"/>
    <s v="Jonesboro"/>
    <x v="36"/>
    <n v="72401"/>
    <x v="0"/>
    <s v="FUR-BO-10000711"/>
    <x v="0"/>
    <x v="0"/>
    <x v="1605"/>
    <n v="638.82000000000005"/>
    <n v="9"/>
    <n v="0"/>
    <n v="172.48140000000001"/>
  </r>
  <r>
    <n v="4090"/>
    <x v="2020"/>
    <x v="0"/>
    <x v="178"/>
    <d v="2013-04-06T00:00:00"/>
    <s v="Standard Class"/>
    <s v="TB-21175"/>
    <s v="Thomas Boland"/>
    <x v="1"/>
    <s v="United States"/>
    <s v="New York City"/>
    <x v="15"/>
    <n v="10035"/>
    <x v="3"/>
    <s v="OFF-LA-10001297"/>
    <x v="1"/>
    <x v="2"/>
    <x v="483"/>
    <n v="20.7"/>
    <n v="2"/>
    <n v="0"/>
    <n v="9.9359999999999999"/>
  </r>
  <r>
    <n v="4091"/>
    <x v="2020"/>
    <x v="0"/>
    <x v="178"/>
    <d v="2013-04-06T00:00:00"/>
    <s v="Standard Class"/>
    <s v="TB-21175"/>
    <s v="Thomas Boland"/>
    <x v="1"/>
    <s v="United States"/>
    <s v="New York City"/>
    <x v="15"/>
    <n v="10035"/>
    <x v="3"/>
    <s v="OFF-SU-10001574"/>
    <x v="1"/>
    <x v="14"/>
    <x v="498"/>
    <n v="10.95"/>
    <n v="3"/>
    <n v="0"/>
    <n v="3.2849999999999993"/>
  </r>
  <r>
    <n v="4092"/>
    <x v="2020"/>
    <x v="0"/>
    <x v="178"/>
    <d v="2013-04-06T00:00:00"/>
    <s v="Standard Class"/>
    <s v="TB-21175"/>
    <s v="Thomas Boland"/>
    <x v="1"/>
    <s v="United States"/>
    <s v="New York City"/>
    <x v="15"/>
    <n v="10035"/>
    <x v="3"/>
    <s v="OFF-BI-10003305"/>
    <x v="1"/>
    <x v="8"/>
    <x v="565"/>
    <n v="14.352000000000002"/>
    <n v="3"/>
    <n v="0.2"/>
    <n v="4.6643999999999988"/>
  </r>
  <r>
    <n v="4093"/>
    <x v="2021"/>
    <x v="3"/>
    <x v="941"/>
    <d v="2014-05-19T00:00:00"/>
    <s v="First Class"/>
    <s v="JM-15865"/>
    <s v="John Murray"/>
    <x v="0"/>
    <s v="United States"/>
    <s v="Akron"/>
    <x v="24"/>
    <n v="44312"/>
    <x v="3"/>
    <s v="OFF-ST-10002574"/>
    <x v="1"/>
    <x v="4"/>
    <x v="926"/>
    <n v="221.024"/>
    <n v="2"/>
    <n v="0.2"/>
    <n v="-55.256"/>
  </r>
  <r>
    <n v="4094"/>
    <x v="2022"/>
    <x v="1"/>
    <x v="252"/>
    <d v="2012-08-28T00:00:00"/>
    <s v="Standard Class"/>
    <s v="KW-16435"/>
    <s v="Katrina Willman"/>
    <x v="0"/>
    <s v="United States"/>
    <s v="Florence"/>
    <x v="0"/>
    <n v="41042"/>
    <x v="0"/>
    <s v="TEC-MA-10000864"/>
    <x v="2"/>
    <x v="15"/>
    <x v="199"/>
    <n v="3080"/>
    <n v="7"/>
    <n v="0"/>
    <n v="1416.7999999999997"/>
  </r>
  <r>
    <n v="4095"/>
    <x v="2022"/>
    <x v="1"/>
    <x v="252"/>
    <d v="2012-08-28T00:00:00"/>
    <s v="Standard Class"/>
    <s v="KW-16435"/>
    <s v="Katrina Willman"/>
    <x v="0"/>
    <s v="United States"/>
    <s v="Florence"/>
    <x v="0"/>
    <n v="41042"/>
    <x v="0"/>
    <s v="TEC-AC-10003289"/>
    <x v="2"/>
    <x v="11"/>
    <x v="1209"/>
    <n v="79.959999999999994"/>
    <n v="4"/>
    <n v="0"/>
    <n v="18.390799999999999"/>
  </r>
  <r>
    <n v="4096"/>
    <x v="2022"/>
    <x v="1"/>
    <x v="252"/>
    <d v="2012-08-28T00:00:00"/>
    <s v="Standard Class"/>
    <s v="KW-16435"/>
    <s v="Katrina Willman"/>
    <x v="0"/>
    <s v="United States"/>
    <s v="Florence"/>
    <x v="0"/>
    <n v="41042"/>
    <x v="0"/>
    <s v="TEC-PH-10001619"/>
    <x v="2"/>
    <x v="7"/>
    <x v="1585"/>
    <n v="587.97"/>
    <n v="3"/>
    <n v="0"/>
    <n v="170.51129999999998"/>
  </r>
  <r>
    <n v="4097"/>
    <x v="2023"/>
    <x v="2"/>
    <x v="865"/>
    <d v="2011-09-28T00:00:00"/>
    <s v="Standard Class"/>
    <s v="SC-20095"/>
    <s v="Sanjit Chand"/>
    <x v="0"/>
    <s v="United States"/>
    <s v="Minneapolis"/>
    <x v="11"/>
    <n v="55407"/>
    <x v="2"/>
    <s v="OFF-PA-10004888"/>
    <x v="1"/>
    <x v="10"/>
    <x v="959"/>
    <n v="32.400000000000006"/>
    <n v="5"/>
    <n v="0"/>
    <n v="15.552000000000001"/>
  </r>
  <r>
    <n v="4098"/>
    <x v="2023"/>
    <x v="2"/>
    <x v="865"/>
    <d v="2011-09-28T00:00:00"/>
    <s v="Standard Class"/>
    <s v="SC-20095"/>
    <s v="Sanjit Chand"/>
    <x v="0"/>
    <s v="United States"/>
    <s v="Minneapolis"/>
    <x v="11"/>
    <n v="55407"/>
    <x v="2"/>
    <s v="OFF-ST-10000736"/>
    <x v="1"/>
    <x v="4"/>
    <x v="455"/>
    <n v="404.90000000000003"/>
    <n v="5"/>
    <n v="0"/>
    <n v="16.195999999999984"/>
  </r>
  <r>
    <n v="4099"/>
    <x v="2023"/>
    <x v="2"/>
    <x v="865"/>
    <d v="2011-09-28T00:00:00"/>
    <s v="Standard Class"/>
    <s v="SC-20095"/>
    <s v="Sanjit Chand"/>
    <x v="0"/>
    <s v="United States"/>
    <s v="Minneapolis"/>
    <x v="11"/>
    <n v="55407"/>
    <x v="2"/>
    <s v="OFF-BI-10001120"/>
    <x v="1"/>
    <x v="8"/>
    <x v="1606"/>
    <n v="9449.9500000000007"/>
    <n v="5"/>
    <n v="0"/>
    <n v="4630.4755000000005"/>
  </r>
  <r>
    <n v="4100"/>
    <x v="2023"/>
    <x v="2"/>
    <x v="865"/>
    <d v="2011-09-28T00:00:00"/>
    <s v="Standard Class"/>
    <s v="SC-20095"/>
    <s v="Sanjit Chand"/>
    <x v="0"/>
    <s v="United States"/>
    <s v="Minneapolis"/>
    <x v="11"/>
    <n v="55407"/>
    <x v="2"/>
    <s v="OFF-BI-10000301"/>
    <x v="1"/>
    <x v="8"/>
    <x v="619"/>
    <n v="12.94"/>
    <n v="2"/>
    <n v="0"/>
    <n v="6.47"/>
  </r>
  <r>
    <n v="4101"/>
    <x v="2024"/>
    <x v="3"/>
    <x v="249"/>
    <d v="2014-06-24T00:00:00"/>
    <s v="Standard Class"/>
    <s v="ZC-21910"/>
    <s v="Zuschuss Carroll"/>
    <x v="0"/>
    <s v="United States"/>
    <s v="Houston"/>
    <x v="5"/>
    <n v="77095"/>
    <x v="2"/>
    <s v="OFF-AP-10004655"/>
    <x v="1"/>
    <x v="9"/>
    <x v="1607"/>
    <n v="2.2639999999999993"/>
    <n v="1"/>
    <n v="0.8"/>
    <n v="-5.2072000000000012"/>
  </r>
  <r>
    <n v="4102"/>
    <x v="2024"/>
    <x v="3"/>
    <x v="249"/>
    <d v="2014-06-24T00:00:00"/>
    <s v="Standard Class"/>
    <s v="ZC-21910"/>
    <s v="Zuschuss Carroll"/>
    <x v="0"/>
    <s v="United States"/>
    <s v="Houston"/>
    <x v="5"/>
    <n v="77095"/>
    <x v="2"/>
    <s v="OFF-AP-10002906"/>
    <x v="1"/>
    <x v="9"/>
    <x v="1088"/>
    <n v="0.44399999999999995"/>
    <n v="1"/>
    <n v="0.8"/>
    <n v="-1.1100000000000003"/>
  </r>
  <r>
    <n v="4103"/>
    <x v="2024"/>
    <x v="3"/>
    <x v="249"/>
    <d v="2014-06-24T00:00:00"/>
    <s v="Standard Class"/>
    <s v="ZC-21910"/>
    <s v="Zuschuss Carroll"/>
    <x v="0"/>
    <s v="United States"/>
    <s v="Houston"/>
    <x v="5"/>
    <n v="77095"/>
    <x v="2"/>
    <s v="OFF-PA-10000740"/>
    <x v="1"/>
    <x v="10"/>
    <x v="1239"/>
    <n v="146.17600000000002"/>
    <n v="8"/>
    <n v="0.2"/>
    <n v="47.50719999999999"/>
  </r>
  <r>
    <n v="4104"/>
    <x v="2025"/>
    <x v="3"/>
    <x v="202"/>
    <d v="2014-12-22T00:00:00"/>
    <s v="Same Day"/>
    <s v="RB-19465"/>
    <s v="Rick Bensley"/>
    <x v="2"/>
    <s v="United States"/>
    <s v="Fremont"/>
    <x v="8"/>
    <n v="68025"/>
    <x v="2"/>
    <s v="FUR-FU-10001940"/>
    <x v="0"/>
    <x v="5"/>
    <x v="33"/>
    <n v="15.92"/>
    <n v="2"/>
    <n v="0"/>
    <n v="7.0048000000000012"/>
  </r>
  <r>
    <n v="4105"/>
    <x v="2026"/>
    <x v="3"/>
    <x v="783"/>
    <d v="2014-08-14T00:00:00"/>
    <s v="Standard Class"/>
    <s v="JK-15370"/>
    <s v="Jay Kimmel"/>
    <x v="0"/>
    <s v="United States"/>
    <s v="San Diego"/>
    <x v="1"/>
    <n v="92105"/>
    <x v="1"/>
    <s v="TEC-PH-10000439"/>
    <x v="2"/>
    <x v="7"/>
    <x v="869"/>
    <n v="159.96000000000004"/>
    <n v="5"/>
    <n v="0.2"/>
    <n v="17.995499999999979"/>
  </r>
  <r>
    <n v="4106"/>
    <x v="2026"/>
    <x v="3"/>
    <x v="783"/>
    <d v="2014-08-14T00:00:00"/>
    <s v="Standard Class"/>
    <s v="JK-15370"/>
    <s v="Jay Kimmel"/>
    <x v="0"/>
    <s v="United States"/>
    <s v="San Diego"/>
    <x v="1"/>
    <n v="92105"/>
    <x v="1"/>
    <s v="OFF-BI-10000404"/>
    <x v="1"/>
    <x v="8"/>
    <x v="476"/>
    <n v="13.76"/>
    <n v="2"/>
    <n v="0.2"/>
    <n v="4.6440000000000001"/>
  </r>
  <r>
    <n v="4107"/>
    <x v="2027"/>
    <x v="0"/>
    <x v="250"/>
    <d v="2013-08-27T00:00:00"/>
    <s v="Standard Class"/>
    <s v="DD-13570"/>
    <s v="Dorothy Dickinson"/>
    <x v="0"/>
    <s v="United States"/>
    <s v="Houston"/>
    <x v="5"/>
    <n v="77041"/>
    <x v="2"/>
    <s v="OFF-BI-10003676"/>
    <x v="1"/>
    <x v="8"/>
    <x v="816"/>
    <n v="4.3119999999999985"/>
    <n v="2"/>
    <n v="0.8"/>
    <n v="-6.8992000000000022"/>
  </r>
  <r>
    <n v="4108"/>
    <x v="2028"/>
    <x v="1"/>
    <x v="67"/>
    <d v="2012-09-07T00:00:00"/>
    <s v="Same Day"/>
    <s v="MC-17275"/>
    <s v="Marc Crier"/>
    <x v="0"/>
    <s v="United States"/>
    <s v="New York City"/>
    <x v="15"/>
    <n v="10011"/>
    <x v="3"/>
    <s v="OFF-ST-10002486"/>
    <x v="1"/>
    <x v="4"/>
    <x v="693"/>
    <n v="13.96"/>
    <n v="2"/>
    <n v="0"/>
    <n v="0.27919999999999945"/>
  </r>
  <r>
    <n v="4109"/>
    <x v="2028"/>
    <x v="1"/>
    <x v="67"/>
    <d v="2012-09-07T00:00:00"/>
    <s v="Same Day"/>
    <s v="MC-17275"/>
    <s v="Marc Crier"/>
    <x v="0"/>
    <s v="United States"/>
    <s v="New York City"/>
    <x v="15"/>
    <n v="10011"/>
    <x v="3"/>
    <s v="FUR-TA-10003837"/>
    <x v="0"/>
    <x v="3"/>
    <x v="1457"/>
    <n v="27.414000000000001"/>
    <n v="3"/>
    <n v="0.4"/>
    <n v="-14.163900000000005"/>
  </r>
  <r>
    <n v="4110"/>
    <x v="2029"/>
    <x v="1"/>
    <x v="707"/>
    <d v="2013-01-01T00:00:00"/>
    <s v="Standard Class"/>
    <s v="DL-13495"/>
    <s v="Dionis Lloyd"/>
    <x v="1"/>
    <s v="United States"/>
    <s v="Detroit"/>
    <x v="12"/>
    <n v="48227"/>
    <x v="2"/>
    <s v="TEC-PH-10002923"/>
    <x v="2"/>
    <x v="7"/>
    <x v="680"/>
    <n v="73.98"/>
    <n v="2"/>
    <n v="0"/>
    <n v="19.974600000000002"/>
  </r>
  <r>
    <n v="4111"/>
    <x v="2029"/>
    <x v="1"/>
    <x v="707"/>
    <d v="2013-01-01T00:00:00"/>
    <s v="Standard Class"/>
    <s v="DL-13495"/>
    <s v="Dionis Lloyd"/>
    <x v="1"/>
    <s v="United States"/>
    <s v="Detroit"/>
    <x v="12"/>
    <n v="48227"/>
    <x v="2"/>
    <s v="FUR-BO-10004360"/>
    <x v="0"/>
    <x v="0"/>
    <x v="1608"/>
    <n v="160.97999999999999"/>
    <n v="1"/>
    <n v="0"/>
    <n v="20.927400000000006"/>
  </r>
  <r>
    <n v="4112"/>
    <x v="2029"/>
    <x v="1"/>
    <x v="707"/>
    <d v="2013-01-01T00:00:00"/>
    <s v="Standard Class"/>
    <s v="DL-13495"/>
    <s v="Dionis Lloyd"/>
    <x v="1"/>
    <s v="United States"/>
    <s v="Detroit"/>
    <x v="12"/>
    <n v="48227"/>
    <x v="2"/>
    <s v="OFF-PA-10002160"/>
    <x v="1"/>
    <x v="10"/>
    <x v="1190"/>
    <n v="17.34"/>
    <n v="3"/>
    <n v="0"/>
    <n v="8.4966000000000008"/>
  </r>
  <r>
    <n v="4113"/>
    <x v="2029"/>
    <x v="1"/>
    <x v="707"/>
    <d v="2013-01-01T00:00:00"/>
    <s v="Standard Class"/>
    <s v="DL-13495"/>
    <s v="Dionis Lloyd"/>
    <x v="1"/>
    <s v="United States"/>
    <s v="Detroit"/>
    <x v="12"/>
    <n v="48227"/>
    <x v="2"/>
    <s v="OFF-AR-10002375"/>
    <x v="1"/>
    <x v="6"/>
    <x v="823"/>
    <n v="3.28"/>
    <n v="1"/>
    <n v="0"/>
    <n v="0.9511999999999996"/>
  </r>
  <r>
    <n v="4114"/>
    <x v="2030"/>
    <x v="1"/>
    <x v="942"/>
    <d v="2012-05-07T00:00:00"/>
    <s v="Standard Class"/>
    <s v="NC-18625"/>
    <s v="Noah Childs"/>
    <x v="1"/>
    <s v="United States"/>
    <s v="Houston"/>
    <x v="5"/>
    <n v="77095"/>
    <x v="2"/>
    <s v="OFF-LA-10000443"/>
    <x v="1"/>
    <x v="2"/>
    <x v="1118"/>
    <n v="8.8559999999999999"/>
    <n v="3"/>
    <n v="0.2"/>
    <n v="2.9888999999999997"/>
  </r>
  <r>
    <n v="4115"/>
    <x v="2030"/>
    <x v="1"/>
    <x v="942"/>
    <d v="2012-05-07T00:00:00"/>
    <s v="Standard Class"/>
    <s v="NC-18625"/>
    <s v="Noah Childs"/>
    <x v="1"/>
    <s v="United States"/>
    <s v="Houston"/>
    <x v="5"/>
    <n v="77095"/>
    <x v="2"/>
    <s v="TEC-PH-10001750"/>
    <x v="2"/>
    <x v="7"/>
    <x v="968"/>
    <n v="158.376"/>
    <n v="3"/>
    <n v="0.2"/>
    <n v="13.857900000000008"/>
  </r>
  <r>
    <n v="4116"/>
    <x v="2031"/>
    <x v="0"/>
    <x v="390"/>
    <d v="2013-11-28T00:00:00"/>
    <s v="First Class"/>
    <s v="AC-10450"/>
    <s v="Amy Cox"/>
    <x v="0"/>
    <s v="United States"/>
    <s v="Seattle"/>
    <x v="4"/>
    <n v="98105"/>
    <x v="1"/>
    <s v="OFF-BI-10004632"/>
    <x v="1"/>
    <x v="8"/>
    <x v="564"/>
    <n v="1219.96"/>
    <n v="5"/>
    <n v="0.2"/>
    <n v="381.23749999999995"/>
  </r>
  <r>
    <n v="4117"/>
    <x v="2032"/>
    <x v="1"/>
    <x v="27"/>
    <d v="2012-11-29T00:00:00"/>
    <s v="Standard Class"/>
    <s v="TS-21340"/>
    <s v="Toby Swindell"/>
    <x v="0"/>
    <s v="United States"/>
    <s v="Los Angeles"/>
    <x v="1"/>
    <n v="90036"/>
    <x v="1"/>
    <s v="OFF-BI-10002813"/>
    <x v="1"/>
    <x v="8"/>
    <x v="905"/>
    <n v="3.1680000000000001"/>
    <n v="2"/>
    <n v="0.2"/>
    <n v="0.99"/>
  </r>
  <r>
    <n v="4118"/>
    <x v="2032"/>
    <x v="1"/>
    <x v="27"/>
    <d v="2012-11-29T00:00:00"/>
    <s v="Standard Class"/>
    <s v="TS-21340"/>
    <s v="Toby Swindell"/>
    <x v="0"/>
    <s v="United States"/>
    <s v="Los Angeles"/>
    <x v="1"/>
    <n v="90036"/>
    <x v="1"/>
    <s v="OFF-PA-10002005"/>
    <x v="1"/>
    <x v="10"/>
    <x v="505"/>
    <n v="19.440000000000001"/>
    <n v="3"/>
    <n v="0"/>
    <n v="9.3312000000000008"/>
  </r>
  <r>
    <n v="4119"/>
    <x v="2032"/>
    <x v="1"/>
    <x v="27"/>
    <d v="2012-11-29T00:00:00"/>
    <s v="Standard Class"/>
    <s v="TS-21340"/>
    <s v="Toby Swindell"/>
    <x v="0"/>
    <s v="United States"/>
    <s v="Los Angeles"/>
    <x v="1"/>
    <n v="90036"/>
    <x v="1"/>
    <s v="OFF-ST-10000060"/>
    <x v="1"/>
    <x v="4"/>
    <x v="387"/>
    <n v="454.86"/>
    <n v="7"/>
    <n v="0"/>
    <n v="54.583200000000019"/>
  </r>
  <r>
    <n v="4120"/>
    <x v="2032"/>
    <x v="1"/>
    <x v="27"/>
    <d v="2012-11-29T00:00:00"/>
    <s v="Standard Class"/>
    <s v="TS-21340"/>
    <s v="Toby Swindell"/>
    <x v="0"/>
    <s v="United States"/>
    <s v="Los Angeles"/>
    <x v="1"/>
    <n v="90036"/>
    <x v="1"/>
    <s v="OFF-BI-10002706"/>
    <x v="1"/>
    <x v="8"/>
    <x v="273"/>
    <n v="91.391999999999996"/>
    <n v="8"/>
    <n v="0.2"/>
    <n v="29.702399999999997"/>
  </r>
  <r>
    <n v="4121"/>
    <x v="2033"/>
    <x v="3"/>
    <x v="507"/>
    <d v="2014-09-11T00:00:00"/>
    <s v="Standard Class"/>
    <s v="MM-17920"/>
    <s v="Michael Moore"/>
    <x v="0"/>
    <s v="United States"/>
    <s v="Philadelphia"/>
    <x v="9"/>
    <n v="19120"/>
    <x v="3"/>
    <s v="TEC-AC-10000199"/>
    <x v="2"/>
    <x v="11"/>
    <x v="1609"/>
    <n v="19.040000000000003"/>
    <n v="4"/>
    <n v="0.2"/>
    <n v="-1.4279999999999999"/>
  </r>
  <r>
    <n v="4122"/>
    <x v="2034"/>
    <x v="3"/>
    <x v="943"/>
    <d v="2014-05-13T00:00:00"/>
    <s v="Same Day"/>
    <s v="LP-17080"/>
    <s v="Liz Pelletier"/>
    <x v="0"/>
    <s v="United States"/>
    <s v="Seattle"/>
    <x v="4"/>
    <n v="98103"/>
    <x v="1"/>
    <s v="OFF-PA-10002870"/>
    <x v="1"/>
    <x v="10"/>
    <x v="893"/>
    <n v="37.44"/>
    <n v="6"/>
    <n v="0"/>
    <n v="16.847999999999999"/>
  </r>
  <r>
    <n v="4123"/>
    <x v="2034"/>
    <x v="3"/>
    <x v="943"/>
    <d v="2014-05-13T00:00:00"/>
    <s v="Same Day"/>
    <s v="LP-17080"/>
    <s v="Liz Pelletier"/>
    <x v="0"/>
    <s v="United States"/>
    <s v="Seattle"/>
    <x v="4"/>
    <n v="98103"/>
    <x v="1"/>
    <s v="OFF-LA-10004545"/>
    <x v="1"/>
    <x v="2"/>
    <x v="1328"/>
    <n v="37.589999999999996"/>
    <n v="3"/>
    <n v="0"/>
    <n v="17.667299999999997"/>
  </r>
  <r>
    <n v="4124"/>
    <x v="2034"/>
    <x v="3"/>
    <x v="943"/>
    <d v="2014-05-13T00:00:00"/>
    <s v="Same Day"/>
    <s v="LP-17080"/>
    <s v="Liz Pelletier"/>
    <x v="0"/>
    <s v="United States"/>
    <s v="Seattle"/>
    <x v="4"/>
    <n v="98103"/>
    <x v="1"/>
    <s v="OFF-BI-10000962"/>
    <x v="1"/>
    <x v="8"/>
    <x v="1504"/>
    <n v="26.032"/>
    <n v="2"/>
    <n v="0.2"/>
    <n v="9.4365999999999985"/>
  </r>
  <r>
    <n v="4125"/>
    <x v="2035"/>
    <x v="2"/>
    <x v="218"/>
    <d v="2011-05-18T00:00:00"/>
    <s v="Standard Class"/>
    <s v="BG-11695"/>
    <s v="Brooke Gillingham"/>
    <x v="1"/>
    <s v="United States"/>
    <s v="Watertown"/>
    <x v="15"/>
    <n v="13601"/>
    <x v="3"/>
    <s v="OFF-AP-10004249"/>
    <x v="1"/>
    <x v="9"/>
    <x v="33"/>
    <n v="35.910000000000004"/>
    <n v="3"/>
    <n v="0"/>
    <n v="9.6956999999999987"/>
  </r>
  <r>
    <n v="4126"/>
    <x v="2036"/>
    <x v="3"/>
    <x v="944"/>
    <d v="2014-08-01T00:00:00"/>
    <s v="Second Class"/>
    <s v="MG-18145"/>
    <s v="Mike Gockenbach"/>
    <x v="0"/>
    <s v="United States"/>
    <s v="Jacksonville"/>
    <x v="2"/>
    <n v="32216"/>
    <x v="0"/>
    <s v="FUR-FU-10001602"/>
    <x v="0"/>
    <x v="5"/>
    <x v="759"/>
    <n v="91.032000000000011"/>
    <n v="3"/>
    <n v="0.2"/>
    <n v="-2.2758000000000109"/>
  </r>
  <r>
    <n v="4127"/>
    <x v="2037"/>
    <x v="3"/>
    <x v="636"/>
    <d v="2014-05-10T00:00:00"/>
    <s v="First Class"/>
    <s v="GZ-14470"/>
    <s v="Gary Zandusky"/>
    <x v="0"/>
    <s v="United States"/>
    <s v="Arlington"/>
    <x v="17"/>
    <n v="22204"/>
    <x v="0"/>
    <s v="OFF-AR-10003179"/>
    <x v="1"/>
    <x v="6"/>
    <x v="1565"/>
    <n v="54.66"/>
    <n v="6"/>
    <n v="0"/>
    <n v="18.037799999999997"/>
  </r>
  <r>
    <n v="4128"/>
    <x v="2038"/>
    <x v="2"/>
    <x v="111"/>
    <d v="2011-09-24T00:00:00"/>
    <s v="Standard Class"/>
    <s v="JL-15835"/>
    <s v="John Lee"/>
    <x v="0"/>
    <s v="United States"/>
    <s v="Charlotte"/>
    <x v="3"/>
    <n v="28205"/>
    <x v="0"/>
    <s v="OFF-ST-10003722"/>
    <x v="1"/>
    <x v="4"/>
    <x v="760"/>
    <n v="67.343999999999994"/>
    <n v="6"/>
    <n v="0.2"/>
    <n v="7.5761999999999894"/>
  </r>
  <r>
    <n v="4129"/>
    <x v="2038"/>
    <x v="2"/>
    <x v="111"/>
    <d v="2011-09-24T00:00:00"/>
    <s v="Standard Class"/>
    <s v="JL-15835"/>
    <s v="John Lee"/>
    <x v="0"/>
    <s v="United States"/>
    <s v="Charlotte"/>
    <x v="3"/>
    <n v="28205"/>
    <x v="0"/>
    <s v="TEC-MA-10001127"/>
    <x v="2"/>
    <x v="15"/>
    <x v="1610"/>
    <n v="2624.9850000000001"/>
    <n v="3"/>
    <n v="0.5"/>
    <n v="-944.99460000000045"/>
  </r>
  <r>
    <n v="4130"/>
    <x v="2039"/>
    <x v="1"/>
    <x v="368"/>
    <d v="2012-04-04T00:00:00"/>
    <s v="Standard Class"/>
    <s v="DO-13435"/>
    <s v="Denny Ordway"/>
    <x v="0"/>
    <s v="United States"/>
    <s v="Seattle"/>
    <x v="4"/>
    <n v="98103"/>
    <x v="1"/>
    <s v="OFF-AP-10001947"/>
    <x v="1"/>
    <x v="9"/>
    <x v="1528"/>
    <n v="73.28"/>
    <n v="4"/>
    <n v="0"/>
    <n v="21.251199999999997"/>
  </r>
  <r>
    <n v="4131"/>
    <x v="2040"/>
    <x v="2"/>
    <x v="728"/>
    <d v="2011-11-25T00:00:00"/>
    <s v="Standard Class"/>
    <s v="AB-10600"/>
    <s v="Ann Blume"/>
    <x v="1"/>
    <s v="United States"/>
    <s v="Chicago"/>
    <x v="10"/>
    <n v="60623"/>
    <x v="2"/>
    <s v="OFF-BI-10001107"/>
    <x v="1"/>
    <x v="8"/>
    <x v="492"/>
    <n v="14.479999999999997"/>
    <n v="5"/>
    <n v="0.8"/>
    <n v="-23.89200000000001"/>
  </r>
  <r>
    <n v="4132"/>
    <x v="2041"/>
    <x v="1"/>
    <x v="740"/>
    <d v="2012-07-09T00:00:00"/>
    <s v="Standard Class"/>
    <s v="KB-16315"/>
    <s v="Karl Braun"/>
    <x v="0"/>
    <s v="United States"/>
    <s v="Hollywood"/>
    <x v="2"/>
    <n v="33021"/>
    <x v="0"/>
    <s v="OFF-PA-10000349"/>
    <x v="1"/>
    <x v="10"/>
    <x v="33"/>
    <n v="11.952000000000002"/>
    <n v="3"/>
    <n v="0.2"/>
    <n v="4.0338000000000003"/>
  </r>
  <r>
    <n v="4133"/>
    <x v="2041"/>
    <x v="1"/>
    <x v="740"/>
    <d v="2012-07-09T00:00:00"/>
    <s v="Standard Class"/>
    <s v="KB-16315"/>
    <s v="Karl Braun"/>
    <x v="0"/>
    <s v="United States"/>
    <s v="Hollywood"/>
    <x v="2"/>
    <n v="33021"/>
    <x v="0"/>
    <s v="OFF-PA-10003349"/>
    <x v="1"/>
    <x v="10"/>
    <x v="218"/>
    <n v="15.552000000000003"/>
    <n v="3"/>
    <n v="0.2"/>
    <n v="5.6375999999999999"/>
  </r>
  <r>
    <n v="4134"/>
    <x v="2042"/>
    <x v="2"/>
    <x v="78"/>
    <d v="2011-09-13T00:00:00"/>
    <s v="Standard Class"/>
    <s v="TT-21070"/>
    <s v="Ted Trevino"/>
    <x v="0"/>
    <s v="United States"/>
    <s v="Chesapeake"/>
    <x v="17"/>
    <n v="23320"/>
    <x v="0"/>
    <s v="OFF-FA-10002280"/>
    <x v="1"/>
    <x v="13"/>
    <x v="653"/>
    <n v="45"/>
    <n v="9"/>
    <n v="0"/>
    <n v="21.599999999999998"/>
  </r>
  <r>
    <n v="4135"/>
    <x v="2042"/>
    <x v="2"/>
    <x v="78"/>
    <d v="2011-09-13T00:00:00"/>
    <s v="Standard Class"/>
    <s v="TT-21070"/>
    <s v="Ted Trevino"/>
    <x v="0"/>
    <s v="United States"/>
    <s v="Chesapeake"/>
    <x v="17"/>
    <n v="23320"/>
    <x v="0"/>
    <s v="TEC-MA-10000029"/>
    <x v="2"/>
    <x v="15"/>
    <x v="376"/>
    <n v="209.96999999999997"/>
    <n v="3"/>
    <n v="0"/>
    <n v="90.287100000000009"/>
  </r>
  <r>
    <n v="4136"/>
    <x v="2043"/>
    <x v="3"/>
    <x v="280"/>
    <d v="2014-10-09T00:00:00"/>
    <s v="Standard Class"/>
    <s v="PV-18985"/>
    <s v="Paul Van Hugh"/>
    <x v="2"/>
    <s v="United States"/>
    <s v="Los Angeles"/>
    <x v="1"/>
    <n v="90036"/>
    <x v="1"/>
    <s v="OFF-BI-10002854"/>
    <x v="1"/>
    <x v="8"/>
    <x v="895"/>
    <n v="112.12000000000002"/>
    <n v="5"/>
    <n v="0.2"/>
    <n v="42.045000000000002"/>
  </r>
  <r>
    <n v="4137"/>
    <x v="2043"/>
    <x v="3"/>
    <x v="280"/>
    <d v="2014-10-09T00:00:00"/>
    <s v="Standard Class"/>
    <s v="PV-18985"/>
    <s v="Paul Van Hugh"/>
    <x v="2"/>
    <s v="United States"/>
    <s v="Los Angeles"/>
    <x v="1"/>
    <n v="90036"/>
    <x v="1"/>
    <s v="OFF-ST-10003716"/>
    <x v="1"/>
    <x v="4"/>
    <x v="889"/>
    <n v="1575.14"/>
    <n v="7"/>
    <n v="0"/>
    <n v="204.76820000000001"/>
  </r>
  <r>
    <n v="4138"/>
    <x v="2044"/>
    <x v="3"/>
    <x v="123"/>
    <d v="2014-11-24T00:00:00"/>
    <s v="Standard Class"/>
    <s v="DD-13570"/>
    <s v="Dorothy Dickinson"/>
    <x v="0"/>
    <s v="United States"/>
    <s v="Alexandria"/>
    <x v="17"/>
    <n v="22304"/>
    <x v="0"/>
    <s v="OFF-FA-10000624"/>
    <x v="1"/>
    <x v="13"/>
    <x v="291"/>
    <n v="25.060000000000002"/>
    <n v="7"/>
    <n v="0"/>
    <n v="12.530000000000001"/>
  </r>
  <r>
    <n v="4139"/>
    <x v="2045"/>
    <x v="0"/>
    <x v="945"/>
    <d v="2014-01-02T00:00:00"/>
    <s v="First Class"/>
    <s v="KD-16495"/>
    <s v="Keith Dawkins"/>
    <x v="1"/>
    <s v="United States"/>
    <s v="Deer Park"/>
    <x v="5"/>
    <n v="77536"/>
    <x v="2"/>
    <s v="OFF-BI-10004654"/>
    <x v="1"/>
    <x v="8"/>
    <x v="68"/>
    <n v="6.9239999999999977"/>
    <n v="6"/>
    <n v="0.8"/>
    <n v="-10.385999999999999"/>
  </r>
  <r>
    <n v="4140"/>
    <x v="2046"/>
    <x v="3"/>
    <x v="96"/>
    <d v="2014-12-05T00:00:00"/>
    <s v="First Class"/>
    <s v="RA-19285"/>
    <s v="Ralph Arnett"/>
    <x v="0"/>
    <s v="United States"/>
    <s v="Philadelphia"/>
    <x v="9"/>
    <n v="19120"/>
    <x v="3"/>
    <s v="OFF-ST-10001228"/>
    <x v="1"/>
    <x v="4"/>
    <x v="445"/>
    <n v="37.392000000000003"/>
    <n v="3"/>
    <n v="0.2"/>
    <n v="2.336999999999998"/>
  </r>
  <r>
    <n v="4141"/>
    <x v="2046"/>
    <x v="3"/>
    <x v="96"/>
    <d v="2014-12-05T00:00:00"/>
    <s v="First Class"/>
    <s v="RA-19285"/>
    <s v="Ralph Arnett"/>
    <x v="0"/>
    <s v="United States"/>
    <s v="Philadelphia"/>
    <x v="9"/>
    <n v="19120"/>
    <x v="3"/>
    <s v="FUR-FU-10003798"/>
    <x v="0"/>
    <x v="5"/>
    <x v="1595"/>
    <n v="79.12"/>
    <n v="5"/>
    <n v="0.2"/>
    <n v="13.845999999999997"/>
  </r>
  <r>
    <n v="4142"/>
    <x v="2047"/>
    <x v="0"/>
    <x v="900"/>
    <d v="2013-06-18T00:00:00"/>
    <s v="Standard Class"/>
    <s v="SS-20590"/>
    <s v="Sonia Sunley"/>
    <x v="0"/>
    <s v="United States"/>
    <s v="Wichita"/>
    <x v="41"/>
    <n v="67212"/>
    <x v="2"/>
    <s v="OFF-LA-10003148"/>
    <x v="1"/>
    <x v="2"/>
    <x v="164"/>
    <n v="18.899999999999999"/>
    <n v="3"/>
    <n v="0"/>
    <n v="8.6939999999999991"/>
  </r>
  <r>
    <n v="4143"/>
    <x v="2048"/>
    <x v="2"/>
    <x v="946"/>
    <d v="2011-05-23T00:00:00"/>
    <s v="Standard Class"/>
    <s v="JH-15820"/>
    <s v="John Huston"/>
    <x v="0"/>
    <s v="United States"/>
    <s v="Midland"/>
    <x v="12"/>
    <n v="48640"/>
    <x v="2"/>
    <s v="OFF-BI-10001249"/>
    <x v="1"/>
    <x v="8"/>
    <x v="1182"/>
    <n v="57.42"/>
    <n v="9"/>
    <n v="0"/>
    <n v="26.413199999999996"/>
  </r>
  <r>
    <n v="4144"/>
    <x v="2049"/>
    <x v="3"/>
    <x v="289"/>
    <d v="2014-02-07T00:00:00"/>
    <s v="Standard Class"/>
    <s v="EH-14125"/>
    <s v="Eugene Hildebrand"/>
    <x v="2"/>
    <s v="United States"/>
    <s v="San Francisco"/>
    <x v="1"/>
    <n v="94110"/>
    <x v="1"/>
    <s v="OFF-AR-10003759"/>
    <x v="1"/>
    <x v="6"/>
    <x v="838"/>
    <n v="12.74"/>
    <n v="7"/>
    <n v="0"/>
    <n v="5.7329999999999997"/>
  </r>
  <r>
    <n v="4145"/>
    <x v="2049"/>
    <x v="3"/>
    <x v="289"/>
    <d v="2014-02-07T00:00:00"/>
    <s v="Standard Class"/>
    <s v="EH-14125"/>
    <s v="Eugene Hildebrand"/>
    <x v="2"/>
    <s v="United States"/>
    <s v="San Francisco"/>
    <x v="1"/>
    <n v="94110"/>
    <x v="1"/>
    <s v="OFF-AR-10001227"/>
    <x v="1"/>
    <x v="6"/>
    <x v="1611"/>
    <n v="8.82"/>
    <n v="3"/>
    <n v="0"/>
    <n v="2.3814000000000002"/>
  </r>
  <r>
    <n v="4146"/>
    <x v="2049"/>
    <x v="3"/>
    <x v="289"/>
    <d v="2014-02-07T00:00:00"/>
    <s v="Standard Class"/>
    <s v="EH-14125"/>
    <s v="Eugene Hildebrand"/>
    <x v="2"/>
    <s v="United States"/>
    <s v="San Francisco"/>
    <x v="1"/>
    <n v="94110"/>
    <x v="1"/>
    <s v="FUR-CH-10000863"/>
    <x v="0"/>
    <x v="1"/>
    <x v="83"/>
    <n v="120.78399999999999"/>
    <n v="1"/>
    <n v="0.2"/>
    <n v="-13.588200000000001"/>
  </r>
  <r>
    <n v="4147"/>
    <x v="2050"/>
    <x v="1"/>
    <x v="109"/>
    <d v="2012-12-04T00:00:00"/>
    <s v="Standard Class"/>
    <s v="TP-21415"/>
    <s v="Tom Prescott"/>
    <x v="0"/>
    <s v="United States"/>
    <s v="Freeport"/>
    <x v="15"/>
    <n v="11520"/>
    <x v="3"/>
    <s v="FUR-FU-10004017"/>
    <x v="0"/>
    <x v="5"/>
    <x v="215"/>
    <n v="322.59000000000003"/>
    <n v="3"/>
    <n v="0"/>
    <n v="64.518000000000001"/>
  </r>
  <r>
    <n v="4148"/>
    <x v="2051"/>
    <x v="3"/>
    <x v="436"/>
    <d v="2014-10-29T00:00:00"/>
    <s v="Standard Class"/>
    <s v="RB-19330"/>
    <s v="Randy Bradley"/>
    <x v="0"/>
    <s v="United States"/>
    <s v="Austin"/>
    <x v="5"/>
    <n v="78745"/>
    <x v="2"/>
    <s v="OFF-BI-10000962"/>
    <x v="1"/>
    <x v="8"/>
    <x v="1504"/>
    <n v="9.7619999999999969"/>
    <n v="3"/>
    <n v="0.8"/>
    <n v="-15.131100000000004"/>
  </r>
  <r>
    <n v="4149"/>
    <x v="2051"/>
    <x v="3"/>
    <x v="436"/>
    <d v="2014-10-29T00:00:00"/>
    <s v="Standard Class"/>
    <s v="RB-19330"/>
    <s v="Randy Bradley"/>
    <x v="0"/>
    <s v="United States"/>
    <s v="Austin"/>
    <x v="5"/>
    <n v="78745"/>
    <x v="2"/>
    <s v="OFF-ST-10004507"/>
    <x v="1"/>
    <x v="4"/>
    <x v="452"/>
    <n v="13.719999999999999"/>
    <n v="1"/>
    <n v="0.2"/>
    <n v="1.2004999999999999"/>
  </r>
  <r>
    <n v="4150"/>
    <x v="2051"/>
    <x v="3"/>
    <x v="436"/>
    <d v="2014-10-29T00:00:00"/>
    <s v="Standard Class"/>
    <s v="RB-19330"/>
    <s v="Randy Bradley"/>
    <x v="0"/>
    <s v="United States"/>
    <s v="Austin"/>
    <x v="5"/>
    <n v="78745"/>
    <x v="2"/>
    <s v="TEC-AC-10002942"/>
    <x v="2"/>
    <x v="11"/>
    <x v="1597"/>
    <n v="55.2"/>
    <n v="1"/>
    <n v="0.2"/>
    <n v="-2.0700000000000038"/>
  </r>
  <r>
    <n v="4151"/>
    <x v="2051"/>
    <x v="3"/>
    <x v="436"/>
    <d v="2014-10-29T00:00:00"/>
    <s v="Standard Class"/>
    <s v="RB-19330"/>
    <s v="Randy Bradley"/>
    <x v="0"/>
    <s v="United States"/>
    <s v="Austin"/>
    <x v="5"/>
    <n v="78745"/>
    <x v="2"/>
    <s v="OFF-ST-10002344"/>
    <x v="1"/>
    <x v="4"/>
    <x v="856"/>
    <n v="259.13600000000002"/>
    <n v="4"/>
    <n v="0.2"/>
    <n v="-58.305599999999984"/>
  </r>
  <r>
    <n v="4152"/>
    <x v="2052"/>
    <x v="3"/>
    <x v="210"/>
    <d v="2014-09-12T00:00:00"/>
    <s v="Standard Class"/>
    <s v="CB-12025"/>
    <s v="Cassandra Brandow"/>
    <x v="0"/>
    <s v="United States"/>
    <s v="Philadelphia"/>
    <x v="9"/>
    <n v="19134"/>
    <x v="3"/>
    <s v="OFF-LA-10002475"/>
    <x v="1"/>
    <x v="2"/>
    <x v="148"/>
    <n v="29.24"/>
    <n v="5"/>
    <n v="0.2"/>
    <n v="9.8685000000000009"/>
  </r>
  <r>
    <n v="4153"/>
    <x v="2052"/>
    <x v="3"/>
    <x v="210"/>
    <d v="2014-09-12T00:00:00"/>
    <s v="Standard Class"/>
    <s v="CB-12025"/>
    <s v="Cassandra Brandow"/>
    <x v="0"/>
    <s v="United States"/>
    <s v="Philadelphia"/>
    <x v="9"/>
    <n v="19134"/>
    <x v="3"/>
    <s v="OFF-PA-10003072"/>
    <x v="1"/>
    <x v="10"/>
    <x v="918"/>
    <n v="15.552000000000003"/>
    <n v="3"/>
    <n v="0.2"/>
    <n v="5.4432"/>
  </r>
  <r>
    <n v="4154"/>
    <x v="2052"/>
    <x v="3"/>
    <x v="210"/>
    <d v="2014-09-12T00:00:00"/>
    <s v="Standard Class"/>
    <s v="CB-12025"/>
    <s v="Cassandra Brandow"/>
    <x v="0"/>
    <s v="United States"/>
    <s v="Philadelphia"/>
    <x v="9"/>
    <n v="19134"/>
    <x v="3"/>
    <s v="OFF-EN-10001509"/>
    <x v="1"/>
    <x v="12"/>
    <x v="29"/>
    <n v="4.8960000000000008"/>
    <n v="3"/>
    <n v="0.2"/>
    <n v="1.6523999999999992"/>
  </r>
  <r>
    <n v="4155"/>
    <x v="2053"/>
    <x v="0"/>
    <x v="723"/>
    <d v="2014-01-04T00:00:00"/>
    <s v="Standard Class"/>
    <s v="MP-17965"/>
    <s v="Michael Paige"/>
    <x v="1"/>
    <s v="United States"/>
    <s v="Bristol"/>
    <x v="18"/>
    <n v="37620"/>
    <x v="0"/>
    <s v="OFF-BI-10004781"/>
    <x v="1"/>
    <x v="8"/>
    <x v="132"/>
    <n v="38.088000000000001"/>
    <n v="4"/>
    <n v="0.7"/>
    <n v="-27.93119999999999"/>
  </r>
  <r>
    <n v="4156"/>
    <x v="2053"/>
    <x v="0"/>
    <x v="723"/>
    <d v="2014-01-04T00:00:00"/>
    <s v="Standard Class"/>
    <s v="MP-17965"/>
    <s v="Michael Paige"/>
    <x v="1"/>
    <s v="United States"/>
    <s v="Bristol"/>
    <x v="18"/>
    <n v="37620"/>
    <x v="0"/>
    <s v="OFF-BI-10000145"/>
    <x v="1"/>
    <x v="8"/>
    <x v="735"/>
    <n v="2.8080000000000007"/>
    <n v="3"/>
    <n v="0.7"/>
    <n v="-1.9656000000000002"/>
  </r>
  <r>
    <n v="4157"/>
    <x v="2054"/>
    <x v="1"/>
    <x v="901"/>
    <d v="2012-12-09T00:00:00"/>
    <s v="Second Class"/>
    <s v="SW-20245"/>
    <s v="Scot Wooten"/>
    <x v="0"/>
    <s v="United States"/>
    <s v="Philadelphia"/>
    <x v="9"/>
    <n v="19140"/>
    <x v="3"/>
    <s v="TEC-AC-10003280"/>
    <x v="2"/>
    <x v="11"/>
    <x v="1028"/>
    <n v="47.984000000000002"/>
    <n v="2"/>
    <n v="0.2"/>
    <n v="0.59979999999999656"/>
  </r>
  <r>
    <n v="4158"/>
    <x v="2054"/>
    <x v="1"/>
    <x v="901"/>
    <d v="2012-12-09T00:00:00"/>
    <s v="Second Class"/>
    <s v="SW-20245"/>
    <s v="Scot Wooten"/>
    <x v="0"/>
    <s v="United States"/>
    <s v="Philadelphia"/>
    <x v="9"/>
    <n v="19140"/>
    <x v="3"/>
    <s v="OFF-BI-10001107"/>
    <x v="1"/>
    <x v="8"/>
    <x v="492"/>
    <n v="26.064000000000007"/>
    <n v="6"/>
    <n v="0.7"/>
    <n v="-19.982399999999991"/>
  </r>
  <r>
    <n v="4159"/>
    <x v="2055"/>
    <x v="2"/>
    <x v="301"/>
    <d v="2011-11-08T00:00:00"/>
    <s v="Standard Class"/>
    <s v="SM-20950"/>
    <s v="Suzanne McNair"/>
    <x v="1"/>
    <s v="United States"/>
    <s v="Chicago"/>
    <x v="10"/>
    <n v="60610"/>
    <x v="2"/>
    <s v="OFF-PA-10000533"/>
    <x v="1"/>
    <x v="10"/>
    <x v="1196"/>
    <n v="15.696000000000002"/>
    <n v="3"/>
    <n v="0.2"/>
    <n v="5.1011999999999995"/>
  </r>
  <r>
    <n v="4160"/>
    <x v="2056"/>
    <x v="0"/>
    <x v="947"/>
    <d v="2013-04-24T00:00:00"/>
    <s v="Standard Class"/>
    <s v="AP-10915"/>
    <s v="Arthur Prichep"/>
    <x v="0"/>
    <s v="United States"/>
    <s v="Columbus"/>
    <x v="32"/>
    <n v="31907"/>
    <x v="0"/>
    <s v="OFF-AR-10003056"/>
    <x v="1"/>
    <x v="6"/>
    <x v="18"/>
    <n v="12.84"/>
    <n v="3"/>
    <n v="0"/>
    <n v="3.7235999999999989"/>
  </r>
  <r>
    <n v="4161"/>
    <x v="2057"/>
    <x v="3"/>
    <x v="304"/>
    <d v="2014-05-19T00:00:00"/>
    <s v="Standard Class"/>
    <s v="AH-10465"/>
    <s v="Amy Hunt"/>
    <x v="0"/>
    <s v="United States"/>
    <s v="New York City"/>
    <x v="15"/>
    <n v="10035"/>
    <x v="3"/>
    <s v="TEC-PH-10002834"/>
    <x v="2"/>
    <x v="7"/>
    <x v="1378"/>
    <n v="539.97"/>
    <n v="3"/>
    <n v="0"/>
    <n v="134.99250000000001"/>
  </r>
  <r>
    <n v="4162"/>
    <x v="2057"/>
    <x v="3"/>
    <x v="304"/>
    <d v="2014-05-19T00:00:00"/>
    <s v="Standard Class"/>
    <s v="AH-10465"/>
    <s v="Amy Hunt"/>
    <x v="0"/>
    <s v="United States"/>
    <s v="New York City"/>
    <x v="15"/>
    <n v="10035"/>
    <x v="3"/>
    <s v="OFF-ST-10002214"/>
    <x v="1"/>
    <x v="4"/>
    <x v="994"/>
    <n v="22.58"/>
    <n v="2"/>
    <n v="0"/>
    <n v="5.8707999999999991"/>
  </r>
  <r>
    <n v="4163"/>
    <x v="2058"/>
    <x v="1"/>
    <x v="948"/>
    <d v="2012-03-18T00:00:00"/>
    <s v="Standard Class"/>
    <s v="EP-13915"/>
    <s v="Emily Phan"/>
    <x v="0"/>
    <s v="United States"/>
    <s v="Dover"/>
    <x v="38"/>
    <n v="3820"/>
    <x v="3"/>
    <s v="OFF-LA-10004484"/>
    <x v="1"/>
    <x v="2"/>
    <x v="612"/>
    <n v="16.52"/>
    <n v="4"/>
    <n v="0"/>
    <n v="7.5991999999999997"/>
  </r>
  <r>
    <n v="4164"/>
    <x v="2058"/>
    <x v="1"/>
    <x v="948"/>
    <d v="2012-03-18T00:00:00"/>
    <s v="Standard Class"/>
    <s v="EP-13915"/>
    <s v="Emily Phan"/>
    <x v="0"/>
    <s v="United States"/>
    <s v="Dover"/>
    <x v="38"/>
    <n v="3820"/>
    <x v="3"/>
    <s v="OFF-BI-10003091"/>
    <x v="1"/>
    <x v="8"/>
    <x v="1165"/>
    <n v="671.93999999999994"/>
    <n v="3"/>
    <n v="0"/>
    <n v="315.81179999999995"/>
  </r>
  <r>
    <n v="4165"/>
    <x v="2059"/>
    <x v="3"/>
    <x v="424"/>
    <d v="2014-01-17T00:00:00"/>
    <s v="First Class"/>
    <s v="TP-21565"/>
    <s v="Tracy Poddar"/>
    <x v="1"/>
    <s v="United States"/>
    <s v="Aurora"/>
    <x v="22"/>
    <n v="80013"/>
    <x v="1"/>
    <s v="TEC-AC-10003027"/>
    <x v="2"/>
    <x v="11"/>
    <x v="25"/>
    <n v="169.06400000000002"/>
    <n v="7"/>
    <n v="0.2"/>
    <n v="-14.793099999999995"/>
  </r>
  <r>
    <n v="4166"/>
    <x v="2059"/>
    <x v="3"/>
    <x v="424"/>
    <d v="2014-01-17T00:00:00"/>
    <s v="First Class"/>
    <s v="TP-21565"/>
    <s v="Tracy Poddar"/>
    <x v="1"/>
    <s v="United States"/>
    <s v="Aurora"/>
    <x v="22"/>
    <n v="80013"/>
    <x v="1"/>
    <s v="OFF-ST-10003638"/>
    <x v="1"/>
    <x v="4"/>
    <x v="1222"/>
    <n v="168.624"/>
    <n v="9"/>
    <n v="0.2"/>
    <n v="14.754599999999996"/>
  </r>
  <r>
    <n v="4167"/>
    <x v="2060"/>
    <x v="1"/>
    <x v="936"/>
    <d v="2012-03-13T00:00:00"/>
    <s v="Standard Class"/>
    <s v="AR-10825"/>
    <s v="Anthony Rawles"/>
    <x v="1"/>
    <s v="United States"/>
    <s v="Long Beach"/>
    <x v="15"/>
    <n v="11561"/>
    <x v="3"/>
    <s v="OFF-PA-10003848"/>
    <x v="1"/>
    <x v="10"/>
    <x v="1442"/>
    <n v="19.440000000000001"/>
    <n v="3"/>
    <n v="0"/>
    <n v="9.3312000000000008"/>
  </r>
  <r>
    <n v="4168"/>
    <x v="2061"/>
    <x v="2"/>
    <x v="856"/>
    <d v="2011-10-13T00:00:00"/>
    <s v="First Class"/>
    <s v="HA-14920"/>
    <s v="Helen Andreada"/>
    <x v="0"/>
    <s v="United States"/>
    <s v="Pasadena"/>
    <x v="1"/>
    <n v="91104"/>
    <x v="1"/>
    <s v="OFF-ST-10002352"/>
    <x v="1"/>
    <x v="4"/>
    <x v="847"/>
    <n v="31.92"/>
    <n v="4"/>
    <n v="0"/>
    <n v="8.299199999999999"/>
  </r>
  <r>
    <n v="4169"/>
    <x v="2061"/>
    <x v="2"/>
    <x v="856"/>
    <d v="2011-10-13T00:00:00"/>
    <s v="First Class"/>
    <s v="HA-14920"/>
    <s v="Helen Andreada"/>
    <x v="0"/>
    <s v="United States"/>
    <s v="Pasadena"/>
    <x v="1"/>
    <n v="91104"/>
    <x v="1"/>
    <s v="FUR-CH-10000229"/>
    <x v="0"/>
    <x v="1"/>
    <x v="1612"/>
    <n v="433.56800000000004"/>
    <n v="2"/>
    <n v="0.2"/>
    <n v="-65.035200000000046"/>
  </r>
  <r>
    <n v="4170"/>
    <x v="2062"/>
    <x v="1"/>
    <x v="657"/>
    <d v="2012-04-14T00:00:00"/>
    <s v="First Class"/>
    <s v="HJ-14875"/>
    <s v="Heather Jas"/>
    <x v="2"/>
    <s v="United States"/>
    <s v="Mesa"/>
    <x v="16"/>
    <n v="85204"/>
    <x v="1"/>
    <s v="OFF-PA-10000788"/>
    <x v="1"/>
    <x v="10"/>
    <x v="731"/>
    <n v="31.104000000000006"/>
    <n v="6"/>
    <n v="0.2"/>
    <n v="10.8864"/>
  </r>
  <r>
    <n v="4171"/>
    <x v="2062"/>
    <x v="1"/>
    <x v="657"/>
    <d v="2012-04-14T00:00:00"/>
    <s v="First Class"/>
    <s v="HJ-14875"/>
    <s v="Heather Jas"/>
    <x v="2"/>
    <s v="United States"/>
    <s v="Mesa"/>
    <x v="16"/>
    <n v="85204"/>
    <x v="1"/>
    <s v="OFF-PA-10002968"/>
    <x v="1"/>
    <x v="10"/>
    <x v="909"/>
    <n v="54.816000000000003"/>
    <n v="3"/>
    <n v="0.2"/>
    <n v="17.815199999999997"/>
  </r>
  <r>
    <n v="4172"/>
    <x v="2063"/>
    <x v="3"/>
    <x v="673"/>
    <d v="2014-11-21T00:00:00"/>
    <s v="Standard Class"/>
    <s v="JK-15370"/>
    <s v="Jay Kimmel"/>
    <x v="0"/>
    <s v="United States"/>
    <s v="Fresno"/>
    <x v="1"/>
    <n v="93727"/>
    <x v="1"/>
    <s v="OFF-ST-10002486"/>
    <x v="1"/>
    <x v="4"/>
    <x v="693"/>
    <n v="48.86"/>
    <n v="7"/>
    <n v="0"/>
    <n v="0.97719999999999807"/>
  </r>
  <r>
    <n v="4173"/>
    <x v="2064"/>
    <x v="0"/>
    <x v="949"/>
    <d v="2013-07-02T00:00:00"/>
    <s v="Same Day"/>
    <s v="JF-15355"/>
    <s v="Jay Fein"/>
    <x v="0"/>
    <s v="United States"/>
    <s v="Columbia"/>
    <x v="20"/>
    <n v="29203"/>
    <x v="0"/>
    <s v="OFF-BI-10002215"/>
    <x v="1"/>
    <x v="8"/>
    <x v="20"/>
    <n v="14.2"/>
    <n v="2"/>
    <n v="0"/>
    <n v="6.5319999999999991"/>
  </r>
  <r>
    <n v="4174"/>
    <x v="2064"/>
    <x v="0"/>
    <x v="949"/>
    <d v="2013-07-02T00:00:00"/>
    <s v="Same Day"/>
    <s v="JF-15355"/>
    <s v="Jay Fein"/>
    <x v="0"/>
    <s v="United States"/>
    <s v="Columbia"/>
    <x v="20"/>
    <n v="29203"/>
    <x v="0"/>
    <s v="OFF-PA-10000788"/>
    <x v="1"/>
    <x v="10"/>
    <x v="731"/>
    <n v="12.96"/>
    <n v="2"/>
    <n v="0"/>
    <n v="6.2208000000000006"/>
  </r>
  <r>
    <n v="4175"/>
    <x v="2064"/>
    <x v="0"/>
    <x v="949"/>
    <d v="2013-07-02T00:00:00"/>
    <s v="Same Day"/>
    <s v="JF-15355"/>
    <s v="Jay Fein"/>
    <x v="0"/>
    <s v="United States"/>
    <s v="Columbia"/>
    <x v="20"/>
    <n v="29203"/>
    <x v="0"/>
    <s v="OFF-BI-10003364"/>
    <x v="1"/>
    <x v="8"/>
    <x v="698"/>
    <n v="58.34"/>
    <n v="2"/>
    <n v="0"/>
    <n v="28.0032"/>
  </r>
  <r>
    <n v="4176"/>
    <x v="2065"/>
    <x v="1"/>
    <x v="239"/>
    <d v="2012-11-30T00:00:00"/>
    <s v="First Class"/>
    <s v="EK-13795"/>
    <s v="Eileen Kiefer"/>
    <x v="2"/>
    <s v="United States"/>
    <s v="Santa Ana"/>
    <x v="1"/>
    <n v="92704"/>
    <x v="1"/>
    <s v="OFF-AR-10003582"/>
    <x v="1"/>
    <x v="6"/>
    <x v="1451"/>
    <n v="56.3"/>
    <n v="2"/>
    <n v="0"/>
    <n v="15.764000000000003"/>
  </r>
  <r>
    <n v="4177"/>
    <x v="2066"/>
    <x v="2"/>
    <x v="884"/>
    <d v="2011-04-12T00:00:00"/>
    <s v="Standard Class"/>
    <s v="RS-19765"/>
    <s v="Roland Schwarz"/>
    <x v="1"/>
    <s v="United States"/>
    <s v="Columbia"/>
    <x v="20"/>
    <n v="29203"/>
    <x v="0"/>
    <s v="TEC-PH-10003273"/>
    <x v="2"/>
    <x v="7"/>
    <x v="171"/>
    <n v="629.94999999999993"/>
    <n v="5"/>
    <n v="0"/>
    <n v="163.78700000000003"/>
  </r>
  <r>
    <n v="4178"/>
    <x v="2066"/>
    <x v="2"/>
    <x v="884"/>
    <d v="2011-04-12T00:00:00"/>
    <s v="Standard Class"/>
    <s v="RS-19765"/>
    <s v="Roland Schwarz"/>
    <x v="1"/>
    <s v="United States"/>
    <s v="Columbia"/>
    <x v="20"/>
    <n v="29203"/>
    <x v="0"/>
    <s v="OFF-PA-10000100"/>
    <x v="1"/>
    <x v="10"/>
    <x v="825"/>
    <n v="122.97"/>
    <n v="3"/>
    <n v="0"/>
    <n v="60.255300000000005"/>
  </r>
  <r>
    <n v="4179"/>
    <x v="2067"/>
    <x v="0"/>
    <x v="950"/>
    <d v="2013-06-19T00:00:00"/>
    <s v="Second Class"/>
    <s v="BD-11320"/>
    <s v="Bill Donatelli"/>
    <x v="0"/>
    <s v="United States"/>
    <s v="Los Angeles"/>
    <x v="1"/>
    <n v="90045"/>
    <x v="1"/>
    <s v="OFF-PA-10001776"/>
    <x v="1"/>
    <x v="10"/>
    <x v="1263"/>
    <n v="46.349999999999994"/>
    <n v="5"/>
    <n v="0"/>
    <n v="21.784499999999998"/>
  </r>
  <r>
    <n v="4180"/>
    <x v="2068"/>
    <x v="3"/>
    <x v="904"/>
    <d v="2014-03-11T00:00:00"/>
    <s v="Standard Class"/>
    <s v="BF-11170"/>
    <s v="Ben Ferrer"/>
    <x v="2"/>
    <s v="United States"/>
    <s v="San Francisco"/>
    <x v="1"/>
    <n v="94109"/>
    <x v="1"/>
    <s v="OFF-BI-10004182"/>
    <x v="1"/>
    <x v="8"/>
    <x v="73"/>
    <n v="14.976000000000001"/>
    <n v="9"/>
    <n v="0.2"/>
    <n v="5.4288000000000007"/>
  </r>
  <r>
    <n v="4181"/>
    <x v="2069"/>
    <x v="3"/>
    <x v="566"/>
    <d v="2014-10-12T00:00:00"/>
    <s v="Standard Class"/>
    <s v="JK-15730"/>
    <s v="Joe Kamberova"/>
    <x v="0"/>
    <s v="United States"/>
    <s v="Houston"/>
    <x v="5"/>
    <n v="77036"/>
    <x v="2"/>
    <s v="OFF-BI-10000756"/>
    <x v="1"/>
    <x v="8"/>
    <x v="15"/>
    <n v="4.2399999999999993"/>
    <n v="5"/>
    <n v="0.8"/>
    <n v="-6.3599999999999994"/>
  </r>
  <r>
    <n v="4182"/>
    <x v="2070"/>
    <x v="3"/>
    <x v="833"/>
    <d v="2014-10-13T00:00:00"/>
    <s v="Standard Class"/>
    <s v="CR-12820"/>
    <s v="Cyra Reiten"/>
    <x v="2"/>
    <s v="United States"/>
    <s v="New York City"/>
    <x v="15"/>
    <n v="10035"/>
    <x v="3"/>
    <s v="TEC-AC-10001539"/>
    <x v="2"/>
    <x v="11"/>
    <x v="1576"/>
    <n v="319.95999999999998"/>
    <n v="4"/>
    <n v="0"/>
    <n v="115.18559999999999"/>
  </r>
  <r>
    <n v="4183"/>
    <x v="2070"/>
    <x v="3"/>
    <x v="833"/>
    <d v="2014-10-13T00:00:00"/>
    <s v="Standard Class"/>
    <s v="CR-12820"/>
    <s v="Cyra Reiten"/>
    <x v="2"/>
    <s v="United States"/>
    <s v="New York City"/>
    <x v="15"/>
    <n v="10035"/>
    <x v="3"/>
    <s v="OFF-PA-10002377"/>
    <x v="1"/>
    <x v="10"/>
    <x v="557"/>
    <n v="17.04"/>
    <n v="3"/>
    <n v="0"/>
    <n v="7.6679999999999993"/>
  </r>
  <r>
    <n v="4184"/>
    <x v="2070"/>
    <x v="3"/>
    <x v="833"/>
    <d v="2014-10-13T00:00:00"/>
    <s v="Standard Class"/>
    <s v="CR-12820"/>
    <s v="Cyra Reiten"/>
    <x v="2"/>
    <s v="United States"/>
    <s v="New York City"/>
    <x v="15"/>
    <n v="10035"/>
    <x v="3"/>
    <s v="OFF-ST-10000991"/>
    <x v="1"/>
    <x v="4"/>
    <x v="155"/>
    <n v="344.90999999999997"/>
    <n v="3"/>
    <n v="0"/>
    <n v="10.347300000000004"/>
  </r>
  <r>
    <n v="4185"/>
    <x v="2071"/>
    <x v="0"/>
    <x v="5"/>
    <d v="2013-12-08T00:00:00"/>
    <s v="First Class"/>
    <s v="AG-10300"/>
    <s v="Aleksandra Gannaway"/>
    <x v="1"/>
    <s v="United States"/>
    <s v="Franklin"/>
    <x v="31"/>
    <n v="2038"/>
    <x v="3"/>
    <s v="FUR-BO-10002853"/>
    <x v="0"/>
    <x v="0"/>
    <x v="1613"/>
    <n v="81.94"/>
    <n v="1"/>
    <n v="0"/>
    <n v="20.484999999999999"/>
  </r>
  <r>
    <n v="4186"/>
    <x v="2072"/>
    <x v="0"/>
    <x v="147"/>
    <d v="2013-10-23T00:00:00"/>
    <s v="First Class"/>
    <s v="CM-12160"/>
    <s v="Charles McCrossin"/>
    <x v="0"/>
    <s v="United States"/>
    <s v="Baltimore"/>
    <x v="39"/>
    <n v="21215"/>
    <x v="3"/>
    <s v="TEC-AC-10004510"/>
    <x v="2"/>
    <x v="11"/>
    <x v="944"/>
    <n v="98.16"/>
    <n v="6"/>
    <n v="0"/>
    <n v="9.8159999999999954"/>
  </r>
  <r>
    <n v="4187"/>
    <x v="2073"/>
    <x v="3"/>
    <x v="796"/>
    <d v="2014-05-24T00:00:00"/>
    <s v="Standard Class"/>
    <s v="SG-20890"/>
    <s v="Susan Gilcrest"/>
    <x v="1"/>
    <s v="United States"/>
    <s v="Mcallen"/>
    <x v="5"/>
    <n v="78501"/>
    <x v="2"/>
    <s v="OFF-BI-10003712"/>
    <x v="1"/>
    <x v="8"/>
    <x v="689"/>
    <n v="6.8739999999999988"/>
    <n v="7"/>
    <n v="0.8"/>
    <n v="-10.654700000000002"/>
  </r>
  <r>
    <n v="4188"/>
    <x v="2073"/>
    <x v="3"/>
    <x v="796"/>
    <d v="2014-05-24T00:00:00"/>
    <s v="Standard Class"/>
    <s v="SG-20890"/>
    <s v="Susan Gilcrest"/>
    <x v="1"/>
    <s v="United States"/>
    <s v="Mcallen"/>
    <x v="5"/>
    <n v="78501"/>
    <x v="2"/>
    <s v="OFF-BI-10002571"/>
    <x v="1"/>
    <x v="8"/>
    <x v="1204"/>
    <n v="1.9959999999999996"/>
    <n v="1"/>
    <n v="0.8"/>
    <n v="-3.293400000000001"/>
  </r>
  <r>
    <n v="4189"/>
    <x v="2073"/>
    <x v="3"/>
    <x v="796"/>
    <d v="2014-05-24T00:00:00"/>
    <s v="Standard Class"/>
    <s v="SG-20890"/>
    <s v="Susan Gilcrest"/>
    <x v="1"/>
    <s v="United States"/>
    <s v="Mcallen"/>
    <x v="5"/>
    <n v="78501"/>
    <x v="2"/>
    <s v="OFF-ST-10004835"/>
    <x v="1"/>
    <x v="4"/>
    <x v="1406"/>
    <n v="8.9280000000000008"/>
    <n v="2"/>
    <n v="0.2"/>
    <n v="0.66959999999999997"/>
  </r>
  <r>
    <n v="4190"/>
    <x v="2074"/>
    <x v="0"/>
    <x v="182"/>
    <d v="2013-10-02T00:00:00"/>
    <s v="Second Class"/>
    <s v="CS-12175"/>
    <s v="Charles Sheldon"/>
    <x v="1"/>
    <s v="United States"/>
    <s v="Iowa City"/>
    <x v="23"/>
    <n v="52240"/>
    <x v="2"/>
    <s v="OFF-PA-10004022"/>
    <x v="1"/>
    <x v="10"/>
    <x v="1614"/>
    <n v="9.99"/>
    <n v="1"/>
    <n v="0"/>
    <n v="4.4954999999999998"/>
  </r>
  <r>
    <n v="4191"/>
    <x v="2075"/>
    <x v="3"/>
    <x v="701"/>
    <d v="2014-11-23T00:00:00"/>
    <s v="Standard Class"/>
    <s v="HL-15040"/>
    <s v="Hunter Lopez"/>
    <x v="0"/>
    <s v="United States"/>
    <s v="Newark"/>
    <x v="13"/>
    <n v="19711"/>
    <x v="3"/>
    <s v="TEC-CO-10004722"/>
    <x v="2"/>
    <x v="16"/>
    <x v="1365"/>
    <n v="10499.97"/>
    <n v="3"/>
    <n v="0"/>
    <n v="5039.9856"/>
  </r>
  <r>
    <n v="4192"/>
    <x v="2076"/>
    <x v="1"/>
    <x v="951"/>
    <d v="2012-07-08T00:00:00"/>
    <s v="Same Day"/>
    <s v="DM-13015"/>
    <s v="Darrin Martin"/>
    <x v="0"/>
    <s v="United States"/>
    <s v="Houston"/>
    <x v="5"/>
    <n v="77070"/>
    <x v="2"/>
    <s v="OFF-PA-10004248"/>
    <x v="1"/>
    <x v="10"/>
    <x v="1615"/>
    <n v="21.12"/>
    <n v="5"/>
    <n v="0.2"/>
    <n v="6.5999999999999988"/>
  </r>
  <r>
    <n v="4193"/>
    <x v="2077"/>
    <x v="1"/>
    <x v="547"/>
    <d v="2012-11-20T00:00:00"/>
    <s v="Standard Class"/>
    <s v="HK-14890"/>
    <s v="Heather Kirkland"/>
    <x v="1"/>
    <s v="United States"/>
    <s v="Boise"/>
    <x v="45"/>
    <n v="83704"/>
    <x v="1"/>
    <s v="FUR-TA-10000577"/>
    <x v="0"/>
    <x v="3"/>
    <x v="3"/>
    <n v="696.42"/>
    <n v="2"/>
    <n v="0"/>
    <n v="160.17660000000001"/>
  </r>
  <r>
    <n v="4194"/>
    <x v="2077"/>
    <x v="1"/>
    <x v="547"/>
    <d v="2012-11-20T00:00:00"/>
    <s v="Standard Class"/>
    <s v="HK-14890"/>
    <s v="Heather Kirkland"/>
    <x v="1"/>
    <s v="United States"/>
    <s v="Boise"/>
    <x v="45"/>
    <n v="83704"/>
    <x v="1"/>
    <s v="TEC-PH-10001254"/>
    <x v="2"/>
    <x v="7"/>
    <x v="143"/>
    <n v="304.77600000000001"/>
    <n v="3"/>
    <n v="0.2"/>
    <n v="22.858199999999982"/>
  </r>
  <r>
    <n v="4195"/>
    <x v="2078"/>
    <x v="1"/>
    <x v="652"/>
    <d v="2012-06-22T00:00:00"/>
    <s v="Standard Class"/>
    <s v="BG-11740"/>
    <s v="Bruce Geld"/>
    <x v="0"/>
    <s v="United States"/>
    <s v="San Diego"/>
    <x v="1"/>
    <n v="92105"/>
    <x v="1"/>
    <s v="OFF-AR-10001044"/>
    <x v="1"/>
    <x v="6"/>
    <x v="1042"/>
    <n v="51.98"/>
    <n v="2"/>
    <n v="0"/>
    <n v="15.074199999999998"/>
  </r>
  <r>
    <n v="4196"/>
    <x v="2079"/>
    <x v="0"/>
    <x v="143"/>
    <d v="2013-04-15T00:00:00"/>
    <s v="Standard Class"/>
    <s v="CK-12595"/>
    <s v="Clytie Kelty"/>
    <x v="0"/>
    <s v="United States"/>
    <s v="Los Angeles"/>
    <x v="1"/>
    <n v="90032"/>
    <x v="1"/>
    <s v="FUR-FU-10002597"/>
    <x v="0"/>
    <x v="5"/>
    <x v="621"/>
    <n v="24.700000000000003"/>
    <n v="5"/>
    <n v="0"/>
    <n v="10.374000000000001"/>
  </r>
  <r>
    <n v="4197"/>
    <x v="2080"/>
    <x v="1"/>
    <x v="24"/>
    <d v="2012-04-23T00:00:00"/>
    <s v="Second Class"/>
    <s v="RF-19735"/>
    <s v="Roland Fjeld"/>
    <x v="0"/>
    <s v="United States"/>
    <s v="New York City"/>
    <x v="15"/>
    <n v="10024"/>
    <x v="3"/>
    <s v="OFF-LA-10004093"/>
    <x v="1"/>
    <x v="2"/>
    <x v="670"/>
    <n v="21.93"/>
    <n v="3"/>
    <n v="0"/>
    <n v="10.307099999999998"/>
  </r>
  <r>
    <n v="4198"/>
    <x v="2081"/>
    <x v="0"/>
    <x v="275"/>
    <d v="2013-12-09T00:00:00"/>
    <s v="Standard Class"/>
    <s v="CJ-12010"/>
    <s v="Caroline Jumper"/>
    <x v="0"/>
    <s v="United States"/>
    <s v="Philadelphia"/>
    <x v="9"/>
    <n v="19134"/>
    <x v="3"/>
    <s v="OFF-AP-10000179"/>
    <x v="1"/>
    <x v="9"/>
    <x v="527"/>
    <n v="394.81600000000003"/>
    <n v="4"/>
    <n v="0.2"/>
    <n v="93.768799999999999"/>
  </r>
  <r>
    <n v="4199"/>
    <x v="2081"/>
    <x v="0"/>
    <x v="275"/>
    <d v="2013-12-09T00:00:00"/>
    <s v="Standard Class"/>
    <s v="CJ-12010"/>
    <s v="Caroline Jumper"/>
    <x v="0"/>
    <s v="United States"/>
    <s v="Philadelphia"/>
    <x v="9"/>
    <n v="19134"/>
    <x v="3"/>
    <s v="OFF-BI-10001072"/>
    <x v="1"/>
    <x v="8"/>
    <x v="277"/>
    <n v="18.192000000000004"/>
    <n v="4"/>
    <n v="0.7"/>
    <n v="-14.553600000000003"/>
  </r>
  <r>
    <n v="4200"/>
    <x v="2082"/>
    <x v="1"/>
    <x v="895"/>
    <d v="2012-12-10T00:00:00"/>
    <s v="Same Day"/>
    <s v="MA-17560"/>
    <s v="Matt Abelman"/>
    <x v="2"/>
    <s v="United States"/>
    <s v="New York City"/>
    <x v="15"/>
    <n v="10024"/>
    <x v="3"/>
    <s v="OFF-LA-10004093"/>
    <x v="1"/>
    <x v="2"/>
    <x v="670"/>
    <n v="7.31"/>
    <n v="1"/>
    <n v="0"/>
    <n v="3.4356999999999998"/>
  </r>
  <r>
    <n v="4201"/>
    <x v="2082"/>
    <x v="1"/>
    <x v="895"/>
    <d v="2012-12-10T00:00:00"/>
    <s v="Same Day"/>
    <s v="MA-17560"/>
    <s v="Matt Abelman"/>
    <x v="2"/>
    <s v="United States"/>
    <s v="New York City"/>
    <x v="15"/>
    <n v="10024"/>
    <x v="3"/>
    <s v="TEC-CO-10002095"/>
    <x v="2"/>
    <x v="16"/>
    <x v="610"/>
    <n v="799.98400000000004"/>
    <n v="2"/>
    <n v="0.2"/>
    <n v="249.99499999999998"/>
  </r>
  <r>
    <n v="4202"/>
    <x v="2082"/>
    <x v="1"/>
    <x v="895"/>
    <d v="2012-12-10T00:00:00"/>
    <s v="Same Day"/>
    <s v="MA-17560"/>
    <s v="Matt Abelman"/>
    <x v="2"/>
    <s v="United States"/>
    <s v="New York City"/>
    <x v="15"/>
    <n v="10024"/>
    <x v="3"/>
    <s v="OFF-PA-10002713"/>
    <x v="1"/>
    <x v="10"/>
    <x v="317"/>
    <n v="41.28"/>
    <n v="6"/>
    <n v="0"/>
    <n v="18.988799999999998"/>
  </r>
  <r>
    <n v="4203"/>
    <x v="2082"/>
    <x v="1"/>
    <x v="895"/>
    <d v="2012-12-10T00:00:00"/>
    <s v="Same Day"/>
    <s v="MA-17560"/>
    <s v="Matt Abelman"/>
    <x v="2"/>
    <s v="United States"/>
    <s v="New York City"/>
    <x v="15"/>
    <n v="10024"/>
    <x v="3"/>
    <s v="OFF-PA-10002254"/>
    <x v="1"/>
    <x v="10"/>
    <x v="145"/>
    <n v="184.66"/>
    <n v="7"/>
    <n v="0"/>
    <n v="84.943599999999989"/>
  </r>
  <r>
    <n v="4204"/>
    <x v="2083"/>
    <x v="2"/>
    <x v="656"/>
    <d v="2011-11-02T00:00:00"/>
    <s v="Second Class"/>
    <s v="AM-10705"/>
    <s v="Anne McFarland"/>
    <x v="0"/>
    <s v="United States"/>
    <s v="Cranston"/>
    <x v="34"/>
    <n v="2920"/>
    <x v="3"/>
    <s v="OFF-AR-10001683"/>
    <x v="1"/>
    <x v="6"/>
    <x v="32"/>
    <n v="49.25"/>
    <n v="5"/>
    <n v="0"/>
    <n v="18.715000000000003"/>
  </r>
  <r>
    <n v="4205"/>
    <x v="2083"/>
    <x v="2"/>
    <x v="656"/>
    <d v="2011-11-02T00:00:00"/>
    <s v="Second Class"/>
    <s v="AM-10705"/>
    <s v="Anne McFarland"/>
    <x v="0"/>
    <s v="United States"/>
    <s v="Cranston"/>
    <x v="34"/>
    <n v="2920"/>
    <x v="3"/>
    <s v="OFF-PA-10002195"/>
    <x v="1"/>
    <x v="10"/>
    <x v="719"/>
    <n v="10.16"/>
    <n v="2"/>
    <n v="0"/>
    <n v="4.7751999999999999"/>
  </r>
  <r>
    <n v="4206"/>
    <x v="2083"/>
    <x v="2"/>
    <x v="656"/>
    <d v="2011-11-02T00:00:00"/>
    <s v="Second Class"/>
    <s v="AM-10705"/>
    <s v="Anne McFarland"/>
    <x v="0"/>
    <s v="United States"/>
    <s v="Cranston"/>
    <x v="34"/>
    <n v="2920"/>
    <x v="3"/>
    <s v="FUR-FU-10002364"/>
    <x v="0"/>
    <x v="5"/>
    <x v="1231"/>
    <n v="14.76"/>
    <n v="2"/>
    <n v="0"/>
    <n v="4.2803999999999984"/>
  </r>
  <r>
    <n v="4207"/>
    <x v="2083"/>
    <x v="2"/>
    <x v="656"/>
    <d v="2011-11-02T00:00:00"/>
    <s v="Second Class"/>
    <s v="AM-10705"/>
    <s v="Anne McFarland"/>
    <x v="0"/>
    <s v="United States"/>
    <s v="Cranston"/>
    <x v="34"/>
    <n v="2920"/>
    <x v="3"/>
    <s v="OFF-BI-10004001"/>
    <x v="1"/>
    <x v="8"/>
    <x v="810"/>
    <n v="34.08"/>
    <n v="2"/>
    <n v="0"/>
    <n v="15.676799999999997"/>
  </r>
  <r>
    <n v="4208"/>
    <x v="2083"/>
    <x v="2"/>
    <x v="656"/>
    <d v="2011-11-02T00:00:00"/>
    <s v="Second Class"/>
    <s v="AM-10705"/>
    <s v="Anne McFarland"/>
    <x v="0"/>
    <s v="United States"/>
    <s v="Cranston"/>
    <x v="34"/>
    <n v="2920"/>
    <x v="3"/>
    <s v="FUR-FU-10000023"/>
    <x v="0"/>
    <x v="5"/>
    <x v="322"/>
    <n v="17.669999999999998"/>
    <n v="3"/>
    <n v="0"/>
    <n v="7.7748000000000008"/>
  </r>
  <r>
    <n v="4209"/>
    <x v="2083"/>
    <x v="2"/>
    <x v="656"/>
    <d v="2011-11-02T00:00:00"/>
    <s v="Second Class"/>
    <s v="AM-10705"/>
    <s v="Anne McFarland"/>
    <x v="0"/>
    <s v="United States"/>
    <s v="Cranston"/>
    <x v="34"/>
    <n v="2920"/>
    <x v="3"/>
    <s v="FUR-CH-10002320"/>
    <x v="0"/>
    <x v="1"/>
    <x v="1454"/>
    <n v="1604.9"/>
    <n v="5"/>
    <n v="0"/>
    <n v="481.46999999999991"/>
  </r>
  <r>
    <n v="4210"/>
    <x v="2083"/>
    <x v="2"/>
    <x v="656"/>
    <d v="2011-11-02T00:00:00"/>
    <s v="Second Class"/>
    <s v="AM-10705"/>
    <s v="Anne McFarland"/>
    <x v="0"/>
    <s v="United States"/>
    <s v="Cranston"/>
    <x v="34"/>
    <n v="2920"/>
    <x v="3"/>
    <s v="FUR-TA-10003238"/>
    <x v="0"/>
    <x v="3"/>
    <x v="1233"/>
    <n v="385.68599999999998"/>
    <n v="1"/>
    <n v="0.3"/>
    <n v="-60.607800000000026"/>
  </r>
  <r>
    <n v="4211"/>
    <x v="2084"/>
    <x v="3"/>
    <x v="34"/>
    <d v="2014-12-15T00:00:00"/>
    <s v="Standard Class"/>
    <s v="AH-10585"/>
    <s v="Angele Hood"/>
    <x v="0"/>
    <s v="United States"/>
    <s v="Chicago"/>
    <x v="10"/>
    <n v="60623"/>
    <x v="2"/>
    <s v="OFF-PA-10004965"/>
    <x v="1"/>
    <x v="10"/>
    <x v="112"/>
    <n v="15.984000000000002"/>
    <n v="2"/>
    <n v="0.2"/>
    <n v="4.9949999999999992"/>
  </r>
  <r>
    <n v="4212"/>
    <x v="2085"/>
    <x v="2"/>
    <x v="952"/>
    <d v="2011-05-09T00:00:00"/>
    <s v="Second Class"/>
    <s v="PF-19120"/>
    <s v="Peter Fuller"/>
    <x v="0"/>
    <s v="United States"/>
    <s v="Richmond"/>
    <x v="0"/>
    <n v="40475"/>
    <x v="0"/>
    <s v="OFF-PA-10003016"/>
    <x v="1"/>
    <x v="10"/>
    <x v="1385"/>
    <n v="9.42"/>
    <n v="3"/>
    <n v="0"/>
    <n v="4.238999999999999"/>
  </r>
  <r>
    <n v="4213"/>
    <x v="2085"/>
    <x v="2"/>
    <x v="952"/>
    <d v="2011-05-09T00:00:00"/>
    <s v="Second Class"/>
    <s v="PF-19120"/>
    <s v="Peter Fuller"/>
    <x v="0"/>
    <s v="United States"/>
    <s v="Richmond"/>
    <x v="0"/>
    <n v="40475"/>
    <x v="0"/>
    <s v="OFF-AR-10003651"/>
    <x v="1"/>
    <x v="6"/>
    <x v="276"/>
    <n v="6.56"/>
    <n v="2"/>
    <n v="0"/>
    <n v="1.9023999999999992"/>
  </r>
  <r>
    <n v="4214"/>
    <x v="2085"/>
    <x v="2"/>
    <x v="952"/>
    <d v="2011-05-09T00:00:00"/>
    <s v="Second Class"/>
    <s v="PF-19120"/>
    <s v="Peter Fuller"/>
    <x v="0"/>
    <s v="United States"/>
    <s v="Richmond"/>
    <x v="0"/>
    <n v="40475"/>
    <x v="0"/>
    <s v="OFF-PA-10001363"/>
    <x v="1"/>
    <x v="10"/>
    <x v="1616"/>
    <n v="24.56"/>
    <n v="2"/>
    <n v="0"/>
    <n v="11.543199999999999"/>
  </r>
  <r>
    <n v="4215"/>
    <x v="2086"/>
    <x v="0"/>
    <x v="758"/>
    <d v="2013-03-09T00:00:00"/>
    <s v="Standard Class"/>
    <s v="RD-19480"/>
    <s v="Rick Duston"/>
    <x v="0"/>
    <s v="United States"/>
    <s v="Mishawaka"/>
    <x v="14"/>
    <n v="46544"/>
    <x v="2"/>
    <s v="OFF-BI-10003876"/>
    <x v="1"/>
    <x v="8"/>
    <x v="1617"/>
    <n v="128.39999999999998"/>
    <n v="3"/>
    <n v="0"/>
    <n v="64.199999999999989"/>
  </r>
  <r>
    <n v="4216"/>
    <x v="2087"/>
    <x v="2"/>
    <x v="953"/>
    <d v="2011-12-04T00:00:00"/>
    <s v="Standard Class"/>
    <s v="JL-15505"/>
    <s v="Jeremy Lonsdale"/>
    <x v="0"/>
    <s v="United States"/>
    <s v="Mount Vernon"/>
    <x v="15"/>
    <n v="10550"/>
    <x v="3"/>
    <s v="OFF-EN-10004007"/>
    <x v="1"/>
    <x v="12"/>
    <x v="1618"/>
    <n v="62.28"/>
    <n v="4"/>
    <n v="0"/>
    <n v="29.271599999999999"/>
  </r>
  <r>
    <n v="4217"/>
    <x v="2088"/>
    <x v="1"/>
    <x v="954"/>
    <d v="2012-02-22T00:00:00"/>
    <s v="Standard Class"/>
    <s v="AB-10600"/>
    <s v="Ann Blume"/>
    <x v="1"/>
    <s v="United States"/>
    <s v="Los Angeles"/>
    <x v="1"/>
    <n v="90004"/>
    <x v="1"/>
    <s v="OFF-LA-10002271"/>
    <x v="1"/>
    <x v="2"/>
    <x v="635"/>
    <n v="9.24"/>
    <n v="3"/>
    <n v="0"/>
    <n v="4.4352"/>
  </r>
  <r>
    <n v="4218"/>
    <x v="2089"/>
    <x v="3"/>
    <x v="719"/>
    <d v="2014-04-04T00:00:00"/>
    <s v="First Class"/>
    <s v="NC-18535"/>
    <s v="Nick Crebassa"/>
    <x v="1"/>
    <s v="United States"/>
    <s v="San Francisco"/>
    <x v="1"/>
    <n v="94110"/>
    <x v="1"/>
    <s v="FUR-BO-10003894"/>
    <x v="0"/>
    <x v="0"/>
    <x v="1619"/>
    <n v="482.66399999999999"/>
    <n v="8"/>
    <n v="0.15"/>
    <n v="85.175999999999974"/>
  </r>
  <r>
    <n v="4219"/>
    <x v="2089"/>
    <x v="3"/>
    <x v="719"/>
    <d v="2014-04-04T00:00:00"/>
    <s v="First Class"/>
    <s v="NC-18535"/>
    <s v="Nick Crebassa"/>
    <x v="1"/>
    <s v="United States"/>
    <s v="San Francisco"/>
    <x v="1"/>
    <n v="94110"/>
    <x v="1"/>
    <s v="TEC-MA-10000418"/>
    <x v="2"/>
    <x v="15"/>
    <x v="1476"/>
    <n v="4799.9839999999995"/>
    <n v="2"/>
    <n v="0.2"/>
    <n v="359.99879999999962"/>
  </r>
  <r>
    <n v="4220"/>
    <x v="2090"/>
    <x v="3"/>
    <x v="532"/>
    <d v="2014-06-14T00:00:00"/>
    <s v="Second Class"/>
    <s v="TB-21400"/>
    <s v="Tom Boeckenhauer"/>
    <x v="0"/>
    <s v="United States"/>
    <s v="Seattle"/>
    <x v="4"/>
    <n v="98103"/>
    <x v="1"/>
    <s v="OFF-PA-10004243"/>
    <x v="1"/>
    <x v="10"/>
    <x v="271"/>
    <n v="37.94"/>
    <n v="2"/>
    <n v="0"/>
    <n v="18.211199999999998"/>
  </r>
  <r>
    <n v="4221"/>
    <x v="2090"/>
    <x v="3"/>
    <x v="532"/>
    <d v="2014-06-14T00:00:00"/>
    <s v="Second Class"/>
    <s v="TB-21400"/>
    <s v="Tom Boeckenhauer"/>
    <x v="0"/>
    <s v="United States"/>
    <s v="Seattle"/>
    <x v="4"/>
    <n v="98103"/>
    <x v="1"/>
    <s v="OFF-BI-10001759"/>
    <x v="1"/>
    <x v="8"/>
    <x v="725"/>
    <n v="18.288"/>
    <n v="6"/>
    <n v="0.2"/>
    <n v="6.6293999999999995"/>
  </r>
  <r>
    <n v="4222"/>
    <x v="2090"/>
    <x v="3"/>
    <x v="532"/>
    <d v="2014-06-14T00:00:00"/>
    <s v="Second Class"/>
    <s v="TB-21400"/>
    <s v="Tom Boeckenhauer"/>
    <x v="0"/>
    <s v="United States"/>
    <s v="Seattle"/>
    <x v="4"/>
    <n v="98103"/>
    <x v="1"/>
    <s v="TEC-MA-10001570"/>
    <x v="2"/>
    <x v="15"/>
    <x v="1620"/>
    <n v="385.80000000000007"/>
    <n v="5"/>
    <n v="0.2"/>
    <n v="130.20749999999998"/>
  </r>
  <r>
    <n v="4223"/>
    <x v="2090"/>
    <x v="3"/>
    <x v="532"/>
    <d v="2014-06-14T00:00:00"/>
    <s v="Second Class"/>
    <s v="TB-21400"/>
    <s v="Tom Boeckenhauer"/>
    <x v="0"/>
    <s v="United States"/>
    <s v="Seattle"/>
    <x v="4"/>
    <n v="98103"/>
    <x v="1"/>
    <s v="OFF-ST-10004804"/>
    <x v="1"/>
    <x v="4"/>
    <x v="230"/>
    <n v="102.96"/>
    <n v="2"/>
    <n v="0"/>
    <n v="1.0296000000000021"/>
  </r>
  <r>
    <n v="4224"/>
    <x v="2090"/>
    <x v="3"/>
    <x v="532"/>
    <d v="2014-06-14T00:00:00"/>
    <s v="Second Class"/>
    <s v="TB-21400"/>
    <s v="Tom Boeckenhauer"/>
    <x v="0"/>
    <s v="United States"/>
    <s v="Seattle"/>
    <x v="4"/>
    <n v="98103"/>
    <x v="1"/>
    <s v="FUR-BO-10001519"/>
    <x v="0"/>
    <x v="0"/>
    <x v="666"/>
    <n v="174.42000000000002"/>
    <n v="3"/>
    <n v="0"/>
    <n v="41.860800000000005"/>
  </r>
  <r>
    <n v="4225"/>
    <x v="2091"/>
    <x v="0"/>
    <x v="955"/>
    <d v="2013-10-04T00:00:00"/>
    <s v="First Class"/>
    <s v="SJ-20215"/>
    <s v="Sarah Jordon"/>
    <x v="0"/>
    <s v="United States"/>
    <s v="Quincy"/>
    <x v="10"/>
    <n v="62301"/>
    <x v="2"/>
    <s v="OFF-BI-10000343"/>
    <x v="1"/>
    <x v="8"/>
    <x v="184"/>
    <n v="1.9639999999999995"/>
    <n v="2"/>
    <n v="0.8"/>
    <n v="-3.2406000000000006"/>
  </r>
  <r>
    <n v="4226"/>
    <x v="2092"/>
    <x v="2"/>
    <x v="736"/>
    <d v="2011-12-17T00:00:00"/>
    <s v="Standard Class"/>
    <s v="EB-13840"/>
    <s v="Ellis Ballard"/>
    <x v="1"/>
    <s v="United States"/>
    <s v="Chicago"/>
    <x v="10"/>
    <n v="60623"/>
    <x v="2"/>
    <s v="FUR-FU-10003930"/>
    <x v="0"/>
    <x v="5"/>
    <x v="1621"/>
    <n v="94.427999999999997"/>
    <n v="3"/>
    <n v="0.6"/>
    <n v="-42.492599999999982"/>
  </r>
  <r>
    <n v="4227"/>
    <x v="2093"/>
    <x v="3"/>
    <x v="343"/>
    <d v="2014-11-17T00:00:00"/>
    <s v="Standard Class"/>
    <s v="WB-21850"/>
    <s v="William Brown"/>
    <x v="0"/>
    <s v="United States"/>
    <s v="Urbandale"/>
    <x v="23"/>
    <n v="50322"/>
    <x v="2"/>
    <s v="OFF-FA-10004854"/>
    <x v="1"/>
    <x v="13"/>
    <x v="268"/>
    <n v="45.92"/>
    <n v="4"/>
    <n v="0"/>
    <n v="21.5824"/>
  </r>
  <r>
    <n v="4228"/>
    <x v="2094"/>
    <x v="1"/>
    <x v="956"/>
    <d v="2012-01-10T00:00:00"/>
    <s v="Standard Class"/>
    <s v="SR-20740"/>
    <s v="Steven Roelle"/>
    <x v="2"/>
    <s v="United States"/>
    <s v="Seattle"/>
    <x v="4"/>
    <n v="98103"/>
    <x v="1"/>
    <s v="FUR-CH-10003396"/>
    <x v="0"/>
    <x v="1"/>
    <x v="385"/>
    <n v="61.584000000000003"/>
    <n v="1"/>
    <n v="0.2"/>
    <n v="-6.9282000000000039"/>
  </r>
  <r>
    <n v="4229"/>
    <x v="2095"/>
    <x v="0"/>
    <x v="830"/>
    <d v="2013-03-27T00:00:00"/>
    <s v="First Class"/>
    <s v="VG-21805"/>
    <s v="Vivek Grady"/>
    <x v="1"/>
    <s v="United States"/>
    <s v="Richmond"/>
    <x v="14"/>
    <n v="47374"/>
    <x v="2"/>
    <s v="OFF-PA-10001994"/>
    <x v="1"/>
    <x v="10"/>
    <x v="1113"/>
    <n v="22.48"/>
    <n v="1"/>
    <n v="0"/>
    <n v="10.3408"/>
  </r>
  <r>
    <n v="4230"/>
    <x v="2096"/>
    <x v="3"/>
    <x v="957"/>
    <d v="2014-07-11T00:00:00"/>
    <s v="Standard Class"/>
    <s v="LS-16945"/>
    <s v="Linda Southworth"/>
    <x v="1"/>
    <s v="United States"/>
    <s v="Dallas"/>
    <x v="5"/>
    <n v="75220"/>
    <x v="2"/>
    <s v="FUR-FU-10003601"/>
    <x v="0"/>
    <x v="5"/>
    <x v="729"/>
    <n v="332.02800000000002"/>
    <n v="9"/>
    <n v="0.6"/>
    <n v="-348.62940000000003"/>
  </r>
  <r>
    <n v="4231"/>
    <x v="2096"/>
    <x v="3"/>
    <x v="957"/>
    <d v="2014-07-11T00:00:00"/>
    <s v="Standard Class"/>
    <s v="LS-16945"/>
    <s v="Linda Southworth"/>
    <x v="1"/>
    <s v="United States"/>
    <s v="Dallas"/>
    <x v="5"/>
    <n v="75220"/>
    <x v="2"/>
    <s v="OFF-BI-10003429"/>
    <x v="1"/>
    <x v="8"/>
    <x v="844"/>
    <n v="11.393999999999998"/>
    <n v="9"/>
    <n v="0.8"/>
    <n v="-17.660699999999999"/>
  </r>
  <r>
    <n v="4232"/>
    <x v="2096"/>
    <x v="3"/>
    <x v="957"/>
    <d v="2014-07-11T00:00:00"/>
    <s v="Standard Class"/>
    <s v="LS-16945"/>
    <s v="Linda Southworth"/>
    <x v="1"/>
    <s v="United States"/>
    <s v="Dallas"/>
    <x v="5"/>
    <n v="75220"/>
    <x v="2"/>
    <s v="OFF-PA-10000232"/>
    <x v="1"/>
    <x v="10"/>
    <x v="1622"/>
    <n v="15.552000000000003"/>
    <n v="3"/>
    <n v="0.2"/>
    <n v="5.6375999999999999"/>
  </r>
  <r>
    <n v="4233"/>
    <x v="2096"/>
    <x v="3"/>
    <x v="957"/>
    <d v="2014-07-11T00:00:00"/>
    <s v="Standard Class"/>
    <s v="LS-16945"/>
    <s v="Linda Southworth"/>
    <x v="1"/>
    <s v="United States"/>
    <s v="Dallas"/>
    <x v="5"/>
    <n v="75220"/>
    <x v="2"/>
    <s v="OFF-PA-10002195"/>
    <x v="1"/>
    <x v="10"/>
    <x v="1543"/>
    <n v="31.104000000000006"/>
    <n v="6"/>
    <n v="0.2"/>
    <n v="11.2752"/>
  </r>
  <r>
    <n v="4234"/>
    <x v="2096"/>
    <x v="3"/>
    <x v="957"/>
    <d v="2014-07-11T00:00:00"/>
    <s v="Standard Class"/>
    <s v="LS-16945"/>
    <s v="Linda Southworth"/>
    <x v="1"/>
    <s v="United States"/>
    <s v="Dallas"/>
    <x v="5"/>
    <n v="75220"/>
    <x v="2"/>
    <s v="OFF-BI-10004492"/>
    <x v="1"/>
    <x v="8"/>
    <x v="347"/>
    <n v="6.3159999999999981"/>
    <n v="1"/>
    <n v="0.8"/>
    <n v="-10.421400000000002"/>
  </r>
  <r>
    <n v="4235"/>
    <x v="2097"/>
    <x v="2"/>
    <x v="158"/>
    <d v="2011-09-24T00:00:00"/>
    <s v="First Class"/>
    <s v="MA-17560"/>
    <s v="Matt Abelman"/>
    <x v="2"/>
    <s v="United States"/>
    <s v="Philadelphia"/>
    <x v="9"/>
    <n v="19143"/>
    <x v="3"/>
    <s v="OFF-PA-10004000"/>
    <x v="1"/>
    <x v="10"/>
    <x v="203"/>
    <n v="11.352000000000002"/>
    <n v="3"/>
    <n v="0.2"/>
    <n v="4.1151"/>
  </r>
  <r>
    <n v="4236"/>
    <x v="2097"/>
    <x v="2"/>
    <x v="158"/>
    <d v="2011-09-24T00:00:00"/>
    <s v="First Class"/>
    <s v="MA-17560"/>
    <s v="Matt Abelman"/>
    <x v="2"/>
    <s v="United States"/>
    <s v="Philadelphia"/>
    <x v="9"/>
    <n v="19143"/>
    <x v="3"/>
    <s v="OFF-LA-10004425"/>
    <x v="1"/>
    <x v="2"/>
    <x v="33"/>
    <n v="20.808000000000003"/>
    <n v="9"/>
    <n v="0.2"/>
    <n v="7.0226999999999995"/>
  </r>
  <r>
    <n v="4237"/>
    <x v="2098"/>
    <x v="0"/>
    <x v="310"/>
    <d v="2013-07-28T00:00:00"/>
    <s v="Standard Class"/>
    <s v="NF-18475"/>
    <s v="Neil Französisch"/>
    <x v="2"/>
    <s v="United States"/>
    <s v="Rockford"/>
    <x v="10"/>
    <n v="61107"/>
    <x v="2"/>
    <s v="OFF-BI-10000948"/>
    <x v="1"/>
    <x v="8"/>
    <x v="1373"/>
    <n v="11.415999999999997"/>
    <n v="4"/>
    <n v="0.8"/>
    <n v="-18.836400000000005"/>
  </r>
  <r>
    <n v="4238"/>
    <x v="2099"/>
    <x v="3"/>
    <x v="635"/>
    <d v="2014-09-04T00:00:00"/>
    <s v="Second Class"/>
    <s v="MD-17860"/>
    <s v="Michael Dominguez"/>
    <x v="1"/>
    <s v="United States"/>
    <s v="Philadelphia"/>
    <x v="9"/>
    <n v="19134"/>
    <x v="3"/>
    <s v="OFF-AR-10001972"/>
    <x v="1"/>
    <x v="6"/>
    <x v="1623"/>
    <n v="9.4080000000000013"/>
    <n v="7"/>
    <n v="0.2"/>
    <n v="0.70560000000000045"/>
  </r>
  <r>
    <n v="4239"/>
    <x v="2100"/>
    <x v="3"/>
    <x v="606"/>
    <d v="2014-03-29T00:00:00"/>
    <s v="First Class"/>
    <s v="MZ-17335"/>
    <s v="Maria Zettner"/>
    <x v="2"/>
    <s v="United States"/>
    <s v="Seattle"/>
    <x v="4"/>
    <n v="98105"/>
    <x v="1"/>
    <s v="OFF-AR-10004587"/>
    <x v="1"/>
    <x v="6"/>
    <x v="1624"/>
    <n v="19.829999999999998"/>
    <n v="1"/>
    <n v="0"/>
    <n v="5.9489999999999981"/>
  </r>
  <r>
    <n v="4240"/>
    <x v="2101"/>
    <x v="3"/>
    <x v="614"/>
    <d v="2015-01-05T00:00:00"/>
    <s v="Standard Class"/>
    <s v="KB-16600"/>
    <s v="Ken Brennan"/>
    <x v="1"/>
    <s v="United States"/>
    <s v="Grand Rapids"/>
    <x v="12"/>
    <n v="49505"/>
    <x v="2"/>
    <s v="OFF-PA-10000994"/>
    <x v="1"/>
    <x v="10"/>
    <x v="904"/>
    <n v="209.7"/>
    <n v="2"/>
    <n v="0"/>
    <n v="100.65599999999999"/>
  </r>
  <r>
    <n v="4241"/>
    <x v="2102"/>
    <x v="2"/>
    <x v="59"/>
    <d v="2011-09-26T00:00:00"/>
    <s v="Standard Class"/>
    <s v="MA-17995"/>
    <s v="Michelle Arnett"/>
    <x v="2"/>
    <s v="United States"/>
    <s v="Los Angeles"/>
    <x v="1"/>
    <n v="90004"/>
    <x v="1"/>
    <s v="OFF-AP-10001366"/>
    <x v="1"/>
    <x v="9"/>
    <x v="33"/>
    <n v="43.92"/>
    <n v="4"/>
    <n v="0"/>
    <n v="11.858400000000003"/>
  </r>
  <r>
    <n v="4242"/>
    <x v="2102"/>
    <x v="2"/>
    <x v="59"/>
    <d v="2011-09-26T00:00:00"/>
    <s v="Standard Class"/>
    <s v="MA-17995"/>
    <s v="Michelle Arnett"/>
    <x v="2"/>
    <s v="United States"/>
    <s v="Los Angeles"/>
    <x v="1"/>
    <n v="90004"/>
    <x v="1"/>
    <s v="OFF-BI-10001636"/>
    <x v="1"/>
    <x v="8"/>
    <x v="668"/>
    <n v="20.231999999999999"/>
    <n v="3"/>
    <n v="0.2"/>
    <n v="6.5753999999999984"/>
  </r>
  <r>
    <n v="4243"/>
    <x v="2103"/>
    <x v="0"/>
    <x v="958"/>
    <d v="2013-04-06T00:00:00"/>
    <s v="First Class"/>
    <s v="ME-17320"/>
    <s v="Maria Etezadi"/>
    <x v="2"/>
    <s v="United States"/>
    <s v="Springfield"/>
    <x v="17"/>
    <n v="22153"/>
    <x v="0"/>
    <s v="TEC-PH-10001448"/>
    <x v="2"/>
    <x v="7"/>
    <x v="140"/>
    <n v="149.97"/>
    <n v="3"/>
    <n v="0"/>
    <n v="5.9987999999999815"/>
  </r>
  <r>
    <n v="4244"/>
    <x v="2103"/>
    <x v="0"/>
    <x v="958"/>
    <d v="2013-04-06T00:00:00"/>
    <s v="First Class"/>
    <s v="ME-17320"/>
    <s v="Maria Etezadi"/>
    <x v="2"/>
    <s v="United States"/>
    <s v="Springfield"/>
    <x v="17"/>
    <n v="22153"/>
    <x v="0"/>
    <s v="OFF-PA-10001776"/>
    <x v="1"/>
    <x v="10"/>
    <x v="1263"/>
    <n v="27.81"/>
    <n v="3"/>
    <n v="0"/>
    <n v="13.070699999999999"/>
  </r>
  <r>
    <n v="4245"/>
    <x v="2104"/>
    <x v="2"/>
    <x v="959"/>
    <d v="2011-03-30T00:00:00"/>
    <s v="Standard Class"/>
    <s v="JD-15895"/>
    <s v="Jonathan Doherty"/>
    <x v="1"/>
    <s v="United States"/>
    <s v="Los Angeles"/>
    <x v="1"/>
    <n v="90036"/>
    <x v="1"/>
    <s v="TEC-AC-10002323"/>
    <x v="2"/>
    <x v="11"/>
    <x v="175"/>
    <n v="66.300000000000011"/>
    <n v="3"/>
    <n v="0"/>
    <n v="8.6190000000000033"/>
  </r>
  <r>
    <n v="4246"/>
    <x v="2105"/>
    <x v="3"/>
    <x v="354"/>
    <d v="2014-12-05T00:00:00"/>
    <s v="Standard Class"/>
    <s v="LS-16975"/>
    <s v="Lindsay Shagiari"/>
    <x v="2"/>
    <s v="United States"/>
    <s v="Baltimore"/>
    <x v="39"/>
    <n v="21215"/>
    <x v="3"/>
    <s v="OFF-AR-10004582"/>
    <x v="1"/>
    <x v="6"/>
    <x v="1175"/>
    <n v="1.64"/>
    <n v="1"/>
    <n v="0"/>
    <n v="0.73799999999999988"/>
  </r>
  <r>
    <n v="4247"/>
    <x v="2105"/>
    <x v="3"/>
    <x v="354"/>
    <d v="2014-12-05T00:00:00"/>
    <s v="Standard Class"/>
    <s v="LS-16975"/>
    <s v="Lindsay Shagiari"/>
    <x v="2"/>
    <s v="United States"/>
    <s v="Baltimore"/>
    <x v="39"/>
    <n v="21215"/>
    <x v="3"/>
    <s v="FUR-FU-10000576"/>
    <x v="0"/>
    <x v="5"/>
    <x v="219"/>
    <n v="1049.2"/>
    <n v="5"/>
    <n v="0"/>
    <n v="272.79200000000003"/>
  </r>
  <r>
    <n v="4248"/>
    <x v="2105"/>
    <x v="3"/>
    <x v="354"/>
    <d v="2014-12-05T00:00:00"/>
    <s v="Standard Class"/>
    <s v="LS-16975"/>
    <s v="Lindsay Shagiari"/>
    <x v="2"/>
    <s v="United States"/>
    <s v="Baltimore"/>
    <x v="39"/>
    <n v="21215"/>
    <x v="3"/>
    <s v="FUR-FU-10004270"/>
    <x v="0"/>
    <x v="5"/>
    <x v="989"/>
    <n v="20.9"/>
    <n v="5"/>
    <n v="0"/>
    <n v="7.5239999999999991"/>
  </r>
  <r>
    <n v="4249"/>
    <x v="2106"/>
    <x v="0"/>
    <x v="49"/>
    <d v="2013-12-06T00:00:00"/>
    <s v="Second Class"/>
    <s v="SJ-20500"/>
    <s v="Shirley Jackson"/>
    <x v="0"/>
    <s v="United States"/>
    <s v="Fairfield"/>
    <x v="29"/>
    <n v="6824"/>
    <x v="3"/>
    <s v="OFF-BI-10004236"/>
    <x v="1"/>
    <x v="8"/>
    <x v="891"/>
    <n v="88.08"/>
    <n v="6"/>
    <n v="0"/>
    <n v="40.516799999999996"/>
  </r>
  <r>
    <n v="4250"/>
    <x v="2106"/>
    <x v="0"/>
    <x v="49"/>
    <d v="2013-12-06T00:00:00"/>
    <s v="Second Class"/>
    <s v="SJ-20500"/>
    <s v="Shirley Jackson"/>
    <x v="0"/>
    <s v="United States"/>
    <s v="Fairfield"/>
    <x v="29"/>
    <n v="6824"/>
    <x v="3"/>
    <s v="FUR-CH-10004997"/>
    <x v="0"/>
    <x v="1"/>
    <x v="494"/>
    <n v="751.92"/>
    <n v="4"/>
    <n v="0"/>
    <n v="150.38400000000001"/>
  </r>
  <r>
    <n v="4251"/>
    <x v="2107"/>
    <x v="2"/>
    <x v="111"/>
    <d v="2011-09-19T00:00:00"/>
    <s v="Same Day"/>
    <s v="BS-11365"/>
    <s v="Bill Shonely"/>
    <x v="1"/>
    <s v="United States"/>
    <s v="New York City"/>
    <x v="15"/>
    <n v="10011"/>
    <x v="3"/>
    <s v="FUR-CH-10000988"/>
    <x v="0"/>
    <x v="1"/>
    <x v="1132"/>
    <n v="887.10299999999995"/>
    <n v="7"/>
    <n v="0.1"/>
    <n v="177.42059999999998"/>
  </r>
  <r>
    <n v="4252"/>
    <x v="2108"/>
    <x v="1"/>
    <x v="924"/>
    <d v="2012-10-23T00:00:00"/>
    <s v="Same Day"/>
    <s v="RA-19285"/>
    <s v="Ralph Arnett"/>
    <x v="0"/>
    <s v="United States"/>
    <s v="Lakeland"/>
    <x v="2"/>
    <n v="33801"/>
    <x v="0"/>
    <s v="TEC-PH-10004897"/>
    <x v="2"/>
    <x v="7"/>
    <x v="1115"/>
    <n v="55.944000000000003"/>
    <n v="7"/>
    <n v="0.2"/>
    <n v="-13.286700000000002"/>
  </r>
  <r>
    <n v="4253"/>
    <x v="2108"/>
    <x v="1"/>
    <x v="924"/>
    <d v="2012-10-23T00:00:00"/>
    <s v="Same Day"/>
    <s v="RA-19285"/>
    <s v="Ralph Arnett"/>
    <x v="0"/>
    <s v="United States"/>
    <s v="Lakeland"/>
    <x v="2"/>
    <n v="33801"/>
    <x v="0"/>
    <s v="OFF-AR-10002656"/>
    <x v="1"/>
    <x v="6"/>
    <x v="157"/>
    <n v="10.688000000000001"/>
    <n v="2"/>
    <n v="0.2"/>
    <n v="2.271199999999999"/>
  </r>
  <r>
    <n v="4254"/>
    <x v="2108"/>
    <x v="1"/>
    <x v="924"/>
    <d v="2012-10-23T00:00:00"/>
    <s v="Same Day"/>
    <s v="RA-19285"/>
    <s v="Ralph Arnett"/>
    <x v="0"/>
    <s v="United States"/>
    <s v="Lakeland"/>
    <x v="2"/>
    <n v="33801"/>
    <x v="0"/>
    <s v="TEC-PH-10004924"/>
    <x v="2"/>
    <x v="7"/>
    <x v="1156"/>
    <n v="11.824"/>
    <n v="2"/>
    <n v="0.2"/>
    <n v="1.0346000000000006"/>
  </r>
  <r>
    <n v="4255"/>
    <x v="2109"/>
    <x v="3"/>
    <x v="119"/>
    <d v="2014-10-17T00:00:00"/>
    <s v="First Class"/>
    <s v="TS-21610"/>
    <s v="Troy Staebel"/>
    <x v="0"/>
    <s v="United States"/>
    <s v="Freeport"/>
    <x v="10"/>
    <n v="61032"/>
    <x v="2"/>
    <s v="OFF-PA-10003127"/>
    <x v="1"/>
    <x v="10"/>
    <x v="33"/>
    <n v="63.311999999999998"/>
    <n v="3"/>
    <n v="0.2"/>
    <n v="20.576399999999996"/>
  </r>
  <r>
    <n v="4256"/>
    <x v="2109"/>
    <x v="3"/>
    <x v="119"/>
    <d v="2014-10-17T00:00:00"/>
    <s v="First Class"/>
    <s v="TS-21610"/>
    <s v="Troy Staebel"/>
    <x v="0"/>
    <s v="United States"/>
    <s v="Freeport"/>
    <x v="10"/>
    <n v="61032"/>
    <x v="2"/>
    <s v="OFF-BI-10000778"/>
    <x v="1"/>
    <x v="8"/>
    <x v="258"/>
    <n v="96.783999999999978"/>
    <n v="4"/>
    <n v="0.8"/>
    <n v="-145.17600000000002"/>
  </r>
  <r>
    <n v="4257"/>
    <x v="2109"/>
    <x v="3"/>
    <x v="119"/>
    <d v="2014-10-17T00:00:00"/>
    <s v="First Class"/>
    <s v="TS-21610"/>
    <s v="Troy Staebel"/>
    <x v="0"/>
    <s v="United States"/>
    <s v="Freeport"/>
    <x v="10"/>
    <n v="61032"/>
    <x v="2"/>
    <s v="FUR-FU-10001424"/>
    <x v="0"/>
    <x v="5"/>
    <x v="691"/>
    <n v="10.476000000000001"/>
    <n v="3"/>
    <n v="0.6"/>
    <n v="-6.8094000000000037"/>
  </r>
  <r>
    <n v="4258"/>
    <x v="2110"/>
    <x v="1"/>
    <x v="406"/>
    <d v="2012-09-09T00:00:00"/>
    <s v="Standard Class"/>
    <s v="KB-16585"/>
    <s v="Ken Black"/>
    <x v="1"/>
    <s v="United States"/>
    <s v="Medford"/>
    <x v="21"/>
    <n v="97504"/>
    <x v="1"/>
    <s v="OFF-BI-10000962"/>
    <x v="1"/>
    <x v="8"/>
    <x v="1504"/>
    <n v="9.7620000000000005"/>
    <n v="2"/>
    <n v="0.7"/>
    <n v="-6.833400000000001"/>
  </r>
  <r>
    <n v="4259"/>
    <x v="2111"/>
    <x v="0"/>
    <x v="560"/>
    <d v="2013-03-17T00:00:00"/>
    <s v="First Class"/>
    <s v="MM-18280"/>
    <s v="Muhammed MacIntyre"/>
    <x v="1"/>
    <s v="United States"/>
    <s v="Seattle"/>
    <x v="4"/>
    <n v="98103"/>
    <x v="1"/>
    <s v="FUR-CH-10002880"/>
    <x v="0"/>
    <x v="1"/>
    <x v="801"/>
    <n v="196.78399999999999"/>
    <n v="2"/>
    <n v="0.2"/>
    <n v="-22.138200000000012"/>
  </r>
  <r>
    <n v="4260"/>
    <x v="2112"/>
    <x v="3"/>
    <x v="960"/>
    <d v="2014-11-03T00:00:00"/>
    <s v="Second Class"/>
    <s v="LO-17170"/>
    <s v="Lori Olson"/>
    <x v="1"/>
    <s v="United States"/>
    <s v="New York City"/>
    <x v="15"/>
    <n v="10035"/>
    <x v="3"/>
    <s v="OFF-EN-10004386"/>
    <x v="1"/>
    <x v="12"/>
    <x v="242"/>
    <n v="47.98"/>
    <n v="2"/>
    <n v="0"/>
    <n v="23.99"/>
  </r>
  <r>
    <n v="4261"/>
    <x v="2113"/>
    <x v="3"/>
    <x v="453"/>
    <d v="2014-10-20T00:00:00"/>
    <s v="Second Class"/>
    <s v="RS-19420"/>
    <s v="Ricardo Sperren"/>
    <x v="1"/>
    <s v="United States"/>
    <s v="Fairfield"/>
    <x v="29"/>
    <n v="6824"/>
    <x v="3"/>
    <s v="OFF-LA-10001045"/>
    <x v="1"/>
    <x v="2"/>
    <x v="701"/>
    <n v="13.049999999999999"/>
    <n v="5"/>
    <n v="0"/>
    <n v="6.0029999999999992"/>
  </r>
  <r>
    <n v="4262"/>
    <x v="2114"/>
    <x v="3"/>
    <x v="783"/>
    <d v="2014-08-12T00:00:00"/>
    <s v="Standard Class"/>
    <s v="CC-12475"/>
    <s v="Cindy Chapman"/>
    <x v="0"/>
    <s v="United States"/>
    <s v="Moorhead"/>
    <x v="11"/>
    <n v="56560"/>
    <x v="2"/>
    <s v="TEC-AC-10002006"/>
    <x v="2"/>
    <x v="11"/>
    <x v="1078"/>
    <n v="63.96"/>
    <n v="4"/>
    <n v="0"/>
    <n v="19.827599999999997"/>
  </r>
  <r>
    <n v="4263"/>
    <x v="2115"/>
    <x v="3"/>
    <x v="296"/>
    <d v="2014-09-26T00:00:00"/>
    <s v="Standard Class"/>
    <s v="KT-16480"/>
    <s v="Kean Thornton"/>
    <x v="0"/>
    <s v="United States"/>
    <s v="Columbus"/>
    <x v="32"/>
    <n v="31907"/>
    <x v="0"/>
    <s v="OFF-AP-10001242"/>
    <x v="1"/>
    <x v="9"/>
    <x v="1408"/>
    <n v="80.48"/>
    <n v="1"/>
    <n v="0"/>
    <n v="24.143999999999998"/>
  </r>
  <r>
    <n v="4264"/>
    <x v="2116"/>
    <x v="3"/>
    <x v="132"/>
    <d v="2014-11-09T00:00:00"/>
    <s v="Standard Class"/>
    <s v="DM-13015"/>
    <s v="Darrin Martin"/>
    <x v="0"/>
    <s v="United States"/>
    <s v="Philadelphia"/>
    <x v="9"/>
    <n v="19143"/>
    <x v="3"/>
    <s v="OFF-BI-10000216"/>
    <x v="1"/>
    <x v="8"/>
    <x v="1625"/>
    <n v="11.673000000000002"/>
    <n v="3"/>
    <n v="0.7"/>
    <n v="-7.782"/>
  </r>
  <r>
    <n v="4265"/>
    <x v="2117"/>
    <x v="0"/>
    <x v="732"/>
    <d v="2013-11-10T00:00:00"/>
    <s v="Standard Class"/>
    <s v="EP-13915"/>
    <s v="Emily Phan"/>
    <x v="0"/>
    <s v="United States"/>
    <s v="Houston"/>
    <x v="5"/>
    <n v="77036"/>
    <x v="2"/>
    <s v="FUR-TA-10002774"/>
    <x v="0"/>
    <x v="3"/>
    <x v="579"/>
    <n v="863.12799999999993"/>
    <n v="8"/>
    <n v="0.3"/>
    <n v="-160.29520000000008"/>
  </r>
  <r>
    <n v="4266"/>
    <x v="2117"/>
    <x v="0"/>
    <x v="732"/>
    <d v="2013-11-10T00:00:00"/>
    <s v="Standard Class"/>
    <s v="EP-13915"/>
    <s v="Emily Phan"/>
    <x v="0"/>
    <s v="United States"/>
    <s v="Houston"/>
    <x v="5"/>
    <n v="77036"/>
    <x v="2"/>
    <s v="OFF-BI-10004364"/>
    <x v="1"/>
    <x v="8"/>
    <x v="302"/>
    <n v="3.5639999999999992"/>
    <n v="3"/>
    <n v="0.8"/>
    <n v="-6.2370000000000019"/>
  </r>
  <r>
    <n v="4267"/>
    <x v="2117"/>
    <x v="0"/>
    <x v="732"/>
    <d v="2013-11-10T00:00:00"/>
    <s v="Standard Class"/>
    <s v="EP-13915"/>
    <s v="Emily Phan"/>
    <x v="0"/>
    <s v="United States"/>
    <s v="Houston"/>
    <x v="5"/>
    <n v="77036"/>
    <x v="2"/>
    <s v="FUR-BO-10000780"/>
    <x v="0"/>
    <x v="0"/>
    <x v="1309"/>
    <n v="956.6647999999999"/>
    <n v="7"/>
    <n v="0.32"/>
    <n v="-225.09759999999991"/>
  </r>
  <r>
    <n v="4268"/>
    <x v="2117"/>
    <x v="0"/>
    <x v="732"/>
    <d v="2013-11-10T00:00:00"/>
    <s v="Standard Class"/>
    <s v="EP-13915"/>
    <s v="Emily Phan"/>
    <x v="0"/>
    <s v="United States"/>
    <s v="Houston"/>
    <x v="5"/>
    <n v="77036"/>
    <x v="2"/>
    <s v="OFF-BI-10001989"/>
    <x v="1"/>
    <x v="8"/>
    <x v="537"/>
    <n v="12.587999999999997"/>
    <n v="3"/>
    <n v="0.8"/>
    <n v="-20.140800000000006"/>
  </r>
  <r>
    <n v="4269"/>
    <x v="2117"/>
    <x v="0"/>
    <x v="732"/>
    <d v="2013-11-10T00:00:00"/>
    <s v="Standard Class"/>
    <s v="EP-13915"/>
    <s v="Emily Phan"/>
    <x v="0"/>
    <s v="United States"/>
    <s v="Houston"/>
    <x v="5"/>
    <n v="77036"/>
    <x v="2"/>
    <s v="TEC-AC-10004001"/>
    <x v="2"/>
    <x v="11"/>
    <x v="1460"/>
    <n v="171.96"/>
    <n v="5"/>
    <n v="0.2"/>
    <n v="45.139500000000005"/>
  </r>
  <r>
    <n v="4270"/>
    <x v="2118"/>
    <x v="3"/>
    <x v="643"/>
    <d v="2014-06-30T00:00:00"/>
    <s v="Second Class"/>
    <s v="AM-10705"/>
    <s v="Anne McFarland"/>
    <x v="0"/>
    <s v="United States"/>
    <s v="Seattle"/>
    <x v="4"/>
    <n v="98115"/>
    <x v="1"/>
    <s v="FUR-TA-10000688"/>
    <x v="0"/>
    <x v="3"/>
    <x v="556"/>
    <n v="871.4"/>
    <n v="4"/>
    <n v="0"/>
    <n v="148.13799999999992"/>
  </r>
  <r>
    <n v="4271"/>
    <x v="2119"/>
    <x v="1"/>
    <x v="650"/>
    <d v="2012-11-30T00:00:00"/>
    <s v="Standard Class"/>
    <s v="SH-20635"/>
    <s v="Stefanie Holloman"/>
    <x v="1"/>
    <s v="United States"/>
    <s v="Jackson"/>
    <x v="18"/>
    <n v="38301"/>
    <x v="0"/>
    <s v="FUR-FU-10003930"/>
    <x v="0"/>
    <x v="5"/>
    <x v="1621"/>
    <n v="692.47199999999998"/>
    <n v="11"/>
    <n v="0.2"/>
    <n v="190.42980000000006"/>
  </r>
  <r>
    <n v="4272"/>
    <x v="2120"/>
    <x v="0"/>
    <x v="390"/>
    <d v="2013-11-28T00:00:00"/>
    <s v="Second Class"/>
    <s v="LA-16780"/>
    <s v="Laura Armstrong"/>
    <x v="1"/>
    <s v="United States"/>
    <s v="Baltimore"/>
    <x v="39"/>
    <n v="21215"/>
    <x v="3"/>
    <s v="FUR-FU-10000965"/>
    <x v="0"/>
    <x v="5"/>
    <x v="682"/>
    <n v="207.76"/>
    <n v="4"/>
    <n v="0"/>
    <n v="85.181600000000003"/>
  </r>
  <r>
    <n v="4273"/>
    <x v="2121"/>
    <x v="3"/>
    <x v="246"/>
    <d v="2014-07-22T00:00:00"/>
    <s v="Same Day"/>
    <s v="SF-20200"/>
    <s v="Sarah Foster"/>
    <x v="0"/>
    <s v="United States"/>
    <s v="Murray"/>
    <x v="7"/>
    <n v="84107"/>
    <x v="1"/>
    <s v="TEC-PH-10004071"/>
    <x v="2"/>
    <x v="7"/>
    <x v="1537"/>
    <n v="71.928000000000011"/>
    <n v="9"/>
    <n v="0.2"/>
    <n v="6.2936999999999976"/>
  </r>
  <r>
    <n v="4274"/>
    <x v="2121"/>
    <x v="3"/>
    <x v="246"/>
    <d v="2014-07-22T00:00:00"/>
    <s v="Same Day"/>
    <s v="SF-20200"/>
    <s v="Sarah Foster"/>
    <x v="0"/>
    <s v="United States"/>
    <s v="Murray"/>
    <x v="7"/>
    <n v="84107"/>
    <x v="1"/>
    <s v="OFF-AR-10001044"/>
    <x v="1"/>
    <x v="6"/>
    <x v="1042"/>
    <n v="25.99"/>
    <n v="1"/>
    <n v="0"/>
    <n v="7.5370999999999988"/>
  </r>
  <r>
    <n v="4275"/>
    <x v="2122"/>
    <x v="1"/>
    <x v="924"/>
    <d v="2012-10-28T00:00:00"/>
    <s v="Standard Class"/>
    <s v="AG-10495"/>
    <s v="Andrew Gjertsen"/>
    <x v="1"/>
    <s v="United States"/>
    <s v="Seattle"/>
    <x v="4"/>
    <n v="98105"/>
    <x v="1"/>
    <s v="OFF-BI-10004140"/>
    <x v="1"/>
    <x v="8"/>
    <x v="304"/>
    <n v="3.5920000000000005"/>
    <n v="1"/>
    <n v="0.2"/>
    <n v="1.1224999999999996"/>
  </r>
  <r>
    <n v="4276"/>
    <x v="2123"/>
    <x v="1"/>
    <x v="584"/>
    <d v="2012-07-13T00:00:00"/>
    <s v="Standard Class"/>
    <s v="KN-16450"/>
    <s v="Kean Nguyen"/>
    <x v="1"/>
    <s v="United States"/>
    <s v="Dallas"/>
    <x v="5"/>
    <n v="75220"/>
    <x v="2"/>
    <s v="OFF-AP-10002684"/>
    <x v="1"/>
    <x v="9"/>
    <x v="165"/>
    <n v="48.631999999999991"/>
    <n v="2"/>
    <n v="0.8"/>
    <n v="-121.58000000000004"/>
  </r>
  <r>
    <n v="4277"/>
    <x v="2124"/>
    <x v="3"/>
    <x v="238"/>
    <d v="2014-08-23T00:00:00"/>
    <s v="Standard Class"/>
    <s v="NF-18595"/>
    <s v="Nicole Fjeld"/>
    <x v="2"/>
    <s v="United States"/>
    <s v="Seattle"/>
    <x v="4"/>
    <n v="98105"/>
    <x v="1"/>
    <s v="OFF-ST-10000046"/>
    <x v="1"/>
    <x v="4"/>
    <x v="757"/>
    <n v="323.10000000000002"/>
    <n v="2"/>
    <n v="0"/>
    <n v="61.38900000000001"/>
  </r>
  <r>
    <n v="4278"/>
    <x v="2125"/>
    <x v="0"/>
    <x v="947"/>
    <d v="2013-04-21T00:00:00"/>
    <s v="Standard Class"/>
    <s v="BS-11365"/>
    <s v="Bill Shonely"/>
    <x v="1"/>
    <s v="United States"/>
    <s v="Lakewood"/>
    <x v="30"/>
    <n v="8701"/>
    <x v="3"/>
    <s v="TEC-MA-10001047"/>
    <x v="2"/>
    <x v="15"/>
    <x v="1626"/>
    <n v="9099.93"/>
    <n v="7"/>
    <n v="0"/>
    <n v="2365.9817999999996"/>
  </r>
  <r>
    <n v="4279"/>
    <x v="2125"/>
    <x v="0"/>
    <x v="947"/>
    <d v="2013-04-21T00:00:00"/>
    <s v="Standard Class"/>
    <s v="BS-11365"/>
    <s v="Bill Shonely"/>
    <x v="1"/>
    <s v="United States"/>
    <s v="Lakewood"/>
    <x v="30"/>
    <n v="8701"/>
    <x v="3"/>
    <s v="FUR-FU-10000550"/>
    <x v="0"/>
    <x v="5"/>
    <x v="1445"/>
    <n v="9.9600000000000009"/>
    <n v="2"/>
    <n v="0"/>
    <n v="3.2867999999999995"/>
  </r>
  <r>
    <n v="4280"/>
    <x v="2125"/>
    <x v="0"/>
    <x v="947"/>
    <d v="2013-04-21T00:00:00"/>
    <s v="Standard Class"/>
    <s v="BS-11365"/>
    <s v="Bill Shonely"/>
    <x v="1"/>
    <s v="United States"/>
    <s v="Lakewood"/>
    <x v="30"/>
    <n v="8701"/>
    <x v="3"/>
    <s v="OFF-BI-10002432"/>
    <x v="1"/>
    <x v="8"/>
    <x v="866"/>
    <n v="25.299999999999997"/>
    <n v="5"/>
    <n v="0"/>
    <n v="11.890999999999998"/>
  </r>
  <r>
    <n v="4281"/>
    <x v="2126"/>
    <x v="2"/>
    <x v="687"/>
    <d v="2011-11-18T00:00:00"/>
    <s v="Standard Class"/>
    <s v="RM-19675"/>
    <s v="Robert Marley"/>
    <x v="2"/>
    <s v="United States"/>
    <s v="New York City"/>
    <x v="15"/>
    <n v="10011"/>
    <x v="3"/>
    <s v="OFF-PA-10004470"/>
    <x v="1"/>
    <x v="10"/>
    <x v="250"/>
    <n v="11.36"/>
    <n v="2"/>
    <n v="0"/>
    <n v="5.2255999999999991"/>
  </r>
  <r>
    <n v="4282"/>
    <x v="2126"/>
    <x v="2"/>
    <x v="687"/>
    <d v="2011-11-18T00:00:00"/>
    <s v="Standard Class"/>
    <s v="RM-19675"/>
    <s v="Robert Marley"/>
    <x v="2"/>
    <s v="United States"/>
    <s v="New York City"/>
    <x v="15"/>
    <n v="10011"/>
    <x v="3"/>
    <s v="FUR-CH-10001797"/>
    <x v="0"/>
    <x v="1"/>
    <x v="1441"/>
    <n v="69.263999999999996"/>
    <n v="2"/>
    <n v="0.1"/>
    <n v="14.62239999999999"/>
  </r>
  <r>
    <n v="4283"/>
    <x v="2127"/>
    <x v="2"/>
    <x v="414"/>
    <d v="2011-12-23T00:00:00"/>
    <s v="First Class"/>
    <s v="AB-10105"/>
    <s v="Adrian Barton"/>
    <x v="0"/>
    <s v="United States"/>
    <s v="Indianapolis"/>
    <x v="14"/>
    <n v="46203"/>
    <x v="2"/>
    <s v="OFF-LA-10003720"/>
    <x v="1"/>
    <x v="2"/>
    <x v="1627"/>
    <n v="3.69"/>
    <n v="1"/>
    <n v="0"/>
    <n v="1.7343"/>
  </r>
  <r>
    <n v="4284"/>
    <x v="2127"/>
    <x v="2"/>
    <x v="414"/>
    <d v="2011-12-23T00:00:00"/>
    <s v="First Class"/>
    <s v="AB-10105"/>
    <s v="Adrian Barton"/>
    <x v="0"/>
    <s v="United States"/>
    <s v="Indianapolis"/>
    <x v="14"/>
    <n v="46203"/>
    <x v="2"/>
    <s v="OFF-BI-10004600"/>
    <x v="1"/>
    <x v="8"/>
    <x v="1477"/>
    <n v="1103.97"/>
    <n v="3"/>
    <n v="0"/>
    <n v="496.78649999999993"/>
  </r>
  <r>
    <n v="4285"/>
    <x v="2128"/>
    <x v="1"/>
    <x v="82"/>
    <d v="2012-11-26T00:00:00"/>
    <s v="Second Class"/>
    <s v="CA-11965"/>
    <s v="Carol Adams"/>
    <x v="1"/>
    <s v="United States"/>
    <s v="Port Arthur"/>
    <x v="5"/>
    <n v="77642"/>
    <x v="2"/>
    <s v="FUR-BO-10003965"/>
    <x v="0"/>
    <x v="0"/>
    <x v="1083"/>
    <n v="246.13279999999997"/>
    <n v="2"/>
    <n v="0.32"/>
    <n v="-76.011599999999973"/>
  </r>
  <r>
    <n v="4286"/>
    <x v="2128"/>
    <x v="1"/>
    <x v="82"/>
    <d v="2012-11-26T00:00:00"/>
    <s v="Second Class"/>
    <s v="CA-11965"/>
    <s v="Carol Adams"/>
    <x v="1"/>
    <s v="United States"/>
    <s v="Port Arthur"/>
    <x v="5"/>
    <n v="77642"/>
    <x v="2"/>
    <s v="OFF-LA-10000240"/>
    <x v="1"/>
    <x v="2"/>
    <x v="2"/>
    <n v="11.696"/>
    <n v="2"/>
    <n v="0.2"/>
    <n v="3.9473999999999996"/>
  </r>
  <r>
    <n v="4287"/>
    <x v="2128"/>
    <x v="1"/>
    <x v="82"/>
    <d v="2012-11-26T00:00:00"/>
    <s v="Second Class"/>
    <s v="CA-11965"/>
    <s v="Carol Adams"/>
    <x v="1"/>
    <s v="United States"/>
    <s v="Port Arthur"/>
    <x v="5"/>
    <n v="77642"/>
    <x v="2"/>
    <s v="TEC-CO-10001571"/>
    <x v="2"/>
    <x v="16"/>
    <x v="1554"/>
    <n v="439.99200000000002"/>
    <n v="1"/>
    <n v="0.2"/>
    <n v="164.99700000000001"/>
  </r>
  <r>
    <n v="4288"/>
    <x v="2129"/>
    <x v="3"/>
    <x v="116"/>
    <d v="2015-01-04T00:00:00"/>
    <s v="Standard Class"/>
    <s v="EH-14005"/>
    <s v="Erica Hernandez"/>
    <x v="2"/>
    <s v="United States"/>
    <s v="Nashville"/>
    <x v="18"/>
    <n v="37211"/>
    <x v="0"/>
    <s v="OFF-ST-10000736"/>
    <x v="1"/>
    <x v="4"/>
    <x v="455"/>
    <n v="64.784000000000006"/>
    <n v="1"/>
    <n v="0.2"/>
    <n v="-12.956800000000005"/>
  </r>
  <r>
    <n v="4289"/>
    <x v="2130"/>
    <x v="1"/>
    <x v="961"/>
    <d v="2012-05-21T00:00:00"/>
    <s v="Standard Class"/>
    <s v="ON-18715"/>
    <s v="Odella Nelson"/>
    <x v="1"/>
    <s v="United States"/>
    <s v="Houston"/>
    <x v="5"/>
    <n v="77095"/>
    <x v="2"/>
    <s v="OFF-BI-10002082"/>
    <x v="1"/>
    <x v="8"/>
    <x v="1173"/>
    <n v="33.279999999999994"/>
    <n v="5"/>
    <n v="0.8"/>
    <n v="-49.92"/>
  </r>
  <r>
    <n v="4290"/>
    <x v="2130"/>
    <x v="1"/>
    <x v="961"/>
    <d v="2012-05-21T00:00:00"/>
    <s v="Standard Class"/>
    <s v="ON-18715"/>
    <s v="Odella Nelson"/>
    <x v="1"/>
    <s v="United States"/>
    <s v="Houston"/>
    <x v="5"/>
    <n v="77095"/>
    <x v="2"/>
    <s v="OFF-PA-10002250"/>
    <x v="1"/>
    <x v="10"/>
    <x v="699"/>
    <n v="14.088000000000001"/>
    <n v="3"/>
    <n v="0.2"/>
    <n v="4.9307999999999996"/>
  </r>
  <r>
    <n v="4291"/>
    <x v="2131"/>
    <x v="3"/>
    <x v="34"/>
    <d v="2014-12-14T00:00:00"/>
    <s v="Second Class"/>
    <s v="AT-10435"/>
    <s v="Alyssa Tate"/>
    <x v="2"/>
    <s v="United States"/>
    <s v="Los Angeles"/>
    <x v="1"/>
    <n v="90004"/>
    <x v="1"/>
    <s v="OFF-AR-10000122"/>
    <x v="1"/>
    <x v="6"/>
    <x v="308"/>
    <n v="11.16"/>
    <n v="2"/>
    <n v="0"/>
    <n v="2.7899999999999991"/>
  </r>
  <r>
    <n v="4292"/>
    <x v="2131"/>
    <x v="3"/>
    <x v="34"/>
    <d v="2014-12-14T00:00:00"/>
    <s v="Second Class"/>
    <s v="AT-10435"/>
    <s v="Alyssa Tate"/>
    <x v="2"/>
    <s v="United States"/>
    <s v="Los Angeles"/>
    <x v="1"/>
    <n v="90004"/>
    <x v="1"/>
    <s v="FUR-TA-10003748"/>
    <x v="0"/>
    <x v="3"/>
    <x v="208"/>
    <n v="896.32799999999997"/>
    <n v="9"/>
    <n v="0.2"/>
    <n v="22.408199999999994"/>
  </r>
  <r>
    <n v="4293"/>
    <x v="2131"/>
    <x v="3"/>
    <x v="34"/>
    <d v="2014-12-14T00:00:00"/>
    <s v="Second Class"/>
    <s v="AT-10435"/>
    <s v="Alyssa Tate"/>
    <x v="2"/>
    <s v="United States"/>
    <s v="Los Angeles"/>
    <x v="1"/>
    <n v="90004"/>
    <x v="1"/>
    <s v="OFF-AP-10001394"/>
    <x v="1"/>
    <x v="9"/>
    <x v="1120"/>
    <n v="189"/>
    <n v="1"/>
    <n v="0"/>
    <n v="68.039999999999992"/>
  </r>
  <r>
    <n v="4294"/>
    <x v="2132"/>
    <x v="3"/>
    <x v="434"/>
    <d v="2014-03-17T00:00:00"/>
    <s v="Standard Class"/>
    <s v="EB-13870"/>
    <s v="Emily Burns"/>
    <x v="0"/>
    <s v="United States"/>
    <s v="Philadelphia"/>
    <x v="9"/>
    <n v="19140"/>
    <x v="3"/>
    <s v="TEC-PH-10004896"/>
    <x v="2"/>
    <x v="7"/>
    <x v="172"/>
    <n v="53.981999999999999"/>
    <n v="3"/>
    <n v="0.4"/>
    <n v="-10.796399999999995"/>
  </r>
  <r>
    <n v="4295"/>
    <x v="2133"/>
    <x v="3"/>
    <x v="760"/>
    <d v="2014-10-28T00:00:00"/>
    <s v="Standard Class"/>
    <s v="DW-13195"/>
    <s v="David Wiener"/>
    <x v="1"/>
    <s v="United States"/>
    <s v="Redmond"/>
    <x v="21"/>
    <n v="97756"/>
    <x v="1"/>
    <s v="FUR-TA-10002607"/>
    <x v="0"/>
    <x v="3"/>
    <x v="221"/>
    <n v="177.22499999999999"/>
    <n v="5"/>
    <n v="0.5"/>
    <n v="-120.51299999999998"/>
  </r>
  <r>
    <n v="4296"/>
    <x v="2134"/>
    <x v="3"/>
    <x v="445"/>
    <d v="2014-07-11T00:00:00"/>
    <s v="Standard Class"/>
    <s v="MB-17305"/>
    <s v="Maria Bertelson"/>
    <x v="0"/>
    <s v="United States"/>
    <s v="Citrus Heights"/>
    <x v="1"/>
    <n v="95610"/>
    <x v="1"/>
    <s v="FUR-FU-10001215"/>
    <x v="0"/>
    <x v="5"/>
    <x v="1600"/>
    <n v="129.39000000000001"/>
    <n v="3"/>
    <n v="0"/>
    <n v="54.343800000000009"/>
  </r>
  <r>
    <n v="4297"/>
    <x v="2135"/>
    <x v="3"/>
    <x v="507"/>
    <d v="2014-09-11T00:00:00"/>
    <s v="Standard Class"/>
    <s v="TH-21235"/>
    <s v="Tiffany House"/>
    <x v="1"/>
    <s v="United States"/>
    <s v="Los Angeles"/>
    <x v="1"/>
    <n v="90032"/>
    <x v="1"/>
    <s v="OFF-ST-10000419"/>
    <x v="1"/>
    <x v="4"/>
    <x v="1015"/>
    <n v="54.32"/>
    <n v="4"/>
    <n v="0"/>
    <n v="0.54319999999999879"/>
  </r>
  <r>
    <n v="4298"/>
    <x v="2136"/>
    <x v="3"/>
    <x v="962"/>
    <d v="2014-08-27T00:00:00"/>
    <s v="Second Class"/>
    <s v="PO-18850"/>
    <s v="Patrick O'Brill"/>
    <x v="0"/>
    <s v="United States"/>
    <s v="Tallahassee"/>
    <x v="2"/>
    <n v="32303"/>
    <x v="0"/>
    <s v="TEC-PH-10001459"/>
    <x v="2"/>
    <x v="7"/>
    <x v="1438"/>
    <n v="4367.8960000000006"/>
    <n v="13"/>
    <n v="0.2"/>
    <n v="327.59220000000005"/>
  </r>
  <r>
    <n v="4299"/>
    <x v="2136"/>
    <x v="3"/>
    <x v="962"/>
    <d v="2014-08-27T00:00:00"/>
    <s v="Second Class"/>
    <s v="PO-18850"/>
    <s v="Patrick O'Brill"/>
    <x v="0"/>
    <s v="United States"/>
    <s v="Tallahassee"/>
    <x v="2"/>
    <n v="32303"/>
    <x v="0"/>
    <s v="OFF-PA-10000241"/>
    <x v="1"/>
    <x v="10"/>
    <x v="1151"/>
    <n v="49.568000000000005"/>
    <n v="2"/>
    <n v="0.2"/>
    <n v="15.489999999999997"/>
  </r>
  <r>
    <n v="4300"/>
    <x v="2136"/>
    <x v="3"/>
    <x v="962"/>
    <d v="2014-08-27T00:00:00"/>
    <s v="Second Class"/>
    <s v="PO-18850"/>
    <s v="Patrick O'Brill"/>
    <x v="0"/>
    <s v="United States"/>
    <s v="Tallahassee"/>
    <x v="2"/>
    <n v="32303"/>
    <x v="0"/>
    <s v="OFF-AP-10003040"/>
    <x v="1"/>
    <x v="9"/>
    <x v="723"/>
    <n v="161.376"/>
    <n v="6"/>
    <n v="0.2"/>
    <n v="12.103199999999994"/>
  </r>
  <r>
    <n v="4301"/>
    <x v="2136"/>
    <x v="3"/>
    <x v="962"/>
    <d v="2014-08-27T00:00:00"/>
    <s v="Second Class"/>
    <s v="PO-18850"/>
    <s v="Patrick O'Brill"/>
    <x v="0"/>
    <s v="United States"/>
    <s v="Tallahassee"/>
    <x v="2"/>
    <n v="32303"/>
    <x v="0"/>
    <s v="FUR-FU-10001852"/>
    <x v="0"/>
    <x v="5"/>
    <x v="837"/>
    <n v="2.7840000000000003"/>
    <n v="2"/>
    <n v="0.2"/>
    <n v="0.41759999999999986"/>
  </r>
  <r>
    <n v="4302"/>
    <x v="2136"/>
    <x v="3"/>
    <x v="962"/>
    <d v="2014-08-27T00:00:00"/>
    <s v="Second Class"/>
    <s v="PO-18850"/>
    <s v="Patrick O'Brill"/>
    <x v="0"/>
    <s v="United States"/>
    <s v="Tallahassee"/>
    <x v="2"/>
    <n v="32303"/>
    <x v="0"/>
    <s v="OFF-PA-10000141"/>
    <x v="1"/>
    <x v="10"/>
    <x v="821"/>
    <n v="8.7200000000000006"/>
    <n v="5"/>
    <n v="0.2"/>
    <n v="2.9429999999999992"/>
  </r>
  <r>
    <n v="4303"/>
    <x v="2137"/>
    <x v="2"/>
    <x v="963"/>
    <d v="2011-08-25T00:00:00"/>
    <s v="Second Class"/>
    <s v="DE-13255"/>
    <s v="Deanra Eno"/>
    <x v="2"/>
    <s v="United States"/>
    <s v="Lakewood"/>
    <x v="24"/>
    <n v="44107"/>
    <x v="3"/>
    <s v="OFF-AR-10002804"/>
    <x v="1"/>
    <x v="6"/>
    <x v="279"/>
    <n v="3.9119999999999999"/>
    <n v="1"/>
    <n v="0.2"/>
    <n v="1.0269000000000001"/>
  </r>
  <r>
    <n v="4304"/>
    <x v="2138"/>
    <x v="0"/>
    <x v="964"/>
    <d v="2013-10-05T00:00:00"/>
    <s v="Same Day"/>
    <s v="MO-17500"/>
    <s v="Mary O'Rourke"/>
    <x v="0"/>
    <s v="United States"/>
    <s v="The Colony"/>
    <x v="5"/>
    <n v="75056"/>
    <x v="2"/>
    <s v="OFF-EN-10003862"/>
    <x v="1"/>
    <x v="12"/>
    <x v="753"/>
    <n v="59.751999999999995"/>
    <n v="7"/>
    <n v="0.2"/>
    <n v="19.4194"/>
  </r>
  <r>
    <n v="4305"/>
    <x v="2139"/>
    <x v="2"/>
    <x v="965"/>
    <d v="2011-10-30T00:00:00"/>
    <s v="Second Class"/>
    <s v="AH-10585"/>
    <s v="Angele Hood"/>
    <x v="0"/>
    <s v="United States"/>
    <s v="Seattle"/>
    <x v="4"/>
    <n v="98105"/>
    <x v="1"/>
    <s v="FUR-FU-10000448"/>
    <x v="0"/>
    <x v="5"/>
    <x v="464"/>
    <n v="63.92"/>
    <n v="4"/>
    <n v="0"/>
    <n v="3.195999999999998"/>
  </r>
  <r>
    <n v="4306"/>
    <x v="2139"/>
    <x v="2"/>
    <x v="965"/>
    <d v="2011-10-30T00:00:00"/>
    <s v="Second Class"/>
    <s v="AH-10585"/>
    <s v="Angele Hood"/>
    <x v="0"/>
    <s v="United States"/>
    <s v="Seattle"/>
    <x v="4"/>
    <n v="98105"/>
    <x v="1"/>
    <s v="TEC-PH-10000526"/>
    <x v="2"/>
    <x v="7"/>
    <x v="1463"/>
    <n v="383.96000000000004"/>
    <n v="5"/>
    <n v="0.2"/>
    <n v="38.396000000000015"/>
  </r>
  <r>
    <n v="4307"/>
    <x v="2140"/>
    <x v="0"/>
    <x v="931"/>
    <d v="2013-06-29T00:00:00"/>
    <s v="Same Day"/>
    <s v="CS-12250"/>
    <s v="Chris Selesnick"/>
    <x v="1"/>
    <s v="United States"/>
    <s v="Los Angeles"/>
    <x v="1"/>
    <n v="90032"/>
    <x v="1"/>
    <s v="OFF-BI-10002764"/>
    <x v="1"/>
    <x v="8"/>
    <x v="502"/>
    <n v="7.7520000000000007"/>
    <n v="3"/>
    <n v="0.2"/>
    <n v="2.8100999999999998"/>
  </r>
  <r>
    <n v="4308"/>
    <x v="2140"/>
    <x v="0"/>
    <x v="931"/>
    <d v="2013-06-29T00:00:00"/>
    <s v="Same Day"/>
    <s v="CS-12250"/>
    <s v="Chris Selesnick"/>
    <x v="1"/>
    <s v="United States"/>
    <s v="Los Angeles"/>
    <x v="1"/>
    <n v="90032"/>
    <x v="1"/>
    <s v="OFF-BI-10001524"/>
    <x v="1"/>
    <x v="8"/>
    <x v="298"/>
    <n v="33.568000000000005"/>
    <n v="2"/>
    <n v="0.2"/>
    <n v="11.748799999999997"/>
  </r>
  <r>
    <n v="4309"/>
    <x v="2141"/>
    <x v="2"/>
    <x v="130"/>
    <d v="2011-11-11T00:00:00"/>
    <s v="Standard Class"/>
    <s v="WB-21850"/>
    <s v="William Brown"/>
    <x v="0"/>
    <s v="United States"/>
    <s v="Los Angeles"/>
    <x v="1"/>
    <n v="90045"/>
    <x v="1"/>
    <s v="TEC-PH-10001079"/>
    <x v="2"/>
    <x v="7"/>
    <x v="1246"/>
    <n v="666.34400000000005"/>
    <n v="7"/>
    <n v="0.2"/>
    <n v="66.634399999999971"/>
  </r>
  <r>
    <n v="4310"/>
    <x v="2141"/>
    <x v="2"/>
    <x v="130"/>
    <d v="2011-11-11T00:00:00"/>
    <s v="Standard Class"/>
    <s v="WB-21850"/>
    <s v="William Brown"/>
    <x v="0"/>
    <s v="United States"/>
    <s v="Los Angeles"/>
    <x v="1"/>
    <n v="90045"/>
    <x v="1"/>
    <s v="FUR-TA-10002041"/>
    <x v="0"/>
    <x v="3"/>
    <x v="358"/>
    <n v="573.72799999999995"/>
    <n v="4"/>
    <n v="0.2"/>
    <n v="-64.544399999999968"/>
  </r>
  <r>
    <n v="4311"/>
    <x v="2141"/>
    <x v="2"/>
    <x v="130"/>
    <d v="2011-11-11T00:00:00"/>
    <s v="Standard Class"/>
    <s v="WB-21850"/>
    <s v="William Brown"/>
    <x v="0"/>
    <s v="United States"/>
    <s v="Los Angeles"/>
    <x v="1"/>
    <n v="90045"/>
    <x v="1"/>
    <s v="OFF-BI-10001036"/>
    <x v="1"/>
    <x v="8"/>
    <x v="618"/>
    <n v="21.936000000000003"/>
    <n v="3"/>
    <n v="0.2"/>
    <n v="8.2259999999999991"/>
  </r>
  <r>
    <n v="4312"/>
    <x v="2141"/>
    <x v="2"/>
    <x v="130"/>
    <d v="2011-11-11T00:00:00"/>
    <s v="Standard Class"/>
    <s v="WB-21850"/>
    <s v="William Brown"/>
    <x v="0"/>
    <s v="United States"/>
    <s v="Los Angeles"/>
    <x v="1"/>
    <n v="90045"/>
    <x v="1"/>
    <s v="OFF-PA-10000223"/>
    <x v="1"/>
    <x v="10"/>
    <x v="1374"/>
    <n v="19.440000000000001"/>
    <n v="3"/>
    <n v="0"/>
    <n v="9.3312000000000008"/>
  </r>
  <r>
    <n v="4313"/>
    <x v="2141"/>
    <x v="2"/>
    <x v="130"/>
    <d v="2011-11-11T00:00:00"/>
    <s v="Standard Class"/>
    <s v="WB-21850"/>
    <s v="William Brown"/>
    <x v="0"/>
    <s v="United States"/>
    <s v="Los Angeles"/>
    <x v="1"/>
    <n v="90045"/>
    <x v="1"/>
    <s v="TEC-MA-10003246"/>
    <x v="2"/>
    <x v="15"/>
    <x v="1628"/>
    <n v="447.96800000000007"/>
    <n v="4"/>
    <n v="0.2"/>
    <n v="139.98999999999995"/>
  </r>
  <r>
    <n v="4314"/>
    <x v="2142"/>
    <x v="2"/>
    <x v="78"/>
    <d v="2011-09-12T00:00:00"/>
    <s v="Standard Class"/>
    <s v="SP-20620"/>
    <s v="Stefania Perrino"/>
    <x v="1"/>
    <s v="United States"/>
    <s v="Long Beach"/>
    <x v="15"/>
    <n v="11561"/>
    <x v="3"/>
    <s v="OFF-AP-10001962"/>
    <x v="1"/>
    <x v="9"/>
    <x v="1594"/>
    <n v="16.78"/>
    <n v="2"/>
    <n v="0"/>
    <n v="4.1950000000000003"/>
  </r>
  <r>
    <n v="4315"/>
    <x v="2143"/>
    <x v="1"/>
    <x v="608"/>
    <d v="2012-07-01T00:00:00"/>
    <s v="Standard Class"/>
    <s v="AB-10165"/>
    <s v="Alan Barnes"/>
    <x v="0"/>
    <s v="United States"/>
    <s v="Los Angeles"/>
    <x v="1"/>
    <n v="90045"/>
    <x v="1"/>
    <s v="OFF-AR-10004062"/>
    <x v="1"/>
    <x v="6"/>
    <x v="33"/>
    <n v="20.96"/>
    <n v="2"/>
    <n v="0"/>
    <n v="5.24"/>
  </r>
  <r>
    <n v="4316"/>
    <x v="2143"/>
    <x v="1"/>
    <x v="608"/>
    <d v="2012-07-01T00:00:00"/>
    <s v="Standard Class"/>
    <s v="AB-10165"/>
    <s v="Alan Barnes"/>
    <x v="0"/>
    <s v="United States"/>
    <s v="Los Angeles"/>
    <x v="1"/>
    <n v="90045"/>
    <x v="1"/>
    <s v="OFF-BI-10004330"/>
    <x v="1"/>
    <x v="8"/>
    <x v="795"/>
    <n v="88.751999999999995"/>
    <n v="3"/>
    <n v="0.2"/>
    <n v="27.734999999999996"/>
  </r>
  <r>
    <n v="4317"/>
    <x v="2143"/>
    <x v="1"/>
    <x v="608"/>
    <d v="2012-07-01T00:00:00"/>
    <s v="Standard Class"/>
    <s v="AB-10165"/>
    <s v="Alan Barnes"/>
    <x v="0"/>
    <s v="United States"/>
    <s v="Los Angeles"/>
    <x v="1"/>
    <n v="90045"/>
    <x v="1"/>
    <s v="OFF-ST-10001963"/>
    <x v="1"/>
    <x v="4"/>
    <x v="532"/>
    <n v="304.23"/>
    <n v="3"/>
    <n v="0"/>
    <n v="9.126899999999992"/>
  </r>
  <r>
    <n v="4318"/>
    <x v="2144"/>
    <x v="1"/>
    <x v="353"/>
    <d v="2012-08-02T00:00:00"/>
    <s v="Standard Class"/>
    <s v="HA-14920"/>
    <s v="Helen Andreada"/>
    <x v="0"/>
    <s v="United States"/>
    <s v="San Francisco"/>
    <x v="1"/>
    <n v="94110"/>
    <x v="1"/>
    <s v="OFF-EN-10002230"/>
    <x v="1"/>
    <x v="12"/>
    <x v="550"/>
    <n v="167.86"/>
    <n v="2"/>
    <n v="0"/>
    <n v="78.894199999999998"/>
  </r>
  <r>
    <n v="4319"/>
    <x v="2145"/>
    <x v="3"/>
    <x v="226"/>
    <d v="2014-12-12T00:00:00"/>
    <s v="Standard Class"/>
    <s v="DC-13285"/>
    <s v="Debra Catini"/>
    <x v="0"/>
    <s v="United States"/>
    <s v="Richmond"/>
    <x v="17"/>
    <n v="23223"/>
    <x v="0"/>
    <s v="FUR-FU-10000175"/>
    <x v="0"/>
    <x v="5"/>
    <x v="1629"/>
    <n v="82.38"/>
    <n v="6"/>
    <n v="0"/>
    <n v="25.537799999999997"/>
  </r>
  <r>
    <n v="4320"/>
    <x v="2146"/>
    <x v="2"/>
    <x v="282"/>
    <d v="2012-01-03T00:00:00"/>
    <s v="Second Class"/>
    <s v="ST-20530"/>
    <s v="Shui Tom"/>
    <x v="0"/>
    <s v="United States"/>
    <s v="Albuquerque"/>
    <x v="27"/>
    <n v="87105"/>
    <x v="1"/>
    <s v="TEC-PH-10004897"/>
    <x v="2"/>
    <x v="7"/>
    <x v="1115"/>
    <n v="23.976000000000003"/>
    <n v="3"/>
    <n v="0.2"/>
    <n v="-5.694300000000001"/>
  </r>
  <r>
    <n v="4321"/>
    <x v="2146"/>
    <x v="2"/>
    <x v="282"/>
    <d v="2012-01-03T00:00:00"/>
    <s v="Second Class"/>
    <s v="ST-20530"/>
    <s v="Shui Tom"/>
    <x v="0"/>
    <s v="United States"/>
    <s v="Albuquerque"/>
    <x v="27"/>
    <n v="87105"/>
    <x v="1"/>
    <s v="OFF-ST-10003123"/>
    <x v="1"/>
    <x v="4"/>
    <x v="1268"/>
    <n v="33.29"/>
    <n v="1"/>
    <n v="0"/>
    <n v="7.9895999999999994"/>
  </r>
  <r>
    <n v="4322"/>
    <x v="2147"/>
    <x v="1"/>
    <x v="966"/>
    <d v="2012-02-19T00:00:00"/>
    <s v="Standard Class"/>
    <s v="KB-16315"/>
    <s v="Karl Braun"/>
    <x v="0"/>
    <s v="United States"/>
    <s v="Akron"/>
    <x v="24"/>
    <n v="44312"/>
    <x v="3"/>
    <s v="OFF-BI-10001658"/>
    <x v="1"/>
    <x v="8"/>
    <x v="439"/>
    <n v="14.952000000000004"/>
    <n v="2"/>
    <n v="0.7"/>
    <n v="-11.961599999999997"/>
  </r>
  <r>
    <n v="4323"/>
    <x v="2147"/>
    <x v="1"/>
    <x v="966"/>
    <d v="2012-02-19T00:00:00"/>
    <s v="Standard Class"/>
    <s v="KB-16315"/>
    <s v="Karl Braun"/>
    <x v="0"/>
    <s v="United States"/>
    <s v="Akron"/>
    <x v="24"/>
    <n v="44312"/>
    <x v="3"/>
    <s v="TEC-PH-10002834"/>
    <x v="2"/>
    <x v="7"/>
    <x v="1378"/>
    <n v="323.98199999999997"/>
    <n v="3"/>
    <n v="0.4"/>
    <n v="-80.995500000000021"/>
  </r>
  <r>
    <n v="4324"/>
    <x v="2147"/>
    <x v="1"/>
    <x v="966"/>
    <d v="2012-02-19T00:00:00"/>
    <s v="Standard Class"/>
    <s v="KB-16315"/>
    <s v="Karl Braun"/>
    <x v="0"/>
    <s v="United States"/>
    <s v="Akron"/>
    <x v="24"/>
    <n v="44312"/>
    <x v="3"/>
    <s v="OFF-BI-10002160"/>
    <x v="1"/>
    <x v="8"/>
    <x v="312"/>
    <n v="2.2860000000000005"/>
    <n v="2"/>
    <n v="0.7"/>
    <n v="-1.6763999999999997"/>
  </r>
  <r>
    <n v="4325"/>
    <x v="2147"/>
    <x v="1"/>
    <x v="966"/>
    <d v="2012-02-19T00:00:00"/>
    <s v="Standard Class"/>
    <s v="KB-16315"/>
    <s v="Karl Braun"/>
    <x v="0"/>
    <s v="United States"/>
    <s v="Akron"/>
    <x v="24"/>
    <n v="44312"/>
    <x v="3"/>
    <s v="OFF-AR-10004999"/>
    <x v="1"/>
    <x v="6"/>
    <x v="864"/>
    <n v="14.352000000000002"/>
    <n v="3"/>
    <n v="0.2"/>
    <n v="0.8969999999999998"/>
  </r>
  <r>
    <n v="4326"/>
    <x v="2147"/>
    <x v="1"/>
    <x v="966"/>
    <d v="2012-02-19T00:00:00"/>
    <s v="Standard Class"/>
    <s v="KB-16315"/>
    <s v="Karl Braun"/>
    <x v="0"/>
    <s v="United States"/>
    <s v="Akron"/>
    <x v="24"/>
    <n v="44312"/>
    <x v="3"/>
    <s v="TEC-AC-10003280"/>
    <x v="2"/>
    <x v="11"/>
    <x v="1028"/>
    <n v="71.975999999999999"/>
    <n v="3"/>
    <n v="0.2"/>
    <n v="0.89969999999999573"/>
  </r>
  <r>
    <n v="4327"/>
    <x v="2148"/>
    <x v="0"/>
    <x v="967"/>
    <d v="2013-01-27T00:00:00"/>
    <s v="First Class"/>
    <s v="TB-21355"/>
    <s v="Todd Boyes"/>
    <x v="1"/>
    <s v="United States"/>
    <s v="Plainfield"/>
    <x v="30"/>
    <n v="7060"/>
    <x v="3"/>
    <s v="OFF-AR-10000315"/>
    <x v="1"/>
    <x v="6"/>
    <x v="1297"/>
    <n v="9.2099999999999991"/>
    <n v="3"/>
    <n v="0"/>
    <n v="2.3025000000000002"/>
  </r>
  <r>
    <n v="4328"/>
    <x v="2148"/>
    <x v="0"/>
    <x v="967"/>
    <d v="2013-01-27T00:00:00"/>
    <s v="First Class"/>
    <s v="TB-21355"/>
    <s v="Todd Boyes"/>
    <x v="1"/>
    <s v="United States"/>
    <s v="Plainfield"/>
    <x v="30"/>
    <n v="7060"/>
    <x v="3"/>
    <s v="OFF-PA-10000007"/>
    <x v="1"/>
    <x v="10"/>
    <x v="1531"/>
    <n v="18"/>
    <n v="5"/>
    <n v="0"/>
    <n v="8.2799999999999994"/>
  </r>
  <r>
    <n v="4329"/>
    <x v="2149"/>
    <x v="3"/>
    <x v="719"/>
    <d v="2014-04-08T00:00:00"/>
    <s v="Standard Class"/>
    <s v="JC-15775"/>
    <s v="John Castell"/>
    <x v="0"/>
    <s v="United States"/>
    <s v="New York City"/>
    <x v="15"/>
    <n v="10011"/>
    <x v="3"/>
    <s v="OFF-PA-10000791"/>
    <x v="1"/>
    <x v="10"/>
    <x v="1424"/>
    <n v="42.929999999999993"/>
    <n v="9"/>
    <n v="0"/>
    <n v="19.318499999999997"/>
  </r>
  <r>
    <n v="4330"/>
    <x v="2150"/>
    <x v="3"/>
    <x v="621"/>
    <d v="2014-10-10T00:00:00"/>
    <s v="Standard Class"/>
    <s v="PO-18850"/>
    <s v="Patrick O'Brill"/>
    <x v="0"/>
    <s v="United States"/>
    <s v="Hialeah"/>
    <x v="2"/>
    <n v="33012"/>
    <x v="0"/>
    <s v="OFF-PA-10000556"/>
    <x v="1"/>
    <x v="10"/>
    <x v="1630"/>
    <n v="15.552000000000003"/>
    <n v="3"/>
    <n v="0.2"/>
    <n v="5.4432"/>
  </r>
  <r>
    <n v="4331"/>
    <x v="2150"/>
    <x v="3"/>
    <x v="621"/>
    <d v="2014-10-10T00:00:00"/>
    <s v="Standard Class"/>
    <s v="PO-18850"/>
    <s v="Patrick O'Brill"/>
    <x v="0"/>
    <s v="United States"/>
    <s v="Hialeah"/>
    <x v="2"/>
    <n v="33012"/>
    <x v="0"/>
    <s v="OFF-AP-10000804"/>
    <x v="1"/>
    <x v="9"/>
    <x v="561"/>
    <n v="17.920000000000002"/>
    <n v="5"/>
    <n v="0.2"/>
    <n v="1.1200000000000001"/>
  </r>
  <r>
    <n v="4332"/>
    <x v="2151"/>
    <x v="3"/>
    <x v="853"/>
    <d v="2014-09-07T00:00:00"/>
    <s v="Standard Class"/>
    <s v="SS-20875"/>
    <s v="Sung Shariari"/>
    <x v="0"/>
    <s v="United States"/>
    <s v="Redmond"/>
    <x v="4"/>
    <n v="98052"/>
    <x v="1"/>
    <s v="TEC-AC-10001998"/>
    <x v="2"/>
    <x v="11"/>
    <x v="84"/>
    <n v="19.989999999999998"/>
    <n v="1"/>
    <n v="0"/>
    <n v="6.796599999999998"/>
  </r>
  <r>
    <n v="4333"/>
    <x v="2151"/>
    <x v="3"/>
    <x v="853"/>
    <d v="2014-09-07T00:00:00"/>
    <s v="Standard Class"/>
    <s v="SS-20875"/>
    <s v="Sung Shariari"/>
    <x v="0"/>
    <s v="United States"/>
    <s v="Redmond"/>
    <x v="4"/>
    <n v="98052"/>
    <x v="1"/>
    <s v="OFF-BI-10003476"/>
    <x v="1"/>
    <x v="8"/>
    <x v="1526"/>
    <n v="22.92"/>
    <n v="5"/>
    <n v="0.2"/>
    <n v="8.0219999999999985"/>
  </r>
  <r>
    <n v="4334"/>
    <x v="2152"/>
    <x v="1"/>
    <x v="379"/>
    <d v="2012-12-27T00:00:00"/>
    <s v="Standard Class"/>
    <s v="RD-19720"/>
    <s v="Roger Demir"/>
    <x v="0"/>
    <s v="United States"/>
    <s v="Daytona Beach"/>
    <x v="2"/>
    <n v="32114"/>
    <x v="0"/>
    <s v="TEC-AC-10003237"/>
    <x v="2"/>
    <x v="11"/>
    <x v="1631"/>
    <n v="50.88"/>
    <n v="6"/>
    <n v="0.2"/>
    <n v="14.628000000000005"/>
  </r>
  <r>
    <n v="4335"/>
    <x v="2152"/>
    <x v="1"/>
    <x v="379"/>
    <d v="2012-12-27T00:00:00"/>
    <s v="Standard Class"/>
    <s v="RD-19720"/>
    <s v="Roger Demir"/>
    <x v="0"/>
    <s v="United States"/>
    <s v="Daytona Beach"/>
    <x v="2"/>
    <n v="32114"/>
    <x v="0"/>
    <s v="OFF-EN-10003798"/>
    <x v="1"/>
    <x v="12"/>
    <x v="817"/>
    <n v="27.312000000000001"/>
    <n v="2"/>
    <n v="0.2"/>
    <n v="9.2178000000000004"/>
  </r>
  <r>
    <n v="4336"/>
    <x v="2153"/>
    <x v="1"/>
    <x v="139"/>
    <d v="2012-12-24T00:00:00"/>
    <s v="Standard Class"/>
    <s v="GZ-14470"/>
    <s v="Gary Zandusky"/>
    <x v="0"/>
    <s v="United States"/>
    <s v="Bullhead City"/>
    <x v="16"/>
    <n v="86442"/>
    <x v="1"/>
    <s v="OFF-EN-10003068"/>
    <x v="1"/>
    <x v="12"/>
    <x v="1632"/>
    <n v="7.9200000000000008"/>
    <n v="1"/>
    <n v="0.2"/>
    <n v="2.7719999999999994"/>
  </r>
  <r>
    <n v="4337"/>
    <x v="2153"/>
    <x v="1"/>
    <x v="139"/>
    <d v="2012-12-24T00:00:00"/>
    <s v="Standard Class"/>
    <s v="GZ-14470"/>
    <s v="Gary Zandusky"/>
    <x v="0"/>
    <s v="United States"/>
    <s v="Bullhead City"/>
    <x v="16"/>
    <n v="86442"/>
    <x v="1"/>
    <s v="FUR-FU-10002088"/>
    <x v="0"/>
    <x v="5"/>
    <x v="1084"/>
    <n v="14.368000000000002"/>
    <n v="2"/>
    <n v="0.2"/>
    <n v="3.9512"/>
  </r>
  <r>
    <n v="4338"/>
    <x v="2154"/>
    <x v="1"/>
    <x v="154"/>
    <d v="2012-12-01T00:00:00"/>
    <s v="Standard Class"/>
    <s v="SN-20710"/>
    <s v="Steve Nguyen"/>
    <x v="2"/>
    <s v="United States"/>
    <s v="Los Angeles"/>
    <x v="1"/>
    <n v="90049"/>
    <x v="1"/>
    <s v="TEC-AC-10000158"/>
    <x v="2"/>
    <x v="11"/>
    <x v="353"/>
    <n v="107.97"/>
    <n v="3"/>
    <n v="0"/>
    <n v="22.6737"/>
  </r>
  <r>
    <n v="4339"/>
    <x v="2154"/>
    <x v="1"/>
    <x v="154"/>
    <d v="2012-12-01T00:00:00"/>
    <s v="Standard Class"/>
    <s v="SN-20710"/>
    <s v="Steve Nguyen"/>
    <x v="2"/>
    <s v="United States"/>
    <s v="Los Angeles"/>
    <x v="1"/>
    <n v="90049"/>
    <x v="1"/>
    <s v="OFF-PA-10000482"/>
    <x v="1"/>
    <x v="10"/>
    <x v="67"/>
    <n v="113.82"/>
    <n v="3"/>
    <n v="0"/>
    <n v="53.495399999999989"/>
  </r>
  <r>
    <n v="4340"/>
    <x v="2155"/>
    <x v="3"/>
    <x v="151"/>
    <d v="2014-09-02T00:00:00"/>
    <s v="Standard Class"/>
    <s v="DK-12895"/>
    <s v="Dana Kaydos"/>
    <x v="0"/>
    <s v="United States"/>
    <s v="Franklin"/>
    <x v="18"/>
    <n v="37064"/>
    <x v="0"/>
    <s v="OFF-PA-10004888"/>
    <x v="1"/>
    <x v="10"/>
    <x v="959"/>
    <n v="5.1840000000000011"/>
    <n v="1"/>
    <n v="0.2"/>
    <n v="1.8144"/>
  </r>
  <r>
    <n v="4341"/>
    <x v="2156"/>
    <x v="2"/>
    <x v="579"/>
    <d v="2011-03-22T00:00:00"/>
    <s v="Same Day"/>
    <s v="VM-21835"/>
    <s v="Vivian Mathis"/>
    <x v="0"/>
    <s v="United States"/>
    <s v="Portage"/>
    <x v="14"/>
    <n v="46368"/>
    <x v="2"/>
    <s v="OFF-AR-10003478"/>
    <x v="1"/>
    <x v="6"/>
    <x v="355"/>
    <n v="16.28"/>
    <n v="2"/>
    <n v="0"/>
    <n v="6.5120000000000005"/>
  </r>
  <r>
    <n v="4342"/>
    <x v="2157"/>
    <x v="3"/>
    <x v="94"/>
    <d v="2014-12-22T00:00:00"/>
    <s v="Standard Class"/>
    <s v="GB-14575"/>
    <s v="Giulietta Baptist"/>
    <x v="0"/>
    <s v="United States"/>
    <s v="Arlington"/>
    <x v="17"/>
    <n v="22204"/>
    <x v="0"/>
    <s v="OFF-ST-10003208"/>
    <x v="1"/>
    <x v="4"/>
    <x v="243"/>
    <n v="544.38"/>
    <n v="3"/>
    <n v="0"/>
    <n v="157.87019999999993"/>
  </r>
  <r>
    <n v="4343"/>
    <x v="2158"/>
    <x v="3"/>
    <x v="498"/>
    <d v="2014-03-23T00:00:00"/>
    <s v="First Class"/>
    <s v="ND-18370"/>
    <s v="Natalie DeCherney"/>
    <x v="0"/>
    <s v="United States"/>
    <s v="San Francisco"/>
    <x v="1"/>
    <n v="94110"/>
    <x v="1"/>
    <s v="OFF-BI-10004970"/>
    <x v="1"/>
    <x v="8"/>
    <x v="908"/>
    <n v="19.824000000000002"/>
    <n v="6"/>
    <n v="0.2"/>
    <n v="6.690599999999999"/>
  </r>
  <r>
    <n v="4344"/>
    <x v="2158"/>
    <x v="3"/>
    <x v="498"/>
    <d v="2014-03-23T00:00:00"/>
    <s v="First Class"/>
    <s v="ND-18370"/>
    <s v="Natalie DeCherney"/>
    <x v="0"/>
    <s v="United States"/>
    <s v="San Francisco"/>
    <x v="1"/>
    <n v="94110"/>
    <x v="1"/>
    <s v="TEC-PH-10000038"/>
    <x v="2"/>
    <x v="7"/>
    <x v="1056"/>
    <n v="657.50400000000002"/>
    <n v="6"/>
    <n v="0.2"/>
    <n v="-131.50080000000005"/>
  </r>
  <r>
    <n v="4345"/>
    <x v="2158"/>
    <x v="3"/>
    <x v="498"/>
    <d v="2014-03-23T00:00:00"/>
    <s v="First Class"/>
    <s v="ND-18370"/>
    <s v="Natalie DeCherney"/>
    <x v="0"/>
    <s v="United States"/>
    <s v="San Francisco"/>
    <x v="1"/>
    <n v="94110"/>
    <x v="1"/>
    <s v="TEC-AC-10001552"/>
    <x v="2"/>
    <x v="11"/>
    <x v="100"/>
    <n v="99.54"/>
    <n v="2"/>
    <n v="0"/>
    <n v="10.949399999999997"/>
  </r>
  <r>
    <n v="4346"/>
    <x v="2158"/>
    <x v="3"/>
    <x v="498"/>
    <d v="2014-03-23T00:00:00"/>
    <s v="First Class"/>
    <s v="ND-18370"/>
    <s v="Natalie DeCherney"/>
    <x v="0"/>
    <s v="United States"/>
    <s v="San Francisco"/>
    <x v="1"/>
    <n v="94110"/>
    <x v="1"/>
    <s v="TEC-AC-10002926"/>
    <x v="2"/>
    <x v="11"/>
    <x v="1114"/>
    <n v="199.96"/>
    <n v="4"/>
    <n v="0"/>
    <n v="85.982800000000012"/>
  </r>
  <r>
    <n v="4347"/>
    <x v="2159"/>
    <x v="0"/>
    <x v="31"/>
    <d v="2013-09-26T00:00:00"/>
    <s v="Standard Class"/>
    <s v="MM-17260"/>
    <s v="Magdelene Morse"/>
    <x v="0"/>
    <s v="United States"/>
    <s v="New Rochelle"/>
    <x v="15"/>
    <n v="10801"/>
    <x v="3"/>
    <s v="FUR-CH-10001394"/>
    <x v="0"/>
    <x v="1"/>
    <x v="648"/>
    <n v="631.78200000000004"/>
    <n v="2"/>
    <n v="0.1"/>
    <n v="140.39599999999993"/>
  </r>
  <r>
    <n v="4348"/>
    <x v="2159"/>
    <x v="0"/>
    <x v="31"/>
    <d v="2013-09-26T00:00:00"/>
    <s v="Standard Class"/>
    <s v="MM-17260"/>
    <s v="Magdelene Morse"/>
    <x v="0"/>
    <s v="United States"/>
    <s v="New Rochelle"/>
    <x v="15"/>
    <n v="10801"/>
    <x v="3"/>
    <s v="FUR-FU-10004053"/>
    <x v="0"/>
    <x v="5"/>
    <x v="1633"/>
    <n v="60.72"/>
    <n v="3"/>
    <n v="0"/>
    <n v="26.1096"/>
  </r>
  <r>
    <n v="4349"/>
    <x v="2160"/>
    <x v="3"/>
    <x v="221"/>
    <d v="2014-11-30T00:00:00"/>
    <s v="Second Class"/>
    <s v="MV-17485"/>
    <s v="Mark Van Huff"/>
    <x v="0"/>
    <s v="United States"/>
    <s v="Mesa"/>
    <x v="16"/>
    <n v="85204"/>
    <x v="1"/>
    <s v="OFF-BI-10004230"/>
    <x v="1"/>
    <x v="8"/>
    <x v="649"/>
    <n v="20.724000000000004"/>
    <n v="2"/>
    <n v="0.7"/>
    <n v="-15.197599999999994"/>
  </r>
  <r>
    <n v="4350"/>
    <x v="2160"/>
    <x v="3"/>
    <x v="221"/>
    <d v="2014-11-30T00:00:00"/>
    <s v="Second Class"/>
    <s v="MV-17485"/>
    <s v="Mark Van Huff"/>
    <x v="0"/>
    <s v="United States"/>
    <s v="Mesa"/>
    <x v="16"/>
    <n v="85204"/>
    <x v="1"/>
    <s v="OFF-ST-10000060"/>
    <x v="1"/>
    <x v="4"/>
    <x v="387"/>
    <n v="415.87200000000007"/>
    <n v="8"/>
    <n v="0.2"/>
    <n v="-41.587199999999996"/>
  </r>
  <r>
    <n v="4351"/>
    <x v="2161"/>
    <x v="3"/>
    <x v="645"/>
    <d v="2014-04-16T00:00:00"/>
    <s v="Standard Class"/>
    <s v="JL-15130"/>
    <s v="Jack Lebron"/>
    <x v="0"/>
    <s v="United States"/>
    <s v="Lancaster"/>
    <x v="24"/>
    <n v="43130"/>
    <x v="3"/>
    <s v="OFF-ST-10001325"/>
    <x v="1"/>
    <x v="4"/>
    <x v="466"/>
    <n v="16.768000000000001"/>
    <n v="2"/>
    <n v="0.2"/>
    <n v="1.4672000000000001"/>
  </r>
  <r>
    <n v="4352"/>
    <x v="2161"/>
    <x v="3"/>
    <x v="645"/>
    <d v="2014-04-16T00:00:00"/>
    <s v="Standard Class"/>
    <s v="JL-15130"/>
    <s v="Jack Lebron"/>
    <x v="0"/>
    <s v="United States"/>
    <s v="Lancaster"/>
    <x v="24"/>
    <n v="43130"/>
    <x v="3"/>
    <s v="TEC-AC-10003441"/>
    <x v="2"/>
    <x v="11"/>
    <x v="652"/>
    <n v="27.12"/>
    <n v="2"/>
    <n v="0.2"/>
    <n v="-4.7460000000000013"/>
  </r>
  <r>
    <n v="4353"/>
    <x v="2162"/>
    <x v="3"/>
    <x v="389"/>
    <d v="2014-12-13T00:00:00"/>
    <s v="Second Class"/>
    <s v="AG-10330"/>
    <s v="Alex Grayson"/>
    <x v="0"/>
    <s v="United States"/>
    <s v="Stockton"/>
    <x v="1"/>
    <n v="95207"/>
    <x v="1"/>
    <s v="TEC-PH-10003215"/>
    <x v="2"/>
    <x v="7"/>
    <x v="1602"/>
    <n v="95.84"/>
    <n v="4"/>
    <n v="0.2"/>
    <n v="34.741999999999997"/>
  </r>
  <r>
    <n v="4354"/>
    <x v="2162"/>
    <x v="3"/>
    <x v="389"/>
    <d v="2014-12-13T00:00:00"/>
    <s v="Second Class"/>
    <s v="AG-10330"/>
    <s v="Alex Grayson"/>
    <x v="0"/>
    <s v="United States"/>
    <s v="Stockton"/>
    <x v="1"/>
    <n v="95207"/>
    <x v="1"/>
    <s v="OFF-PA-10002005"/>
    <x v="1"/>
    <x v="10"/>
    <x v="505"/>
    <n v="12.96"/>
    <n v="2"/>
    <n v="0"/>
    <n v="6.2208000000000006"/>
  </r>
  <r>
    <n v="4355"/>
    <x v="2163"/>
    <x v="3"/>
    <x v="221"/>
    <d v="2014-11-27T00:00:00"/>
    <s v="Second Class"/>
    <s v="MD-17860"/>
    <s v="Michael Dominguez"/>
    <x v="1"/>
    <s v="United States"/>
    <s v="Asheville"/>
    <x v="3"/>
    <n v="28806"/>
    <x v="0"/>
    <s v="OFF-BI-10004465"/>
    <x v="1"/>
    <x v="8"/>
    <x v="732"/>
    <n v="19.008000000000003"/>
    <n v="8"/>
    <n v="0.7"/>
    <n v="-12.671999999999997"/>
  </r>
  <r>
    <n v="4356"/>
    <x v="2164"/>
    <x v="1"/>
    <x v="784"/>
    <d v="2012-12-07T00:00:00"/>
    <s v="Second Class"/>
    <s v="RO-19780"/>
    <s v="Rose O'Brian"/>
    <x v="0"/>
    <s v="United States"/>
    <s v="Clarksville"/>
    <x v="18"/>
    <n v="37042"/>
    <x v="0"/>
    <s v="OFF-BI-10000545"/>
    <x v="1"/>
    <x v="8"/>
    <x v="685"/>
    <n v="1598.0580000000002"/>
    <n v="7"/>
    <n v="0.7"/>
    <n v="-1065.3719999999998"/>
  </r>
  <r>
    <n v="4357"/>
    <x v="2164"/>
    <x v="1"/>
    <x v="784"/>
    <d v="2012-12-07T00:00:00"/>
    <s v="Second Class"/>
    <s v="RO-19780"/>
    <s v="Rose O'Brian"/>
    <x v="0"/>
    <s v="United States"/>
    <s v="Clarksville"/>
    <x v="18"/>
    <n v="37042"/>
    <x v="0"/>
    <s v="OFF-AR-10003752"/>
    <x v="1"/>
    <x v="6"/>
    <x v="677"/>
    <n v="36.96"/>
    <n v="4"/>
    <n v="0.2"/>
    <n v="12.011999999999999"/>
  </r>
  <r>
    <n v="4358"/>
    <x v="2165"/>
    <x v="3"/>
    <x v="157"/>
    <d v="2014-12-12T00:00:00"/>
    <s v="Same Day"/>
    <s v="RR-19315"/>
    <s v="Ralph Ritter"/>
    <x v="0"/>
    <s v="United States"/>
    <s v="Aurora"/>
    <x v="10"/>
    <n v="60505"/>
    <x v="2"/>
    <s v="OFF-PA-10001937"/>
    <x v="1"/>
    <x v="10"/>
    <x v="286"/>
    <n v="10.368000000000002"/>
    <n v="2"/>
    <n v="0.2"/>
    <n v="3.6288"/>
  </r>
  <r>
    <n v="4359"/>
    <x v="2165"/>
    <x v="3"/>
    <x v="157"/>
    <d v="2014-12-12T00:00:00"/>
    <s v="Same Day"/>
    <s v="RR-19315"/>
    <s v="Ralph Ritter"/>
    <x v="0"/>
    <s v="United States"/>
    <s v="Aurora"/>
    <x v="10"/>
    <n v="60505"/>
    <x v="2"/>
    <s v="FUR-FU-10004306"/>
    <x v="0"/>
    <x v="5"/>
    <x v="616"/>
    <n v="77.720000000000013"/>
    <n v="1"/>
    <n v="0.6"/>
    <n v="-66.061999999999998"/>
  </r>
  <r>
    <n v="4360"/>
    <x v="2165"/>
    <x v="3"/>
    <x v="157"/>
    <d v="2014-12-12T00:00:00"/>
    <s v="Same Day"/>
    <s v="RR-19315"/>
    <s v="Ralph Ritter"/>
    <x v="0"/>
    <s v="United States"/>
    <s v="Aurora"/>
    <x v="10"/>
    <n v="60505"/>
    <x v="2"/>
    <s v="FUR-CH-10003973"/>
    <x v="0"/>
    <x v="1"/>
    <x v="858"/>
    <n v="520.46399999999994"/>
    <n v="2"/>
    <n v="0.3"/>
    <n v="-14.870399999999961"/>
  </r>
  <r>
    <n v="4361"/>
    <x v="2166"/>
    <x v="0"/>
    <x v="206"/>
    <d v="2013-05-24T00:00:00"/>
    <s v="First Class"/>
    <s v="CP-12340"/>
    <s v="Christine Phan"/>
    <x v="1"/>
    <s v="United States"/>
    <s v="Warwick"/>
    <x v="34"/>
    <n v="2886"/>
    <x v="3"/>
    <s v="OFF-PA-10000565"/>
    <x v="1"/>
    <x v="10"/>
    <x v="33"/>
    <n v="111.96"/>
    <n v="2"/>
    <n v="0"/>
    <n v="54.860399999999998"/>
  </r>
  <r>
    <n v="4362"/>
    <x v="2167"/>
    <x v="3"/>
    <x v="922"/>
    <d v="2014-02-22T00:00:00"/>
    <s v="Second Class"/>
    <s v="LL-16840"/>
    <s v="Lauren Leatherbury"/>
    <x v="0"/>
    <s v="United States"/>
    <s v="Lafayette"/>
    <x v="28"/>
    <n v="70506"/>
    <x v="0"/>
    <s v="TEC-PH-10003875"/>
    <x v="2"/>
    <x v="7"/>
    <x v="119"/>
    <n v="29.160000000000004"/>
    <n v="3"/>
    <n v="0"/>
    <n v="8.4563999999999986"/>
  </r>
  <r>
    <n v="4363"/>
    <x v="2168"/>
    <x v="3"/>
    <x v="968"/>
    <d v="2014-05-23T00:00:00"/>
    <s v="Second Class"/>
    <s v="NC-18340"/>
    <s v="Nat Carroll"/>
    <x v="0"/>
    <s v="United States"/>
    <s v="Fargo"/>
    <x v="46"/>
    <n v="58103"/>
    <x v="2"/>
    <s v="OFF-AR-10001953"/>
    <x v="1"/>
    <x v="6"/>
    <x v="395"/>
    <n v="131.94"/>
    <n v="3"/>
    <n v="0"/>
    <n v="35.623800000000003"/>
  </r>
  <r>
    <n v="4364"/>
    <x v="2168"/>
    <x v="3"/>
    <x v="968"/>
    <d v="2014-05-23T00:00:00"/>
    <s v="Second Class"/>
    <s v="NC-18340"/>
    <s v="Nat Carroll"/>
    <x v="0"/>
    <s v="United States"/>
    <s v="Fargo"/>
    <x v="46"/>
    <n v="58103"/>
    <x v="2"/>
    <s v="OFF-AR-10001374"/>
    <x v="1"/>
    <x v="6"/>
    <x v="310"/>
    <n v="25.92"/>
    <n v="4"/>
    <n v="0"/>
    <n v="8.2943999999999996"/>
  </r>
  <r>
    <n v="4365"/>
    <x v="2168"/>
    <x v="3"/>
    <x v="968"/>
    <d v="2014-05-23T00:00:00"/>
    <s v="Second Class"/>
    <s v="NC-18340"/>
    <s v="Nat Carroll"/>
    <x v="0"/>
    <s v="United States"/>
    <s v="Fargo"/>
    <x v="46"/>
    <n v="58103"/>
    <x v="2"/>
    <s v="OFF-ST-10003816"/>
    <x v="1"/>
    <x v="4"/>
    <x v="710"/>
    <n v="704.76"/>
    <n v="4"/>
    <n v="0"/>
    <n v="162.09479999999996"/>
  </r>
  <r>
    <n v="4366"/>
    <x v="2168"/>
    <x v="3"/>
    <x v="968"/>
    <d v="2014-05-23T00:00:00"/>
    <s v="Second Class"/>
    <s v="NC-18340"/>
    <s v="Nat Carroll"/>
    <x v="0"/>
    <s v="United States"/>
    <s v="Fargo"/>
    <x v="46"/>
    <n v="58103"/>
    <x v="2"/>
    <s v="OFF-FA-10001843"/>
    <x v="1"/>
    <x v="13"/>
    <x v="33"/>
    <n v="7.41"/>
    <n v="3"/>
    <n v="0"/>
    <n v="3.4827000000000004"/>
  </r>
  <r>
    <n v="4367"/>
    <x v="2168"/>
    <x v="3"/>
    <x v="968"/>
    <d v="2014-05-23T00:00:00"/>
    <s v="Second Class"/>
    <s v="NC-18340"/>
    <s v="Nat Carroll"/>
    <x v="0"/>
    <s v="United States"/>
    <s v="Fargo"/>
    <x v="46"/>
    <n v="58103"/>
    <x v="2"/>
    <s v="OFF-AR-10000657"/>
    <x v="1"/>
    <x v="6"/>
    <x v="1518"/>
    <n v="21.5"/>
    <n v="10"/>
    <n v="0"/>
    <n v="7.094999999999998"/>
  </r>
  <r>
    <n v="4368"/>
    <x v="2169"/>
    <x v="3"/>
    <x v="220"/>
    <d v="2014-09-14T00:00:00"/>
    <s v="Second Class"/>
    <s v="HA-14920"/>
    <s v="Helen Andreada"/>
    <x v="0"/>
    <s v="United States"/>
    <s v="Chicago"/>
    <x v="10"/>
    <n v="60623"/>
    <x v="2"/>
    <s v="OFF-FA-10000936"/>
    <x v="1"/>
    <x v="13"/>
    <x v="1298"/>
    <n v="10.528"/>
    <n v="4"/>
    <n v="0.2"/>
    <n v="3.2899999999999996"/>
  </r>
  <r>
    <n v="4369"/>
    <x v="2169"/>
    <x v="3"/>
    <x v="220"/>
    <d v="2014-09-14T00:00:00"/>
    <s v="Second Class"/>
    <s v="HA-14920"/>
    <s v="Helen Andreada"/>
    <x v="0"/>
    <s v="United States"/>
    <s v="Chicago"/>
    <x v="10"/>
    <n v="60623"/>
    <x v="2"/>
    <s v="OFF-PA-10003657"/>
    <x v="1"/>
    <x v="10"/>
    <x v="624"/>
    <n v="20.544000000000004"/>
    <n v="6"/>
    <n v="0.2"/>
    <n v="6.4199999999999964"/>
  </r>
  <r>
    <n v="4370"/>
    <x v="2170"/>
    <x v="0"/>
    <x v="732"/>
    <d v="2013-11-11T00:00:00"/>
    <s v="Standard Class"/>
    <s v="MA-17995"/>
    <s v="Michelle Arnett"/>
    <x v="2"/>
    <s v="United States"/>
    <s v="Lawrence"/>
    <x v="14"/>
    <n v="46226"/>
    <x v="2"/>
    <s v="OFF-BI-10001989"/>
    <x v="1"/>
    <x v="8"/>
    <x v="537"/>
    <n v="104.9"/>
    <n v="5"/>
    <n v="0"/>
    <n v="50.351999999999997"/>
  </r>
  <r>
    <n v="4371"/>
    <x v="2170"/>
    <x v="0"/>
    <x v="732"/>
    <d v="2013-11-11T00:00:00"/>
    <s v="Standard Class"/>
    <s v="MA-17995"/>
    <s v="Michelle Arnett"/>
    <x v="2"/>
    <s v="United States"/>
    <s v="Lawrence"/>
    <x v="14"/>
    <n v="46226"/>
    <x v="2"/>
    <s v="OFF-AR-10002987"/>
    <x v="1"/>
    <x v="6"/>
    <x v="1553"/>
    <n v="39.68"/>
    <n v="2"/>
    <n v="0"/>
    <n v="16.268800000000002"/>
  </r>
  <r>
    <n v="4372"/>
    <x v="2170"/>
    <x v="0"/>
    <x v="732"/>
    <d v="2013-11-11T00:00:00"/>
    <s v="Standard Class"/>
    <s v="MA-17995"/>
    <s v="Michelle Arnett"/>
    <x v="2"/>
    <s v="United States"/>
    <s v="Lawrence"/>
    <x v="14"/>
    <n v="46226"/>
    <x v="2"/>
    <s v="OFF-LA-10000414"/>
    <x v="1"/>
    <x v="2"/>
    <x v="1634"/>
    <n v="51.75"/>
    <n v="5"/>
    <n v="0"/>
    <n v="24.84"/>
  </r>
  <r>
    <n v="4373"/>
    <x v="2171"/>
    <x v="3"/>
    <x v="283"/>
    <d v="2014-07-26T00:00:00"/>
    <s v="Second Class"/>
    <s v="LH-16900"/>
    <s v="Lena Hernandez"/>
    <x v="0"/>
    <s v="United States"/>
    <s v="Elkhart"/>
    <x v="14"/>
    <n v="46514"/>
    <x v="2"/>
    <s v="OFF-AR-10003602"/>
    <x v="1"/>
    <x v="6"/>
    <x v="239"/>
    <n v="11.68"/>
    <n v="2"/>
    <n v="0"/>
    <n v="5.4895999999999994"/>
  </r>
  <r>
    <n v="4374"/>
    <x v="2171"/>
    <x v="3"/>
    <x v="283"/>
    <d v="2014-07-26T00:00:00"/>
    <s v="Second Class"/>
    <s v="LH-16900"/>
    <s v="Lena Hernandez"/>
    <x v="0"/>
    <s v="United States"/>
    <s v="Elkhart"/>
    <x v="14"/>
    <n v="46514"/>
    <x v="2"/>
    <s v="TEC-AC-10002550"/>
    <x v="2"/>
    <x v="11"/>
    <x v="1539"/>
    <n v="159.75"/>
    <n v="5"/>
    <n v="0"/>
    <n v="11.182499999999997"/>
  </r>
  <r>
    <n v="4375"/>
    <x v="2172"/>
    <x v="0"/>
    <x v="741"/>
    <d v="2013-11-25T00:00:00"/>
    <s v="Standard Class"/>
    <s v="SB-20290"/>
    <s v="Sean Braxton"/>
    <x v="1"/>
    <s v="United States"/>
    <s v="Kent"/>
    <x v="24"/>
    <n v="44240"/>
    <x v="3"/>
    <s v="OFF-AP-10002998"/>
    <x v="1"/>
    <x v="9"/>
    <x v="1635"/>
    <n v="103.96799999999999"/>
    <n v="6"/>
    <n v="0.2"/>
    <n v="16.894799999999996"/>
  </r>
  <r>
    <n v="4376"/>
    <x v="2173"/>
    <x v="2"/>
    <x v="573"/>
    <d v="2011-04-30T00:00:00"/>
    <s v="Standard Class"/>
    <s v="BT-11305"/>
    <s v="Beth Thompson"/>
    <x v="2"/>
    <s v="United States"/>
    <s v="San Gabriel"/>
    <x v="1"/>
    <n v="91776"/>
    <x v="1"/>
    <s v="FUR-FU-10003708"/>
    <x v="0"/>
    <x v="5"/>
    <x v="71"/>
    <n v="303.25"/>
    <n v="5"/>
    <n v="0"/>
    <n v="63.682499999999997"/>
  </r>
  <r>
    <n v="4377"/>
    <x v="2173"/>
    <x v="2"/>
    <x v="573"/>
    <d v="2011-04-30T00:00:00"/>
    <s v="Standard Class"/>
    <s v="BT-11305"/>
    <s v="Beth Thompson"/>
    <x v="2"/>
    <s v="United States"/>
    <s v="San Gabriel"/>
    <x v="1"/>
    <n v="91776"/>
    <x v="1"/>
    <s v="OFF-AP-10001391"/>
    <x v="1"/>
    <x v="9"/>
    <x v="1260"/>
    <n v="270.71999999999997"/>
    <n v="3"/>
    <n v="0"/>
    <n v="78.508799999999965"/>
  </r>
  <r>
    <n v="4378"/>
    <x v="2173"/>
    <x v="2"/>
    <x v="573"/>
    <d v="2011-04-30T00:00:00"/>
    <s v="Standard Class"/>
    <s v="BT-11305"/>
    <s v="Beth Thompson"/>
    <x v="2"/>
    <s v="United States"/>
    <s v="San Gabriel"/>
    <x v="1"/>
    <n v="91776"/>
    <x v="1"/>
    <s v="FUR-CH-10003973"/>
    <x v="0"/>
    <x v="1"/>
    <x v="858"/>
    <n v="1487.04"/>
    <n v="5"/>
    <n v="0.2"/>
    <n v="148.70400000000006"/>
  </r>
  <r>
    <n v="4379"/>
    <x v="2174"/>
    <x v="1"/>
    <x v="672"/>
    <d v="2012-12-02T00:00:00"/>
    <s v="Second Class"/>
    <s v="PS-18970"/>
    <s v="Paul Stevenson"/>
    <x v="2"/>
    <s v="United States"/>
    <s v="Henderson"/>
    <x v="0"/>
    <n v="42420"/>
    <x v="0"/>
    <s v="OFF-EN-10000461"/>
    <x v="1"/>
    <x v="12"/>
    <x v="746"/>
    <n v="17.48"/>
    <n v="2"/>
    <n v="0"/>
    <n v="8.2156000000000002"/>
  </r>
  <r>
    <n v="4380"/>
    <x v="2174"/>
    <x v="1"/>
    <x v="672"/>
    <d v="2012-12-02T00:00:00"/>
    <s v="Second Class"/>
    <s v="PS-18970"/>
    <s v="Paul Stevenson"/>
    <x v="2"/>
    <s v="United States"/>
    <s v="Henderson"/>
    <x v="0"/>
    <n v="42420"/>
    <x v="0"/>
    <s v="OFF-EN-10002831"/>
    <x v="1"/>
    <x v="12"/>
    <x v="828"/>
    <n v="71.88"/>
    <n v="2"/>
    <n v="0"/>
    <n v="32.345999999999997"/>
  </r>
  <r>
    <n v="4381"/>
    <x v="2175"/>
    <x v="1"/>
    <x v="969"/>
    <d v="2012-10-30T00:00:00"/>
    <s v="Standard Class"/>
    <s v="TB-21625"/>
    <s v="Trudy Brown"/>
    <x v="0"/>
    <s v="United States"/>
    <s v="San Francisco"/>
    <x v="1"/>
    <n v="94110"/>
    <x v="1"/>
    <s v="OFF-AR-10004648"/>
    <x v="1"/>
    <x v="6"/>
    <x v="620"/>
    <n v="60.449999999999996"/>
    <n v="3"/>
    <n v="0"/>
    <n v="16.3215"/>
  </r>
  <r>
    <n v="4382"/>
    <x v="2175"/>
    <x v="1"/>
    <x v="969"/>
    <d v="2012-10-30T00:00:00"/>
    <s v="Standard Class"/>
    <s v="TB-21625"/>
    <s v="Trudy Brown"/>
    <x v="0"/>
    <s v="United States"/>
    <s v="San Francisco"/>
    <x v="1"/>
    <n v="94110"/>
    <x v="1"/>
    <s v="FUR-TA-10001857"/>
    <x v="0"/>
    <x v="3"/>
    <x v="433"/>
    <n v="253.17599999999999"/>
    <n v="3"/>
    <n v="0.2"/>
    <n v="-31.64700000000002"/>
  </r>
  <r>
    <n v="4383"/>
    <x v="2176"/>
    <x v="1"/>
    <x v="603"/>
    <d v="2012-07-27T00:00:00"/>
    <s v="Standard Class"/>
    <s v="RA-19915"/>
    <s v="Russell Applegate"/>
    <x v="0"/>
    <s v="United States"/>
    <s v="Highland Park"/>
    <x v="10"/>
    <n v="60035"/>
    <x v="2"/>
    <s v="OFF-BI-10000546"/>
    <x v="1"/>
    <x v="8"/>
    <x v="609"/>
    <n v="2.879999999999999"/>
    <n v="5"/>
    <n v="0.8"/>
    <n v="-4.4639999999999995"/>
  </r>
  <r>
    <n v="4384"/>
    <x v="2176"/>
    <x v="1"/>
    <x v="603"/>
    <d v="2012-07-27T00:00:00"/>
    <s v="Standard Class"/>
    <s v="RA-19915"/>
    <s v="Russell Applegate"/>
    <x v="0"/>
    <s v="United States"/>
    <s v="Highland Park"/>
    <x v="10"/>
    <n v="60035"/>
    <x v="2"/>
    <s v="FUR-BO-10004690"/>
    <x v="0"/>
    <x v="0"/>
    <x v="1636"/>
    <n v="384.94399999999996"/>
    <n v="4"/>
    <n v="0.3"/>
    <n v="-126.48159999999999"/>
  </r>
  <r>
    <n v="4385"/>
    <x v="2176"/>
    <x v="1"/>
    <x v="603"/>
    <d v="2012-07-27T00:00:00"/>
    <s v="Standard Class"/>
    <s v="RA-19915"/>
    <s v="Russell Applegate"/>
    <x v="0"/>
    <s v="United States"/>
    <s v="Highland Park"/>
    <x v="10"/>
    <n v="60035"/>
    <x v="2"/>
    <s v="TEC-PH-10001557"/>
    <x v="2"/>
    <x v="7"/>
    <x v="658"/>
    <n v="153.584"/>
    <n v="2"/>
    <n v="0.2"/>
    <n v="13.438599999999994"/>
  </r>
  <r>
    <n v="4386"/>
    <x v="2176"/>
    <x v="1"/>
    <x v="603"/>
    <d v="2012-07-27T00:00:00"/>
    <s v="Standard Class"/>
    <s v="RA-19915"/>
    <s v="Russell Applegate"/>
    <x v="0"/>
    <s v="United States"/>
    <s v="Highland Park"/>
    <x v="10"/>
    <n v="60035"/>
    <x v="2"/>
    <s v="FUR-BO-10002545"/>
    <x v="0"/>
    <x v="0"/>
    <x v="37"/>
    <n v="913.43000000000006"/>
    <n v="5"/>
    <n v="0.3"/>
    <n v="-52.195999999999913"/>
  </r>
  <r>
    <n v="4387"/>
    <x v="2177"/>
    <x v="0"/>
    <x v="189"/>
    <d v="2013-11-03T00:00:00"/>
    <s v="Standard Class"/>
    <s v="BP-11095"/>
    <s v="Bart Pistole"/>
    <x v="1"/>
    <s v="United States"/>
    <s v="San Francisco"/>
    <x v="1"/>
    <n v="94122"/>
    <x v="1"/>
    <s v="OFF-AP-10001366"/>
    <x v="1"/>
    <x v="9"/>
    <x v="33"/>
    <n v="43.92"/>
    <n v="4"/>
    <n v="0"/>
    <n v="11.858400000000003"/>
  </r>
  <r>
    <n v="4388"/>
    <x v="2177"/>
    <x v="0"/>
    <x v="189"/>
    <d v="2013-11-03T00:00:00"/>
    <s v="Standard Class"/>
    <s v="BP-11095"/>
    <s v="Bart Pistole"/>
    <x v="1"/>
    <s v="United States"/>
    <s v="San Francisco"/>
    <x v="1"/>
    <n v="94122"/>
    <x v="1"/>
    <s v="OFF-BI-10001628"/>
    <x v="1"/>
    <x v="8"/>
    <x v="1103"/>
    <n v="25.031999999999996"/>
    <n v="3"/>
    <n v="0.2"/>
    <n v="7.822499999999998"/>
  </r>
  <r>
    <n v="4389"/>
    <x v="2178"/>
    <x v="3"/>
    <x v="225"/>
    <d v="2014-11-23T00:00:00"/>
    <s v="First Class"/>
    <s v="CD-11920"/>
    <s v="Carlos Daly"/>
    <x v="0"/>
    <s v="United States"/>
    <s v="New York City"/>
    <x v="15"/>
    <n v="10035"/>
    <x v="3"/>
    <s v="OFF-PA-10003651"/>
    <x v="1"/>
    <x v="10"/>
    <x v="646"/>
    <n v="46.76"/>
    <n v="7"/>
    <n v="0"/>
    <n v="22.444800000000001"/>
  </r>
  <r>
    <n v="4390"/>
    <x v="2178"/>
    <x v="3"/>
    <x v="225"/>
    <d v="2014-11-23T00:00:00"/>
    <s v="First Class"/>
    <s v="CD-11920"/>
    <s v="Carlos Daly"/>
    <x v="0"/>
    <s v="United States"/>
    <s v="New York City"/>
    <x v="15"/>
    <n v="10035"/>
    <x v="3"/>
    <s v="FUR-BO-10003159"/>
    <x v="0"/>
    <x v="0"/>
    <x v="1100"/>
    <n v="183.96800000000002"/>
    <n v="2"/>
    <n v="0.2"/>
    <n v="-25.295600000000022"/>
  </r>
  <r>
    <n v="4391"/>
    <x v="2178"/>
    <x v="3"/>
    <x v="225"/>
    <d v="2014-11-23T00:00:00"/>
    <s v="First Class"/>
    <s v="CD-11920"/>
    <s v="Carlos Daly"/>
    <x v="0"/>
    <s v="United States"/>
    <s v="New York City"/>
    <x v="15"/>
    <n v="10035"/>
    <x v="3"/>
    <s v="TEC-PH-10001459"/>
    <x v="2"/>
    <x v="7"/>
    <x v="1438"/>
    <n v="1259.97"/>
    <n v="3"/>
    <n v="0"/>
    <n v="327.59220000000005"/>
  </r>
  <r>
    <n v="4392"/>
    <x v="2178"/>
    <x v="3"/>
    <x v="225"/>
    <d v="2014-11-23T00:00:00"/>
    <s v="First Class"/>
    <s v="CD-11920"/>
    <s v="Carlos Daly"/>
    <x v="0"/>
    <s v="United States"/>
    <s v="New York City"/>
    <x v="15"/>
    <n v="10035"/>
    <x v="3"/>
    <s v="OFF-AR-10004602"/>
    <x v="1"/>
    <x v="6"/>
    <x v="1217"/>
    <n v="68.97"/>
    <n v="3"/>
    <n v="0"/>
    <n v="19.311600000000002"/>
  </r>
  <r>
    <n v="4393"/>
    <x v="2179"/>
    <x v="0"/>
    <x v="162"/>
    <d v="2013-09-13T00:00:00"/>
    <s v="Standard Class"/>
    <s v="KB-16585"/>
    <s v="Ken Black"/>
    <x v="1"/>
    <s v="United States"/>
    <s v="Dallas"/>
    <x v="5"/>
    <n v="75081"/>
    <x v="2"/>
    <s v="OFF-AR-10001953"/>
    <x v="1"/>
    <x v="6"/>
    <x v="395"/>
    <n v="70.367999999999995"/>
    <n v="2"/>
    <n v="0.2"/>
    <n v="6.1572000000000031"/>
  </r>
  <r>
    <n v="4394"/>
    <x v="2179"/>
    <x v="0"/>
    <x v="162"/>
    <d v="2013-09-13T00:00:00"/>
    <s v="Standard Class"/>
    <s v="KB-16585"/>
    <s v="Ken Black"/>
    <x v="1"/>
    <s v="United States"/>
    <s v="Dallas"/>
    <x v="5"/>
    <n v="75081"/>
    <x v="2"/>
    <s v="TEC-PH-10000923"/>
    <x v="2"/>
    <x v="7"/>
    <x v="1225"/>
    <n v="59.960000000000008"/>
    <n v="5"/>
    <n v="0.2"/>
    <n v="21.735500000000002"/>
  </r>
  <r>
    <n v="4395"/>
    <x v="2180"/>
    <x v="2"/>
    <x v="836"/>
    <d v="2011-07-20T00:00:00"/>
    <s v="Same Day"/>
    <s v="SW-20245"/>
    <s v="Scot Wooten"/>
    <x v="0"/>
    <s v="United States"/>
    <s v="Springfield"/>
    <x v="24"/>
    <n v="45503"/>
    <x v="3"/>
    <s v="OFF-ST-10002583"/>
    <x v="1"/>
    <x v="4"/>
    <x v="566"/>
    <n v="25.983999999999998"/>
    <n v="1"/>
    <n v="0.2"/>
    <n v="-5.1968000000000005"/>
  </r>
  <r>
    <n v="4396"/>
    <x v="2180"/>
    <x v="2"/>
    <x v="836"/>
    <d v="2011-07-20T00:00:00"/>
    <s v="Same Day"/>
    <s v="SW-20245"/>
    <s v="Scot Wooten"/>
    <x v="0"/>
    <s v="United States"/>
    <s v="Springfield"/>
    <x v="24"/>
    <n v="45503"/>
    <x v="3"/>
    <s v="OFF-BI-10000977"/>
    <x v="1"/>
    <x v="8"/>
    <x v="982"/>
    <n v="27.360000000000003"/>
    <n v="3"/>
    <n v="0.7"/>
    <n v="-21.887999999999991"/>
  </r>
  <r>
    <n v="4397"/>
    <x v="2181"/>
    <x v="0"/>
    <x v="625"/>
    <d v="2013-11-20T00:00:00"/>
    <s v="Standard Class"/>
    <s v="AH-10690"/>
    <s v="Anna Häberlin"/>
    <x v="1"/>
    <s v="United States"/>
    <s v="San Diego"/>
    <x v="1"/>
    <n v="92024"/>
    <x v="1"/>
    <s v="TEC-PH-10002549"/>
    <x v="2"/>
    <x v="7"/>
    <x v="928"/>
    <n v="361.37600000000003"/>
    <n v="2"/>
    <n v="0.2"/>
    <n v="27.103200000000001"/>
  </r>
  <r>
    <n v="4398"/>
    <x v="2182"/>
    <x v="2"/>
    <x v="970"/>
    <d v="2011-07-11T00:00:00"/>
    <s v="Standard Class"/>
    <s v="JL-15835"/>
    <s v="John Lee"/>
    <x v="0"/>
    <s v="United States"/>
    <s v="Philadelphia"/>
    <x v="9"/>
    <n v="19120"/>
    <x v="3"/>
    <s v="FUR-CH-10002880"/>
    <x v="0"/>
    <x v="1"/>
    <x v="801"/>
    <n v="172.18599999999998"/>
    <n v="2"/>
    <n v="0.3"/>
    <n v="-46.736200000000011"/>
  </r>
  <r>
    <n v="4399"/>
    <x v="2182"/>
    <x v="2"/>
    <x v="970"/>
    <d v="2011-07-11T00:00:00"/>
    <s v="Standard Class"/>
    <s v="JL-15835"/>
    <s v="John Lee"/>
    <x v="0"/>
    <s v="United States"/>
    <s v="Philadelphia"/>
    <x v="9"/>
    <n v="19120"/>
    <x v="3"/>
    <s v="FUR-FU-10003039"/>
    <x v="0"/>
    <x v="5"/>
    <x v="479"/>
    <n v="69.00800000000001"/>
    <n v="2"/>
    <n v="0.2"/>
    <n v="12.0764"/>
  </r>
  <r>
    <n v="4400"/>
    <x v="2183"/>
    <x v="0"/>
    <x v="716"/>
    <d v="2013-03-18T00:00:00"/>
    <s v="Same Day"/>
    <s v="GZ-14470"/>
    <s v="Gary Zandusky"/>
    <x v="0"/>
    <s v="United States"/>
    <s v="Columbia"/>
    <x v="39"/>
    <n v="21044"/>
    <x v="3"/>
    <s v="OFF-EN-10003055"/>
    <x v="1"/>
    <x v="12"/>
    <x v="873"/>
    <n v="199.89999999999998"/>
    <n v="5"/>
    <n v="0"/>
    <n v="89.954999999999984"/>
  </r>
  <r>
    <n v="4401"/>
    <x v="2183"/>
    <x v="0"/>
    <x v="716"/>
    <d v="2013-03-18T00:00:00"/>
    <s v="Same Day"/>
    <s v="GZ-14470"/>
    <s v="Gary Zandusky"/>
    <x v="0"/>
    <s v="United States"/>
    <s v="Columbia"/>
    <x v="39"/>
    <n v="21044"/>
    <x v="3"/>
    <s v="OFF-AP-10002945"/>
    <x v="1"/>
    <x v="9"/>
    <x v="225"/>
    <n v="901.94999999999993"/>
    <n v="3"/>
    <n v="0"/>
    <n v="297.64349999999996"/>
  </r>
  <r>
    <n v="4402"/>
    <x v="2183"/>
    <x v="0"/>
    <x v="716"/>
    <d v="2013-03-18T00:00:00"/>
    <s v="Same Day"/>
    <s v="GZ-14470"/>
    <s v="Gary Zandusky"/>
    <x v="0"/>
    <s v="United States"/>
    <s v="Columbia"/>
    <x v="39"/>
    <n v="21044"/>
    <x v="3"/>
    <s v="FUR-FU-10004306"/>
    <x v="0"/>
    <x v="5"/>
    <x v="616"/>
    <n v="971.5"/>
    <n v="5"/>
    <n v="0"/>
    <n v="252.59"/>
  </r>
  <r>
    <n v="4403"/>
    <x v="2184"/>
    <x v="0"/>
    <x v="482"/>
    <d v="2013-12-28T00:00:00"/>
    <s v="First Class"/>
    <s v="RC-19825"/>
    <s v="Roy Collins"/>
    <x v="0"/>
    <s v="United States"/>
    <s v="Colorado Springs"/>
    <x v="22"/>
    <n v="80906"/>
    <x v="1"/>
    <s v="OFF-AR-10002445"/>
    <x v="1"/>
    <x v="6"/>
    <x v="1637"/>
    <n v="11.328000000000001"/>
    <n v="2"/>
    <n v="0.2"/>
    <n v="2.5488000000000004"/>
  </r>
  <r>
    <n v="4404"/>
    <x v="2185"/>
    <x v="2"/>
    <x v="814"/>
    <d v="2011-09-04T00:00:00"/>
    <s v="First Class"/>
    <s v="CL-12565"/>
    <s v="Clay Ludtke"/>
    <x v="0"/>
    <s v="United States"/>
    <s v="New York City"/>
    <x v="15"/>
    <n v="10009"/>
    <x v="3"/>
    <s v="OFF-AR-10002445"/>
    <x v="1"/>
    <x v="6"/>
    <x v="1637"/>
    <n v="21.240000000000002"/>
    <n v="3"/>
    <n v="0"/>
    <n v="8.071200000000001"/>
  </r>
  <r>
    <n v="4405"/>
    <x v="2186"/>
    <x v="1"/>
    <x v="761"/>
    <d v="2012-07-10T00:00:00"/>
    <s v="Standard Class"/>
    <s v="MW-18220"/>
    <s v="Mitch Webber"/>
    <x v="0"/>
    <s v="United States"/>
    <s v="Philadelphia"/>
    <x v="9"/>
    <n v="19140"/>
    <x v="3"/>
    <s v="TEC-AC-10002345"/>
    <x v="2"/>
    <x v="11"/>
    <x v="173"/>
    <n v="34.800000000000004"/>
    <n v="3"/>
    <n v="0.2"/>
    <n v="2.1749999999999989"/>
  </r>
  <r>
    <n v="4406"/>
    <x v="2186"/>
    <x v="1"/>
    <x v="761"/>
    <d v="2012-07-10T00:00:00"/>
    <s v="Standard Class"/>
    <s v="MW-18220"/>
    <s v="Mitch Webber"/>
    <x v="0"/>
    <s v="United States"/>
    <s v="Philadelphia"/>
    <x v="9"/>
    <n v="19140"/>
    <x v="3"/>
    <s v="OFF-ST-10001558"/>
    <x v="1"/>
    <x v="4"/>
    <x v="712"/>
    <n v="38.975999999999999"/>
    <n v="3"/>
    <n v="0.2"/>
    <n v="-2.4359999999999999"/>
  </r>
  <r>
    <n v="4407"/>
    <x v="2187"/>
    <x v="0"/>
    <x v="73"/>
    <d v="2013-11-26T00:00:00"/>
    <s v="Standard Class"/>
    <s v="BF-10975"/>
    <s v="Barbara Fisher"/>
    <x v="1"/>
    <s v="United States"/>
    <s v="Columbus"/>
    <x v="14"/>
    <n v="47201"/>
    <x v="2"/>
    <s v="OFF-PA-10001622"/>
    <x v="1"/>
    <x v="10"/>
    <x v="695"/>
    <n v="9.08"/>
    <n v="2"/>
    <n v="0"/>
    <n v="4.0859999999999994"/>
  </r>
  <r>
    <n v="4408"/>
    <x v="2187"/>
    <x v="0"/>
    <x v="73"/>
    <d v="2013-11-26T00:00:00"/>
    <s v="Standard Class"/>
    <s v="BF-10975"/>
    <s v="Barbara Fisher"/>
    <x v="1"/>
    <s v="United States"/>
    <s v="Columbus"/>
    <x v="14"/>
    <n v="47201"/>
    <x v="2"/>
    <s v="OFF-PA-10000418"/>
    <x v="1"/>
    <x v="10"/>
    <x v="961"/>
    <n v="314.54999999999995"/>
    <n v="3"/>
    <n v="0"/>
    <n v="150.98399999999998"/>
  </r>
  <r>
    <n v="4409"/>
    <x v="2187"/>
    <x v="0"/>
    <x v="73"/>
    <d v="2013-11-26T00:00:00"/>
    <s v="Standard Class"/>
    <s v="BF-10975"/>
    <s v="Barbara Fisher"/>
    <x v="1"/>
    <s v="United States"/>
    <s v="Columbus"/>
    <x v="14"/>
    <n v="47201"/>
    <x v="2"/>
    <s v="OFF-BI-10000343"/>
    <x v="1"/>
    <x v="8"/>
    <x v="184"/>
    <n v="4.91"/>
    <n v="1"/>
    <n v="0"/>
    <n v="2.3077000000000001"/>
  </r>
  <r>
    <n v="4410"/>
    <x v="2188"/>
    <x v="2"/>
    <x v="457"/>
    <d v="2011-05-11T00:00:00"/>
    <s v="Standard Class"/>
    <s v="SN-20710"/>
    <s v="Steve Nguyen"/>
    <x v="2"/>
    <s v="United States"/>
    <s v="Los Angeles"/>
    <x v="1"/>
    <n v="90004"/>
    <x v="1"/>
    <s v="OFF-LA-10004425"/>
    <x v="1"/>
    <x v="2"/>
    <x v="33"/>
    <n v="5.78"/>
    <n v="2"/>
    <n v="0"/>
    <n v="2.7166000000000001"/>
  </r>
  <r>
    <n v="4411"/>
    <x v="2188"/>
    <x v="2"/>
    <x v="457"/>
    <d v="2011-05-11T00:00:00"/>
    <s v="Standard Class"/>
    <s v="SN-20710"/>
    <s v="Steve Nguyen"/>
    <x v="2"/>
    <s v="United States"/>
    <s v="Los Angeles"/>
    <x v="1"/>
    <n v="90004"/>
    <x v="1"/>
    <s v="OFF-AR-10001897"/>
    <x v="1"/>
    <x v="6"/>
    <x v="640"/>
    <n v="107.94"/>
    <n v="6"/>
    <n v="0"/>
    <n v="30.223200000000002"/>
  </r>
  <r>
    <n v="4412"/>
    <x v="2189"/>
    <x v="2"/>
    <x v="261"/>
    <d v="2011-06-24T00:00:00"/>
    <s v="First Class"/>
    <s v="TB-21280"/>
    <s v="Toby Braunhardt"/>
    <x v="0"/>
    <s v="United States"/>
    <s v="New York City"/>
    <x v="15"/>
    <n v="10024"/>
    <x v="3"/>
    <s v="OFF-PA-10003883"/>
    <x v="1"/>
    <x v="10"/>
    <x v="1229"/>
    <n v="19.649999999999999"/>
    <n v="3"/>
    <n v="0"/>
    <n v="9.0389999999999997"/>
  </r>
  <r>
    <n v="4413"/>
    <x v="2189"/>
    <x v="2"/>
    <x v="261"/>
    <d v="2011-06-24T00:00:00"/>
    <s v="First Class"/>
    <s v="TB-21280"/>
    <s v="Toby Braunhardt"/>
    <x v="0"/>
    <s v="United States"/>
    <s v="New York City"/>
    <x v="15"/>
    <n v="10024"/>
    <x v="3"/>
    <s v="TEC-PH-10003963"/>
    <x v="2"/>
    <x v="7"/>
    <x v="512"/>
    <n v="617.97"/>
    <n v="3"/>
    <n v="0"/>
    <n v="160.6722"/>
  </r>
  <r>
    <n v="4414"/>
    <x v="2189"/>
    <x v="2"/>
    <x v="261"/>
    <d v="2011-06-24T00:00:00"/>
    <s v="First Class"/>
    <s v="TB-21280"/>
    <s v="Toby Braunhardt"/>
    <x v="0"/>
    <s v="United States"/>
    <s v="New York City"/>
    <x v="15"/>
    <n v="10024"/>
    <x v="3"/>
    <s v="OFF-AP-10001303"/>
    <x v="1"/>
    <x v="9"/>
    <x v="925"/>
    <n v="59.699999999999996"/>
    <n v="3"/>
    <n v="0"/>
    <n v="26.864999999999995"/>
  </r>
  <r>
    <n v="4415"/>
    <x v="2190"/>
    <x v="3"/>
    <x v="971"/>
    <d v="2014-08-24T00:00:00"/>
    <s v="Standard Class"/>
    <s v="JB-15400"/>
    <s v="Jennifer Braxton"/>
    <x v="1"/>
    <s v="United States"/>
    <s v="Lawrence"/>
    <x v="31"/>
    <n v="1841"/>
    <x v="3"/>
    <s v="OFF-BI-10003925"/>
    <x v="1"/>
    <x v="8"/>
    <x v="751"/>
    <n v="387.99"/>
    <n v="1"/>
    <n v="0"/>
    <n v="182.3553"/>
  </r>
  <r>
    <n v="4416"/>
    <x v="2191"/>
    <x v="2"/>
    <x v="503"/>
    <d v="2011-12-06T00:00:00"/>
    <s v="Standard Class"/>
    <s v="AH-10210"/>
    <s v="Alan Hwang"/>
    <x v="0"/>
    <s v="United States"/>
    <s v="San Francisco"/>
    <x v="1"/>
    <n v="94122"/>
    <x v="1"/>
    <s v="TEC-PH-10004586"/>
    <x v="2"/>
    <x v="7"/>
    <x v="890"/>
    <n v="575.91999999999996"/>
    <n v="2"/>
    <n v="0.2"/>
    <n v="71.989999999999981"/>
  </r>
  <r>
    <n v="4417"/>
    <x v="2191"/>
    <x v="2"/>
    <x v="503"/>
    <d v="2011-12-06T00:00:00"/>
    <s v="Standard Class"/>
    <s v="AH-10210"/>
    <s v="Alan Hwang"/>
    <x v="0"/>
    <s v="United States"/>
    <s v="San Francisco"/>
    <x v="1"/>
    <n v="94122"/>
    <x v="1"/>
    <s v="OFF-FA-10003495"/>
    <x v="1"/>
    <x v="13"/>
    <x v="33"/>
    <n v="30.4"/>
    <n v="5"/>
    <n v="0"/>
    <n v="15.2"/>
  </r>
  <r>
    <n v="4418"/>
    <x v="2192"/>
    <x v="3"/>
    <x v="359"/>
    <d v="2014-04-13T00:00:00"/>
    <s v="Second Class"/>
    <s v="KL-16645"/>
    <s v="Ken Lonsdale"/>
    <x v="0"/>
    <s v="United States"/>
    <s v="Detroit"/>
    <x v="12"/>
    <n v="48205"/>
    <x v="2"/>
    <s v="OFF-BI-10002867"/>
    <x v="1"/>
    <x v="8"/>
    <x v="963"/>
    <n v="478.24"/>
    <n v="8"/>
    <n v="0"/>
    <n v="219.99039999999997"/>
  </r>
  <r>
    <n v="4419"/>
    <x v="2193"/>
    <x v="2"/>
    <x v="414"/>
    <d v="2011-12-27T00:00:00"/>
    <s v="Standard Class"/>
    <s v="MH-17455"/>
    <s v="Mark Hamilton"/>
    <x v="0"/>
    <s v="United States"/>
    <s v="Hamilton"/>
    <x v="24"/>
    <n v="45011"/>
    <x v="3"/>
    <s v="FUR-FU-10003773"/>
    <x v="0"/>
    <x v="5"/>
    <x v="125"/>
    <n v="190.84800000000001"/>
    <n v="3"/>
    <n v="0.2"/>
    <n v="-21.470400000000026"/>
  </r>
  <r>
    <n v="4420"/>
    <x v="2194"/>
    <x v="2"/>
    <x v="506"/>
    <d v="2011-12-24T00:00:00"/>
    <s v="Standard Class"/>
    <s v="EC-14050"/>
    <s v="Erin Creighton"/>
    <x v="0"/>
    <s v="United States"/>
    <s v="Columbus"/>
    <x v="24"/>
    <n v="43229"/>
    <x v="3"/>
    <s v="OFF-BI-10002954"/>
    <x v="1"/>
    <x v="8"/>
    <x v="1179"/>
    <n v="5.4840000000000009"/>
    <n v="4"/>
    <n v="0.7"/>
    <n v="-4.0215999999999994"/>
  </r>
  <r>
    <n v="4421"/>
    <x v="2195"/>
    <x v="1"/>
    <x v="972"/>
    <d v="2012-11-21T00:00:00"/>
    <s v="Second Class"/>
    <s v="GH-14665"/>
    <s v="Greg Hansen"/>
    <x v="0"/>
    <s v="United States"/>
    <s v="Chicago"/>
    <x v="10"/>
    <n v="60610"/>
    <x v="2"/>
    <s v="OFF-SU-10002537"/>
    <x v="1"/>
    <x v="14"/>
    <x v="676"/>
    <n v="40.92"/>
    <n v="5"/>
    <n v="0.2"/>
    <n v="3.0690000000000026"/>
  </r>
  <r>
    <n v="4422"/>
    <x v="2196"/>
    <x v="2"/>
    <x v="530"/>
    <d v="2011-03-09T00:00:00"/>
    <s v="Standard Class"/>
    <s v="SC-20095"/>
    <s v="Sanjit Chand"/>
    <x v="0"/>
    <s v="United States"/>
    <s v="Margate"/>
    <x v="2"/>
    <n v="33063"/>
    <x v="0"/>
    <s v="OFF-AR-10001374"/>
    <x v="1"/>
    <x v="6"/>
    <x v="310"/>
    <n v="15.552000000000003"/>
    <n v="3"/>
    <n v="0.2"/>
    <n v="2.3327999999999989"/>
  </r>
  <r>
    <n v="4423"/>
    <x v="2197"/>
    <x v="3"/>
    <x v="796"/>
    <d v="2014-05-20T00:00:00"/>
    <s v="First Class"/>
    <s v="TB-21355"/>
    <s v="Todd Boyes"/>
    <x v="1"/>
    <s v="United States"/>
    <s v="Sandy Springs"/>
    <x v="32"/>
    <n v="30328"/>
    <x v="0"/>
    <s v="OFF-AP-10001492"/>
    <x v="1"/>
    <x v="9"/>
    <x v="22"/>
    <n v="17.239999999999998"/>
    <n v="2"/>
    <n v="0"/>
    <n v="4.4824000000000002"/>
  </r>
  <r>
    <n v="4424"/>
    <x v="2197"/>
    <x v="3"/>
    <x v="796"/>
    <d v="2014-05-20T00:00:00"/>
    <s v="First Class"/>
    <s v="TB-21355"/>
    <s v="Todd Boyes"/>
    <x v="1"/>
    <s v="United States"/>
    <s v="Sandy Springs"/>
    <x v="32"/>
    <n v="30328"/>
    <x v="0"/>
    <s v="FUR-BO-10003546"/>
    <x v="0"/>
    <x v="0"/>
    <x v="1638"/>
    <n v="302.94"/>
    <n v="3"/>
    <n v="0"/>
    <n v="75.735000000000014"/>
  </r>
  <r>
    <n v="4425"/>
    <x v="2197"/>
    <x v="3"/>
    <x v="796"/>
    <d v="2014-05-20T00:00:00"/>
    <s v="First Class"/>
    <s v="TB-21355"/>
    <s v="Todd Boyes"/>
    <x v="1"/>
    <s v="United States"/>
    <s v="Sandy Springs"/>
    <x v="32"/>
    <n v="30328"/>
    <x v="0"/>
    <s v="TEC-PH-10002185"/>
    <x v="2"/>
    <x v="7"/>
    <x v="1072"/>
    <n v="34.75"/>
    <n v="5"/>
    <n v="0"/>
    <n v="15.637499999999999"/>
  </r>
  <r>
    <n v="4426"/>
    <x v="2197"/>
    <x v="3"/>
    <x v="796"/>
    <d v="2014-05-20T00:00:00"/>
    <s v="First Class"/>
    <s v="TB-21355"/>
    <s v="Todd Boyes"/>
    <x v="1"/>
    <s v="United States"/>
    <s v="Sandy Springs"/>
    <x v="32"/>
    <n v="30328"/>
    <x v="0"/>
    <s v="OFF-BI-10000315"/>
    <x v="1"/>
    <x v="8"/>
    <x v="407"/>
    <n v="113.94"/>
    <n v="6"/>
    <n v="0"/>
    <n v="54.691199999999995"/>
  </r>
  <r>
    <n v="4427"/>
    <x v="2197"/>
    <x v="3"/>
    <x v="796"/>
    <d v="2014-05-20T00:00:00"/>
    <s v="First Class"/>
    <s v="TB-21355"/>
    <s v="Todd Boyes"/>
    <x v="1"/>
    <s v="United States"/>
    <s v="Sandy Springs"/>
    <x v="32"/>
    <n v="30328"/>
    <x v="0"/>
    <s v="TEC-PH-10002350"/>
    <x v="2"/>
    <x v="7"/>
    <x v="1458"/>
    <n v="55.98"/>
    <n v="2"/>
    <n v="0"/>
    <n v="15.674399999999999"/>
  </r>
  <r>
    <n v="4428"/>
    <x v="2198"/>
    <x v="3"/>
    <x v="585"/>
    <d v="2014-09-29T00:00:00"/>
    <s v="Standard Class"/>
    <s v="DW-13195"/>
    <s v="David Wiener"/>
    <x v="1"/>
    <s v="United States"/>
    <s v="Albuquerque"/>
    <x v="27"/>
    <n v="87105"/>
    <x v="1"/>
    <s v="OFF-PA-10002666"/>
    <x v="1"/>
    <x v="10"/>
    <x v="186"/>
    <n v="27.18"/>
    <n v="3"/>
    <n v="0"/>
    <n v="12.231"/>
  </r>
  <r>
    <n v="4429"/>
    <x v="2199"/>
    <x v="3"/>
    <x v="708"/>
    <d v="2014-03-28T00:00:00"/>
    <s v="Standard Class"/>
    <s v="CL-12565"/>
    <s v="Clay Ludtke"/>
    <x v="0"/>
    <s v="United States"/>
    <s v="Tulsa"/>
    <x v="26"/>
    <n v="74133"/>
    <x v="2"/>
    <s v="FUR-CH-10004495"/>
    <x v="0"/>
    <x v="1"/>
    <x v="1475"/>
    <n v="1805.88"/>
    <n v="6"/>
    <n v="0"/>
    <n v="523.70519999999988"/>
  </r>
  <r>
    <n v="4430"/>
    <x v="2200"/>
    <x v="3"/>
    <x v="32"/>
    <d v="2014-09-15T00:00:00"/>
    <s v="Same Day"/>
    <s v="LT-17110"/>
    <s v="Liz Thompson"/>
    <x v="0"/>
    <s v="United States"/>
    <s v="Orange"/>
    <x v="30"/>
    <n v="7050"/>
    <x v="3"/>
    <s v="OFF-AR-10001725"/>
    <x v="1"/>
    <x v="6"/>
    <x v="1540"/>
    <n v="70.949999999999989"/>
    <n v="3"/>
    <n v="0"/>
    <n v="18.447000000000003"/>
  </r>
  <r>
    <n v="4431"/>
    <x v="2201"/>
    <x v="0"/>
    <x v="54"/>
    <d v="2013-11-09T00:00:00"/>
    <s v="Second Class"/>
    <s v="AP-10915"/>
    <s v="Arthur Prichep"/>
    <x v="0"/>
    <s v="United States"/>
    <s v="Henderson"/>
    <x v="0"/>
    <n v="42420"/>
    <x v="0"/>
    <s v="OFF-FA-10002280"/>
    <x v="1"/>
    <x v="13"/>
    <x v="653"/>
    <n v="20"/>
    <n v="4"/>
    <n v="0"/>
    <n v="9.6"/>
  </r>
  <r>
    <n v="4432"/>
    <x v="2201"/>
    <x v="0"/>
    <x v="54"/>
    <d v="2013-11-09T00:00:00"/>
    <s v="Second Class"/>
    <s v="AP-10915"/>
    <s v="Arthur Prichep"/>
    <x v="0"/>
    <s v="United States"/>
    <s v="Henderson"/>
    <x v="0"/>
    <n v="42420"/>
    <x v="0"/>
    <s v="OFF-AR-10001770"/>
    <x v="1"/>
    <x v="6"/>
    <x v="1579"/>
    <n v="7.98"/>
    <n v="3"/>
    <n v="0"/>
    <n v="2.0747999999999998"/>
  </r>
  <r>
    <n v="4433"/>
    <x v="2201"/>
    <x v="0"/>
    <x v="54"/>
    <d v="2013-11-09T00:00:00"/>
    <s v="Second Class"/>
    <s v="AP-10915"/>
    <s v="Arthur Prichep"/>
    <x v="0"/>
    <s v="United States"/>
    <s v="Henderson"/>
    <x v="0"/>
    <n v="42420"/>
    <x v="0"/>
    <s v="FUR-FU-10002885"/>
    <x v="0"/>
    <x v="5"/>
    <x v="755"/>
    <n v="24.1"/>
    <n v="5"/>
    <n v="0"/>
    <n v="9.1580000000000013"/>
  </r>
  <r>
    <n v="4434"/>
    <x v="2201"/>
    <x v="0"/>
    <x v="54"/>
    <d v="2013-11-09T00:00:00"/>
    <s v="Second Class"/>
    <s v="AP-10915"/>
    <s v="Arthur Prichep"/>
    <x v="0"/>
    <s v="United States"/>
    <s v="Henderson"/>
    <x v="0"/>
    <n v="42420"/>
    <x v="0"/>
    <s v="OFF-AR-10003772"/>
    <x v="1"/>
    <x v="6"/>
    <x v="1429"/>
    <n v="8.75"/>
    <n v="1"/>
    <n v="0"/>
    <n v="2.6249999999999991"/>
  </r>
  <r>
    <n v="4435"/>
    <x v="2201"/>
    <x v="0"/>
    <x v="54"/>
    <d v="2013-11-09T00:00:00"/>
    <s v="Second Class"/>
    <s v="AP-10915"/>
    <s v="Arthur Prichep"/>
    <x v="0"/>
    <s v="United States"/>
    <s v="Henderson"/>
    <x v="0"/>
    <n v="42420"/>
    <x v="0"/>
    <s v="FUR-TA-10003392"/>
    <x v="0"/>
    <x v="3"/>
    <x v="1639"/>
    <n v="842.94"/>
    <n v="3"/>
    <n v="0"/>
    <n v="160.15860000000001"/>
  </r>
  <r>
    <n v="4436"/>
    <x v="2202"/>
    <x v="0"/>
    <x v="973"/>
    <d v="2013-05-09T00:00:00"/>
    <s v="Standard Class"/>
    <s v="CB-12415"/>
    <s v="Christy Brittain"/>
    <x v="0"/>
    <s v="United States"/>
    <s v="Chicago"/>
    <x v="10"/>
    <n v="60653"/>
    <x v="2"/>
    <s v="OFF-BI-10000014"/>
    <x v="1"/>
    <x v="8"/>
    <x v="628"/>
    <n v="2.1819999999999995"/>
    <n v="1"/>
    <n v="0.8"/>
    <n v="-3.6002999999999998"/>
  </r>
  <r>
    <n v="4437"/>
    <x v="2202"/>
    <x v="0"/>
    <x v="973"/>
    <d v="2013-05-09T00:00:00"/>
    <s v="Standard Class"/>
    <s v="CB-12415"/>
    <s v="Christy Brittain"/>
    <x v="0"/>
    <s v="United States"/>
    <s v="Chicago"/>
    <x v="10"/>
    <n v="60653"/>
    <x v="2"/>
    <s v="OFF-AR-10003217"/>
    <x v="1"/>
    <x v="6"/>
    <x v="1640"/>
    <n v="27.384"/>
    <n v="7"/>
    <n v="0.2"/>
    <n v="2.7384000000000022"/>
  </r>
  <r>
    <n v="4438"/>
    <x v="2202"/>
    <x v="0"/>
    <x v="973"/>
    <d v="2013-05-09T00:00:00"/>
    <s v="Standard Class"/>
    <s v="CB-12415"/>
    <s v="Christy Brittain"/>
    <x v="0"/>
    <s v="United States"/>
    <s v="Chicago"/>
    <x v="10"/>
    <n v="60653"/>
    <x v="2"/>
    <s v="OFF-AP-10002403"/>
    <x v="1"/>
    <x v="9"/>
    <x v="1302"/>
    <n v="26.405999999999992"/>
    <n v="3"/>
    <n v="0.8"/>
    <n v="-71.296199999999999"/>
  </r>
  <r>
    <n v="4439"/>
    <x v="2203"/>
    <x v="0"/>
    <x v="797"/>
    <d v="2014-01-03T00:00:00"/>
    <s v="Standard Class"/>
    <s v="MT-17815"/>
    <s v="Meg Tillman"/>
    <x v="0"/>
    <s v="United States"/>
    <s v="Port Arthur"/>
    <x v="5"/>
    <n v="77642"/>
    <x v="2"/>
    <s v="OFF-PA-10001972"/>
    <x v="1"/>
    <x v="10"/>
    <x v="1169"/>
    <n v="10.368000000000002"/>
    <n v="2"/>
    <n v="0.2"/>
    <n v="3.6288"/>
  </r>
  <r>
    <n v="4440"/>
    <x v="2203"/>
    <x v="0"/>
    <x v="797"/>
    <d v="2014-01-03T00:00:00"/>
    <s v="Standard Class"/>
    <s v="MT-17815"/>
    <s v="Meg Tillman"/>
    <x v="0"/>
    <s v="United States"/>
    <s v="Port Arthur"/>
    <x v="5"/>
    <n v="77642"/>
    <x v="2"/>
    <s v="OFF-PA-10004041"/>
    <x v="1"/>
    <x v="10"/>
    <x v="940"/>
    <n v="23.680000000000003"/>
    <n v="4"/>
    <n v="0.2"/>
    <n v="7.3999999999999995"/>
  </r>
  <r>
    <n v="4441"/>
    <x v="2204"/>
    <x v="0"/>
    <x v="405"/>
    <d v="2013-07-27T00:00:00"/>
    <s v="Standard Class"/>
    <s v="DK-13375"/>
    <s v="Dennis Kane"/>
    <x v="0"/>
    <s v="United States"/>
    <s v="Westland"/>
    <x v="12"/>
    <n v="48185"/>
    <x v="2"/>
    <s v="TEC-AC-10004975"/>
    <x v="2"/>
    <x v="11"/>
    <x v="973"/>
    <n v="109.95"/>
    <n v="1"/>
    <n v="0"/>
    <n v="36.283500000000004"/>
  </r>
  <r>
    <n v="4442"/>
    <x v="2204"/>
    <x v="0"/>
    <x v="405"/>
    <d v="2013-07-27T00:00:00"/>
    <s v="Standard Class"/>
    <s v="DK-13375"/>
    <s v="Dennis Kane"/>
    <x v="0"/>
    <s v="United States"/>
    <s v="Westland"/>
    <x v="12"/>
    <n v="48185"/>
    <x v="2"/>
    <s v="OFF-ST-10001932"/>
    <x v="1"/>
    <x v="4"/>
    <x v="1641"/>
    <n v="965.84999999999991"/>
    <n v="5"/>
    <n v="0"/>
    <n v="135.21900000000002"/>
  </r>
  <r>
    <n v="4443"/>
    <x v="2204"/>
    <x v="0"/>
    <x v="405"/>
    <d v="2013-07-27T00:00:00"/>
    <s v="Standard Class"/>
    <s v="DK-13375"/>
    <s v="Dennis Kane"/>
    <x v="0"/>
    <s v="United States"/>
    <s v="Westland"/>
    <x v="12"/>
    <n v="48185"/>
    <x v="2"/>
    <s v="OFF-AR-10001761"/>
    <x v="1"/>
    <x v="6"/>
    <x v="1642"/>
    <n v="29.2"/>
    <n v="5"/>
    <n v="0"/>
    <n v="10.511999999999999"/>
  </r>
  <r>
    <n v="4444"/>
    <x v="2204"/>
    <x v="0"/>
    <x v="405"/>
    <d v="2013-07-27T00:00:00"/>
    <s v="Standard Class"/>
    <s v="DK-13375"/>
    <s v="Dennis Kane"/>
    <x v="0"/>
    <s v="United States"/>
    <s v="Westland"/>
    <x v="12"/>
    <n v="48185"/>
    <x v="2"/>
    <s v="OFF-PA-10002262"/>
    <x v="1"/>
    <x v="10"/>
    <x v="992"/>
    <n v="32.400000000000006"/>
    <n v="5"/>
    <n v="0"/>
    <n v="15.552000000000001"/>
  </r>
  <r>
    <n v="4445"/>
    <x v="2205"/>
    <x v="2"/>
    <x v="912"/>
    <d v="2011-11-21T00:00:00"/>
    <s v="Standard Class"/>
    <s v="SR-20740"/>
    <s v="Steven Roelle"/>
    <x v="2"/>
    <s v="United States"/>
    <s v="Bloomington"/>
    <x v="14"/>
    <n v="47401"/>
    <x v="2"/>
    <s v="OFF-EN-10004483"/>
    <x v="1"/>
    <x v="12"/>
    <x v="1335"/>
    <n v="78.349999999999994"/>
    <n v="5"/>
    <n v="0"/>
    <n v="36.824499999999993"/>
  </r>
  <r>
    <n v="4446"/>
    <x v="2205"/>
    <x v="2"/>
    <x v="912"/>
    <d v="2011-11-21T00:00:00"/>
    <s v="Standard Class"/>
    <s v="SR-20740"/>
    <s v="Steven Roelle"/>
    <x v="2"/>
    <s v="United States"/>
    <s v="Bloomington"/>
    <x v="14"/>
    <n v="47401"/>
    <x v="2"/>
    <s v="OFF-PA-10003270"/>
    <x v="1"/>
    <x v="10"/>
    <x v="1415"/>
    <n v="31.68"/>
    <n v="6"/>
    <n v="0"/>
    <n v="14.256"/>
  </r>
  <r>
    <n v="4447"/>
    <x v="2205"/>
    <x v="2"/>
    <x v="912"/>
    <d v="2011-11-21T00:00:00"/>
    <s v="Standard Class"/>
    <s v="SR-20740"/>
    <s v="Steven Roelle"/>
    <x v="2"/>
    <s v="United States"/>
    <s v="Bloomington"/>
    <x v="14"/>
    <n v="47401"/>
    <x v="2"/>
    <s v="OFF-BI-10001634"/>
    <x v="1"/>
    <x v="8"/>
    <x v="24"/>
    <n v="29.12"/>
    <n v="4"/>
    <n v="0"/>
    <n v="14.268800000000001"/>
  </r>
  <r>
    <n v="4448"/>
    <x v="2205"/>
    <x v="2"/>
    <x v="912"/>
    <d v="2011-11-21T00:00:00"/>
    <s v="Standard Class"/>
    <s v="SR-20740"/>
    <s v="Steven Roelle"/>
    <x v="2"/>
    <s v="United States"/>
    <s v="Bloomington"/>
    <x v="14"/>
    <n v="47401"/>
    <x v="2"/>
    <s v="OFF-ST-10000675"/>
    <x v="1"/>
    <x v="4"/>
    <x v="295"/>
    <n v="169.45"/>
    <n v="5"/>
    <n v="0"/>
    <n v="42.362499999999997"/>
  </r>
  <r>
    <n v="4449"/>
    <x v="2206"/>
    <x v="1"/>
    <x v="974"/>
    <d v="2012-06-23T00:00:00"/>
    <s v="Standard Class"/>
    <s v="LH-17155"/>
    <s v="Logan Haushalter"/>
    <x v="0"/>
    <s v="United States"/>
    <s v="Los Angeles"/>
    <x v="1"/>
    <n v="90032"/>
    <x v="1"/>
    <s v="FUR-FU-10000732"/>
    <x v="0"/>
    <x v="5"/>
    <x v="540"/>
    <n v="12.56"/>
    <n v="2"/>
    <n v="0"/>
    <n v="4.0191999999999997"/>
  </r>
  <r>
    <n v="4450"/>
    <x v="2206"/>
    <x v="1"/>
    <x v="974"/>
    <d v="2012-06-23T00:00:00"/>
    <s v="Standard Class"/>
    <s v="LH-17155"/>
    <s v="Logan Haushalter"/>
    <x v="0"/>
    <s v="United States"/>
    <s v="Los Angeles"/>
    <x v="1"/>
    <n v="90032"/>
    <x v="1"/>
    <s v="OFF-PA-10004355"/>
    <x v="1"/>
    <x v="10"/>
    <x v="1094"/>
    <n v="6.48"/>
    <n v="1"/>
    <n v="0"/>
    <n v="3.1104000000000003"/>
  </r>
  <r>
    <n v="4451"/>
    <x v="2206"/>
    <x v="1"/>
    <x v="974"/>
    <d v="2012-06-23T00:00:00"/>
    <s v="Standard Class"/>
    <s v="LH-17155"/>
    <s v="Logan Haushalter"/>
    <x v="0"/>
    <s v="United States"/>
    <s v="Los Angeles"/>
    <x v="1"/>
    <n v="90032"/>
    <x v="1"/>
    <s v="OFF-EN-10000056"/>
    <x v="1"/>
    <x v="12"/>
    <x v="627"/>
    <n v="186.69"/>
    <n v="3"/>
    <n v="0"/>
    <n v="87.744299999999981"/>
  </r>
  <r>
    <n v="4452"/>
    <x v="2207"/>
    <x v="0"/>
    <x v="975"/>
    <d v="2013-07-07T00:00:00"/>
    <s v="First Class"/>
    <s v="AA-10645"/>
    <s v="Anna Andreadi"/>
    <x v="0"/>
    <s v="United States"/>
    <s v="San Francisco"/>
    <x v="1"/>
    <n v="94109"/>
    <x v="1"/>
    <s v="FUR-FU-10000221"/>
    <x v="0"/>
    <x v="5"/>
    <x v="529"/>
    <n v="25.4"/>
    <n v="5"/>
    <n v="0"/>
    <n v="8.6359999999999992"/>
  </r>
  <r>
    <n v="4453"/>
    <x v="2207"/>
    <x v="0"/>
    <x v="975"/>
    <d v="2013-07-07T00:00:00"/>
    <s v="First Class"/>
    <s v="AA-10645"/>
    <s v="Anna Andreadi"/>
    <x v="0"/>
    <s v="United States"/>
    <s v="San Francisco"/>
    <x v="1"/>
    <n v="94109"/>
    <x v="1"/>
    <s v="OFF-EN-10003567"/>
    <x v="1"/>
    <x v="12"/>
    <x v="1643"/>
    <n v="43.96"/>
    <n v="2"/>
    <n v="0"/>
    <n v="20.661200000000001"/>
  </r>
  <r>
    <n v="4454"/>
    <x v="2207"/>
    <x v="0"/>
    <x v="975"/>
    <d v="2013-07-07T00:00:00"/>
    <s v="First Class"/>
    <s v="AA-10645"/>
    <s v="Anna Andreadi"/>
    <x v="0"/>
    <s v="United States"/>
    <s v="San Francisco"/>
    <x v="1"/>
    <n v="94109"/>
    <x v="1"/>
    <s v="FUR-BO-10001811"/>
    <x v="0"/>
    <x v="0"/>
    <x v="779"/>
    <n v="1279.165"/>
    <n v="5"/>
    <n v="0.15"/>
    <n v="225.73499999999993"/>
  </r>
  <r>
    <n v="4455"/>
    <x v="2207"/>
    <x v="0"/>
    <x v="975"/>
    <d v="2013-07-07T00:00:00"/>
    <s v="First Class"/>
    <s v="AA-10645"/>
    <s v="Anna Andreadi"/>
    <x v="0"/>
    <s v="United States"/>
    <s v="San Francisco"/>
    <x v="1"/>
    <n v="94109"/>
    <x v="1"/>
    <s v="OFF-ST-10002486"/>
    <x v="1"/>
    <x v="4"/>
    <x v="693"/>
    <n v="27.92"/>
    <n v="4"/>
    <n v="0"/>
    <n v="0.5583999999999989"/>
  </r>
  <r>
    <n v="4456"/>
    <x v="2208"/>
    <x v="1"/>
    <x v="37"/>
    <d v="2012-09-08T00:00:00"/>
    <s v="Standard Class"/>
    <s v="AS-10630"/>
    <s v="Ann Steele"/>
    <x v="2"/>
    <s v="United States"/>
    <s v="San Francisco"/>
    <x v="1"/>
    <n v="94110"/>
    <x v="1"/>
    <s v="FUR-CH-10002372"/>
    <x v="0"/>
    <x v="1"/>
    <x v="390"/>
    <n v="129.56800000000001"/>
    <n v="2"/>
    <n v="0.2"/>
    <n v="-12.956799999999994"/>
  </r>
  <r>
    <n v="4457"/>
    <x v="2208"/>
    <x v="1"/>
    <x v="37"/>
    <d v="2012-09-08T00:00:00"/>
    <s v="Standard Class"/>
    <s v="AS-10630"/>
    <s v="Ann Steele"/>
    <x v="2"/>
    <s v="United States"/>
    <s v="San Francisco"/>
    <x v="1"/>
    <n v="94110"/>
    <x v="1"/>
    <s v="OFF-BI-10003274"/>
    <x v="1"/>
    <x v="8"/>
    <x v="122"/>
    <n v="6.3680000000000003"/>
    <n v="2"/>
    <n v="0.2"/>
    <n v="2.1492"/>
  </r>
  <r>
    <n v="4458"/>
    <x v="2209"/>
    <x v="3"/>
    <x v="783"/>
    <d v="2014-08-13T00:00:00"/>
    <s v="Standard Class"/>
    <s v="MC-17575"/>
    <s v="Matt Collins"/>
    <x v="0"/>
    <s v="United States"/>
    <s v="San Jose"/>
    <x v="1"/>
    <n v="95123"/>
    <x v="1"/>
    <s v="OFF-PA-10001878"/>
    <x v="1"/>
    <x v="10"/>
    <x v="1161"/>
    <n v="244.54999999999998"/>
    <n v="5"/>
    <n v="0"/>
    <n v="114.93849999999998"/>
  </r>
  <r>
    <n v="4459"/>
    <x v="2210"/>
    <x v="3"/>
    <x v="677"/>
    <d v="2014-03-21T00:00:00"/>
    <s v="Standard Class"/>
    <s v="SE-20110"/>
    <s v="Sanjit Engle"/>
    <x v="0"/>
    <s v="United States"/>
    <s v="Denver"/>
    <x v="22"/>
    <n v="80219"/>
    <x v="1"/>
    <s v="OFF-SU-10002881"/>
    <x v="1"/>
    <x v="14"/>
    <x v="461"/>
    <n v="1332.4960000000001"/>
    <n v="2"/>
    <n v="0.2"/>
    <n v="-299.8116"/>
  </r>
  <r>
    <n v="4460"/>
    <x v="2211"/>
    <x v="3"/>
    <x v="394"/>
    <d v="2014-10-02T00:00:00"/>
    <s v="First Class"/>
    <s v="DS-13030"/>
    <s v="Darrin Sayre"/>
    <x v="2"/>
    <s v="United States"/>
    <s v="Aurora"/>
    <x v="22"/>
    <n v="80013"/>
    <x v="1"/>
    <s v="FUR-FU-10001979"/>
    <x v="0"/>
    <x v="5"/>
    <x v="509"/>
    <n v="32.776000000000003"/>
    <n v="1"/>
    <n v="0.2"/>
    <n v="3.2776000000000014"/>
  </r>
  <r>
    <n v="4461"/>
    <x v="2211"/>
    <x v="3"/>
    <x v="394"/>
    <d v="2014-10-02T00:00:00"/>
    <s v="First Class"/>
    <s v="DS-13030"/>
    <s v="Darrin Sayre"/>
    <x v="2"/>
    <s v="United States"/>
    <s v="Aurora"/>
    <x v="22"/>
    <n v="80013"/>
    <x v="1"/>
    <s v="OFF-ST-10001522"/>
    <x v="1"/>
    <x v="4"/>
    <x v="195"/>
    <n v="147.184"/>
    <n v="2"/>
    <n v="0.2"/>
    <n v="-29.436800000000012"/>
  </r>
  <r>
    <n v="4462"/>
    <x v="2211"/>
    <x v="3"/>
    <x v="394"/>
    <d v="2014-10-02T00:00:00"/>
    <s v="First Class"/>
    <s v="DS-13030"/>
    <s v="Darrin Sayre"/>
    <x v="2"/>
    <s v="United States"/>
    <s v="Aurora"/>
    <x v="22"/>
    <n v="80013"/>
    <x v="1"/>
    <s v="TEC-AC-10003657"/>
    <x v="2"/>
    <x v="11"/>
    <x v="151"/>
    <n v="54.384000000000007"/>
    <n v="2"/>
    <n v="0.2"/>
    <n v="1.359599999999995"/>
  </r>
  <r>
    <n v="4463"/>
    <x v="2211"/>
    <x v="3"/>
    <x v="394"/>
    <d v="2014-10-02T00:00:00"/>
    <s v="First Class"/>
    <s v="DS-13030"/>
    <s v="Darrin Sayre"/>
    <x v="2"/>
    <s v="United States"/>
    <s v="Aurora"/>
    <x v="22"/>
    <n v="80013"/>
    <x v="1"/>
    <s v="OFF-BI-10001718"/>
    <x v="1"/>
    <x v="8"/>
    <x v="1216"/>
    <n v="76.77600000000001"/>
    <n v="4"/>
    <n v="0.7"/>
    <n v="-58.861599999999981"/>
  </r>
  <r>
    <n v="4464"/>
    <x v="2211"/>
    <x v="3"/>
    <x v="394"/>
    <d v="2014-10-02T00:00:00"/>
    <s v="First Class"/>
    <s v="DS-13030"/>
    <s v="Darrin Sayre"/>
    <x v="2"/>
    <s v="United States"/>
    <s v="Aurora"/>
    <x v="22"/>
    <n v="80013"/>
    <x v="1"/>
    <s v="OFF-PA-10003022"/>
    <x v="1"/>
    <x v="10"/>
    <x v="1644"/>
    <n v="14.352000000000002"/>
    <n v="3"/>
    <n v="0.2"/>
    <n v="5.2026000000000003"/>
  </r>
  <r>
    <n v="4465"/>
    <x v="2211"/>
    <x v="3"/>
    <x v="394"/>
    <d v="2014-10-02T00:00:00"/>
    <s v="First Class"/>
    <s v="DS-13030"/>
    <s v="Darrin Sayre"/>
    <x v="2"/>
    <s v="United States"/>
    <s v="Aurora"/>
    <x v="22"/>
    <n v="80013"/>
    <x v="1"/>
    <s v="OFF-AP-10000891"/>
    <x v="1"/>
    <x v="9"/>
    <x v="163"/>
    <n v="209.79200000000003"/>
    <n v="2"/>
    <n v="0.2"/>
    <n v="26.22399999999999"/>
  </r>
  <r>
    <n v="4466"/>
    <x v="2212"/>
    <x v="1"/>
    <x v="976"/>
    <d v="2012-08-11T00:00:00"/>
    <s v="Standard Class"/>
    <s v="NS-18640"/>
    <s v="Noel Staavos"/>
    <x v="1"/>
    <s v="United States"/>
    <s v="Boise"/>
    <x v="45"/>
    <n v="83704"/>
    <x v="1"/>
    <s v="OFF-BI-10004970"/>
    <x v="1"/>
    <x v="8"/>
    <x v="908"/>
    <n v="3.3040000000000003"/>
    <n v="1"/>
    <n v="0.2"/>
    <n v="1.1151"/>
  </r>
  <r>
    <n v="4467"/>
    <x v="2213"/>
    <x v="3"/>
    <x v="221"/>
    <d v="2014-12-02T00:00:00"/>
    <s v="Standard Class"/>
    <s v="KA-16525"/>
    <s v="Kelly Andreada"/>
    <x v="0"/>
    <s v="United States"/>
    <s v="New York City"/>
    <x v="15"/>
    <n v="10035"/>
    <x v="3"/>
    <s v="OFF-AR-10003759"/>
    <x v="1"/>
    <x v="6"/>
    <x v="838"/>
    <n v="16.38"/>
    <n v="9"/>
    <n v="0"/>
    <n v="7.3709999999999996"/>
  </r>
  <r>
    <n v="4468"/>
    <x v="2213"/>
    <x v="3"/>
    <x v="221"/>
    <d v="2014-12-02T00:00:00"/>
    <s v="Standard Class"/>
    <s v="KA-16525"/>
    <s v="Kelly Andreada"/>
    <x v="0"/>
    <s v="United States"/>
    <s v="New York City"/>
    <x v="15"/>
    <n v="10035"/>
    <x v="3"/>
    <s v="OFF-EN-10003001"/>
    <x v="1"/>
    <x v="12"/>
    <x v="955"/>
    <n v="167.96"/>
    <n v="2"/>
    <n v="0"/>
    <n v="78.941199999999995"/>
  </r>
  <r>
    <n v="4469"/>
    <x v="2213"/>
    <x v="3"/>
    <x v="221"/>
    <d v="2014-12-02T00:00:00"/>
    <s v="Standard Class"/>
    <s v="KA-16525"/>
    <s v="Kelly Andreada"/>
    <x v="0"/>
    <s v="United States"/>
    <s v="New York City"/>
    <x v="15"/>
    <n v="10035"/>
    <x v="3"/>
    <s v="FUR-BO-10000780"/>
    <x v="0"/>
    <x v="0"/>
    <x v="1309"/>
    <n v="321.56799999999998"/>
    <n v="2"/>
    <n v="0.2"/>
    <n v="-16.078399999999988"/>
  </r>
  <r>
    <n v="4470"/>
    <x v="2213"/>
    <x v="3"/>
    <x v="221"/>
    <d v="2014-12-02T00:00:00"/>
    <s v="Standard Class"/>
    <s v="KA-16525"/>
    <s v="Kelly Andreada"/>
    <x v="0"/>
    <s v="United States"/>
    <s v="New York City"/>
    <x v="15"/>
    <n v="10035"/>
    <x v="3"/>
    <s v="OFF-PA-10001972"/>
    <x v="1"/>
    <x v="10"/>
    <x v="1169"/>
    <n v="12.96"/>
    <n v="2"/>
    <n v="0"/>
    <n v="6.2208000000000006"/>
  </r>
  <r>
    <n v="4471"/>
    <x v="2214"/>
    <x v="3"/>
    <x v="540"/>
    <d v="2014-05-13T00:00:00"/>
    <s v="Standard Class"/>
    <s v="DJ-13510"/>
    <s v="Don Jones"/>
    <x v="1"/>
    <s v="United States"/>
    <s v="Philadelphia"/>
    <x v="9"/>
    <n v="19140"/>
    <x v="3"/>
    <s v="FUR-CH-10003535"/>
    <x v="0"/>
    <x v="1"/>
    <x v="1513"/>
    <n v="128.05799999999999"/>
    <n v="3"/>
    <n v="0.3"/>
    <n v="-23.782199999999996"/>
  </r>
  <r>
    <n v="4472"/>
    <x v="2215"/>
    <x v="3"/>
    <x v="365"/>
    <d v="2014-09-30T00:00:00"/>
    <s v="Same Day"/>
    <s v="MG-17680"/>
    <s v="Maureen Gastineau"/>
    <x v="2"/>
    <s v="United States"/>
    <s v="Mentor"/>
    <x v="24"/>
    <n v="44060"/>
    <x v="3"/>
    <s v="FUR-CH-10003774"/>
    <x v="0"/>
    <x v="1"/>
    <x v="1185"/>
    <n v="63.686"/>
    <n v="1"/>
    <n v="0.3"/>
    <n v="-15.466600000000003"/>
  </r>
  <r>
    <n v="4473"/>
    <x v="2215"/>
    <x v="3"/>
    <x v="365"/>
    <d v="2014-09-30T00:00:00"/>
    <s v="Same Day"/>
    <s v="MG-17680"/>
    <s v="Maureen Gastineau"/>
    <x v="2"/>
    <s v="United States"/>
    <s v="Mentor"/>
    <x v="24"/>
    <n v="44060"/>
    <x v="3"/>
    <s v="TEC-AC-10004571"/>
    <x v="2"/>
    <x v="11"/>
    <x v="404"/>
    <n v="239.976"/>
    <n v="3"/>
    <n v="0.2"/>
    <n v="65.993400000000008"/>
  </r>
  <r>
    <n v="4474"/>
    <x v="2215"/>
    <x v="3"/>
    <x v="365"/>
    <d v="2014-09-30T00:00:00"/>
    <s v="Same Day"/>
    <s v="MG-17680"/>
    <s v="Maureen Gastineau"/>
    <x v="2"/>
    <s v="United States"/>
    <s v="Mentor"/>
    <x v="24"/>
    <n v="44060"/>
    <x v="3"/>
    <s v="FUR-TA-10004442"/>
    <x v="0"/>
    <x v="3"/>
    <x v="1645"/>
    <n v="344.22"/>
    <n v="2"/>
    <n v="0.4"/>
    <n v="-189.32100000000003"/>
  </r>
  <r>
    <n v="4475"/>
    <x v="2215"/>
    <x v="3"/>
    <x v="365"/>
    <d v="2014-09-30T00:00:00"/>
    <s v="Same Day"/>
    <s v="MG-17680"/>
    <s v="Maureen Gastineau"/>
    <x v="2"/>
    <s v="United States"/>
    <s v="Mentor"/>
    <x v="24"/>
    <n v="44060"/>
    <x v="3"/>
    <s v="OFF-PA-10002787"/>
    <x v="1"/>
    <x v="10"/>
    <x v="1267"/>
    <n v="15.552000000000003"/>
    <n v="3"/>
    <n v="0.2"/>
    <n v="5.4432"/>
  </r>
  <r>
    <n v="4476"/>
    <x v="2215"/>
    <x v="3"/>
    <x v="365"/>
    <d v="2014-09-30T00:00:00"/>
    <s v="Same Day"/>
    <s v="MG-17680"/>
    <s v="Maureen Gastineau"/>
    <x v="2"/>
    <s v="United States"/>
    <s v="Mentor"/>
    <x v="24"/>
    <n v="44060"/>
    <x v="3"/>
    <s v="FUR-FU-10004586"/>
    <x v="0"/>
    <x v="5"/>
    <x v="1473"/>
    <n v="21.248000000000001"/>
    <n v="4"/>
    <n v="0.2"/>
    <n v="7.436799999999999"/>
  </r>
  <r>
    <n v="4477"/>
    <x v="2215"/>
    <x v="3"/>
    <x v="365"/>
    <d v="2014-09-30T00:00:00"/>
    <s v="Same Day"/>
    <s v="MG-17680"/>
    <s v="Maureen Gastineau"/>
    <x v="2"/>
    <s v="United States"/>
    <s v="Mentor"/>
    <x v="24"/>
    <n v="44060"/>
    <x v="3"/>
    <s v="OFF-PA-10002606"/>
    <x v="1"/>
    <x v="10"/>
    <x v="1592"/>
    <n v="8.4480000000000004"/>
    <n v="2"/>
    <n v="0.2"/>
    <n v="2.6399999999999997"/>
  </r>
  <r>
    <n v="4478"/>
    <x v="2216"/>
    <x v="3"/>
    <x v="760"/>
    <d v="2014-10-23T00:00:00"/>
    <s v="Same Day"/>
    <s v="BD-11620"/>
    <s v="Brian DeCherney"/>
    <x v="0"/>
    <s v="United States"/>
    <s v="Lawton"/>
    <x v="26"/>
    <n v="73505"/>
    <x v="2"/>
    <s v="OFF-ST-10000129"/>
    <x v="1"/>
    <x v="4"/>
    <x v="1646"/>
    <n v="333.09000000000003"/>
    <n v="3"/>
    <n v="0"/>
    <n v="23.316299999999984"/>
  </r>
  <r>
    <n v="4479"/>
    <x v="2216"/>
    <x v="3"/>
    <x v="760"/>
    <d v="2014-10-23T00:00:00"/>
    <s v="Same Day"/>
    <s v="BD-11620"/>
    <s v="Brian DeCherney"/>
    <x v="0"/>
    <s v="United States"/>
    <s v="Lawton"/>
    <x v="26"/>
    <n v="73505"/>
    <x v="2"/>
    <s v="FUR-TA-10003748"/>
    <x v="0"/>
    <x v="3"/>
    <x v="208"/>
    <n v="248.98"/>
    <n v="2"/>
    <n v="0"/>
    <n v="54.775599999999997"/>
  </r>
  <r>
    <n v="4480"/>
    <x v="2217"/>
    <x v="2"/>
    <x v="977"/>
    <d v="2011-03-28T00:00:00"/>
    <s v="Standard Class"/>
    <s v="CD-11920"/>
    <s v="Carlos Daly"/>
    <x v="0"/>
    <s v="United States"/>
    <s v="New York City"/>
    <x v="15"/>
    <n v="10024"/>
    <x v="3"/>
    <s v="OFF-PA-10004948"/>
    <x v="1"/>
    <x v="10"/>
    <x v="1647"/>
    <n v="24.900000000000002"/>
    <n v="5"/>
    <n v="0"/>
    <n v="11.703000000000001"/>
  </r>
  <r>
    <n v="4481"/>
    <x v="2218"/>
    <x v="0"/>
    <x v="54"/>
    <d v="2013-11-09T00:00:00"/>
    <s v="Standard Class"/>
    <s v="XP-21865"/>
    <s v="Xylona Preis"/>
    <x v="0"/>
    <s v="United States"/>
    <s v="Los Angeles"/>
    <x v="1"/>
    <n v="90049"/>
    <x v="1"/>
    <s v="OFF-FA-10001561"/>
    <x v="1"/>
    <x v="13"/>
    <x v="831"/>
    <n v="15.260000000000002"/>
    <n v="7"/>
    <n v="0"/>
    <n v="5.0358000000000001"/>
  </r>
  <r>
    <n v="4482"/>
    <x v="2218"/>
    <x v="0"/>
    <x v="54"/>
    <d v="2013-11-09T00:00:00"/>
    <s v="Standard Class"/>
    <s v="XP-21865"/>
    <s v="Xylona Preis"/>
    <x v="0"/>
    <s v="United States"/>
    <s v="Los Angeles"/>
    <x v="1"/>
    <n v="90049"/>
    <x v="1"/>
    <s v="OFF-AP-10002998"/>
    <x v="1"/>
    <x v="9"/>
    <x v="1635"/>
    <n v="43.32"/>
    <n v="2"/>
    <n v="0"/>
    <n v="14.295599999999997"/>
  </r>
  <r>
    <n v="4483"/>
    <x v="2218"/>
    <x v="0"/>
    <x v="54"/>
    <d v="2013-11-09T00:00:00"/>
    <s v="Standard Class"/>
    <s v="XP-21865"/>
    <s v="Xylona Preis"/>
    <x v="0"/>
    <s v="United States"/>
    <s v="Los Angeles"/>
    <x v="1"/>
    <n v="90049"/>
    <x v="1"/>
    <s v="OFF-BI-10003981"/>
    <x v="1"/>
    <x v="8"/>
    <x v="109"/>
    <n v="43.584000000000003"/>
    <n v="12"/>
    <n v="0.2"/>
    <n v="15.799199999999999"/>
  </r>
  <r>
    <n v="4484"/>
    <x v="2218"/>
    <x v="0"/>
    <x v="54"/>
    <d v="2013-11-09T00:00:00"/>
    <s v="Standard Class"/>
    <s v="XP-21865"/>
    <s v="Xylona Preis"/>
    <x v="0"/>
    <s v="United States"/>
    <s v="Los Angeles"/>
    <x v="1"/>
    <n v="90049"/>
    <x v="1"/>
    <s v="OFF-PA-10001725"/>
    <x v="1"/>
    <x v="10"/>
    <x v="1648"/>
    <n v="116.28"/>
    <n v="3"/>
    <n v="0"/>
    <n v="56.977199999999996"/>
  </r>
  <r>
    <n v="4485"/>
    <x v="2218"/>
    <x v="0"/>
    <x v="54"/>
    <d v="2013-11-09T00:00:00"/>
    <s v="Standard Class"/>
    <s v="XP-21865"/>
    <s v="Xylona Preis"/>
    <x v="0"/>
    <s v="United States"/>
    <s v="Los Angeles"/>
    <x v="1"/>
    <n v="90049"/>
    <x v="1"/>
    <s v="OFF-BI-10002071"/>
    <x v="1"/>
    <x v="8"/>
    <x v="692"/>
    <n v="9.2959999999999994"/>
    <n v="2"/>
    <n v="0.2"/>
    <n v="3.0211999999999994"/>
  </r>
  <r>
    <n v="4486"/>
    <x v="2218"/>
    <x v="0"/>
    <x v="54"/>
    <d v="2013-11-09T00:00:00"/>
    <s v="Standard Class"/>
    <s v="XP-21865"/>
    <s v="Xylona Preis"/>
    <x v="0"/>
    <s v="United States"/>
    <s v="Los Angeles"/>
    <x v="1"/>
    <n v="90049"/>
    <x v="1"/>
    <s v="OFF-PA-10000477"/>
    <x v="1"/>
    <x v="10"/>
    <x v="1261"/>
    <n v="19.440000000000001"/>
    <n v="3"/>
    <n v="0"/>
    <n v="9.3312000000000008"/>
  </r>
  <r>
    <n v="4487"/>
    <x v="2218"/>
    <x v="0"/>
    <x v="54"/>
    <d v="2013-11-09T00:00:00"/>
    <s v="Standard Class"/>
    <s v="XP-21865"/>
    <s v="Xylona Preis"/>
    <x v="0"/>
    <s v="United States"/>
    <s v="Los Angeles"/>
    <x v="1"/>
    <n v="90049"/>
    <x v="1"/>
    <s v="OFF-PA-10004359"/>
    <x v="1"/>
    <x v="10"/>
    <x v="1059"/>
    <n v="314.54999999999995"/>
    <n v="3"/>
    <n v="0"/>
    <n v="150.98399999999998"/>
  </r>
  <r>
    <n v="4488"/>
    <x v="2219"/>
    <x v="1"/>
    <x v="577"/>
    <d v="2012-09-11T00:00:00"/>
    <s v="Standard Class"/>
    <s v="CA-12055"/>
    <s v="Cathy Armstrong"/>
    <x v="2"/>
    <s v="United States"/>
    <s v="Houston"/>
    <x v="5"/>
    <n v="77036"/>
    <x v="2"/>
    <s v="OFF-BI-10000962"/>
    <x v="1"/>
    <x v="8"/>
    <x v="1504"/>
    <n v="16.269999999999996"/>
    <n v="5"/>
    <n v="0.8"/>
    <n v="-25.218500000000006"/>
  </r>
  <r>
    <n v="4489"/>
    <x v="2219"/>
    <x v="1"/>
    <x v="577"/>
    <d v="2012-09-11T00:00:00"/>
    <s v="Standard Class"/>
    <s v="CA-12055"/>
    <s v="Cathy Armstrong"/>
    <x v="2"/>
    <s v="United States"/>
    <s v="Houston"/>
    <x v="5"/>
    <n v="77036"/>
    <x v="2"/>
    <s v="OFF-SU-10003567"/>
    <x v="1"/>
    <x v="14"/>
    <x v="1489"/>
    <n v="69.12"/>
    <n v="9"/>
    <n v="0.2"/>
    <n v="-14.687999999999999"/>
  </r>
  <r>
    <n v="4490"/>
    <x v="2219"/>
    <x v="1"/>
    <x v="577"/>
    <d v="2012-09-11T00:00:00"/>
    <s v="Standard Class"/>
    <s v="CA-12055"/>
    <s v="Cathy Armstrong"/>
    <x v="2"/>
    <s v="United States"/>
    <s v="Houston"/>
    <x v="5"/>
    <n v="77036"/>
    <x v="2"/>
    <s v="OFF-BI-10003708"/>
    <x v="1"/>
    <x v="8"/>
    <x v="969"/>
    <n v="4.4699999999999989"/>
    <n v="3"/>
    <n v="0.8"/>
    <n v="-7.8225000000000016"/>
  </r>
  <r>
    <n v="4491"/>
    <x v="2220"/>
    <x v="3"/>
    <x v="718"/>
    <d v="2014-08-22T00:00:00"/>
    <s v="Standard Class"/>
    <s v="JM-15250"/>
    <s v="Janet Martin"/>
    <x v="0"/>
    <s v="United States"/>
    <s v="Los Angeles"/>
    <x v="1"/>
    <n v="90032"/>
    <x v="1"/>
    <s v="FUR-TA-10001095"/>
    <x v="0"/>
    <x v="3"/>
    <x v="611"/>
    <n v="418.29599999999994"/>
    <n v="3"/>
    <n v="0.2"/>
    <n v="5.2287000000000035"/>
  </r>
  <r>
    <n v="4492"/>
    <x v="2221"/>
    <x v="2"/>
    <x v="588"/>
    <d v="2011-12-03T00:00:00"/>
    <s v="Second Class"/>
    <s v="JK-15730"/>
    <s v="Joe Kamberova"/>
    <x v="0"/>
    <s v="United States"/>
    <s v="Columbus"/>
    <x v="24"/>
    <n v="43229"/>
    <x v="3"/>
    <s v="TEC-CO-10001571"/>
    <x v="2"/>
    <x v="16"/>
    <x v="1554"/>
    <n v="659.98799999999994"/>
    <n v="2"/>
    <n v="0.4"/>
    <n v="109.99799999999999"/>
  </r>
  <r>
    <n v="4493"/>
    <x v="2221"/>
    <x v="2"/>
    <x v="588"/>
    <d v="2011-12-03T00:00:00"/>
    <s v="Second Class"/>
    <s v="JK-15730"/>
    <s v="Joe Kamberova"/>
    <x v="0"/>
    <s v="United States"/>
    <s v="Columbus"/>
    <x v="24"/>
    <n v="43229"/>
    <x v="3"/>
    <s v="FUR-FU-10000221"/>
    <x v="0"/>
    <x v="5"/>
    <x v="529"/>
    <n v="8.1280000000000001"/>
    <n v="2"/>
    <n v="0.2"/>
    <n v="1.4223999999999997"/>
  </r>
  <r>
    <n v="4494"/>
    <x v="2221"/>
    <x v="2"/>
    <x v="588"/>
    <d v="2011-12-03T00:00:00"/>
    <s v="Second Class"/>
    <s v="JK-15730"/>
    <s v="Joe Kamberova"/>
    <x v="0"/>
    <s v="United States"/>
    <s v="Columbus"/>
    <x v="24"/>
    <n v="43229"/>
    <x v="3"/>
    <s v="OFF-PA-10001972"/>
    <x v="1"/>
    <x v="10"/>
    <x v="1169"/>
    <n v="36.288000000000011"/>
    <n v="7"/>
    <n v="0.2"/>
    <n v="12.700800000000001"/>
  </r>
  <r>
    <n v="4495"/>
    <x v="2221"/>
    <x v="2"/>
    <x v="588"/>
    <d v="2011-12-03T00:00:00"/>
    <s v="Second Class"/>
    <s v="JK-15730"/>
    <s v="Joe Kamberova"/>
    <x v="0"/>
    <s v="United States"/>
    <s v="Columbus"/>
    <x v="24"/>
    <n v="43229"/>
    <x v="3"/>
    <s v="FUR-CH-10000015"/>
    <x v="0"/>
    <x v="1"/>
    <x v="373"/>
    <n v="909.7199999999998"/>
    <n v="6"/>
    <n v="0.3"/>
    <n v="-51.983999999999924"/>
  </r>
  <r>
    <n v="4496"/>
    <x v="2222"/>
    <x v="3"/>
    <x v="978"/>
    <d v="2014-06-24T00:00:00"/>
    <s v="Standard Class"/>
    <s v="CC-12670"/>
    <s v="Craig Carreira"/>
    <x v="0"/>
    <s v="United States"/>
    <s v="Los Angeles"/>
    <x v="1"/>
    <n v="90032"/>
    <x v="1"/>
    <s v="FUR-BO-10004015"/>
    <x v="0"/>
    <x v="0"/>
    <x v="569"/>
    <n v="917.92349999999988"/>
    <n v="9"/>
    <n v="0.15"/>
    <n v="75.593699999999899"/>
  </r>
  <r>
    <n v="4497"/>
    <x v="2222"/>
    <x v="3"/>
    <x v="978"/>
    <d v="2014-06-24T00:00:00"/>
    <s v="Standard Class"/>
    <s v="CC-12670"/>
    <s v="Craig Carreira"/>
    <x v="0"/>
    <s v="United States"/>
    <s v="Los Angeles"/>
    <x v="1"/>
    <n v="90032"/>
    <x v="1"/>
    <s v="OFF-PA-10002036"/>
    <x v="1"/>
    <x v="10"/>
    <x v="325"/>
    <n v="38.880000000000003"/>
    <n v="6"/>
    <n v="0"/>
    <n v="19.051200000000001"/>
  </r>
  <r>
    <n v="4498"/>
    <x v="2223"/>
    <x v="3"/>
    <x v="574"/>
    <d v="2014-12-10T00:00:00"/>
    <s v="Standard Class"/>
    <s v="GW-14605"/>
    <s v="Giulietta Weimer"/>
    <x v="0"/>
    <s v="United States"/>
    <s v="Philadelphia"/>
    <x v="9"/>
    <n v="19140"/>
    <x v="3"/>
    <s v="OFF-BI-10003650"/>
    <x v="1"/>
    <x v="8"/>
    <x v="115"/>
    <n v="631.17600000000016"/>
    <n v="4"/>
    <n v="0.7"/>
    <n v="-462.86239999999998"/>
  </r>
  <r>
    <n v="4499"/>
    <x v="2224"/>
    <x v="2"/>
    <x v="871"/>
    <d v="2011-11-26T00:00:00"/>
    <s v="Standard Class"/>
    <s v="GR-14560"/>
    <s v="Georgia Rosenberg"/>
    <x v="1"/>
    <s v="United States"/>
    <s v="San Francisco"/>
    <x v="1"/>
    <n v="94110"/>
    <x v="1"/>
    <s v="OFF-PA-10003309"/>
    <x v="1"/>
    <x v="10"/>
    <x v="1143"/>
    <n v="12.96"/>
    <n v="2"/>
    <n v="0"/>
    <n v="6.2208000000000006"/>
  </r>
  <r>
    <n v="4500"/>
    <x v="2225"/>
    <x v="0"/>
    <x v="342"/>
    <d v="2013-04-17T00:00:00"/>
    <s v="Standard Class"/>
    <s v="FM-14215"/>
    <s v="Filia McAdams"/>
    <x v="1"/>
    <s v="United States"/>
    <s v="Bakersfield"/>
    <x v="1"/>
    <n v="93309"/>
    <x v="1"/>
    <s v="OFF-PA-10002787"/>
    <x v="1"/>
    <x v="10"/>
    <x v="1267"/>
    <n v="12.96"/>
    <n v="2"/>
    <n v="0"/>
    <n v="6.2208000000000006"/>
  </r>
  <r>
    <n v="4501"/>
    <x v="2225"/>
    <x v="0"/>
    <x v="342"/>
    <d v="2013-04-17T00:00:00"/>
    <s v="Standard Class"/>
    <s v="FM-14215"/>
    <s v="Filia McAdams"/>
    <x v="1"/>
    <s v="United States"/>
    <s v="Bakersfield"/>
    <x v="1"/>
    <n v="93309"/>
    <x v="1"/>
    <s v="OFF-BI-10000174"/>
    <x v="1"/>
    <x v="8"/>
    <x v="1435"/>
    <n v="23.2"/>
    <n v="5"/>
    <n v="0.2"/>
    <n v="8.1199999999999974"/>
  </r>
  <r>
    <n v="4502"/>
    <x v="2226"/>
    <x v="2"/>
    <x v="479"/>
    <d v="2011-07-04T00:00:00"/>
    <s v="Standard Class"/>
    <s v="MS-17980"/>
    <s v="Michael Stewart"/>
    <x v="1"/>
    <s v="United States"/>
    <s v="Houston"/>
    <x v="5"/>
    <n v="77095"/>
    <x v="2"/>
    <s v="OFF-PA-10002005"/>
    <x v="1"/>
    <x v="10"/>
    <x v="505"/>
    <n v="25.920000000000005"/>
    <n v="5"/>
    <n v="0.2"/>
    <n v="9.0719999999999992"/>
  </r>
  <r>
    <n v="4503"/>
    <x v="2226"/>
    <x v="2"/>
    <x v="479"/>
    <d v="2011-07-04T00:00:00"/>
    <s v="Standard Class"/>
    <s v="MS-17980"/>
    <s v="Michael Stewart"/>
    <x v="1"/>
    <s v="United States"/>
    <s v="Houston"/>
    <x v="5"/>
    <n v="77095"/>
    <x v="2"/>
    <s v="OFF-FA-10002815"/>
    <x v="1"/>
    <x v="13"/>
    <x v="33"/>
    <n v="21.312000000000005"/>
    <n v="6"/>
    <n v="0.2"/>
    <n v="7.1928000000000001"/>
  </r>
  <r>
    <n v="4504"/>
    <x v="2227"/>
    <x v="2"/>
    <x v="163"/>
    <d v="2011-12-29T00:00:00"/>
    <s v="Standard Class"/>
    <s v="BF-11170"/>
    <s v="Ben Ferrer"/>
    <x v="2"/>
    <s v="United States"/>
    <s v="Los Angeles"/>
    <x v="1"/>
    <n v="90045"/>
    <x v="1"/>
    <s v="TEC-PH-10000213"/>
    <x v="2"/>
    <x v="7"/>
    <x v="1649"/>
    <n v="173.65600000000003"/>
    <n v="7"/>
    <n v="0.2"/>
    <n v="17.365599999999993"/>
  </r>
  <r>
    <n v="4505"/>
    <x v="2227"/>
    <x v="2"/>
    <x v="163"/>
    <d v="2011-12-29T00:00:00"/>
    <s v="Standard Class"/>
    <s v="BF-11170"/>
    <s v="Ben Ferrer"/>
    <x v="2"/>
    <s v="United States"/>
    <s v="Los Angeles"/>
    <x v="1"/>
    <n v="90045"/>
    <x v="1"/>
    <s v="OFF-AP-10000828"/>
    <x v="1"/>
    <x v="9"/>
    <x v="1087"/>
    <n v="361.96"/>
    <n v="2"/>
    <n v="0"/>
    <n v="101.34879999999998"/>
  </r>
  <r>
    <n v="4506"/>
    <x v="2227"/>
    <x v="2"/>
    <x v="163"/>
    <d v="2011-12-29T00:00:00"/>
    <s v="Standard Class"/>
    <s v="BF-11170"/>
    <s v="Ben Ferrer"/>
    <x v="2"/>
    <s v="United States"/>
    <s v="Los Angeles"/>
    <x v="1"/>
    <n v="90045"/>
    <x v="1"/>
    <s v="TEC-AC-10004708"/>
    <x v="2"/>
    <x v="11"/>
    <x v="337"/>
    <n v="62.849999999999994"/>
    <n v="3"/>
    <n v="0"/>
    <n v="13.198499999999999"/>
  </r>
  <r>
    <n v="4507"/>
    <x v="2227"/>
    <x v="2"/>
    <x v="163"/>
    <d v="2011-12-29T00:00:00"/>
    <s v="Standard Class"/>
    <s v="BF-11170"/>
    <s v="Ben Ferrer"/>
    <x v="2"/>
    <s v="United States"/>
    <s v="Los Angeles"/>
    <x v="1"/>
    <n v="90045"/>
    <x v="1"/>
    <s v="TEC-PH-10001530"/>
    <x v="2"/>
    <x v="7"/>
    <x v="632"/>
    <n v="818.37600000000009"/>
    <n v="3"/>
    <n v="0.2"/>
    <n v="51.148499999999984"/>
  </r>
  <r>
    <n v="4508"/>
    <x v="2227"/>
    <x v="2"/>
    <x v="163"/>
    <d v="2011-12-29T00:00:00"/>
    <s v="Standard Class"/>
    <s v="BF-11170"/>
    <s v="Ben Ferrer"/>
    <x v="2"/>
    <s v="United States"/>
    <s v="Los Angeles"/>
    <x v="1"/>
    <n v="90045"/>
    <x v="1"/>
    <s v="OFF-ST-10002301"/>
    <x v="1"/>
    <x v="4"/>
    <x v="1490"/>
    <n v="20.34"/>
    <n v="1"/>
    <n v="0"/>
    <n v="0.20339999999999847"/>
  </r>
  <r>
    <n v="4509"/>
    <x v="2227"/>
    <x v="2"/>
    <x v="163"/>
    <d v="2011-12-29T00:00:00"/>
    <s v="Standard Class"/>
    <s v="BF-11170"/>
    <s v="Ben Ferrer"/>
    <x v="2"/>
    <s v="United States"/>
    <s v="Los Angeles"/>
    <x v="1"/>
    <n v="90045"/>
    <x v="1"/>
    <s v="FUR-FU-10002554"/>
    <x v="0"/>
    <x v="5"/>
    <x v="912"/>
    <n v="23.99"/>
    <n v="1"/>
    <n v="0"/>
    <n v="5.5176999999999978"/>
  </r>
  <r>
    <n v="4510"/>
    <x v="2228"/>
    <x v="3"/>
    <x v="979"/>
    <d v="2014-05-30T00:00:00"/>
    <s v="Standard Class"/>
    <s v="VS-21820"/>
    <s v="Vivek Sundaresam"/>
    <x v="0"/>
    <s v="United States"/>
    <s v="Los Angeles"/>
    <x v="1"/>
    <n v="90036"/>
    <x v="1"/>
    <s v="FUR-TA-10001520"/>
    <x v="0"/>
    <x v="3"/>
    <x v="711"/>
    <n v="171.28800000000001"/>
    <n v="3"/>
    <n v="0.2"/>
    <n v="-6.423300000000026"/>
  </r>
  <r>
    <n v="4511"/>
    <x v="2229"/>
    <x v="0"/>
    <x v="338"/>
    <d v="2013-11-15T00:00:00"/>
    <s v="Standard Class"/>
    <s v="KM-16225"/>
    <s v="Kalyca Meade"/>
    <x v="1"/>
    <s v="United States"/>
    <s v="Springfield"/>
    <x v="25"/>
    <n v="65807"/>
    <x v="2"/>
    <s v="FUR-FU-10001085"/>
    <x v="0"/>
    <x v="5"/>
    <x v="1590"/>
    <n v="37.299999999999997"/>
    <n v="2"/>
    <n v="0"/>
    <n v="17.157999999999998"/>
  </r>
  <r>
    <n v="4512"/>
    <x v="2229"/>
    <x v="0"/>
    <x v="338"/>
    <d v="2013-11-15T00:00:00"/>
    <s v="Standard Class"/>
    <s v="KM-16225"/>
    <s v="Kalyca Meade"/>
    <x v="1"/>
    <s v="United States"/>
    <s v="Springfield"/>
    <x v="25"/>
    <n v="65807"/>
    <x v="2"/>
    <s v="OFF-BI-10001597"/>
    <x v="1"/>
    <x v="8"/>
    <x v="790"/>
    <n v="81.96"/>
    <n v="2"/>
    <n v="0"/>
    <n v="39.340799999999994"/>
  </r>
  <r>
    <n v="4513"/>
    <x v="2230"/>
    <x v="0"/>
    <x v="824"/>
    <d v="2013-10-04T00:00:00"/>
    <s v="First Class"/>
    <s v="LP-17095"/>
    <s v="Liz Preis"/>
    <x v="0"/>
    <s v="United States"/>
    <s v="Phoenix"/>
    <x v="16"/>
    <n v="85023"/>
    <x v="1"/>
    <s v="OFF-BI-10002429"/>
    <x v="1"/>
    <x v="8"/>
    <x v="467"/>
    <n v="54.792000000000009"/>
    <n v="6"/>
    <n v="0.7"/>
    <n v="-40.180799999999991"/>
  </r>
  <r>
    <n v="4514"/>
    <x v="2231"/>
    <x v="0"/>
    <x v="47"/>
    <d v="2013-09-09T00:00:00"/>
    <s v="First Class"/>
    <s v="BG-11740"/>
    <s v="Bruce Geld"/>
    <x v="0"/>
    <s v="United States"/>
    <s v="Houston"/>
    <x v="5"/>
    <n v="77070"/>
    <x v="2"/>
    <s v="OFF-ST-10001590"/>
    <x v="1"/>
    <x v="4"/>
    <x v="146"/>
    <n v="10.784000000000001"/>
    <n v="1"/>
    <n v="0.2"/>
    <n v="0.8087999999999993"/>
  </r>
  <r>
    <n v="4515"/>
    <x v="2232"/>
    <x v="0"/>
    <x v="189"/>
    <d v="2013-11-02T00:00:00"/>
    <s v="Second Class"/>
    <s v="BW-11200"/>
    <s v="Ben Wallace"/>
    <x v="0"/>
    <s v="United States"/>
    <s v="Hampton"/>
    <x v="17"/>
    <n v="23666"/>
    <x v="0"/>
    <s v="FUR-CH-10000847"/>
    <x v="0"/>
    <x v="1"/>
    <x v="986"/>
    <n v="290.98"/>
    <n v="1"/>
    <n v="0"/>
    <n v="75.654799999999994"/>
  </r>
  <r>
    <n v="4516"/>
    <x v="2233"/>
    <x v="3"/>
    <x v="760"/>
    <d v="2014-10-27T00:00:00"/>
    <s v="Standard Class"/>
    <s v="PS-18970"/>
    <s v="Paul Stevenson"/>
    <x v="2"/>
    <s v="United States"/>
    <s v="Tulsa"/>
    <x v="26"/>
    <n v="74133"/>
    <x v="2"/>
    <s v="OFF-AR-10003179"/>
    <x v="1"/>
    <x v="6"/>
    <x v="1565"/>
    <n v="36.44"/>
    <n v="4"/>
    <n v="0"/>
    <n v="12.025199999999998"/>
  </r>
  <r>
    <n v="4517"/>
    <x v="2234"/>
    <x v="0"/>
    <x v="306"/>
    <d v="2013-09-21T00:00:00"/>
    <s v="Standard Class"/>
    <s v="RB-19570"/>
    <s v="Rob Beeghly"/>
    <x v="0"/>
    <s v="United States"/>
    <s v="Seattle"/>
    <x v="4"/>
    <n v="98105"/>
    <x v="1"/>
    <s v="OFF-PA-10000807"/>
    <x v="1"/>
    <x v="10"/>
    <x v="1650"/>
    <n v="21.400000000000002"/>
    <n v="5"/>
    <n v="0"/>
    <n v="10.058"/>
  </r>
  <r>
    <n v="4518"/>
    <x v="2234"/>
    <x v="0"/>
    <x v="306"/>
    <d v="2013-09-21T00:00:00"/>
    <s v="Standard Class"/>
    <s v="RB-19570"/>
    <s v="Rob Beeghly"/>
    <x v="0"/>
    <s v="United States"/>
    <s v="Seattle"/>
    <x v="4"/>
    <n v="98105"/>
    <x v="1"/>
    <s v="OFF-BI-10002103"/>
    <x v="1"/>
    <x v="8"/>
    <x v="525"/>
    <n v="48.664000000000001"/>
    <n v="7"/>
    <n v="0.2"/>
    <n v="15.815799999999999"/>
  </r>
  <r>
    <n v="4519"/>
    <x v="2235"/>
    <x v="0"/>
    <x v="477"/>
    <d v="2013-10-02T00:00:00"/>
    <s v="Standard Class"/>
    <s v="JW-16075"/>
    <s v="Julia West"/>
    <x v="0"/>
    <s v="United States"/>
    <s v="San Francisco"/>
    <x v="1"/>
    <n v="94109"/>
    <x v="1"/>
    <s v="OFF-AR-10004441"/>
    <x v="1"/>
    <x v="6"/>
    <x v="153"/>
    <n v="16.559999999999999"/>
    <n v="4"/>
    <n v="0"/>
    <n v="6.9551999999999996"/>
  </r>
  <r>
    <n v="4520"/>
    <x v="2236"/>
    <x v="3"/>
    <x v="193"/>
    <d v="2014-06-15T00:00:00"/>
    <s v="Standard Class"/>
    <s v="ND-18460"/>
    <s v="Neil Ducich"/>
    <x v="1"/>
    <s v="United States"/>
    <s v="Jacksonville"/>
    <x v="2"/>
    <n v="32216"/>
    <x v="0"/>
    <s v="OFF-ST-10003805"/>
    <x v="1"/>
    <x v="4"/>
    <x v="1651"/>
    <n v="1347.5200000000002"/>
    <n v="8"/>
    <n v="0.2"/>
    <n v="84.219999999999857"/>
  </r>
  <r>
    <n v="4521"/>
    <x v="2237"/>
    <x v="2"/>
    <x v="980"/>
    <d v="2011-02-27T00:00:00"/>
    <s v="Standard Class"/>
    <s v="LC-16930"/>
    <s v="Linda Cazamias"/>
    <x v="1"/>
    <s v="United States"/>
    <s v="Richmond"/>
    <x v="14"/>
    <n v="47374"/>
    <x v="2"/>
    <s v="TEC-AC-10001284"/>
    <x v="2"/>
    <x v="11"/>
    <x v="1172"/>
    <n v="62.31"/>
    <n v="3"/>
    <n v="0"/>
    <n v="22.4316"/>
  </r>
  <r>
    <n v="4522"/>
    <x v="2237"/>
    <x v="2"/>
    <x v="980"/>
    <d v="2011-02-27T00:00:00"/>
    <s v="Standard Class"/>
    <s v="LC-16930"/>
    <s v="Linda Cazamias"/>
    <x v="1"/>
    <s v="United States"/>
    <s v="Richmond"/>
    <x v="14"/>
    <n v="47374"/>
    <x v="2"/>
    <s v="FUR-FU-10000221"/>
    <x v="0"/>
    <x v="5"/>
    <x v="529"/>
    <n v="20.32"/>
    <n v="4"/>
    <n v="0"/>
    <n v="6.9087999999999994"/>
  </r>
  <r>
    <n v="4523"/>
    <x v="2238"/>
    <x v="3"/>
    <x v="297"/>
    <d v="2014-02-26T00:00:00"/>
    <s v="Second Class"/>
    <s v="BP-11095"/>
    <s v="Bart Pistole"/>
    <x v="1"/>
    <s v="United States"/>
    <s v="Louisville"/>
    <x v="22"/>
    <n v="80027"/>
    <x v="1"/>
    <s v="OFF-FA-10001229"/>
    <x v="1"/>
    <x v="13"/>
    <x v="33"/>
    <n v="9.4320000000000004"/>
    <n v="3"/>
    <n v="0.2"/>
    <n v="3.065399999999999"/>
  </r>
  <r>
    <n v="4524"/>
    <x v="2239"/>
    <x v="2"/>
    <x v="981"/>
    <d v="2011-11-06T00:00:00"/>
    <s v="Standard Class"/>
    <s v="RD-19720"/>
    <s v="Roger Demir"/>
    <x v="0"/>
    <s v="United States"/>
    <s v="New York City"/>
    <x v="15"/>
    <n v="10024"/>
    <x v="3"/>
    <s v="OFF-LA-10001569"/>
    <x v="1"/>
    <x v="2"/>
    <x v="633"/>
    <n v="34.86"/>
    <n v="7"/>
    <n v="0"/>
    <n v="16.035599999999999"/>
  </r>
  <r>
    <n v="4525"/>
    <x v="2239"/>
    <x v="2"/>
    <x v="981"/>
    <d v="2011-11-06T00:00:00"/>
    <s v="Standard Class"/>
    <s v="RD-19720"/>
    <s v="Roger Demir"/>
    <x v="0"/>
    <s v="United States"/>
    <s v="New York City"/>
    <x v="15"/>
    <n v="10024"/>
    <x v="3"/>
    <s v="FUR-FU-10004018"/>
    <x v="0"/>
    <x v="5"/>
    <x v="927"/>
    <n v="89.34"/>
    <n v="6"/>
    <n v="0"/>
    <n v="24.121800000000004"/>
  </r>
  <r>
    <n v="4526"/>
    <x v="2240"/>
    <x v="3"/>
    <x v="729"/>
    <d v="2014-07-24T00:00:00"/>
    <s v="Standard Class"/>
    <s v="BE-11335"/>
    <s v="Bill Eplett"/>
    <x v="2"/>
    <s v="United States"/>
    <s v="Rome"/>
    <x v="15"/>
    <n v="13440"/>
    <x v="3"/>
    <s v="TEC-PH-10004536"/>
    <x v="2"/>
    <x v="7"/>
    <x v="149"/>
    <n v="269.98"/>
    <n v="2"/>
    <n v="0"/>
    <n v="67.495000000000005"/>
  </r>
  <r>
    <n v="4527"/>
    <x v="2240"/>
    <x v="3"/>
    <x v="729"/>
    <d v="2014-07-24T00:00:00"/>
    <s v="Standard Class"/>
    <s v="BE-11335"/>
    <s v="Bill Eplett"/>
    <x v="2"/>
    <s v="United States"/>
    <s v="Rome"/>
    <x v="15"/>
    <n v="13440"/>
    <x v="3"/>
    <s v="OFF-PA-10004353"/>
    <x v="1"/>
    <x v="10"/>
    <x v="1652"/>
    <n v="99.9"/>
    <n v="5"/>
    <n v="0"/>
    <n v="47.952000000000005"/>
  </r>
  <r>
    <n v="4528"/>
    <x v="2240"/>
    <x v="3"/>
    <x v="729"/>
    <d v="2014-07-24T00:00:00"/>
    <s v="Standard Class"/>
    <s v="BE-11335"/>
    <s v="Bill Eplett"/>
    <x v="2"/>
    <s v="United States"/>
    <s v="Rome"/>
    <x v="15"/>
    <n v="13440"/>
    <x v="3"/>
    <s v="FUR-FU-10004848"/>
    <x v="0"/>
    <x v="5"/>
    <x v="1301"/>
    <n v="39.08"/>
    <n v="4"/>
    <n v="0"/>
    <n v="14.459599999999998"/>
  </r>
  <r>
    <n v="4529"/>
    <x v="2241"/>
    <x v="3"/>
    <x v="565"/>
    <d v="2014-09-11T00:00:00"/>
    <s v="Second Class"/>
    <s v="RS-19765"/>
    <s v="Roland Schwarz"/>
    <x v="1"/>
    <s v="United States"/>
    <s v="Marion"/>
    <x v="24"/>
    <n v="43302"/>
    <x v="3"/>
    <s v="TEC-AC-10004864"/>
    <x v="2"/>
    <x v="11"/>
    <x v="1289"/>
    <n v="116.83199999999999"/>
    <n v="4"/>
    <n v="0.2"/>
    <n v="33.589200000000005"/>
  </r>
  <r>
    <n v="4530"/>
    <x v="2242"/>
    <x v="0"/>
    <x v="696"/>
    <d v="2013-11-19T00:00:00"/>
    <s v="Standard Class"/>
    <s v="KC-16540"/>
    <s v="Kelly Collister"/>
    <x v="0"/>
    <s v="United States"/>
    <s v="Houston"/>
    <x v="5"/>
    <n v="77041"/>
    <x v="2"/>
    <s v="OFF-BI-10002393"/>
    <x v="1"/>
    <x v="8"/>
    <x v="1188"/>
    <n v="2.2959999999999994"/>
    <n v="2"/>
    <n v="0.8"/>
    <n v="-3.9032000000000009"/>
  </r>
  <r>
    <n v="4531"/>
    <x v="2243"/>
    <x v="0"/>
    <x v="696"/>
    <d v="2013-11-18T00:00:00"/>
    <s v="First Class"/>
    <s v="MB-17305"/>
    <s v="Maria Bertelson"/>
    <x v="0"/>
    <s v="United States"/>
    <s v="New York City"/>
    <x v="15"/>
    <n v="10009"/>
    <x v="3"/>
    <s v="FUR-CH-10002335"/>
    <x v="0"/>
    <x v="1"/>
    <x v="623"/>
    <n v="408.00599999999997"/>
    <n v="2"/>
    <n v="0.1"/>
    <n v="72.534400000000005"/>
  </r>
  <r>
    <n v="4532"/>
    <x v="2243"/>
    <x v="0"/>
    <x v="696"/>
    <d v="2013-11-18T00:00:00"/>
    <s v="First Class"/>
    <s v="MB-17305"/>
    <s v="Maria Bertelson"/>
    <x v="0"/>
    <s v="United States"/>
    <s v="New York City"/>
    <x v="15"/>
    <n v="10009"/>
    <x v="3"/>
    <s v="OFF-ST-10001590"/>
    <x v="1"/>
    <x v="4"/>
    <x v="146"/>
    <n v="40.44"/>
    <n v="3"/>
    <n v="0"/>
    <n v="10.514399999999998"/>
  </r>
  <r>
    <n v="4533"/>
    <x v="2244"/>
    <x v="2"/>
    <x v="982"/>
    <d v="2011-10-10T00:00:00"/>
    <s v="Same Day"/>
    <s v="TN-21040"/>
    <s v="Tanja Norvell"/>
    <x v="2"/>
    <s v="United States"/>
    <s v="Manteca"/>
    <x v="1"/>
    <n v="95336"/>
    <x v="1"/>
    <s v="FUR-CH-10002774"/>
    <x v="0"/>
    <x v="1"/>
    <x v="23"/>
    <n v="122.352"/>
    <n v="3"/>
    <n v="0.2"/>
    <n v="13.764599999999994"/>
  </r>
  <r>
    <n v="4534"/>
    <x v="2244"/>
    <x v="2"/>
    <x v="982"/>
    <d v="2011-10-10T00:00:00"/>
    <s v="Same Day"/>
    <s v="TN-21040"/>
    <s v="Tanja Norvell"/>
    <x v="2"/>
    <s v="United States"/>
    <s v="Manteca"/>
    <x v="1"/>
    <n v="95336"/>
    <x v="1"/>
    <s v="OFF-EN-10001219"/>
    <x v="1"/>
    <x v="12"/>
    <x v="583"/>
    <n v="15.28"/>
    <n v="2"/>
    <n v="0"/>
    <n v="7.4871999999999996"/>
  </r>
  <r>
    <n v="4535"/>
    <x v="2245"/>
    <x v="1"/>
    <x v="531"/>
    <d v="2012-03-26T00:00:00"/>
    <s v="Standard Class"/>
    <s v="MC-18130"/>
    <s v="Mike Caudle"/>
    <x v="1"/>
    <s v="United States"/>
    <s v="Los Angeles"/>
    <x v="1"/>
    <n v="90004"/>
    <x v="1"/>
    <s v="OFF-PA-10001947"/>
    <x v="1"/>
    <x v="10"/>
    <x v="354"/>
    <n v="11.96"/>
    <n v="2"/>
    <n v="0"/>
    <n v="5.8604000000000003"/>
  </r>
  <r>
    <n v="4536"/>
    <x v="2246"/>
    <x v="3"/>
    <x v="141"/>
    <d v="2014-07-13T00:00:00"/>
    <s v="Standard Class"/>
    <s v="VF-21715"/>
    <s v="Vicky Freymann"/>
    <x v="2"/>
    <s v="United States"/>
    <s v="Seattle"/>
    <x v="4"/>
    <n v="98115"/>
    <x v="1"/>
    <s v="FUR-FU-10003142"/>
    <x v="0"/>
    <x v="5"/>
    <x v="1201"/>
    <n v="15.84"/>
    <n v="3"/>
    <n v="0"/>
    <n v="4.9103999999999992"/>
  </r>
  <r>
    <n v="4537"/>
    <x v="2246"/>
    <x v="3"/>
    <x v="141"/>
    <d v="2014-07-13T00:00:00"/>
    <s v="Standard Class"/>
    <s v="VF-21715"/>
    <s v="Vicky Freymann"/>
    <x v="2"/>
    <s v="United States"/>
    <s v="Seattle"/>
    <x v="4"/>
    <n v="98115"/>
    <x v="1"/>
    <s v="OFF-BI-10001543"/>
    <x v="1"/>
    <x v="8"/>
    <x v="375"/>
    <n v="86.376000000000005"/>
    <n v="3"/>
    <n v="0.2"/>
    <n v="30.231600000000007"/>
  </r>
  <r>
    <n v="4538"/>
    <x v="2246"/>
    <x v="3"/>
    <x v="141"/>
    <d v="2014-07-13T00:00:00"/>
    <s v="Standard Class"/>
    <s v="VF-21715"/>
    <s v="Vicky Freymann"/>
    <x v="2"/>
    <s v="United States"/>
    <s v="Seattle"/>
    <x v="4"/>
    <n v="98115"/>
    <x v="1"/>
    <s v="OFF-AR-10003560"/>
    <x v="1"/>
    <x v="6"/>
    <x v="482"/>
    <n v="18.240000000000002"/>
    <n v="3"/>
    <n v="0"/>
    <n v="6.2015999999999991"/>
  </r>
  <r>
    <n v="4539"/>
    <x v="2246"/>
    <x v="3"/>
    <x v="141"/>
    <d v="2014-07-13T00:00:00"/>
    <s v="Standard Class"/>
    <s v="VF-21715"/>
    <s v="Vicky Freymann"/>
    <x v="2"/>
    <s v="United States"/>
    <s v="Seattle"/>
    <x v="4"/>
    <n v="98115"/>
    <x v="1"/>
    <s v="OFF-AR-10004757"/>
    <x v="1"/>
    <x v="6"/>
    <x v="342"/>
    <n v="13.12"/>
    <n v="4"/>
    <n v="0"/>
    <n v="4.3295999999999992"/>
  </r>
  <r>
    <n v="4540"/>
    <x v="2247"/>
    <x v="1"/>
    <x v="914"/>
    <d v="2012-03-02T00:00:00"/>
    <s v="Standard Class"/>
    <s v="ES-14080"/>
    <s v="Erin Smith"/>
    <x v="1"/>
    <s v="United States"/>
    <s v="Providence"/>
    <x v="34"/>
    <n v="2908"/>
    <x v="3"/>
    <s v="TEC-PH-10003800"/>
    <x v="2"/>
    <x v="7"/>
    <x v="504"/>
    <n v="105.98"/>
    <n v="2"/>
    <n v="0"/>
    <n v="1.0597999999999956"/>
  </r>
  <r>
    <n v="4541"/>
    <x v="2247"/>
    <x v="1"/>
    <x v="914"/>
    <d v="2012-03-02T00:00:00"/>
    <s v="Standard Class"/>
    <s v="ES-14080"/>
    <s v="Erin Smith"/>
    <x v="1"/>
    <s v="United States"/>
    <s v="Providence"/>
    <x v="34"/>
    <n v="2908"/>
    <x v="3"/>
    <s v="FUR-TA-10004152"/>
    <x v="0"/>
    <x v="3"/>
    <x v="1507"/>
    <n v="493.9199999999999"/>
    <n v="7"/>
    <n v="0.3"/>
    <n v="-28.22399999999999"/>
  </r>
  <r>
    <n v="4542"/>
    <x v="2248"/>
    <x v="3"/>
    <x v="114"/>
    <d v="2014-06-22T00:00:00"/>
    <s v="Standard Class"/>
    <s v="MK-17905"/>
    <s v="Michael Kennedy"/>
    <x v="1"/>
    <s v="United States"/>
    <s v="Chicago"/>
    <x v="10"/>
    <n v="60653"/>
    <x v="2"/>
    <s v="OFF-BI-10000756"/>
    <x v="1"/>
    <x v="8"/>
    <x v="15"/>
    <n v="5.9359999999999991"/>
    <n v="7"/>
    <n v="0.8"/>
    <n v="-8.9040000000000035"/>
  </r>
  <r>
    <n v="4543"/>
    <x v="2249"/>
    <x v="3"/>
    <x v="983"/>
    <d v="2014-04-01T00:00:00"/>
    <s v="First Class"/>
    <s v="TM-21490"/>
    <s v="Tony Molinari"/>
    <x v="0"/>
    <s v="United States"/>
    <s v="Oklahoma City"/>
    <x v="26"/>
    <n v="73120"/>
    <x v="2"/>
    <s v="OFF-EN-10004206"/>
    <x v="1"/>
    <x v="12"/>
    <x v="1653"/>
    <n v="325.86"/>
    <n v="2"/>
    <n v="0"/>
    <n v="149.8956"/>
  </r>
  <r>
    <n v="4544"/>
    <x v="2250"/>
    <x v="1"/>
    <x v="984"/>
    <d v="2012-07-17T00:00:00"/>
    <s v="Second Class"/>
    <s v="RL-19615"/>
    <s v="Rob Lucas"/>
    <x v="0"/>
    <s v="United States"/>
    <s v="Chicago"/>
    <x v="10"/>
    <n v="60610"/>
    <x v="2"/>
    <s v="FUR-CH-10004477"/>
    <x v="0"/>
    <x v="1"/>
    <x v="211"/>
    <n v="383.60699999999997"/>
    <n v="9"/>
    <n v="0.3"/>
    <n v="-5.4801000000000215"/>
  </r>
  <r>
    <n v="4545"/>
    <x v="2250"/>
    <x v="1"/>
    <x v="984"/>
    <d v="2012-07-17T00:00:00"/>
    <s v="Second Class"/>
    <s v="RL-19615"/>
    <s v="Rob Lucas"/>
    <x v="0"/>
    <s v="United States"/>
    <s v="Chicago"/>
    <x v="10"/>
    <n v="60610"/>
    <x v="2"/>
    <s v="TEC-PH-10003505"/>
    <x v="2"/>
    <x v="7"/>
    <x v="901"/>
    <n v="148.47999999999999"/>
    <n v="2"/>
    <n v="0.2"/>
    <n v="16.703999999999986"/>
  </r>
  <r>
    <n v="4546"/>
    <x v="2250"/>
    <x v="1"/>
    <x v="984"/>
    <d v="2012-07-17T00:00:00"/>
    <s v="Second Class"/>
    <s v="RL-19615"/>
    <s v="Rob Lucas"/>
    <x v="0"/>
    <s v="United States"/>
    <s v="Chicago"/>
    <x v="10"/>
    <n v="60610"/>
    <x v="2"/>
    <s v="TEC-PH-10000526"/>
    <x v="2"/>
    <x v="7"/>
    <x v="1463"/>
    <n v="537.54399999999998"/>
    <n v="7"/>
    <n v="0.2"/>
    <n v="53.754400000000004"/>
  </r>
  <r>
    <n v="4547"/>
    <x v="2250"/>
    <x v="1"/>
    <x v="984"/>
    <d v="2012-07-17T00:00:00"/>
    <s v="Second Class"/>
    <s v="RL-19615"/>
    <s v="Rob Lucas"/>
    <x v="0"/>
    <s v="United States"/>
    <s v="Chicago"/>
    <x v="10"/>
    <n v="60610"/>
    <x v="2"/>
    <s v="OFF-BI-10003314"/>
    <x v="1"/>
    <x v="8"/>
    <x v="305"/>
    <n v="1.9279999999999997"/>
    <n v="2"/>
    <n v="0.8"/>
    <n v="-2.9884000000000004"/>
  </r>
  <r>
    <n v="4548"/>
    <x v="2250"/>
    <x v="1"/>
    <x v="984"/>
    <d v="2012-07-17T00:00:00"/>
    <s v="Second Class"/>
    <s v="RL-19615"/>
    <s v="Rob Lucas"/>
    <x v="0"/>
    <s v="United States"/>
    <s v="Chicago"/>
    <x v="10"/>
    <n v="60610"/>
    <x v="2"/>
    <s v="OFF-AR-10003190"/>
    <x v="1"/>
    <x v="6"/>
    <x v="643"/>
    <n v="6.911999999999999"/>
    <n v="3"/>
    <n v="0.2"/>
    <n v="0.69120000000000026"/>
  </r>
  <r>
    <n v="4549"/>
    <x v="2250"/>
    <x v="1"/>
    <x v="984"/>
    <d v="2012-07-17T00:00:00"/>
    <s v="Second Class"/>
    <s v="RL-19615"/>
    <s v="Rob Lucas"/>
    <x v="0"/>
    <s v="United States"/>
    <s v="Chicago"/>
    <x v="10"/>
    <n v="60610"/>
    <x v="2"/>
    <s v="FUR-FU-10001861"/>
    <x v="0"/>
    <x v="5"/>
    <x v="272"/>
    <n v="7.76"/>
    <n v="1"/>
    <n v="0.6"/>
    <n v="-2.1340000000000003"/>
  </r>
  <r>
    <n v="4550"/>
    <x v="2250"/>
    <x v="1"/>
    <x v="984"/>
    <d v="2012-07-17T00:00:00"/>
    <s v="Second Class"/>
    <s v="RL-19615"/>
    <s v="Rob Lucas"/>
    <x v="0"/>
    <s v="United States"/>
    <s v="Chicago"/>
    <x v="10"/>
    <n v="60610"/>
    <x v="2"/>
    <s v="TEC-PH-10003963"/>
    <x v="2"/>
    <x v="7"/>
    <x v="512"/>
    <n v="659.16800000000012"/>
    <n v="4"/>
    <n v="0.2"/>
    <n v="49.437599999999975"/>
  </r>
  <r>
    <n v="4551"/>
    <x v="2251"/>
    <x v="3"/>
    <x v="504"/>
    <d v="2014-05-03T00:00:00"/>
    <s v="First Class"/>
    <s v="NM-18520"/>
    <s v="Neoma Murray"/>
    <x v="0"/>
    <s v="United States"/>
    <s v="Manchester"/>
    <x v="29"/>
    <n v="6040"/>
    <x v="3"/>
    <s v="OFF-LA-10003388"/>
    <x v="1"/>
    <x v="2"/>
    <x v="1654"/>
    <n v="5.76"/>
    <n v="2"/>
    <n v="0"/>
    <n v="2.8224"/>
  </r>
  <r>
    <n v="4552"/>
    <x v="2252"/>
    <x v="2"/>
    <x v="985"/>
    <d v="2011-07-17T00:00:00"/>
    <s v="Standard Class"/>
    <s v="GK-14620"/>
    <s v="Grace Kelly"/>
    <x v="1"/>
    <s v="United States"/>
    <s v="Los Angeles"/>
    <x v="1"/>
    <n v="90049"/>
    <x v="1"/>
    <s v="FUR-TA-10002855"/>
    <x v="0"/>
    <x v="3"/>
    <x v="1189"/>
    <n v="351.21600000000001"/>
    <n v="3"/>
    <n v="0.2"/>
    <n v="4.3901999999999788"/>
  </r>
  <r>
    <n v="4553"/>
    <x v="2253"/>
    <x v="2"/>
    <x v="422"/>
    <d v="2012-01-02T00:00:00"/>
    <s v="Standard Class"/>
    <s v="JF-15490"/>
    <s v="Jeremy Farry"/>
    <x v="0"/>
    <s v="United States"/>
    <s v="San Francisco"/>
    <x v="1"/>
    <n v="94122"/>
    <x v="1"/>
    <s v="FUR-CH-10004886"/>
    <x v="0"/>
    <x v="1"/>
    <x v="366"/>
    <n v="230.28000000000003"/>
    <n v="3"/>
    <n v="0.2"/>
    <n v="23.027999999999992"/>
  </r>
  <r>
    <n v="4554"/>
    <x v="2253"/>
    <x v="2"/>
    <x v="422"/>
    <d v="2012-01-02T00:00:00"/>
    <s v="Standard Class"/>
    <s v="JF-15490"/>
    <s v="Jeremy Farry"/>
    <x v="0"/>
    <s v="United States"/>
    <s v="San Francisco"/>
    <x v="1"/>
    <n v="94122"/>
    <x v="1"/>
    <s v="OFF-PA-10003657"/>
    <x v="1"/>
    <x v="10"/>
    <x v="624"/>
    <n v="12.84"/>
    <n v="3"/>
    <n v="0"/>
    <n v="5.7779999999999987"/>
  </r>
  <r>
    <n v="4555"/>
    <x v="2254"/>
    <x v="0"/>
    <x v="535"/>
    <d v="2013-03-02T00:00:00"/>
    <s v="Second Class"/>
    <s v="EB-13930"/>
    <s v="Eric Barreto"/>
    <x v="0"/>
    <s v="United States"/>
    <s v="La Crosse"/>
    <x v="6"/>
    <n v="54601"/>
    <x v="2"/>
    <s v="OFF-BI-10004738"/>
    <x v="1"/>
    <x v="8"/>
    <x v="92"/>
    <n v="56.820000000000007"/>
    <n v="3"/>
    <n v="0"/>
    <n v="28.410000000000004"/>
  </r>
  <r>
    <n v="4556"/>
    <x v="2255"/>
    <x v="1"/>
    <x v="391"/>
    <d v="2012-03-26T00:00:00"/>
    <s v="First Class"/>
    <s v="SG-20470"/>
    <s v="Sheri Gordon"/>
    <x v="0"/>
    <s v="United States"/>
    <s v="Florence"/>
    <x v="20"/>
    <n v="29501"/>
    <x v="0"/>
    <s v="OFF-FA-10003112"/>
    <x v="1"/>
    <x v="13"/>
    <x v="33"/>
    <n v="31.56"/>
    <n v="4"/>
    <n v="0"/>
    <n v="14.201999999999998"/>
  </r>
  <r>
    <n v="4557"/>
    <x v="2255"/>
    <x v="1"/>
    <x v="391"/>
    <d v="2012-03-26T00:00:00"/>
    <s v="First Class"/>
    <s v="SG-20470"/>
    <s v="Sheri Gordon"/>
    <x v="0"/>
    <s v="United States"/>
    <s v="Florence"/>
    <x v="20"/>
    <n v="29501"/>
    <x v="0"/>
    <s v="OFF-ST-10002486"/>
    <x v="1"/>
    <x v="4"/>
    <x v="693"/>
    <n v="27.92"/>
    <n v="4"/>
    <n v="0"/>
    <n v="0.5583999999999989"/>
  </r>
  <r>
    <n v="4558"/>
    <x v="2256"/>
    <x v="3"/>
    <x v="208"/>
    <d v="2014-10-29T00:00:00"/>
    <s v="Standard Class"/>
    <s v="ND-18370"/>
    <s v="Natalie DeCherney"/>
    <x v="0"/>
    <s v="United States"/>
    <s v="Glendale"/>
    <x v="16"/>
    <n v="85301"/>
    <x v="1"/>
    <s v="OFF-BI-10003984"/>
    <x v="1"/>
    <x v="8"/>
    <x v="690"/>
    <n v="8.5590000000000011"/>
    <n v="1"/>
    <n v="0.7"/>
    <n v="-6.5618999999999996"/>
  </r>
  <r>
    <n v="4559"/>
    <x v="2257"/>
    <x v="2"/>
    <x v="520"/>
    <d v="2012-01-05T00:00:00"/>
    <s v="Standard Class"/>
    <s v="CM-11815"/>
    <s v="Candace McMahon"/>
    <x v="1"/>
    <s v="United States"/>
    <s v="El Paso"/>
    <x v="5"/>
    <n v="79907"/>
    <x v="2"/>
    <s v="OFF-EN-10004773"/>
    <x v="1"/>
    <x v="12"/>
    <x v="33"/>
    <n v="49.568000000000005"/>
    <n v="2"/>
    <n v="0.2"/>
    <n v="17.968399999999995"/>
  </r>
  <r>
    <n v="4560"/>
    <x v="2258"/>
    <x v="2"/>
    <x v="952"/>
    <d v="2011-05-08T00:00:00"/>
    <s v="First Class"/>
    <s v="EB-13870"/>
    <s v="Emily Burns"/>
    <x v="0"/>
    <s v="United States"/>
    <s v="San Antonio"/>
    <x v="5"/>
    <n v="78207"/>
    <x v="2"/>
    <s v="FUR-CH-10001146"/>
    <x v="0"/>
    <x v="1"/>
    <x v="64"/>
    <n v="127.869"/>
    <n v="3"/>
    <n v="0.3"/>
    <n v="-9.1335000000000122"/>
  </r>
  <r>
    <n v="4561"/>
    <x v="2259"/>
    <x v="1"/>
    <x v="784"/>
    <d v="2012-12-09T00:00:00"/>
    <s v="Second Class"/>
    <s v="HM-14860"/>
    <s v="Harry Marie"/>
    <x v="1"/>
    <s v="United States"/>
    <s v="Los Angeles"/>
    <x v="1"/>
    <n v="90049"/>
    <x v="1"/>
    <s v="OFF-EN-10003296"/>
    <x v="1"/>
    <x v="12"/>
    <x v="229"/>
    <n v="271.44"/>
    <n v="3"/>
    <n v="0"/>
    <n v="122.148"/>
  </r>
  <r>
    <n v="4562"/>
    <x v="2259"/>
    <x v="1"/>
    <x v="784"/>
    <d v="2012-12-09T00:00:00"/>
    <s v="Second Class"/>
    <s v="HM-14860"/>
    <s v="Harry Marie"/>
    <x v="1"/>
    <s v="United States"/>
    <s v="Los Angeles"/>
    <x v="1"/>
    <n v="90049"/>
    <x v="1"/>
    <s v="TEC-PH-10000193"/>
    <x v="2"/>
    <x v="7"/>
    <x v="1655"/>
    <n v="110.352"/>
    <n v="3"/>
    <n v="0.2"/>
    <n v="8.2763999999999953"/>
  </r>
  <r>
    <n v="4563"/>
    <x v="2259"/>
    <x v="1"/>
    <x v="784"/>
    <d v="2012-12-09T00:00:00"/>
    <s v="Second Class"/>
    <s v="HM-14860"/>
    <s v="Harry Marie"/>
    <x v="1"/>
    <s v="United States"/>
    <s v="Los Angeles"/>
    <x v="1"/>
    <n v="90049"/>
    <x v="1"/>
    <s v="FUR-FU-10002111"/>
    <x v="0"/>
    <x v="5"/>
    <x v="1656"/>
    <n v="36.4"/>
    <n v="5"/>
    <n v="0"/>
    <n v="13.832000000000001"/>
  </r>
  <r>
    <n v="4564"/>
    <x v="2260"/>
    <x v="3"/>
    <x v="986"/>
    <d v="2014-10-01T00:00:00"/>
    <s v="Standard Class"/>
    <s v="SJ-20125"/>
    <s v="Sanjit Jacobs"/>
    <x v="2"/>
    <s v="United States"/>
    <s v="Miramar"/>
    <x v="2"/>
    <n v="33023"/>
    <x v="0"/>
    <s v="FUR-CH-10003298"/>
    <x v="0"/>
    <x v="1"/>
    <x v="1567"/>
    <n v="419.13599999999997"/>
    <n v="4"/>
    <n v="0.2"/>
    <n v="-57.631200000000035"/>
  </r>
  <r>
    <n v="4565"/>
    <x v="2261"/>
    <x v="2"/>
    <x v="337"/>
    <d v="2011-12-14T00:00:00"/>
    <s v="Standard Class"/>
    <s v="DM-12955"/>
    <s v="Dario Medina"/>
    <x v="1"/>
    <s v="United States"/>
    <s v="Mesa"/>
    <x v="16"/>
    <n v="85204"/>
    <x v="1"/>
    <s v="OFF-ST-10004950"/>
    <x v="1"/>
    <x v="4"/>
    <x v="1000"/>
    <n v="100.70400000000001"/>
    <n v="6"/>
    <n v="0.2"/>
    <n v="-1.2588000000000008"/>
  </r>
  <r>
    <n v="4566"/>
    <x v="2262"/>
    <x v="3"/>
    <x v="734"/>
    <d v="2014-12-11T00:00:00"/>
    <s v="Standard Class"/>
    <s v="MC-17575"/>
    <s v="Matt Collins"/>
    <x v="0"/>
    <s v="United States"/>
    <s v="Fayetteville"/>
    <x v="3"/>
    <n v="28314"/>
    <x v="0"/>
    <s v="OFF-AP-10002350"/>
    <x v="1"/>
    <x v="9"/>
    <x v="545"/>
    <n v="45.216000000000001"/>
    <n v="3"/>
    <n v="0.2"/>
    <n v="4.5215999999999994"/>
  </r>
  <r>
    <n v="4567"/>
    <x v="2262"/>
    <x v="3"/>
    <x v="734"/>
    <d v="2014-12-11T00:00:00"/>
    <s v="Standard Class"/>
    <s v="MC-17575"/>
    <s v="Matt Collins"/>
    <x v="0"/>
    <s v="United States"/>
    <s v="Fayetteville"/>
    <x v="3"/>
    <n v="28314"/>
    <x v="0"/>
    <s v="OFF-BI-10004233"/>
    <x v="1"/>
    <x v="8"/>
    <x v="1377"/>
    <n v="28.782000000000004"/>
    <n v="6"/>
    <n v="0.7"/>
    <n v="-21.1068"/>
  </r>
  <r>
    <n v="4568"/>
    <x v="2262"/>
    <x v="3"/>
    <x v="734"/>
    <d v="2014-12-11T00:00:00"/>
    <s v="Standard Class"/>
    <s v="MC-17575"/>
    <s v="Matt Collins"/>
    <x v="0"/>
    <s v="United States"/>
    <s v="Fayetteville"/>
    <x v="3"/>
    <n v="28314"/>
    <x v="0"/>
    <s v="OFF-PA-10001892"/>
    <x v="1"/>
    <x v="10"/>
    <x v="815"/>
    <n v="24.448"/>
    <n v="4"/>
    <n v="0.2"/>
    <n v="8.8623999999999992"/>
  </r>
  <r>
    <n v="4569"/>
    <x v="2263"/>
    <x v="1"/>
    <x v="627"/>
    <d v="2012-11-13T00:00:00"/>
    <s v="Standard Class"/>
    <s v="DB-13660"/>
    <s v="Duane Benoit"/>
    <x v="0"/>
    <s v="United States"/>
    <s v="Houston"/>
    <x v="5"/>
    <n v="77095"/>
    <x v="2"/>
    <s v="OFF-BI-10003291"/>
    <x v="1"/>
    <x v="8"/>
    <x v="44"/>
    <n v="10.475999999999999"/>
    <n v="6"/>
    <n v="0.8"/>
    <n v="-17.285400000000006"/>
  </r>
  <r>
    <n v="4570"/>
    <x v="2264"/>
    <x v="2"/>
    <x v="987"/>
    <d v="2011-04-21T00:00:00"/>
    <s v="Second Class"/>
    <s v="NF-18595"/>
    <s v="Nicole Fjeld"/>
    <x v="2"/>
    <s v="United States"/>
    <s v="San Jose"/>
    <x v="1"/>
    <n v="95123"/>
    <x v="1"/>
    <s v="FUR-FU-10004017"/>
    <x v="0"/>
    <x v="5"/>
    <x v="1570"/>
    <n v="76.14"/>
    <n v="3"/>
    <n v="0"/>
    <n v="26.648999999999997"/>
  </r>
  <r>
    <n v="4571"/>
    <x v="2265"/>
    <x v="1"/>
    <x v="442"/>
    <d v="2012-05-27T00:00:00"/>
    <s v="Second Class"/>
    <s v="NM-18445"/>
    <s v="Nathan Mautz"/>
    <x v="2"/>
    <s v="United States"/>
    <s v="Wichita"/>
    <x v="41"/>
    <n v="67212"/>
    <x v="2"/>
    <s v="OFF-AR-10002445"/>
    <x v="1"/>
    <x v="6"/>
    <x v="1637"/>
    <n v="21.240000000000002"/>
    <n v="3"/>
    <n v="0"/>
    <n v="8.071200000000001"/>
  </r>
  <r>
    <n v="4572"/>
    <x v="2265"/>
    <x v="1"/>
    <x v="442"/>
    <d v="2012-05-27T00:00:00"/>
    <s v="Second Class"/>
    <s v="NM-18445"/>
    <s v="Nathan Mautz"/>
    <x v="2"/>
    <s v="United States"/>
    <s v="Wichita"/>
    <x v="41"/>
    <n v="67212"/>
    <x v="2"/>
    <s v="OFF-BI-10001718"/>
    <x v="1"/>
    <x v="8"/>
    <x v="1216"/>
    <n v="127.96"/>
    <n v="2"/>
    <n v="0"/>
    <n v="60.141199999999998"/>
  </r>
  <r>
    <n v="4573"/>
    <x v="2266"/>
    <x v="3"/>
    <x v="729"/>
    <d v="2014-07-22T00:00:00"/>
    <s v="Standard Class"/>
    <s v="AB-10255"/>
    <s v="Alejandro Ballentine"/>
    <x v="2"/>
    <s v="United States"/>
    <s v="Los Angeles"/>
    <x v="1"/>
    <n v="90036"/>
    <x v="1"/>
    <s v="TEC-CO-10004202"/>
    <x v="2"/>
    <x v="16"/>
    <x v="836"/>
    <n v="479.98400000000004"/>
    <n v="2"/>
    <n v="0.2"/>
    <n v="89.996999999999986"/>
  </r>
  <r>
    <n v="4574"/>
    <x v="2267"/>
    <x v="0"/>
    <x v="939"/>
    <d v="2013-12-19T00:00:00"/>
    <s v="Standard Class"/>
    <s v="MG-17650"/>
    <s v="Matthew Grinstein"/>
    <x v="2"/>
    <s v="United States"/>
    <s v="Jackson"/>
    <x v="12"/>
    <n v="49201"/>
    <x v="2"/>
    <s v="TEC-PH-10002103"/>
    <x v="2"/>
    <x v="7"/>
    <x v="534"/>
    <n v="657.93"/>
    <n v="7"/>
    <n v="0"/>
    <n v="184.22039999999998"/>
  </r>
  <r>
    <n v="4575"/>
    <x v="2267"/>
    <x v="0"/>
    <x v="939"/>
    <d v="2013-12-19T00:00:00"/>
    <s v="Standard Class"/>
    <s v="MG-17650"/>
    <s v="Matthew Grinstein"/>
    <x v="2"/>
    <s v="United States"/>
    <s v="Jackson"/>
    <x v="12"/>
    <n v="49201"/>
    <x v="2"/>
    <s v="FUR-FU-10003724"/>
    <x v="0"/>
    <x v="5"/>
    <x v="887"/>
    <n v="33.479999999999997"/>
    <n v="4"/>
    <n v="0"/>
    <n v="8.7047999999999988"/>
  </r>
  <r>
    <n v="4576"/>
    <x v="2267"/>
    <x v="0"/>
    <x v="939"/>
    <d v="2013-12-19T00:00:00"/>
    <s v="Standard Class"/>
    <s v="MG-17650"/>
    <s v="Matthew Grinstein"/>
    <x v="2"/>
    <s v="United States"/>
    <s v="Jackson"/>
    <x v="12"/>
    <n v="49201"/>
    <x v="2"/>
    <s v="OFF-AR-10003732"/>
    <x v="1"/>
    <x v="6"/>
    <x v="321"/>
    <n v="13.899999999999999"/>
    <n v="5"/>
    <n v="0"/>
    <n v="3.6139999999999994"/>
  </r>
  <r>
    <n v="4577"/>
    <x v="2267"/>
    <x v="0"/>
    <x v="939"/>
    <d v="2013-12-19T00:00:00"/>
    <s v="Standard Class"/>
    <s v="MG-17650"/>
    <s v="Matthew Grinstein"/>
    <x v="2"/>
    <s v="United States"/>
    <s v="Jackson"/>
    <x v="12"/>
    <n v="49201"/>
    <x v="2"/>
    <s v="OFF-ST-10000885"/>
    <x v="1"/>
    <x v="4"/>
    <x v="1657"/>
    <n v="26.86"/>
    <n v="2"/>
    <n v="0"/>
    <n v="6.7149999999999999"/>
  </r>
  <r>
    <n v="4578"/>
    <x v="2268"/>
    <x v="2"/>
    <x v="909"/>
    <d v="2011-04-16T00:00:00"/>
    <s v="Standard Class"/>
    <s v="SE-20110"/>
    <s v="Sanjit Engle"/>
    <x v="0"/>
    <s v="United States"/>
    <s v="Lewiston"/>
    <x v="45"/>
    <n v="83501"/>
    <x v="1"/>
    <s v="OFF-BI-10004817"/>
    <x v="1"/>
    <x v="8"/>
    <x v="1199"/>
    <n v="9.5840000000000014"/>
    <n v="1"/>
    <n v="0.2"/>
    <n v="3.3543999999999996"/>
  </r>
  <r>
    <n v="4579"/>
    <x v="2269"/>
    <x v="1"/>
    <x v="988"/>
    <d v="2012-06-15T00:00:00"/>
    <s v="Standard Class"/>
    <s v="AG-10765"/>
    <s v="Anthony Garverick"/>
    <x v="2"/>
    <s v="United States"/>
    <s v="Hampton"/>
    <x v="17"/>
    <n v="23666"/>
    <x v="0"/>
    <s v="OFF-BI-10001670"/>
    <x v="1"/>
    <x v="8"/>
    <x v="438"/>
    <n v="113.10000000000001"/>
    <n v="3"/>
    <n v="0"/>
    <n v="56.550000000000004"/>
  </r>
  <r>
    <n v="4580"/>
    <x v="2270"/>
    <x v="2"/>
    <x v="923"/>
    <d v="2011-08-02T00:00:00"/>
    <s v="Standard Class"/>
    <s v="AS-10045"/>
    <s v="Aaron Smayling"/>
    <x v="1"/>
    <s v="United States"/>
    <s v="New York City"/>
    <x v="15"/>
    <n v="10035"/>
    <x v="3"/>
    <s v="OFF-PA-10002709"/>
    <x v="1"/>
    <x v="10"/>
    <x v="1658"/>
    <n v="65.78"/>
    <n v="11"/>
    <n v="0"/>
    <n v="32.232199999999999"/>
  </r>
  <r>
    <n v="4581"/>
    <x v="2271"/>
    <x v="1"/>
    <x v="374"/>
    <d v="2012-08-06T00:00:00"/>
    <s v="Standard Class"/>
    <s v="AR-10405"/>
    <s v="Allen Rosenblatt"/>
    <x v="1"/>
    <s v="United States"/>
    <s v="Hattiesburg"/>
    <x v="35"/>
    <n v="39401"/>
    <x v="0"/>
    <s v="TEC-AC-10004469"/>
    <x v="2"/>
    <x v="11"/>
    <x v="238"/>
    <n v="239.70000000000002"/>
    <n v="6"/>
    <n v="0"/>
    <n v="105.46800000000002"/>
  </r>
  <r>
    <n v="4582"/>
    <x v="2272"/>
    <x v="0"/>
    <x v="251"/>
    <d v="2013-09-23T00:00:00"/>
    <s v="First Class"/>
    <s v="AP-10720"/>
    <s v="Anne Pryor"/>
    <x v="2"/>
    <s v="United States"/>
    <s v="Philadelphia"/>
    <x v="9"/>
    <n v="19140"/>
    <x v="3"/>
    <s v="FUR-FU-10003424"/>
    <x v="0"/>
    <x v="5"/>
    <x v="1659"/>
    <n v="25.632000000000001"/>
    <n v="3"/>
    <n v="0.2"/>
    <n v="3.8447999999999967"/>
  </r>
  <r>
    <n v="4583"/>
    <x v="2273"/>
    <x v="0"/>
    <x v="224"/>
    <d v="2013-06-13T00:00:00"/>
    <s v="First Class"/>
    <s v="JB-16000"/>
    <s v="Joy Bell-"/>
    <x v="0"/>
    <s v="United States"/>
    <s v="Philadelphia"/>
    <x v="9"/>
    <n v="19140"/>
    <x v="3"/>
    <s v="OFF-LA-10003720"/>
    <x v="1"/>
    <x v="2"/>
    <x v="1627"/>
    <n v="23.616"/>
    <n v="8"/>
    <n v="0.2"/>
    <n v="7.9703999999999997"/>
  </r>
  <r>
    <n v="4584"/>
    <x v="2274"/>
    <x v="0"/>
    <x v="370"/>
    <d v="2013-08-29T00:00:00"/>
    <s v="Second Class"/>
    <s v="TS-21430"/>
    <s v="Tom Stivers"/>
    <x v="1"/>
    <s v="United States"/>
    <s v="Los Angeles"/>
    <x v="1"/>
    <n v="90045"/>
    <x v="1"/>
    <s v="OFF-AR-10000390"/>
    <x v="1"/>
    <x v="6"/>
    <x v="105"/>
    <n v="8.26"/>
    <n v="2"/>
    <n v="0"/>
    <n v="3.7995999999999999"/>
  </r>
  <r>
    <n v="4585"/>
    <x v="2275"/>
    <x v="3"/>
    <x v="808"/>
    <d v="2014-11-05T00:00:00"/>
    <s v="Second Class"/>
    <s v="NL-18310"/>
    <s v="Nancy Lomonaco"/>
    <x v="2"/>
    <s v="United States"/>
    <s v="Danville"/>
    <x v="1"/>
    <n v="94526"/>
    <x v="1"/>
    <s v="OFF-EN-10001335"/>
    <x v="1"/>
    <x v="12"/>
    <x v="462"/>
    <n v="76.58"/>
    <n v="7"/>
    <n v="0"/>
    <n v="38.29"/>
  </r>
  <r>
    <n v="4586"/>
    <x v="2275"/>
    <x v="3"/>
    <x v="808"/>
    <d v="2014-11-05T00:00:00"/>
    <s v="Second Class"/>
    <s v="NL-18310"/>
    <s v="Nancy Lomonaco"/>
    <x v="2"/>
    <s v="United States"/>
    <s v="Danville"/>
    <x v="1"/>
    <n v="94526"/>
    <x v="1"/>
    <s v="OFF-AR-10003469"/>
    <x v="1"/>
    <x v="6"/>
    <x v="1249"/>
    <n v="8.8000000000000007"/>
    <n v="5"/>
    <n v="0"/>
    <n v="4.2240000000000002"/>
  </r>
  <r>
    <n v="4587"/>
    <x v="2275"/>
    <x v="3"/>
    <x v="808"/>
    <d v="2014-11-05T00:00:00"/>
    <s v="Second Class"/>
    <s v="NL-18310"/>
    <s v="Nancy Lomonaco"/>
    <x v="2"/>
    <s v="United States"/>
    <s v="Danville"/>
    <x v="1"/>
    <n v="94526"/>
    <x v="1"/>
    <s v="OFF-BI-10003718"/>
    <x v="1"/>
    <x v="8"/>
    <x v="1660"/>
    <n v="590.35199999999998"/>
    <n v="6"/>
    <n v="0.2"/>
    <n v="206.62319999999997"/>
  </r>
  <r>
    <n v="4588"/>
    <x v="2275"/>
    <x v="3"/>
    <x v="808"/>
    <d v="2014-11-05T00:00:00"/>
    <s v="Second Class"/>
    <s v="NL-18310"/>
    <s v="Nancy Lomonaco"/>
    <x v="2"/>
    <s v="United States"/>
    <s v="Danville"/>
    <x v="1"/>
    <n v="94526"/>
    <x v="1"/>
    <s v="OFF-FA-10004838"/>
    <x v="1"/>
    <x v="13"/>
    <x v="792"/>
    <n v="5.58"/>
    <n v="3"/>
    <n v="0"/>
    <n v="0.16740000000000022"/>
  </r>
  <r>
    <n v="4589"/>
    <x v="2275"/>
    <x v="3"/>
    <x v="808"/>
    <d v="2014-11-05T00:00:00"/>
    <s v="Second Class"/>
    <s v="NL-18310"/>
    <s v="Nancy Lomonaco"/>
    <x v="2"/>
    <s v="United States"/>
    <s v="Danville"/>
    <x v="1"/>
    <n v="94526"/>
    <x v="1"/>
    <s v="FUR-FU-10002508"/>
    <x v="0"/>
    <x v="5"/>
    <x v="1661"/>
    <n v="25.02"/>
    <n v="3"/>
    <n v="0"/>
    <n v="10.508400000000002"/>
  </r>
  <r>
    <n v="4590"/>
    <x v="2275"/>
    <x v="3"/>
    <x v="808"/>
    <d v="2014-11-05T00:00:00"/>
    <s v="Second Class"/>
    <s v="NL-18310"/>
    <s v="Nancy Lomonaco"/>
    <x v="2"/>
    <s v="United States"/>
    <s v="Danville"/>
    <x v="1"/>
    <n v="94526"/>
    <x v="1"/>
    <s v="OFF-ST-10001511"/>
    <x v="1"/>
    <x v="4"/>
    <x v="551"/>
    <n v="452.55000000000007"/>
    <n v="7"/>
    <n v="0"/>
    <n v="22.627499999999962"/>
  </r>
  <r>
    <n v="4591"/>
    <x v="2276"/>
    <x v="0"/>
    <x v="482"/>
    <d v="2014-01-01T00:00:00"/>
    <s v="Standard Class"/>
    <s v="MC-18130"/>
    <s v="Mike Caudle"/>
    <x v="1"/>
    <s v="United States"/>
    <s v="Los Angeles"/>
    <x v="1"/>
    <n v="90004"/>
    <x v="1"/>
    <s v="OFF-SU-10000952"/>
    <x v="1"/>
    <x v="14"/>
    <x v="1256"/>
    <n v="17.760000000000002"/>
    <n v="2"/>
    <n v="0"/>
    <n v="4.9728000000000012"/>
  </r>
  <r>
    <n v="4592"/>
    <x v="2276"/>
    <x v="0"/>
    <x v="482"/>
    <d v="2014-01-01T00:00:00"/>
    <s v="Standard Class"/>
    <s v="MC-18130"/>
    <s v="Mike Caudle"/>
    <x v="1"/>
    <s v="United States"/>
    <s v="Los Angeles"/>
    <x v="1"/>
    <n v="90004"/>
    <x v="1"/>
    <s v="TEC-PH-10002275"/>
    <x v="2"/>
    <x v="7"/>
    <x v="7"/>
    <n v="302.38400000000001"/>
    <n v="2"/>
    <n v="0.2"/>
    <n v="30.238400000000013"/>
  </r>
  <r>
    <n v="4593"/>
    <x v="2276"/>
    <x v="0"/>
    <x v="482"/>
    <d v="2014-01-01T00:00:00"/>
    <s v="Standard Class"/>
    <s v="MC-18130"/>
    <s v="Mike Caudle"/>
    <x v="1"/>
    <s v="United States"/>
    <s v="Los Angeles"/>
    <x v="1"/>
    <n v="90004"/>
    <x v="1"/>
    <s v="FUR-CH-10003535"/>
    <x v="0"/>
    <x v="1"/>
    <x v="1513"/>
    <n v="146.352"/>
    <n v="3"/>
    <n v="0.2"/>
    <n v="-5.4882000000000062"/>
  </r>
  <r>
    <n v="4594"/>
    <x v="2276"/>
    <x v="0"/>
    <x v="482"/>
    <d v="2014-01-01T00:00:00"/>
    <s v="Standard Class"/>
    <s v="MC-18130"/>
    <s v="Mike Caudle"/>
    <x v="1"/>
    <s v="United States"/>
    <s v="Los Angeles"/>
    <x v="1"/>
    <n v="90004"/>
    <x v="1"/>
    <s v="OFF-AP-10004052"/>
    <x v="1"/>
    <x v="9"/>
    <x v="1662"/>
    <n v="7.9"/>
    <n v="2"/>
    <n v="0"/>
    <n v="2.0540000000000003"/>
  </r>
  <r>
    <n v="4595"/>
    <x v="2276"/>
    <x v="0"/>
    <x v="482"/>
    <d v="2014-01-01T00:00:00"/>
    <s v="Standard Class"/>
    <s v="MC-18130"/>
    <s v="Mike Caudle"/>
    <x v="1"/>
    <s v="United States"/>
    <s v="Los Angeles"/>
    <x v="1"/>
    <n v="90004"/>
    <x v="1"/>
    <s v="FUR-TA-10003473"/>
    <x v="0"/>
    <x v="3"/>
    <x v="214"/>
    <n v="902.71199999999999"/>
    <n v="3"/>
    <n v="0.2"/>
    <n v="33.851700000000051"/>
  </r>
  <r>
    <n v="4596"/>
    <x v="2276"/>
    <x v="0"/>
    <x v="482"/>
    <d v="2014-01-01T00:00:00"/>
    <s v="Standard Class"/>
    <s v="MC-18130"/>
    <s v="Mike Caudle"/>
    <x v="1"/>
    <s v="United States"/>
    <s v="Los Angeles"/>
    <x v="1"/>
    <n v="90004"/>
    <x v="1"/>
    <s v="OFF-AR-10001897"/>
    <x v="1"/>
    <x v="6"/>
    <x v="640"/>
    <n v="53.97"/>
    <n v="3"/>
    <n v="0"/>
    <n v="15.111600000000001"/>
  </r>
  <r>
    <n v="4597"/>
    <x v="2277"/>
    <x v="0"/>
    <x v="5"/>
    <d v="2013-12-11T00:00:00"/>
    <s v="Second Class"/>
    <s v="TC-21475"/>
    <s v="Tony Chapman"/>
    <x v="2"/>
    <s v="United States"/>
    <s v="Washington"/>
    <x v="40"/>
    <n v="20016"/>
    <x v="3"/>
    <s v="OFF-AR-10000034"/>
    <x v="1"/>
    <x v="6"/>
    <x v="744"/>
    <n v="33.92"/>
    <n v="8"/>
    <n v="0"/>
    <n v="13.2288"/>
  </r>
  <r>
    <n v="4598"/>
    <x v="2278"/>
    <x v="3"/>
    <x v="735"/>
    <d v="2014-09-02T00:00:00"/>
    <s v="Standard Class"/>
    <s v="MG-17650"/>
    <s v="Matthew Grinstein"/>
    <x v="2"/>
    <s v="United States"/>
    <s v="Milwaukee"/>
    <x v="6"/>
    <n v="53209"/>
    <x v="2"/>
    <s v="OFF-SU-10004115"/>
    <x v="1"/>
    <x v="14"/>
    <x v="510"/>
    <n v="21.81"/>
    <n v="3"/>
    <n v="0"/>
    <n v="5.8887000000000009"/>
  </r>
  <r>
    <n v="4599"/>
    <x v="2278"/>
    <x v="3"/>
    <x v="735"/>
    <d v="2014-09-02T00:00:00"/>
    <s v="Standard Class"/>
    <s v="MG-17650"/>
    <s v="Matthew Grinstein"/>
    <x v="2"/>
    <s v="United States"/>
    <s v="Milwaukee"/>
    <x v="6"/>
    <n v="53209"/>
    <x v="2"/>
    <s v="OFF-AP-10001947"/>
    <x v="1"/>
    <x v="9"/>
    <x v="1528"/>
    <n v="91.6"/>
    <n v="5"/>
    <n v="0"/>
    <n v="26.563999999999997"/>
  </r>
  <r>
    <n v="4600"/>
    <x v="2279"/>
    <x v="1"/>
    <x v="747"/>
    <d v="2012-07-20T00:00:00"/>
    <s v="Standard Class"/>
    <s v="MG-17890"/>
    <s v="Michael Granlund"/>
    <x v="2"/>
    <s v="United States"/>
    <s v="Baltimore"/>
    <x v="39"/>
    <n v="21215"/>
    <x v="3"/>
    <s v="FUR-CH-10004853"/>
    <x v="0"/>
    <x v="1"/>
    <x v="526"/>
    <n v="150.97999999999999"/>
    <n v="1"/>
    <n v="0"/>
    <n v="43.784199999999984"/>
  </r>
  <r>
    <n v="4601"/>
    <x v="2279"/>
    <x v="1"/>
    <x v="747"/>
    <d v="2012-07-20T00:00:00"/>
    <s v="Standard Class"/>
    <s v="MG-17890"/>
    <s v="Michael Granlund"/>
    <x v="2"/>
    <s v="United States"/>
    <s v="Baltimore"/>
    <x v="39"/>
    <n v="21215"/>
    <x v="3"/>
    <s v="OFF-EN-10000483"/>
    <x v="1"/>
    <x v="12"/>
    <x v="369"/>
    <n v="137.25"/>
    <n v="9"/>
    <n v="0"/>
    <n v="63.134999999999991"/>
  </r>
  <r>
    <n v="4602"/>
    <x v="2279"/>
    <x v="1"/>
    <x v="747"/>
    <d v="2012-07-20T00:00:00"/>
    <s v="Standard Class"/>
    <s v="MG-17890"/>
    <s v="Michael Granlund"/>
    <x v="2"/>
    <s v="United States"/>
    <s v="Baltimore"/>
    <x v="39"/>
    <n v="21215"/>
    <x v="3"/>
    <s v="OFF-FA-10001332"/>
    <x v="1"/>
    <x v="13"/>
    <x v="1561"/>
    <n v="11.52"/>
    <n v="4"/>
    <n v="0"/>
    <n v="5.4143999999999997"/>
  </r>
  <r>
    <n v="4603"/>
    <x v="2280"/>
    <x v="1"/>
    <x v="989"/>
    <d v="2012-05-29T00:00:00"/>
    <s v="Second Class"/>
    <s v="BF-11170"/>
    <s v="Ben Ferrer"/>
    <x v="2"/>
    <s v="United States"/>
    <s v="Jacksonville"/>
    <x v="3"/>
    <n v="28540"/>
    <x v="0"/>
    <s v="OFF-PA-10003790"/>
    <x v="1"/>
    <x v="10"/>
    <x v="1250"/>
    <n v="18.272000000000002"/>
    <n v="1"/>
    <n v="0.2"/>
    <n v="5.9383999999999988"/>
  </r>
  <r>
    <n v="4604"/>
    <x v="2280"/>
    <x v="1"/>
    <x v="989"/>
    <d v="2012-05-29T00:00:00"/>
    <s v="Second Class"/>
    <s v="BF-11170"/>
    <s v="Ben Ferrer"/>
    <x v="2"/>
    <s v="United States"/>
    <s v="Jacksonville"/>
    <x v="3"/>
    <n v="28540"/>
    <x v="0"/>
    <s v="OFF-PA-10003134"/>
    <x v="1"/>
    <x v="10"/>
    <x v="1663"/>
    <n v="153.72800000000001"/>
    <n v="4"/>
    <n v="0.2"/>
    <n v="53.804799999999986"/>
  </r>
  <r>
    <n v="4605"/>
    <x v="2280"/>
    <x v="1"/>
    <x v="989"/>
    <d v="2012-05-29T00:00:00"/>
    <s v="Second Class"/>
    <s v="BF-11170"/>
    <s v="Ben Ferrer"/>
    <x v="2"/>
    <s v="United States"/>
    <s v="Jacksonville"/>
    <x v="3"/>
    <n v="28540"/>
    <x v="0"/>
    <s v="OFF-EN-10004459"/>
    <x v="1"/>
    <x v="12"/>
    <x v="655"/>
    <n v="12.224"/>
    <n v="2"/>
    <n v="0.2"/>
    <n v="4.4311999999999996"/>
  </r>
  <r>
    <n v="4606"/>
    <x v="2280"/>
    <x v="1"/>
    <x v="989"/>
    <d v="2012-05-29T00:00:00"/>
    <s v="Second Class"/>
    <s v="BF-11170"/>
    <s v="Ben Ferrer"/>
    <x v="2"/>
    <s v="United States"/>
    <s v="Jacksonville"/>
    <x v="3"/>
    <n v="28540"/>
    <x v="0"/>
    <s v="TEC-AC-10003628"/>
    <x v="2"/>
    <x v="11"/>
    <x v="244"/>
    <n v="167.94400000000002"/>
    <n v="7"/>
    <n v="0.2"/>
    <n v="50.383200000000016"/>
  </r>
  <r>
    <n v="4607"/>
    <x v="2281"/>
    <x v="1"/>
    <x v="71"/>
    <d v="2012-06-02T00:00:00"/>
    <s v="Standard Class"/>
    <s v="MS-17770"/>
    <s v="Maxwell Schwartz"/>
    <x v="0"/>
    <s v="United States"/>
    <s v="Rochester"/>
    <x v="15"/>
    <n v="14609"/>
    <x v="3"/>
    <s v="TEC-PH-10004093"/>
    <x v="2"/>
    <x v="7"/>
    <x v="40"/>
    <n v="45.99"/>
    <n v="1"/>
    <n v="0"/>
    <n v="13.3371"/>
  </r>
  <r>
    <n v="4608"/>
    <x v="2281"/>
    <x v="1"/>
    <x v="71"/>
    <d v="2012-06-02T00:00:00"/>
    <s v="Standard Class"/>
    <s v="MS-17770"/>
    <s v="Maxwell Schwartz"/>
    <x v="0"/>
    <s v="United States"/>
    <s v="Rochester"/>
    <x v="15"/>
    <n v="14609"/>
    <x v="3"/>
    <s v="OFF-ST-10001490"/>
    <x v="1"/>
    <x v="4"/>
    <x v="513"/>
    <n v="535.41"/>
    <n v="3"/>
    <n v="0"/>
    <n v="160.62299999999993"/>
  </r>
  <r>
    <n v="4609"/>
    <x v="2281"/>
    <x v="1"/>
    <x v="71"/>
    <d v="2012-06-02T00:00:00"/>
    <s v="Standard Class"/>
    <s v="MS-17770"/>
    <s v="Maxwell Schwartz"/>
    <x v="0"/>
    <s v="United States"/>
    <s v="Rochester"/>
    <x v="15"/>
    <n v="14609"/>
    <x v="3"/>
    <s v="OFF-BI-10000605"/>
    <x v="1"/>
    <x v="8"/>
    <x v="531"/>
    <n v="6.0960000000000001"/>
    <n v="2"/>
    <n v="0.2"/>
    <n v="2.0573999999999995"/>
  </r>
  <r>
    <n v="4610"/>
    <x v="2281"/>
    <x v="1"/>
    <x v="71"/>
    <d v="2012-06-02T00:00:00"/>
    <s v="Standard Class"/>
    <s v="MS-17770"/>
    <s v="Maxwell Schwartz"/>
    <x v="0"/>
    <s v="United States"/>
    <s v="Rochester"/>
    <x v="15"/>
    <n v="14609"/>
    <x v="3"/>
    <s v="OFF-PA-10004255"/>
    <x v="1"/>
    <x v="10"/>
    <x v="1306"/>
    <n v="45.36"/>
    <n v="7"/>
    <n v="0"/>
    <n v="21.772800000000004"/>
  </r>
  <r>
    <n v="4611"/>
    <x v="2282"/>
    <x v="3"/>
    <x v="45"/>
    <d v="2014-11-15T00:00:00"/>
    <s v="Standard Class"/>
    <s v="JE-15745"/>
    <s v="Joel Eaton"/>
    <x v="0"/>
    <s v="United States"/>
    <s v="Oceanside"/>
    <x v="1"/>
    <n v="92054"/>
    <x v="1"/>
    <s v="FUR-FU-10000023"/>
    <x v="0"/>
    <x v="5"/>
    <x v="322"/>
    <n v="47.12"/>
    <n v="8"/>
    <n v="0"/>
    <n v="20.732800000000001"/>
  </r>
  <r>
    <n v="4612"/>
    <x v="2283"/>
    <x v="0"/>
    <x v="990"/>
    <d v="2013-01-26T00:00:00"/>
    <s v="Second Class"/>
    <s v="HG-14965"/>
    <s v="Henry Goldwyn"/>
    <x v="1"/>
    <s v="United States"/>
    <s v="Gulfport"/>
    <x v="35"/>
    <n v="39503"/>
    <x v="0"/>
    <s v="OFF-BI-10000285"/>
    <x v="1"/>
    <x v="8"/>
    <x v="456"/>
    <n v="31.36"/>
    <n v="4"/>
    <n v="0"/>
    <n v="15.68"/>
  </r>
  <r>
    <n v="4613"/>
    <x v="2284"/>
    <x v="3"/>
    <x v="413"/>
    <d v="2014-01-07T00:00:00"/>
    <s v="Standard Class"/>
    <s v="EP-13915"/>
    <s v="Emily Phan"/>
    <x v="0"/>
    <s v="United States"/>
    <s v="Jacksonville"/>
    <x v="2"/>
    <n v="32216"/>
    <x v="0"/>
    <s v="OFF-AR-10000588"/>
    <x v="1"/>
    <x v="6"/>
    <x v="393"/>
    <n v="47.616"/>
    <n v="3"/>
    <n v="0.2"/>
    <n v="3.571200000000001"/>
  </r>
  <r>
    <n v="4614"/>
    <x v="2284"/>
    <x v="3"/>
    <x v="413"/>
    <d v="2014-01-07T00:00:00"/>
    <s v="Standard Class"/>
    <s v="EP-13915"/>
    <s v="Emily Phan"/>
    <x v="0"/>
    <s v="United States"/>
    <s v="Jacksonville"/>
    <x v="2"/>
    <n v="32216"/>
    <x v="0"/>
    <s v="OFF-PA-10002250"/>
    <x v="1"/>
    <x v="10"/>
    <x v="699"/>
    <n v="23.480000000000004"/>
    <n v="5"/>
    <n v="0.2"/>
    <n v="8.218"/>
  </r>
  <r>
    <n v="4615"/>
    <x v="2285"/>
    <x v="0"/>
    <x v="64"/>
    <d v="2013-09-11T00:00:00"/>
    <s v="Standard Class"/>
    <s v="GH-14410"/>
    <s v="Gary Hansen"/>
    <x v="2"/>
    <s v="United States"/>
    <s v="Houston"/>
    <x v="5"/>
    <n v="77070"/>
    <x v="2"/>
    <s v="OFF-AP-10002457"/>
    <x v="1"/>
    <x v="9"/>
    <x v="544"/>
    <n v="62.789999999999992"/>
    <n v="3"/>
    <n v="0.8"/>
    <n v="-166.39350000000002"/>
  </r>
  <r>
    <n v="4616"/>
    <x v="2285"/>
    <x v="0"/>
    <x v="64"/>
    <d v="2013-09-11T00:00:00"/>
    <s v="Standard Class"/>
    <s v="GH-14410"/>
    <s v="Gary Hansen"/>
    <x v="2"/>
    <s v="United States"/>
    <s v="Houston"/>
    <x v="5"/>
    <n v="77070"/>
    <x v="2"/>
    <s v="OFF-FA-10002763"/>
    <x v="1"/>
    <x v="13"/>
    <x v="1411"/>
    <n v="28.44"/>
    <n v="9"/>
    <n v="0.2"/>
    <n v="4.2659999999999973"/>
  </r>
  <r>
    <n v="4617"/>
    <x v="2286"/>
    <x v="1"/>
    <x v="406"/>
    <d v="2012-09-07T00:00:00"/>
    <s v="Second Class"/>
    <s v="DS-13180"/>
    <s v="David Smith"/>
    <x v="1"/>
    <s v="United States"/>
    <s v="Houston"/>
    <x v="5"/>
    <n v="77095"/>
    <x v="2"/>
    <s v="TEC-AC-10000109"/>
    <x v="2"/>
    <x v="11"/>
    <x v="200"/>
    <n v="134.376"/>
    <n v="3"/>
    <n v="0.2"/>
    <n v="6.7188000000000088"/>
  </r>
  <r>
    <n v="4618"/>
    <x v="2287"/>
    <x v="1"/>
    <x v="481"/>
    <d v="2012-09-26T00:00:00"/>
    <s v="Standard Class"/>
    <s v="TH-21550"/>
    <s v="Tracy Hopkins"/>
    <x v="2"/>
    <s v="United States"/>
    <s v="Everett"/>
    <x v="31"/>
    <n v="2149"/>
    <x v="3"/>
    <s v="TEC-PH-10002415"/>
    <x v="2"/>
    <x v="7"/>
    <x v="1517"/>
    <n v="589.9"/>
    <n v="2"/>
    <n v="0"/>
    <n v="147.47500000000002"/>
  </r>
  <r>
    <n v="4619"/>
    <x v="2287"/>
    <x v="1"/>
    <x v="481"/>
    <d v="2012-09-26T00:00:00"/>
    <s v="Standard Class"/>
    <s v="TH-21550"/>
    <s v="Tracy Hopkins"/>
    <x v="2"/>
    <s v="United States"/>
    <s v="Everett"/>
    <x v="31"/>
    <n v="2149"/>
    <x v="3"/>
    <s v="FUR-CH-10000785"/>
    <x v="0"/>
    <x v="1"/>
    <x v="320"/>
    <n v="542.93999999999994"/>
    <n v="3"/>
    <n v="0"/>
    <n v="141.1644"/>
  </r>
  <r>
    <n v="4620"/>
    <x v="2288"/>
    <x v="3"/>
    <x v="165"/>
    <d v="2014-12-26T00:00:00"/>
    <s v="First Class"/>
    <s v="RM-19675"/>
    <s v="Robert Marley"/>
    <x v="2"/>
    <s v="United States"/>
    <s v="Los Angeles"/>
    <x v="1"/>
    <n v="90049"/>
    <x v="1"/>
    <s v="TEC-CO-10001449"/>
    <x v="2"/>
    <x v="16"/>
    <x v="303"/>
    <n v="2879.9520000000002"/>
    <n v="6"/>
    <n v="0.2"/>
    <n v="1007.9831999999999"/>
  </r>
  <r>
    <n v="4621"/>
    <x v="2288"/>
    <x v="3"/>
    <x v="165"/>
    <d v="2014-12-26T00:00:00"/>
    <s v="First Class"/>
    <s v="RM-19675"/>
    <s v="Robert Marley"/>
    <x v="2"/>
    <s v="United States"/>
    <s v="Los Angeles"/>
    <x v="1"/>
    <n v="90049"/>
    <x v="1"/>
    <s v="OFF-BI-10001670"/>
    <x v="1"/>
    <x v="8"/>
    <x v="438"/>
    <n v="90.480000000000018"/>
    <n v="3"/>
    <n v="0.2"/>
    <n v="33.93"/>
  </r>
  <r>
    <n v="4622"/>
    <x v="2289"/>
    <x v="1"/>
    <x v="348"/>
    <d v="2012-10-08T00:00:00"/>
    <s v="Second Class"/>
    <s v="SF-20965"/>
    <s v="Sylvia Foulston"/>
    <x v="1"/>
    <s v="United States"/>
    <s v="Wilmington"/>
    <x v="13"/>
    <n v="19805"/>
    <x v="3"/>
    <s v="OFF-ST-10001328"/>
    <x v="1"/>
    <x v="4"/>
    <x v="176"/>
    <n v="77.55"/>
    <n v="5"/>
    <n v="0"/>
    <n v="21.714000000000002"/>
  </r>
  <r>
    <n v="4623"/>
    <x v="2290"/>
    <x v="3"/>
    <x v="428"/>
    <d v="2014-09-15T00:00:00"/>
    <s v="Standard Class"/>
    <s v="SO-20335"/>
    <s v="Sean O'Donnell"/>
    <x v="0"/>
    <s v="United States"/>
    <s v="Columbia"/>
    <x v="18"/>
    <n v="38401"/>
    <x v="0"/>
    <s v="OFF-SU-10001225"/>
    <x v="1"/>
    <x v="14"/>
    <x v="33"/>
    <n v="8.8320000000000007"/>
    <n v="3"/>
    <n v="0.2"/>
    <n v="-1.9872000000000005"/>
  </r>
  <r>
    <n v="4624"/>
    <x v="2290"/>
    <x v="3"/>
    <x v="428"/>
    <d v="2014-09-15T00:00:00"/>
    <s v="Standard Class"/>
    <s v="SO-20335"/>
    <s v="Sean O'Donnell"/>
    <x v="0"/>
    <s v="United States"/>
    <s v="Columbia"/>
    <x v="18"/>
    <n v="38401"/>
    <x v="0"/>
    <s v="OFF-PA-10000357"/>
    <x v="1"/>
    <x v="10"/>
    <x v="1219"/>
    <n v="177.536"/>
    <n v="4"/>
    <n v="0.2"/>
    <n v="62.137599999999992"/>
  </r>
  <r>
    <n v="4625"/>
    <x v="2290"/>
    <x v="3"/>
    <x v="428"/>
    <d v="2014-09-15T00:00:00"/>
    <s v="Standard Class"/>
    <s v="SO-20335"/>
    <s v="Sean O'Donnell"/>
    <x v="0"/>
    <s v="United States"/>
    <s v="Columbia"/>
    <x v="18"/>
    <n v="38401"/>
    <x v="0"/>
    <s v="OFF-ST-10000046"/>
    <x v="1"/>
    <x v="4"/>
    <x v="757"/>
    <n v="258.48"/>
    <n v="2"/>
    <n v="0.2"/>
    <n v="-3.2309999999999945"/>
  </r>
  <r>
    <n v="4626"/>
    <x v="2290"/>
    <x v="3"/>
    <x v="428"/>
    <d v="2014-09-15T00:00:00"/>
    <s v="Standard Class"/>
    <s v="SO-20335"/>
    <s v="Sean O'Donnell"/>
    <x v="0"/>
    <s v="United States"/>
    <s v="Columbia"/>
    <x v="18"/>
    <n v="38401"/>
    <x v="0"/>
    <s v="FUR-FU-10000023"/>
    <x v="0"/>
    <x v="5"/>
    <x v="322"/>
    <n v="14.135999999999999"/>
    <n v="3"/>
    <n v="0.2"/>
    <n v="4.240800000000001"/>
  </r>
  <r>
    <n v="4627"/>
    <x v="2291"/>
    <x v="0"/>
    <x v="373"/>
    <d v="2013-11-19T00:00:00"/>
    <s v="Standard Class"/>
    <s v="CK-12760"/>
    <s v="Cyma Kinney"/>
    <x v="1"/>
    <s v="United States"/>
    <s v="New York City"/>
    <x v="15"/>
    <n v="10011"/>
    <x v="3"/>
    <s v="OFF-ST-10003455"/>
    <x v="1"/>
    <x v="4"/>
    <x v="169"/>
    <n v="77.55"/>
    <n v="5"/>
    <n v="0"/>
    <n v="20.163000000000004"/>
  </r>
  <r>
    <n v="4628"/>
    <x v="2291"/>
    <x v="0"/>
    <x v="373"/>
    <d v="2013-11-19T00:00:00"/>
    <s v="Standard Class"/>
    <s v="CK-12760"/>
    <s v="Cyma Kinney"/>
    <x v="1"/>
    <s v="United States"/>
    <s v="New York City"/>
    <x v="15"/>
    <n v="10011"/>
    <x v="3"/>
    <s v="OFF-ST-10000876"/>
    <x v="1"/>
    <x v="4"/>
    <x v="251"/>
    <n v="24.88"/>
    <n v="2"/>
    <n v="0"/>
    <n v="6.9664000000000001"/>
  </r>
  <r>
    <n v="4629"/>
    <x v="2291"/>
    <x v="0"/>
    <x v="373"/>
    <d v="2013-11-19T00:00:00"/>
    <s v="Standard Class"/>
    <s v="CK-12760"/>
    <s v="Cyma Kinney"/>
    <x v="1"/>
    <s v="United States"/>
    <s v="New York City"/>
    <x v="15"/>
    <n v="10011"/>
    <x v="3"/>
    <s v="OFF-AR-10003582"/>
    <x v="1"/>
    <x v="6"/>
    <x v="1451"/>
    <n v="140.75"/>
    <n v="5"/>
    <n v="0"/>
    <n v="39.410000000000011"/>
  </r>
  <r>
    <n v="4630"/>
    <x v="2291"/>
    <x v="0"/>
    <x v="373"/>
    <d v="2013-11-19T00:00:00"/>
    <s v="Standard Class"/>
    <s v="CK-12760"/>
    <s v="Cyma Kinney"/>
    <x v="1"/>
    <s v="United States"/>
    <s v="New York City"/>
    <x v="15"/>
    <n v="10011"/>
    <x v="3"/>
    <s v="OFF-ST-10004258"/>
    <x v="1"/>
    <x v="4"/>
    <x v="754"/>
    <n v="36.630000000000003"/>
    <n v="3"/>
    <n v="0"/>
    <n v="9.8901000000000039"/>
  </r>
  <r>
    <n v="4631"/>
    <x v="2292"/>
    <x v="1"/>
    <x v="52"/>
    <d v="2012-10-15T00:00:00"/>
    <s v="Same Day"/>
    <s v="GA-14725"/>
    <s v="Guy Armstrong"/>
    <x v="0"/>
    <s v="United States"/>
    <s v="Mount Pleasant"/>
    <x v="12"/>
    <n v="48858"/>
    <x v="2"/>
    <s v="FUR-FU-10000719"/>
    <x v="0"/>
    <x v="5"/>
    <x v="1664"/>
    <n v="17.14"/>
    <n v="2"/>
    <n v="0"/>
    <n v="6.1704000000000008"/>
  </r>
  <r>
    <n v="4632"/>
    <x v="2293"/>
    <x v="3"/>
    <x v="646"/>
    <d v="2014-08-09T00:00:00"/>
    <s v="Second Class"/>
    <s v="BD-11725"/>
    <s v="Bruce Degenhardt"/>
    <x v="0"/>
    <s v="United States"/>
    <s v="San Francisco"/>
    <x v="1"/>
    <n v="94122"/>
    <x v="1"/>
    <s v="OFF-LA-10001297"/>
    <x v="1"/>
    <x v="2"/>
    <x v="483"/>
    <n v="51.75"/>
    <n v="5"/>
    <n v="0"/>
    <n v="24.84"/>
  </r>
  <r>
    <n v="4633"/>
    <x v="2293"/>
    <x v="3"/>
    <x v="646"/>
    <d v="2014-08-09T00:00:00"/>
    <s v="Second Class"/>
    <s v="BD-11725"/>
    <s v="Bruce Degenhardt"/>
    <x v="0"/>
    <s v="United States"/>
    <s v="San Francisco"/>
    <x v="1"/>
    <n v="94122"/>
    <x v="1"/>
    <s v="FUR-FU-10000723"/>
    <x v="0"/>
    <x v="5"/>
    <x v="475"/>
    <n v="123.96000000000001"/>
    <n v="3"/>
    <n v="0"/>
    <n v="11.156400000000005"/>
  </r>
  <r>
    <n v="4634"/>
    <x v="2294"/>
    <x v="1"/>
    <x v="291"/>
    <d v="2012-08-26T00:00:00"/>
    <s v="Standard Class"/>
    <s v="DS-13180"/>
    <s v="David Smith"/>
    <x v="1"/>
    <s v="United States"/>
    <s v="San Francisco"/>
    <x v="1"/>
    <n v="94122"/>
    <x v="1"/>
    <s v="FUR-BO-10003893"/>
    <x v="0"/>
    <x v="0"/>
    <x v="1665"/>
    <n v="586.39800000000002"/>
    <n v="6"/>
    <n v="0.15"/>
    <n v="34.493999999999971"/>
  </r>
  <r>
    <n v="4635"/>
    <x v="2294"/>
    <x v="1"/>
    <x v="291"/>
    <d v="2012-08-26T00:00:00"/>
    <s v="Standard Class"/>
    <s v="DS-13180"/>
    <s v="David Smith"/>
    <x v="1"/>
    <s v="United States"/>
    <s v="San Francisco"/>
    <x v="1"/>
    <n v="94122"/>
    <x v="1"/>
    <s v="OFF-ST-10000736"/>
    <x v="1"/>
    <x v="4"/>
    <x v="455"/>
    <n v="80.98"/>
    <n v="1"/>
    <n v="0"/>
    <n v="3.2391999999999967"/>
  </r>
  <r>
    <n v="4636"/>
    <x v="2295"/>
    <x v="3"/>
    <x v="846"/>
    <d v="2014-03-18T00:00:00"/>
    <s v="Standard Class"/>
    <s v="BS-11380"/>
    <s v="Bill Stewart"/>
    <x v="1"/>
    <s v="United States"/>
    <s v="San Francisco"/>
    <x v="1"/>
    <n v="94122"/>
    <x v="1"/>
    <s v="OFF-ST-10000736"/>
    <x v="1"/>
    <x v="4"/>
    <x v="455"/>
    <n v="242.94"/>
    <n v="3"/>
    <n v="0"/>
    <n v="9.7175999999999902"/>
  </r>
  <r>
    <n v="4637"/>
    <x v="2296"/>
    <x v="3"/>
    <x v="842"/>
    <d v="2014-04-30T00:00:00"/>
    <s v="First Class"/>
    <s v="AP-10915"/>
    <s v="Arthur Prichep"/>
    <x v="0"/>
    <s v="United States"/>
    <s v="Los Angeles"/>
    <x v="1"/>
    <n v="90045"/>
    <x v="1"/>
    <s v="OFF-AR-10003373"/>
    <x v="1"/>
    <x v="6"/>
    <x v="287"/>
    <n v="123.92"/>
    <n v="4"/>
    <n v="0"/>
    <n v="33.458399999999997"/>
  </r>
  <r>
    <n v="4638"/>
    <x v="2296"/>
    <x v="3"/>
    <x v="842"/>
    <d v="2014-04-30T00:00:00"/>
    <s v="First Class"/>
    <s v="AP-10915"/>
    <s v="Arthur Prichep"/>
    <x v="0"/>
    <s v="United States"/>
    <s v="Los Angeles"/>
    <x v="1"/>
    <n v="90045"/>
    <x v="1"/>
    <s v="OFF-AR-10000390"/>
    <x v="1"/>
    <x v="6"/>
    <x v="105"/>
    <n v="12.39"/>
    <n v="3"/>
    <n v="0"/>
    <n v="5.6993999999999998"/>
  </r>
  <r>
    <n v="4639"/>
    <x v="2296"/>
    <x v="3"/>
    <x v="842"/>
    <d v="2014-04-30T00:00:00"/>
    <s v="First Class"/>
    <s v="AP-10915"/>
    <s v="Arthur Prichep"/>
    <x v="0"/>
    <s v="United States"/>
    <s v="Los Angeles"/>
    <x v="1"/>
    <n v="90045"/>
    <x v="1"/>
    <s v="OFF-AR-10001725"/>
    <x v="1"/>
    <x v="6"/>
    <x v="1540"/>
    <n v="47.3"/>
    <n v="2"/>
    <n v="0"/>
    <n v="12.298000000000002"/>
  </r>
  <r>
    <n v="4640"/>
    <x v="2297"/>
    <x v="0"/>
    <x v="108"/>
    <d v="2013-09-17T00:00:00"/>
    <s v="Standard Class"/>
    <s v="JF-15565"/>
    <s v="Jill Fjeld"/>
    <x v="0"/>
    <s v="United States"/>
    <s v="Newport News"/>
    <x v="17"/>
    <n v="23602"/>
    <x v="0"/>
    <s v="TEC-CO-10001943"/>
    <x v="2"/>
    <x v="16"/>
    <x v="1666"/>
    <n v="1599.92"/>
    <n v="8"/>
    <n v="0"/>
    <n v="751.9624"/>
  </r>
  <r>
    <n v="4641"/>
    <x v="2297"/>
    <x v="0"/>
    <x v="108"/>
    <d v="2013-09-17T00:00:00"/>
    <s v="Standard Class"/>
    <s v="JF-15565"/>
    <s v="Jill Fjeld"/>
    <x v="0"/>
    <s v="United States"/>
    <s v="Newport News"/>
    <x v="17"/>
    <n v="23602"/>
    <x v="0"/>
    <s v="OFF-EN-10002312"/>
    <x v="1"/>
    <x v="12"/>
    <x v="1453"/>
    <n v="11.09"/>
    <n v="1"/>
    <n v="0"/>
    <n v="5.4340999999999999"/>
  </r>
  <r>
    <n v="4642"/>
    <x v="2298"/>
    <x v="3"/>
    <x v="760"/>
    <d v="2014-10-25T00:00:00"/>
    <s v="Second Class"/>
    <s v="HA-14905"/>
    <s v="Helen Abelman"/>
    <x v="0"/>
    <s v="United States"/>
    <s v="Fort Collins"/>
    <x v="22"/>
    <n v="80525"/>
    <x v="1"/>
    <s v="OFF-BI-10000831"/>
    <x v="1"/>
    <x v="8"/>
    <x v="441"/>
    <n v="3.1680000000000006"/>
    <n v="4"/>
    <n v="0.7"/>
    <n v="-2.5343999999999998"/>
  </r>
  <r>
    <n v="4643"/>
    <x v="2298"/>
    <x v="3"/>
    <x v="760"/>
    <d v="2014-10-25T00:00:00"/>
    <s v="Second Class"/>
    <s v="HA-14905"/>
    <s v="Helen Abelman"/>
    <x v="0"/>
    <s v="United States"/>
    <s v="Fort Collins"/>
    <x v="22"/>
    <n v="80525"/>
    <x v="1"/>
    <s v="FUR-CH-10000749"/>
    <x v="0"/>
    <x v="1"/>
    <x v="1667"/>
    <n v="579.13599999999997"/>
    <n v="4"/>
    <n v="0.2"/>
    <n v="-28.95679999999993"/>
  </r>
  <r>
    <n v="4644"/>
    <x v="2299"/>
    <x v="1"/>
    <x v="991"/>
    <d v="2012-08-06T00:00:00"/>
    <s v="Standard Class"/>
    <s v="Co-12640"/>
    <s v="Corey-Lock"/>
    <x v="0"/>
    <s v="United States"/>
    <s v="Seattle"/>
    <x v="4"/>
    <n v="98105"/>
    <x v="1"/>
    <s v="OFF-BI-10002003"/>
    <x v="1"/>
    <x v="8"/>
    <x v="1384"/>
    <n v="6.3680000000000003"/>
    <n v="2"/>
    <n v="0.2"/>
    <n v="2.1492"/>
  </r>
  <r>
    <n v="4645"/>
    <x v="2299"/>
    <x v="1"/>
    <x v="991"/>
    <d v="2012-08-06T00:00:00"/>
    <s v="Standard Class"/>
    <s v="Co-12640"/>
    <s v="Corey-Lock"/>
    <x v="0"/>
    <s v="United States"/>
    <s v="Seattle"/>
    <x v="4"/>
    <n v="98105"/>
    <x v="1"/>
    <s v="TEC-MA-10001972"/>
    <x v="2"/>
    <x v="15"/>
    <x v="1469"/>
    <n v="558.4"/>
    <n v="2"/>
    <n v="0.2"/>
    <n v="41.880000000000024"/>
  </r>
  <r>
    <n v="4646"/>
    <x v="2300"/>
    <x v="0"/>
    <x v="399"/>
    <d v="2013-08-17T00:00:00"/>
    <s v="Standard Class"/>
    <s v="BC-11125"/>
    <s v="Becky Castell"/>
    <x v="2"/>
    <s v="United States"/>
    <s v="New York City"/>
    <x v="15"/>
    <n v="10011"/>
    <x v="3"/>
    <s v="FUR-CH-10000225"/>
    <x v="0"/>
    <x v="1"/>
    <x v="401"/>
    <n v="145.76400000000001"/>
    <n v="2"/>
    <n v="0.1"/>
    <n v="-8.0980000000000167"/>
  </r>
  <r>
    <n v="4647"/>
    <x v="2301"/>
    <x v="2"/>
    <x v="992"/>
    <d v="2011-06-05T00:00:00"/>
    <s v="Standard Class"/>
    <s v="EB-13840"/>
    <s v="Ellis Ballard"/>
    <x v="1"/>
    <s v="United States"/>
    <s v="Richmond"/>
    <x v="17"/>
    <n v="23223"/>
    <x v="0"/>
    <s v="OFF-PA-10001622"/>
    <x v="1"/>
    <x v="10"/>
    <x v="695"/>
    <n v="13.620000000000001"/>
    <n v="3"/>
    <n v="0"/>
    <n v="6.1289999999999996"/>
  </r>
  <r>
    <n v="4648"/>
    <x v="2302"/>
    <x v="0"/>
    <x v="993"/>
    <d v="2013-05-02T00:00:00"/>
    <s v="Standard Class"/>
    <s v="DB-13360"/>
    <s v="Dennis Bolton"/>
    <x v="2"/>
    <s v="United States"/>
    <s v="New York City"/>
    <x v="15"/>
    <n v="10009"/>
    <x v="3"/>
    <s v="FUR-CH-10004983"/>
    <x v="0"/>
    <x v="1"/>
    <x v="1560"/>
    <n v="434.64600000000002"/>
    <n v="3"/>
    <n v="0.1"/>
    <n v="62.782199999999975"/>
  </r>
  <r>
    <n v="4649"/>
    <x v="2303"/>
    <x v="3"/>
    <x v="304"/>
    <d v="2014-05-20T00:00:00"/>
    <s v="Standard Class"/>
    <s v="KB-16585"/>
    <s v="Ken Black"/>
    <x v="1"/>
    <s v="United States"/>
    <s v="Seattle"/>
    <x v="4"/>
    <n v="98103"/>
    <x v="1"/>
    <s v="OFF-PA-10003228"/>
    <x v="1"/>
    <x v="10"/>
    <x v="1668"/>
    <n v="440.18999999999994"/>
    <n v="9"/>
    <n v="0"/>
    <n v="206.88929999999996"/>
  </r>
  <r>
    <n v="4650"/>
    <x v="2303"/>
    <x v="3"/>
    <x v="304"/>
    <d v="2014-05-20T00:00:00"/>
    <s v="Standard Class"/>
    <s v="KB-16585"/>
    <s v="Ken Black"/>
    <x v="1"/>
    <s v="United States"/>
    <s v="Seattle"/>
    <x v="4"/>
    <n v="98103"/>
    <x v="1"/>
    <s v="OFF-SU-10004498"/>
    <x v="1"/>
    <x v="14"/>
    <x v="500"/>
    <n v="64.400000000000006"/>
    <n v="5"/>
    <n v="0"/>
    <n v="1.9320000000000004"/>
  </r>
  <r>
    <n v="4651"/>
    <x v="2304"/>
    <x v="3"/>
    <x v="798"/>
    <d v="2014-04-13T00:00:00"/>
    <s v="Standard Class"/>
    <s v="AH-10120"/>
    <s v="Adrian Hane"/>
    <x v="2"/>
    <s v="United States"/>
    <s v="San Francisco"/>
    <x v="1"/>
    <n v="94110"/>
    <x v="1"/>
    <s v="OFF-PA-10001878"/>
    <x v="1"/>
    <x v="10"/>
    <x v="1161"/>
    <n v="244.54999999999998"/>
    <n v="5"/>
    <n v="0"/>
    <n v="114.93849999999998"/>
  </r>
  <r>
    <n v="4652"/>
    <x v="2304"/>
    <x v="3"/>
    <x v="798"/>
    <d v="2014-04-13T00:00:00"/>
    <s v="Standard Class"/>
    <s v="AH-10120"/>
    <s v="Adrian Hane"/>
    <x v="2"/>
    <s v="United States"/>
    <s v="San Francisco"/>
    <x v="1"/>
    <n v="94110"/>
    <x v="1"/>
    <s v="OFF-PA-10002923"/>
    <x v="1"/>
    <x v="10"/>
    <x v="1417"/>
    <n v="195.76"/>
    <n v="4"/>
    <n v="0"/>
    <n v="97.88"/>
  </r>
  <r>
    <n v="4653"/>
    <x v="2305"/>
    <x v="3"/>
    <x v="922"/>
    <d v="2014-02-24T00:00:00"/>
    <s v="Standard Class"/>
    <s v="GH-14410"/>
    <s v="Gary Hansen"/>
    <x v="2"/>
    <s v="United States"/>
    <s v="Perth Amboy"/>
    <x v="30"/>
    <n v="8861"/>
    <x v="3"/>
    <s v="OFF-PA-10001838"/>
    <x v="1"/>
    <x v="10"/>
    <x v="999"/>
    <n v="11.76"/>
    <n v="2"/>
    <n v="0"/>
    <n v="5.7623999999999995"/>
  </r>
  <r>
    <n v="4654"/>
    <x v="2305"/>
    <x v="3"/>
    <x v="922"/>
    <d v="2014-02-24T00:00:00"/>
    <s v="Standard Class"/>
    <s v="GH-14410"/>
    <s v="Gary Hansen"/>
    <x v="2"/>
    <s v="United States"/>
    <s v="Perth Amboy"/>
    <x v="30"/>
    <n v="8861"/>
    <x v="3"/>
    <s v="OFF-ST-10003123"/>
    <x v="1"/>
    <x v="4"/>
    <x v="1268"/>
    <n v="166.45"/>
    <n v="5"/>
    <n v="0"/>
    <n v="39.947999999999993"/>
  </r>
  <r>
    <n v="4655"/>
    <x v="2306"/>
    <x v="3"/>
    <x v="92"/>
    <d v="2014-06-27T00:00:00"/>
    <s v="Second Class"/>
    <s v="KT-16480"/>
    <s v="Kean Thornton"/>
    <x v="0"/>
    <s v="United States"/>
    <s v="San Francisco"/>
    <x v="1"/>
    <n v="94110"/>
    <x v="1"/>
    <s v="OFF-FA-10001332"/>
    <x v="1"/>
    <x v="13"/>
    <x v="1561"/>
    <n v="2.88"/>
    <n v="1"/>
    <n v="0"/>
    <n v="1.3535999999999999"/>
  </r>
  <r>
    <n v="4656"/>
    <x v="2307"/>
    <x v="2"/>
    <x v="952"/>
    <d v="2011-05-10T00:00:00"/>
    <s v="Standard Class"/>
    <s v="KH-16330"/>
    <s v="Katharine Harms"/>
    <x v="1"/>
    <s v="United States"/>
    <s v="Freeport"/>
    <x v="10"/>
    <n v="61032"/>
    <x v="2"/>
    <s v="OFF-ST-10003442"/>
    <x v="1"/>
    <x v="4"/>
    <x v="86"/>
    <n v="45.248000000000005"/>
    <n v="2"/>
    <n v="0.2"/>
    <n v="3.9591999999999992"/>
  </r>
  <r>
    <n v="4657"/>
    <x v="2308"/>
    <x v="1"/>
    <x v="910"/>
    <d v="2012-05-07T00:00:00"/>
    <s v="Standard Class"/>
    <s v="SV-20785"/>
    <s v="Stewart Visinsky"/>
    <x v="0"/>
    <s v="United States"/>
    <s v="Philadelphia"/>
    <x v="9"/>
    <n v="19140"/>
    <x v="3"/>
    <s v="OFF-AR-10001468"/>
    <x v="1"/>
    <x v="6"/>
    <x v="718"/>
    <n v="59.903999999999996"/>
    <n v="2"/>
    <n v="0.2"/>
    <n v="14.227200000000003"/>
  </r>
  <r>
    <n v="4658"/>
    <x v="2308"/>
    <x v="1"/>
    <x v="910"/>
    <d v="2012-05-07T00:00:00"/>
    <s v="Standard Class"/>
    <s v="SV-20785"/>
    <s v="Stewart Visinsky"/>
    <x v="0"/>
    <s v="United States"/>
    <s v="Philadelphia"/>
    <x v="9"/>
    <n v="19140"/>
    <x v="3"/>
    <s v="OFF-AP-10003266"/>
    <x v="1"/>
    <x v="9"/>
    <x v="661"/>
    <n v="23.696000000000002"/>
    <n v="2"/>
    <n v="0.2"/>
    <n v="6.5164"/>
  </r>
  <r>
    <n v="4659"/>
    <x v="2308"/>
    <x v="1"/>
    <x v="910"/>
    <d v="2012-05-07T00:00:00"/>
    <s v="Standard Class"/>
    <s v="SV-20785"/>
    <s v="Stewart Visinsky"/>
    <x v="0"/>
    <s v="United States"/>
    <s v="Philadelphia"/>
    <x v="9"/>
    <n v="19140"/>
    <x v="3"/>
    <s v="OFF-PA-10002230"/>
    <x v="1"/>
    <x v="10"/>
    <x v="384"/>
    <n v="7.9680000000000009"/>
    <n v="2"/>
    <n v="0.2"/>
    <n v="2.8884000000000007"/>
  </r>
  <r>
    <n v="4660"/>
    <x v="2308"/>
    <x v="1"/>
    <x v="910"/>
    <d v="2012-05-07T00:00:00"/>
    <s v="Standard Class"/>
    <s v="SV-20785"/>
    <s v="Stewart Visinsky"/>
    <x v="0"/>
    <s v="United States"/>
    <s v="Philadelphia"/>
    <x v="9"/>
    <n v="19140"/>
    <x v="3"/>
    <s v="OFF-AP-10003622"/>
    <x v="1"/>
    <x v="9"/>
    <x v="188"/>
    <n v="18.2"/>
    <n v="7"/>
    <n v="0.2"/>
    <n v="2.0474999999999994"/>
  </r>
  <r>
    <n v="4661"/>
    <x v="2308"/>
    <x v="1"/>
    <x v="910"/>
    <d v="2012-05-07T00:00:00"/>
    <s v="Standard Class"/>
    <s v="SV-20785"/>
    <s v="Stewart Visinsky"/>
    <x v="0"/>
    <s v="United States"/>
    <s v="Philadelphia"/>
    <x v="9"/>
    <n v="19140"/>
    <x v="3"/>
    <s v="TEC-AC-10001542"/>
    <x v="2"/>
    <x v="11"/>
    <x v="1669"/>
    <n v="27.552000000000003"/>
    <n v="3"/>
    <n v="0.2"/>
    <n v="-0.3444000000000047"/>
  </r>
  <r>
    <n v="4662"/>
    <x v="2308"/>
    <x v="1"/>
    <x v="910"/>
    <d v="2012-05-07T00:00:00"/>
    <s v="Standard Class"/>
    <s v="SV-20785"/>
    <s v="Stewart Visinsky"/>
    <x v="0"/>
    <s v="United States"/>
    <s v="Philadelphia"/>
    <x v="9"/>
    <n v="19140"/>
    <x v="3"/>
    <s v="FUR-CH-10002965"/>
    <x v="0"/>
    <x v="1"/>
    <x v="226"/>
    <n v="844.11599999999987"/>
    <n v="6"/>
    <n v="0.3"/>
    <n v="-36.176400000000001"/>
  </r>
  <r>
    <n v="4663"/>
    <x v="2308"/>
    <x v="1"/>
    <x v="910"/>
    <d v="2012-05-07T00:00:00"/>
    <s v="Standard Class"/>
    <s v="SV-20785"/>
    <s v="Stewart Visinsky"/>
    <x v="0"/>
    <s v="United States"/>
    <s v="Philadelphia"/>
    <x v="9"/>
    <n v="19140"/>
    <x v="3"/>
    <s v="OFF-ST-10000563"/>
    <x v="1"/>
    <x v="4"/>
    <x v="894"/>
    <n v="76.75200000000001"/>
    <n v="3"/>
    <n v="0.2"/>
    <n v="-9.5940000000000012"/>
  </r>
  <r>
    <n v="4664"/>
    <x v="2309"/>
    <x v="0"/>
    <x v="31"/>
    <d v="2013-09-23T00:00:00"/>
    <s v="Standard Class"/>
    <s v="PO-18850"/>
    <s v="Patrick O'Brill"/>
    <x v="0"/>
    <s v="United States"/>
    <s v="Jacksonville"/>
    <x v="2"/>
    <n v="32216"/>
    <x v="0"/>
    <s v="OFF-LA-10002787"/>
    <x v="1"/>
    <x v="2"/>
    <x v="542"/>
    <n v="3"/>
    <n v="1"/>
    <n v="0.2"/>
    <n v="1.0499999999999998"/>
  </r>
  <r>
    <n v="4665"/>
    <x v="2310"/>
    <x v="0"/>
    <x v="897"/>
    <d v="2013-09-27T00:00:00"/>
    <s v="Standard Class"/>
    <s v="AC-10450"/>
    <s v="Amy Cox"/>
    <x v="0"/>
    <s v="United States"/>
    <s v="Pembroke Pines"/>
    <x v="2"/>
    <n v="33024"/>
    <x v="0"/>
    <s v="OFF-BI-10004022"/>
    <x v="1"/>
    <x v="8"/>
    <x v="748"/>
    <n v="7.5060000000000002"/>
    <n v="9"/>
    <n v="0.7"/>
    <n v="-6.0047999999999977"/>
  </r>
  <r>
    <n v="4666"/>
    <x v="2310"/>
    <x v="0"/>
    <x v="897"/>
    <d v="2013-09-27T00:00:00"/>
    <s v="Standard Class"/>
    <s v="AC-10450"/>
    <s v="Amy Cox"/>
    <x v="0"/>
    <s v="United States"/>
    <s v="Pembroke Pines"/>
    <x v="2"/>
    <n v="33024"/>
    <x v="0"/>
    <s v="OFF-LA-10001158"/>
    <x v="1"/>
    <x v="2"/>
    <x v="319"/>
    <n v="16.559999999999999"/>
    <n v="2"/>
    <n v="0.2"/>
    <n v="5.7960000000000003"/>
  </r>
  <r>
    <n v="4667"/>
    <x v="2311"/>
    <x v="0"/>
    <x v="994"/>
    <d v="2013-01-17T00:00:00"/>
    <s v="Standard Class"/>
    <s v="KB-16585"/>
    <s v="Ken Black"/>
    <x v="1"/>
    <s v="United States"/>
    <s v="Seattle"/>
    <x v="4"/>
    <n v="98115"/>
    <x v="1"/>
    <s v="FUR-FU-10000076"/>
    <x v="0"/>
    <x v="5"/>
    <x v="875"/>
    <n v="79.92"/>
    <n v="4"/>
    <n v="0"/>
    <n v="34.365600000000008"/>
  </r>
  <r>
    <n v="4668"/>
    <x v="2311"/>
    <x v="0"/>
    <x v="994"/>
    <d v="2013-01-17T00:00:00"/>
    <s v="Standard Class"/>
    <s v="KB-16585"/>
    <s v="Ken Black"/>
    <x v="1"/>
    <s v="United States"/>
    <s v="Seattle"/>
    <x v="4"/>
    <n v="98115"/>
    <x v="1"/>
    <s v="TEC-AC-10002335"/>
    <x v="2"/>
    <x v="11"/>
    <x v="339"/>
    <n v="69.98"/>
    <n v="2"/>
    <n v="0"/>
    <n v="13.296199999999999"/>
  </r>
  <r>
    <n v="4669"/>
    <x v="2312"/>
    <x v="3"/>
    <x v="636"/>
    <d v="2014-05-12T00:00:00"/>
    <s v="Standard Class"/>
    <s v="DB-13555"/>
    <s v="Dorothy Badders"/>
    <x v="1"/>
    <s v="United States"/>
    <s v="Fort Worth"/>
    <x v="5"/>
    <n v="76106"/>
    <x v="2"/>
    <s v="OFF-BI-10002827"/>
    <x v="1"/>
    <x v="8"/>
    <x v="549"/>
    <n v="11.059999999999999"/>
    <n v="10"/>
    <n v="0.8"/>
    <n v="-18.802"/>
  </r>
  <r>
    <n v="4670"/>
    <x v="2312"/>
    <x v="3"/>
    <x v="636"/>
    <d v="2014-05-12T00:00:00"/>
    <s v="Standard Class"/>
    <s v="DB-13555"/>
    <s v="Dorothy Badders"/>
    <x v="1"/>
    <s v="United States"/>
    <s v="Fort Worth"/>
    <x v="5"/>
    <n v="76106"/>
    <x v="2"/>
    <s v="FUR-BO-10001601"/>
    <x v="0"/>
    <x v="0"/>
    <x v="414"/>
    <n v="623.46479999999997"/>
    <n v="7"/>
    <n v="0.32"/>
    <n v="-119.19180000000006"/>
  </r>
  <r>
    <n v="4671"/>
    <x v="2312"/>
    <x v="3"/>
    <x v="636"/>
    <d v="2014-05-12T00:00:00"/>
    <s v="Standard Class"/>
    <s v="DB-13555"/>
    <s v="Dorothy Badders"/>
    <x v="1"/>
    <s v="United States"/>
    <s v="Fort Worth"/>
    <x v="5"/>
    <n v="76106"/>
    <x v="2"/>
    <s v="OFF-ST-10001932"/>
    <x v="1"/>
    <x v="4"/>
    <x v="1641"/>
    <n v="772.68000000000006"/>
    <n v="5"/>
    <n v="0.2"/>
    <n v="-57.950999999999993"/>
  </r>
  <r>
    <n v="4672"/>
    <x v="2313"/>
    <x v="0"/>
    <x v="995"/>
    <d v="2013-08-07T00:00:00"/>
    <s v="Standard Class"/>
    <s v="KL-16645"/>
    <s v="Ken Lonsdale"/>
    <x v="0"/>
    <s v="United States"/>
    <s v="Detroit"/>
    <x v="12"/>
    <n v="48205"/>
    <x v="2"/>
    <s v="OFF-AP-10001005"/>
    <x v="1"/>
    <x v="9"/>
    <x v="1131"/>
    <n v="283.14000000000004"/>
    <n v="4"/>
    <n v="0.1"/>
    <n v="72.357999999999976"/>
  </r>
  <r>
    <n v="4673"/>
    <x v="2313"/>
    <x v="0"/>
    <x v="995"/>
    <d v="2013-08-07T00:00:00"/>
    <s v="Standard Class"/>
    <s v="KL-16645"/>
    <s v="Ken Lonsdale"/>
    <x v="0"/>
    <s v="United States"/>
    <s v="Detroit"/>
    <x v="12"/>
    <n v="48205"/>
    <x v="2"/>
    <s v="TEC-PH-10004042"/>
    <x v="2"/>
    <x v="7"/>
    <x v="553"/>
    <n v="635.96"/>
    <n v="4"/>
    <n v="0"/>
    <n v="165.34960000000001"/>
  </r>
  <r>
    <n v="4674"/>
    <x v="2313"/>
    <x v="0"/>
    <x v="995"/>
    <d v="2013-08-07T00:00:00"/>
    <s v="Standard Class"/>
    <s v="KL-16645"/>
    <s v="Ken Lonsdale"/>
    <x v="0"/>
    <s v="United States"/>
    <s v="Detroit"/>
    <x v="12"/>
    <n v="48205"/>
    <x v="2"/>
    <s v="TEC-PH-10001079"/>
    <x v="2"/>
    <x v="7"/>
    <x v="1246"/>
    <n v="118.99"/>
    <n v="1"/>
    <n v="0"/>
    <n v="33.3172"/>
  </r>
  <r>
    <n v="4675"/>
    <x v="2313"/>
    <x v="0"/>
    <x v="995"/>
    <d v="2013-08-07T00:00:00"/>
    <s v="Standard Class"/>
    <s v="KL-16645"/>
    <s v="Ken Lonsdale"/>
    <x v="0"/>
    <s v="United States"/>
    <s v="Detroit"/>
    <x v="12"/>
    <n v="48205"/>
    <x v="2"/>
    <s v="FUR-FU-10002918"/>
    <x v="0"/>
    <x v="5"/>
    <x v="266"/>
    <n v="272.94"/>
    <n v="3"/>
    <n v="0"/>
    <n v="30.023400000000009"/>
  </r>
  <r>
    <n v="4676"/>
    <x v="2314"/>
    <x v="3"/>
    <x v="996"/>
    <d v="2014-03-30T00:00:00"/>
    <s v="Second Class"/>
    <s v="AG-10270"/>
    <s v="Alejandro Grove"/>
    <x v="0"/>
    <s v="United States"/>
    <s v="Philadelphia"/>
    <x v="9"/>
    <n v="19120"/>
    <x v="3"/>
    <s v="FUR-FU-10003832"/>
    <x v="0"/>
    <x v="5"/>
    <x v="1420"/>
    <n v="15.008000000000003"/>
    <n v="2"/>
    <n v="0.2"/>
    <n v="1.5007999999999999"/>
  </r>
  <r>
    <n v="4677"/>
    <x v="2315"/>
    <x v="2"/>
    <x v="619"/>
    <d v="2011-03-19T00:00:00"/>
    <s v="Standard Class"/>
    <s v="JF-15295"/>
    <s v="Jason Fortune-"/>
    <x v="0"/>
    <s v="United States"/>
    <s v="Logan"/>
    <x v="7"/>
    <n v="84321"/>
    <x v="1"/>
    <s v="OFF-BI-10001617"/>
    <x v="1"/>
    <x v="8"/>
    <x v="1315"/>
    <n v="33.088000000000001"/>
    <n v="4"/>
    <n v="0.2"/>
    <n v="11.167199999999999"/>
  </r>
  <r>
    <n v="4678"/>
    <x v="2315"/>
    <x v="2"/>
    <x v="619"/>
    <d v="2011-03-19T00:00:00"/>
    <s v="Standard Class"/>
    <s v="JF-15295"/>
    <s v="Jason Fortune-"/>
    <x v="0"/>
    <s v="United States"/>
    <s v="Logan"/>
    <x v="7"/>
    <n v="84321"/>
    <x v="1"/>
    <s v="OFF-ST-10000736"/>
    <x v="1"/>
    <x v="4"/>
    <x v="455"/>
    <n v="80.98"/>
    <n v="1"/>
    <n v="0"/>
    <n v="3.2391999999999967"/>
  </r>
  <r>
    <n v="4679"/>
    <x v="2315"/>
    <x v="2"/>
    <x v="619"/>
    <d v="2011-03-19T00:00:00"/>
    <s v="Standard Class"/>
    <s v="JF-15295"/>
    <s v="Jason Fortune-"/>
    <x v="0"/>
    <s v="United States"/>
    <s v="Logan"/>
    <x v="7"/>
    <n v="84321"/>
    <x v="1"/>
    <s v="TEC-AC-10004877"/>
    <x v="2"/>
    <x v="11"/>
    <x v="1670"/>
    <n v="82.800000000000011"/>
    <n v="12"/>
    <n v="0"/>
    <n v="6.6239999999999952"/>
  </r>
  <r>
    <n v="4680"/>
    <x v="2315"/>
    <x v="2"/>
    <x v="619"/>
    <d v="2011-03-19T00:00:00"/>
    <s v="Standard Class"/>
    <s v="JF-15295"/>
    <s v="Jason Fortune-"/>
    <x v="0"/>
    <s v="United States"/>
    <s v="Logan"/>
    <x v="7"/>
    <n v="84321"/>
    <x v="1"/>
    <s v="OFF-ST-10003221"/>
    <x v="1"/>
    <x v="4"/>
    <x v="33"/>
    <n v="21.36"/>
    <n v="2"/>
    <n v="0"/>
    <n v="5.7672000000000008"/>
  </r>
  <r>
    <n v="4681"/>
    <x v="2315"/>
    <x v="2"/>
    <x v="619"/>
    <d v="2011-03-19T00:00:00"/>
    <s v="Standard Class"/>
    <s v="JF-15295"/>
    <s v="Jason Fortune-"/>
    <x v="0"/>
    <s v="United States"/>
    <s v="Logan"/>
    <x v="7"/>
    <n v="84321"/>
    <x v="1"/>
    <s v="OFF-BI-10003007"/>
    <x v="1"/>
    <x v="8"/>
    <x v="1542"/>
    <n v="62.048000000000002"/>
    <n v="2"/>
    <n v="0.2"/>
    <n v="20.165599999999998"/>
  </r>
  <r>
    <n v="4682"/>
    <x v="2316"/>
    <x v="0"/>
    <x v="216"/>
    <d v="2013-07-19T00:00:00"/>
    <s v="Second Class"/>
    <s v="RE-19450"/>
    <s v="Richard Eichhorn"/>
    <x v="0"/>
    <s v="United States"/>
    <s v="Auburn"/>
    <x v="15"/>
    <n v="13021"/>
    <x v="3"/>
    <s v="OFF-FA-10000936"/>
    <x v="1"/>
    <x v="13"/>
    <x v="1298"/>
    <n v="29.61"/>
    <n v="9"/>
    <n v="0"/>
    <n v="13.324499999999999"/>
  </r>
  <r>
    <n v="4683"/>
    <x v="2317"/>
    <x v="0"/>
    <x v="49"/>
    <d v="2013-12-02T00:00:00"/>
    <s v="Same Day"/>
    <s v="MV-18190"/>
    <s v="Mike Vittorini"/>
    <x v="0"/>
    <s v="United States"/>
    <s v="Raleigh"/>
    <x v="3"/>
    <n v="27604"/>
    <x v="0"/>
    <s v="TEC-PH-10003811"/>
    <x v="2"/>
    <x v="7"/>
    <x v="1187"/>
    <n v="863.928"/>
    <n v="9"/>
    <n v="0.2"/>
    <n v="86.392799999999994"/>
  </r>
  <r>
    <n v="4684"/>
    <x v="2318"/>
    <x v="0"/>
    <x v="48"/>
    <d v="2013-09-04T00:00:00"/>
    <s v="Standard Class"/>
    <s v="GB-14530"/>
    <s v="George Bell"/>
    <x v="1"/>
    <s v="United States"/>
    <s v="Philadelphia"/>
    <x v="9"/>
    <n v="19120"/>
    <x v="3"/>
    <s v="FUR-TA-10004152"/>
    <x v="0"/>
    <x v="3"/>
    <x v="1507"/>
    <n v="241.92"/>
    <n v="4"/>
    <n v="0.4"/>
    <n v="-56.448000000000008"/>
  </r>
  <r>
    <n v="4685"/>
    <x v="2318"/>
    <x v="0"/>
    <x v="48"/>
    <d v="2013-09-04T00:00:00"/>
    <s v="Standard Class"/>
    <s v="GB-14530"/>
    <s v="George Bell"/>
    <x v="1"/>
    <s v="United States"/>
    <s v="Philadelphia"/>
    <x v="9"/>
    <n v="19120"/>
    <x v="3"/>
    <s v="FUR-BO-10002853"/>
    <x v="0"/>
    <x v="0"/>
    <x v="1613"/>
    <n v="163.88"/>
    <n v="4"/>
    <n v="0.5"/>
    <n v="-81.94"/>
  </r>
  <r>
    <n v="4686"/>
    <x v="2318"/>
    <x v="0"/>
    <x v="48"/>
    <d v="2013-09-04T00:00:00"/>
    <s v="Standard Class"/>
    <s v="GB-14530"/>
    <s v="George Bell"/>
    <x v="1"/>
    <s v="United States"/>
    <s v="Philadelphia"/>
    <x v="9"/>
    <n v="19120"/>
    <x v="3"/>
    <s v="OFF-BI-10002071"/>
    <x v="1"/>
    <x v="8"/>
    <x v="692"/>
    <n v="3.4860000000000002"/>
    <n v="2"/>
    <n v="0.7"/>
    <n v="-2.7887999999999993"/>
  </r>
  <r>
    <n v="4687"/>
    <x v="2318"/>
    <x v="0"/>
    <x v="48"/>
    <d v="2013-09-04T00:00:00"/>
    <s v="Standard Class"/>
    <s v="GB-14530"/>
    <s v="George Bell"/>
    <x v="1"/>
    <s v="United States"/>
    <s v="Philadelphia"/>
    <x v="9"/>
    <n v="19120"/>
    <x v="3"/>
    <s v="OFF-FA-10000053"/>
    <x v="1"/>
    <x v="13"/>
    <x v="953"/>
    <n v="10.584"/>
    <n v="7"/>
    <n v="0.2"/>
    <n v="-2.3813999999999993"/>
  </r>
  <r>
    <n v="4688"/>
    <x v="2319"/>
    <x v="0"/>
    <x v="890"/>
    <d v="2013-07-01T00:00:00"/>
    <s v="Standard Class"/>
    <s v="HL-15040"/>
    <s v="Hunter Lopez"/>
    <x v="0"/>
    <s v="United States"/>
    <s v="Richmond"/>
    <x v="14"/>
    <n v="47374"/>
    <x v="2"/>
    <s v="TEC-PH-10001305"/>
    <x v="2"/>
    <x v="7"/>
    <x v="1671"/>
    <n v="440.91"/>
    <n v="9"/>
    <n v="0"/>
    <n v="123.45480000000005"/>
  </r>
  <r>
    <n v="4689"/>
    <x v="2320"/>
    <x v="3"/>
    <x v="983"/>
    <d v="2014-04-04T00:00:00"/>
    <s v="Standard Class"/>
    <s v="BP-11155"/>
    <s v="Becky Pak"/>
    <x v="0"/>
    <s v="United States"/>
    <s v="Lancaster"/>
    <x v="9"/>
    <n v="17602"/>
    <x v="3"/>
    <s v="OFF-BI-10001525"/>
    <x v="1"/>
    <x v="8"/>
    <x v="31"/>
    <n v="5.7150000000000016"/>
    <n v="5"/>
    <n v="0.7"/>
    <n v="-4.7625000000000011"/>
  </r>
  <r>
    <n v="4690"/>
    <x v="2321"/>
    <x v="2"/>
    <x v="414"/>
    <d v="2011-12-22T00:00:00"/>
    <s v="First Class"/>
    <s v="CT-11995"/>
    <s v="Carol Triggs"/>
    <x v="0"/>
    <s v="United States"/>
    <s v="Tucson"/>
    <x v="16"/>
    <n v="85705"/>
    <x v="1"/>
    <s v="FUR-FU-10001876"/>
    <x v="0"/>
    <x v="5"/>
    <x v="1394"/>
    <n v="51.967999999999996"/>
    <n v="2"/>
    <n v="0.2"/>
    <n v="10.393599999999998"/>
  </r>
  <r>
    <n v="4691"/>
    <x v="2321"/>
    <x v="2"/>
    <x v="414"/>
    <d v="2011-12-22T00:00:00"/>
    <s v="First Class"/>
    <s v="CT-11995"/>
    <s v="Carol Triggs"/>
    <x v="0"/>
    <s v="United States"/>
    <s v="Tucson"/>
    <x v="16"/>
    <n v="85705"/>
    <x v="1"/>
    <s v="TEC-AC-10003628"/>
    <x v="2"/>
    <x v="11"/>
    <x v="244"/>
    <n v="71.975999999999999"/>
    <n v="3"/>
    <n v="0.2"/>
    <n v="21.592800000000011"/>
  </r>
  <r>
    <n v="4692"/>
    <x v="2321"/>
    <x v="2"/>
    <x v="414"/>
    <d v="2011-12-22T00:00:00"/>
    <s v="First Class"/>
    <s v="CT-11995"/>
    <s v="Carol Triggs"/>
    <x v="0"/>
    <s v="United States"/>
    <s v="Tucson"/>
    <x v="16"/>
    <n v="85705"/>
    <x v="1"/>
    <s v="FUR-CH-10004860"/>
    <x v="0"/>
    <x v="1"/>
    <x v="210"/>
    <n v="242.35200000000003"/>
    <n v="3"/>
    <n v="0.2"/>
    <n v="-42.411600000000035"/>
  </r>
  <r>
    <n v="4693"/>
    <x v="2321"/>
    <x v="2"/>
    <x v="414"/>
    <d v="2011-12-22T00:00:00"/>
    <s v="First Class"/>
    <s v="CT-11995"/>
    <s v="Carol Triggs"/>
    <x v="0"/>
    <s v="United States"/>
    <s v="Tucson"/>
    <x v="16"/>
    <n v="85705"/>
    <x v="1"/>
    <s v="OFF-PA-10000357"/>
    <x v="1"/>
    <x v="10"/>
    <x v="1219"/>
    <n v="221.92000000000002"/>
    <n v="5"/>
    <n v="0.2"/>
    <n v="77.671999999999983"/>
  </r>
  <r>
    <n v="4694"/>
    <x v="2321"/>
    <x v="2"/>
    <x v="414"/>
    <d v="2011-12-22T00:00:00"/>
    <s v="First Class"/>
    <s v="CT-11995"/>
    <s v="Carol Triggs"/>
    <x v="0"/>
    <s v="United States"/>
    <s v="Tucson"/>
    <x v="16"/>
    <n v="85705"/>
    <x v="1"/>
    <s v="OFF-PA-10003270"/>
    <x v="1"/>
    <x v="10"/>
    <x v="1415"/>
    <n v="8.4480000000000004"/>
    <n v="2"/>
    <n v="0.2"/>
    <n v="2.6399999999999997"/>
  </r>
  <r>
    <n v="4695"/>
    <x v="2322"/>
    <x v="1"/>
    <x v="997"/>
    <d v="2012-12-17T00:00:00"/>
    <s v="Same Day"/>
    <s v="JL-15835"/>
    <s v="John Lee"/>
    <x v="0"/>
    <s v="United States"/>
    <s v="Detroit"/>
    <x v="12"/>
    <n v="48205"/>
    <x v="2"/>
    <s v="OFF-BI-10000320"/>
    <x v="1"/>
    <x v="8"/>
    <x v="768"/>
    <n v="29.52"/>
    <n v="4"/>
    <n v="0"/>
    <n v="14.4648"/>
  </r>
  <r>
    <n v="4696"/>
    <x v="2322"/>
    <x v="1"/>
    <x v="997"/>
    <d v="2012-12-17T00:00:00"/>
    <s v="Same Day"/>
    <s v="JL-15835"/>
    <s v="John Lee"/>
    <x v="0"/>
    <s v="United States"/>
    <s v="Detroit"/>
    <x v="12"/>
    <n v="48205"/>
    <x v="2"/>
    <s v="FUR-CH-10003846"/>
    <x v="0"/>
    <x v="1"/>
    <x v="915"/>
    <n v="302.94"/>
    <n v="3"/>
    <n v="0"/>
    <n v="48.470400000000012"/>
  </r>
  <r>
    <n v="4697"/>
    <x v="2322"/>
    <x v="1"/>
    <x v="997"/>
    <d v="2012-12-17T00:00:00"/>
    <s v="Same Day"/>
    <s v="JL-15835"/>
    <s v="John Lee"/>
    <x v="0"/>
    <s v="United States"/>
    <s v="Detroit"/>
    <x v="12"/>
    <n v="48205"/>
    <x v="2"/>
    <s v="FUR-CH-10004875"/>
    <x v="0"/>
    <x v="1"/>
    <x v="1436"/>
    <n v="142.36000000000001"/>
    <n v="2"/>
    <n v="0"/>
    <n v="38.437200000000004"/>
  </r>
  <r>
    <n v="4698"/>
    <x v="2322"/>
    <x v="1"/>
    <x v="997"/>
    <d v="2012-12-17T00:00:00"/>
    <s v="Same Day"/>
    <s v="JL-15835"/>
    <s v="John Lee"/>
    <x v="0"/>
    <s v="United States"/>
    <s v="Detroit"/>
    <x v="12"/>
    <n v="48205"/>
    <x v="2"/>
    <s v="FUR-CH-10003817"/>
    <x v="0"/>
    <x v="1"/>
    <x v="162"/>
    <n v="546.66"/>
    <n v="9"/>
    <n v="0"/>
    <n v="136.66500000000002"/>
  </r>
  <r>
    <n v="4699"/>
    <x v="2322"/>
    <x v="1"/>
    <x v="997"/>
    <d v="2012-12-17T00:00:00"/>
    <s v="Same Day"/>
    <s v="JL-15835"/>
    <s v="John Lee"/>
    <x v="0"/>
    <s v="United States"/>
    <s v="Detroit"/>
    <x v="12"/>
    <n v="48205"/>
    <x v="2"/>
    <s v="FUR-FU-10002116"/>
    <x v="0"/>
    <x v="5"/>
    <x v="1431"/>
    <n v="212.13"/>
    <n v="3"/>
    <n v="0"/>
    <n v="14.849099999999979"/>
  </r>
  <r>
    <n v="4700"/>
    <x v="2323"/>
    <x v="3"/>
    <x v="943"/>
    <d v="2014-05-18T00:00:00"/>
    <s v="Standard Class"/>
    <s v="JK-16120"/>
    <s v="Julie Kriz"/>
    <x v="2"/>
    <s v="United States"/>
    <s v="Austin"/>
    <x v="5"/>
    <n v="78745"/>
    <x v="2"/>
    <s v="OFF-AR-10003481"/>
    <x v="1"/>
    <x v="6"/>
    <x v="1591"/>
    <n v="5.2480000000000002"/>
    <n v="2"/>
    <n v="0.2"/>
    <n v="0.59039999999999915"/>
  </r>
  <r>
    <n v="4701"/>
    <x v="2323"/>
    <x v="3"/>
    <x v="943"/>
    <d v="2014-05-18T00:00:00"/>
    <s v="Standard Class"/>
    <s v="JK-16120"/>
    <s v="Julie Kriz"/>
    <x v="2"/>
    <s v="United States"/>
    <s v="Austin"/>
    <x v="5"/>
    <n v="78745"/>
    <x v="2"/>
    <s v="OFF-ST-10004180"/>
    <x v="1"/>
    <x v="4"/>
    <x v="241"/>
    <n v="74.415999999999997"/>
    <n v="2"/>
    <n v="0.2"/>
    <n v="-14.883200000000002"/>
  </r>
  <r>
    <n v="4702"/>
    <x v="2323"/>
    <x v="3"/>
    <x v="943"/>
    <d v="2014-05-18T00:00:00"/>
    <s v="Standard Class"/>
    <s v="JK-16120"/>
    <s v="Julie Kriz"/>
    <x v="2"/>
    <s v="United States"/>
    <s v="Austin"/>
    <x v="5"/>
    <n v="78745"/>
    <x v="2"/>
    <s v="OFF-PA-10003657"/>
    <x v="1"/>
    <x v="10"/>
    <x v="624"/>
    <n v="6.8480000000000008"/>
    <n v="2"/>
    <n v="0.2"/>
    <n v="2.1399999999999992"/>
  </r>
  <r>
    <n v="4703"/>
    <x v="2323"/>
    <x v="3"/>
    <x v="943"/>
    <d v="2014-05-18T00:00:00"/>
    <s v="Standard Class"/>
    <s v="JK-16120"/>
    <s v="Julie Kriz"/>
    <x v="2"/>
    <s v="United States"/>
    <s v="Austin"/>
    <x v="5"/>
    <n v="78745"/>
    <x v="2"/>
    <s v="FUR-FU-10001967"/>
    <x v="0"/>
    <x v="5"/>
    <x v="293"/>
    <n v="7.9959999999999996"/>
    <n v="1"/>
    <n v="0.6"/>
    <n v="-6.9964999999999993"/>
  </r>
  <r>
    <n v="4704"/>
    <x v="2324"/>
    <x v="0"/>
    <x v="890"/>
    <d v="2013-06-29T00:00:00"/>
    <s v="Standard Class"/>
    <s v="DH-13075"/>
    <s v="Dave Hallsten"/>
    <x v="1"/>
    <s v="United States"/>
    <s v="Houston"/>
    <x v="5"/>
    <n v="77095"/>
    <x v="2"/>
    <s v="OFF-AP-10002082"/>
    <x v="1"/>
    <x v="9"/>
    <x v="1092"/>
    <n v="8.711999999999998"/>
    <n v="2"/>
    <n v="0.8"/>
    <n v="-19.602000000000007"/>
  </r>
  <r>
    <n v="4705"/>
    <x v="2325"/>
    <x v="0"/>
    <x v="624"/>
    <d v="2013-05-19T00:00:00"/>
    <s v="First Class"/>
    <s v="AG-10900"/>
    <s v="Arthur Gainer"/>
    <x v="0"/>
    <s v="United States"/>
    <s v="Waterbury"/>
    <x v="29"/>
    <n v="6708"/>
    <x v="3"/>
    <s v="OFF-SU-10000381"/>
    <x v="1"/>
    <x v="14"/>
    <x v="654"/>
    <n v="65.17"/>
    <n v="7"/>
    <n v="0"/>
    <n v="18.899299999999997"/>
  </r>
  <r>
    <n v="4706"/>
    <x v="2325"/>
    <x v="0"/>
    <x v="624"/>
    <d v="2013-05-19T00:00:00"/>
    <s v="First Class"/>
    <s v="AG-10900"/>
    <s v="Arthur Gainer"/>
    <x v="0"/>
    <s v="United States"/>
    <s v="Waterbury"/>
    <x v="29"/>
    <n v="6708"/>
    <x v="3"/>
    <s v="OFF-LA-10002475"/>
    <x v="1"/>
    <x v="2"/>
    <x v="148"/>
    <n v="14.62"/>
    <n v="2"/>
    <n v="0"/>
    <n v="6.8713999999999995"/>
  </r>
  <r>
    <n v="4707"/>
    <x v="2325"/>
    <x v="0"/>
    <x v="624"/>
    <d v="2013-05-19T00:00:00"/>
    <s v="First Class"/>
    <s v="AG-10900"/>
    <s v="Arthur Gainer"/>
    <x v="0"/>
    <s v="United States"/>
    <s v="Waterbury"/>
    <x v="29"/>
    <n v="6708"/>
    <x v="3"/>
    <s v="FUR-FU-10003975"/>
    <x v="0"/>
    <x v="5"/>
    <x v="775"/>
    <n v="173.24"/>
    <n v="4"/>
    <n v="0"/>
    <n v="17.323999999999984"/>
  </r>
  <r>
    <n v="4708"/>
    <x v="2326"/>
    <x v="3"/>
    <x v="222"/>
    <d v="2014-07-01T00:00:00"/>
    <s v="First Class"/>
    <s v="WB-21850"/>
    <s v="William Brown"/>
    <x v="0"/>
    <s v="United States"/>
    <s v="Los Angeles"/>
    <x v="1"/>
    <n v="90049"/>
    <x v="1"/>
    <s v="OFF-BI-10003091"/>
    <x v="1"/>
    <x v="8"/>
    <x v="1165"/>
    <n v="895.92"/>
    <n v="5"/>
    <n v="0.2"/>
    <n v="302.37299999999993"/>
  </r>
  <r>
    <n v="4709"/>
    <x v="2326"/>
    <x v="3"/>
    <x v="222"/>
    <d v="2014-07-01T00:00:00"/>
    <s v="First Class"/>
    <s v="WB-21850"/>
    <s v="William Brown"/>
    <x v="0"/>
    <s v="United States"/>
    <s v="Los Angeles"/>
    <x v="1"/>
    <n v="90049"/>
    <x v="1"/>
    <s v="OFF-ST-10002974"/>
    <x v="1"/>
    <x v="4"/>
    <x v="123"/>
    <n v="130.71"/>
    <n v="3"/>
    <n v="0"/>
    <n v="39.212999999999994"/>
  </r>
  <r>
    <n v="4710"/>
    <x v="2326"/>
    <x v="3"/>
    <x v="222"/>
    <d v="2014-07-01T00:00:00"/>
    <s v="First Class"/>
    <s v="WB-21850"/>
    <s v="William Brown"/>
    <x v="0"/>
    <s v="United States"/>
    <s v="Los Angeles"/>
    <x v="1"/>
    <n v="90049"/>
    <x v="1"/>
    <s v="OFF-AR-10000255"/>
    <x v="1"/>
    <x v="6"/>
    <x v="799"/>
    <n v="11.68"/>
    <n v="2"/>
    <n v="0"/>
    <n v="3.0367999999999995"/>
  </r>
  <r>
    <n v="4711"/>
    <x v="2326"/>
    <x v="3"/>
    <x v="222"/>
    <d v="2014-07-01T00:00:00"/>
    <s v="First Class"/>
    <s v="WB-21850"/>
    <s v="William Brown"/>
    <x v="0"/>
    <s v="United States"/>
    <s v="Los Angeles"/>
    <x v="1"/>
    <n v="90049"/>
    <x v="1"/>
    <s v="TEC-AC-10001284"/>
    <x v="2"/>
    <x v="11"/>
    <x v="1172"/>
    <n v="62.31"/>
    <n v="3"/>
    <n v="0"/>
    <n v="22.4316"/>
  </r>
  <r>
    <n v="4712"/>
    <x v="2327"/>
    <x v="2"/>
    <x v="691"/>
    <d v="2011-03-31T00:00:00"/>
    <s v="Same Day"/>
    <s v="JO-15280"/>
    <s v="Jas O'Carroll"/>
    <x v="0"/>
    <s v="United States"/>
    <s v="Philadelphia"/>
    <x v="9"/>
    <n v="19120"/>
    <x v="3"/>
    <s v="OFF-BI-10003529"/>
    <x v="1"/>
    <x v="8"/>
    <x v="788"/>
    <n v="0.85200000000000009"/>
    <n v="1"/>
    <n v="0.7"/>
    <n v="-0.59639999999999982"/>
  </r>
  <r>
    <n v="4713"/>
    <x v="2328"/>
    <x v="2"/>
    <x v="757"/>
    <d v="2011-12-21T00:00:00"/>
    <s v="Standard Class"/>
    <s v="EJ-13720"/>
    <s v="Ed Jacobs"/>
    <x v="0"/>
    <s v="United States"/>
    <s v="Huntsville"/>
    <x v="5"/>
    <n v="77340"/>
    <x v="2"/>
    <s v="OFF-PA-10000029"/>
    <x v="1"/>
    <x v="10"/>
    <x v="803"/>
    <n v="36.288000000000011"/>
    <n v="7"/>
    <n v="0.2"/>
    <n v="12.700800000000001"/>
  </r>
  <r>
    <n v="4714"/>
    <x v="2328"/>
    <x v="2"/>
    <x v="757"/>
    <d v="2011-12-21T00:00:00"/>
    <s v="Standard Class"/>
    <s v="EJ-13720"/>
    <s v="Ed Jacobs"/>
    <x v="0"/>
    <s v="United States"/>
    <s v="Huntsville"/>
    <x v="5"/>
    <n v="77340"/>
    <x v="2"/>
    <s v="FUR-FU-10002116"/>
    <x v="0"/>
    <x v="5"/>
    <x v="1431"/>
    <n v="56.567999999999998"/>
    <n v="2"/>
    <n v="0.6"/>
    <n v="-74.952600000000004"/>
  </r>
  <r>
    <n v="4715"/>
    <x v="2329"/>
    <x v="3"/>
    <x v="796"/>
    <d v="2014-05-21T00:00:00"/>
    <s v="First Class"/>
    <s v="AB-10105"/>
    <s v="Adrian Barton"/>
    <x v="0"/>
    <s v="United States"/>
    <s v="Portland"/>
    <x v="21"/>
    <n v="97206"/>
    <x v="1"/>
    <s v="TEC-PH-10002200"/>
    <x v="2"/>
    <x v="7"/>
    <x v="1471"/>
    <n v="344.70400000000001"/>
    <n v="2"/>
    <n v="0.2"/>
    <n v="38.779199999999989"/>
  </r>
  <r>
    <n v="4716"/>
    <x v="2330"/>
    <x v="1"/>
    <x v="793"/>
    <d v="2012-05-16T00:00:00"/>
    <s v="Standard Class"/>
    <s v="LT-16765"/>
    <s v="Larry Tron"/>
    <x v="0"/>
    <s v="United States"/>
    <s v="Louisville"/>
    <x v="22"/>
    <n v="80027"/>
    <x v="1"/>
    <s v="TEC-PH-10000441"/>
    <x v="2"/>
    <x v="7"/>
    <x v="1046"/>
    <n v="201.584"/>
    <n v="2"/>
    <n v="0.2"/>
    <n v="20.158400000000015"/>
  </r>
  <r>
    <n v="4717"/>
    <x v="2331"/>
    <x v="3"/>
    <x v="734"/>
    <d v="2014-12-08T00:00:00"/>
    <s v="Second Class"/>
    <s v="CM-12655"/>
    <s v="Corinna Mitchell"/>
    <x v="2"/>
    <s v="United States"/>
    <s v="Seattle"/>
    <x v="4"/>
    <n v="98115"/>
    <x v="1"/>
    <s v="FUR-TA-10002958"/>
    <x v="0"/>
    <x v="3"/>
    <x v="956"/>
    <n v="521.96"/>
    <n v="2"/>
    <n v="0"/>
    <n v="88.733199999999954"/>
  </r>
  <r>
    <n v="4718"/>
    <x v="2332"/>
    <x v="1"/>
    <x v="295"/>
    <d v="2012-12-17T00:00:00"/>
    <s v="Standard Class"/>
    <s v="EM-13960"/>
    <s v="Eric Murdock"/>
    <x v="0"/>
    <s v="United States"/>
    <s v="Baltimore"/>
    <x v="39"/>
    <n v="21215"/>
    <x v="3"/>
    <s v="OFF-AR-10001662"/>
    <x v="1"/>
    <x v="6"/>
    <x v="443"/>
    <n v="8.2200000000000006"/>
    <n v="3"/>
    <n v="0"/>
    <n v="2.2194000000000007"/>
  </r>
  <r>
    <n v="4719"/>
    <x v="2333"/>
    <x v="1"/>
    <x v="998"/>
    <d v="2012-10-11T00:00:00"/>
    <s v="First Class"/>
    <s v="DJ-13420"/>
    <s v="Denny Joy"/>
    <x v="1"/>
    <s v="United States"/>
    <s v="San Francisco"/>
    <x v="1"/>
    <n v="94109"/>
    <x v="1"/>
    <s v="OFF-PA-10004101"/>
    <x v="1"/>
    <x v="10"/>
    <x v="506"/>
    <n v="45.36"/>
    <n v="7"/>
    <n v="0"/>
    <n v="21.772800000000004"/>
  </r>
  <r>
    <n v="4720"/>
    <x v="2334"/>
    <x v="1"/>
    <x v="24"/>
    <d v="2012-04-20T00:00:00"/>
    <s v="Second Class"/>
    <s v="DE-13255"/>
    <s v="Deanra Eno"/>
    <x v="2"/>
    <s v="United States"/>
    <s v="Los Angeles"/>
    <x v="1"/>
    <n v="90004"/>
    <x v="1"/>
    <s v="OFF-ST-10002756"/>
    <x v="1"/>
    <x v="4"/>
    <x v="270"/>
    <n v="947.17000000000007"/>
    <n v="7"/>
    <n v="0"/>
    <n v="9.4717000000000837"/>
  </r>
  <r>
    <n v="4721"/>
    <x v="2334"/>
    <x v="1"/>
    <x v="24"/>
    <d v="2012-04-20T00:00:00"/>
    <s v="Second Class"/>
    <s v="DE-13255"/>
    <s v="Deanra Eno"/>
    <x v="2"/>
    <s v="United States"/>
    <s v="Los Angeles"/>
    <x v="1"/>
    <n v="90004"/>
    <x v="1"/>
    <s v="OFF-PA-10000483"/>
    <x v="1"/>
    <x v="10"/>
    <x v="1672"/>
    <n v="61.96"/>
    <n v="2"/>
    <n v="0"/>
    <n v="27.881999999999998"/>
  </r>
  <r>
    <n v="4722"/>
    <x v="2335"/>
    <x v="2"/>
    <x v="159"/>
    <d v="2011-06-11T00:00:00"/>
    <s v="Second Class"/>
    <s v="NR-18550"/>
    <s v="Nick Radford"/>
    <x v="0"/>
    <s v="United States"/>
    <s v="Aurora"/>
    <x v="10"/>
    <n v="60505"/>
    <x v="2"/>
    <s v="FUR-TA-10002041"/>
    <x v="0"/>
    <x v="3"/>
    <x v="358"/>
    <n v="268.935"/>
    <n v="3"/>
    <n v="0.5"/>
    <n v="-209.76929999999999"/>
  </r>
  <r>
    <n v="4723"/>
    <x v="2336"/>
    <x v="3"/>
    <x v="853"/>
    <d v="2014-09-08T00:00:00"/>
    <s v="Standard Class"/>
    <s v="CK-12325"/>
    <s v="Christine Kargatis"/>
    <x v="2"/>
    <s v="United States"/>
    <s v="Seattle"/>
    <x v="4"/>
    <n v="98103"/>
    <x v="1"/>
    <s v="OFF-AR-10001166"/>
    <x v="1"/>
    <x v="6"/>
    <x v="33"/>
    <n v="7.58"/>
    <n v="1"/>
    <n v="0"/>
    <n v="2.9561999999999999"/>
  </r>
  <r>
    <n v="4724"/>
    <x v="2337"/>
    <x v="0"/>
    <x v="730"/>
    <d v="2013-05-23T00:00:00"/>
    <s v="Same Day"/>
    <s v="JF-15490"/>
    <s v="Jeremy Farry"/>
    <x v="0"/>
    <s v="United States"/>
    <s v="Athens"/>
    <x v="32"/>
    <n v="30605"/>
    <x v="0"/>
    <s v="OFF-LA-10004345"/>
    <x v="1"/>
    <x v="2"/>
    <x v="517"/>
    <n v="14.73"/>
    <n v="3"/>
    <n v="0"/>
    <n v="7.2176999999999998"/>
  </r>
  <r>
    <n v="4725"/>
    <x v="2338"/>
    <x v="0"/>
    <x v="583"/>
    <d v="2013-11-16T00:00:00"/>
    <s v="Standard Class"/>
    <s v="LB-16795"/>
    <s v="Laurel Beltran"/>
    <x v="2"/>
    <s v="United States"/>
    <s v="Apopka"/>
    <x v="2"/>
    <n v="32712"/>
    <x v="0"/>
    <s v="OFF-BI-10002852"/>
    <x v="1"/>
    <x v="8"/>
    <x v="91"/>
    <n v="9.8880000000000017"/>
    <n v="2"/>
    <n v="0.7"/>
    <n v="-6.921599999999998"/>
  </r>
  <r>
    <n v="4726"/>
    <x v="2338"/>
    <x v="0"/>
    <x v="583"/>
    <d v="2013-11-16T00:00:00"/>
    <s v="Standard Class"/>
    <s v="LB-16795"/>
    <s v="Laurel Beltran"/>
    <x v="2"/>
    <s v="United States"/>
    <s v="Apopka"/>
    <x v="2"/>
    <n v="32712"/>
    <x v="0"/>
    <s v="OFF-AP-10001058"/>
    <x v="1"/>
    <x v="9"/>
    <x v="137"/>
    <n v="671.5440000000001"/>
    <n v="3"/>
    <n v="0.2"/>
    <n v="50.36579999999995"/>
  </r>
  <r>
    <n v="4727"/>
    <x v="2339"/>
    <x v="2"/>
    <x v="641"/>
    <d v="2011-11-29T00:00:00"/>
    <s v="Second Class"/>
    <s v="MP-18175"/>
    <s v="Mike Pelletier"/>
    <x v="2"/>
    <s v="United States"/>
    <s v="New York City"/>
    <x v="15"/>
    <n v="10009"/>
    <x v="3"/>
    <s v="OFF-ST-10003470"/>
    <x v="1"/>
    <x v="4"/>
    <x v="1339"/>
    <n v="1117.92"/>
    <n v="4"/>
    <n v="0"/>
    <n v="55.895999999999958"/>
  </r>
  <r>
    <n v="4728"/>
    <x v="2339"/>
    <x v="2"/>
    <x v="641"/>
    <d v="2011-11-29T00:00:00"/>
    <s v="Second Class"/>
    <s v="MP-18175"/>
    <s v="Mike Pelletier"/>
    <x v="2"/>
    <s v="United States"/>
    <s v="New York City"/>
    <x v="15"/>
    <n v="10009"/>
    <x v="3"/>
    <s v="FUR-BO-10003159"/>
    <x v="0"/>
    <x v="0"/>
    <x v="1100"/>
    <n v="275.952"/>
    <n v="3"/>
    <n v="0.2"/>
    <n v="-37.943400000000025"/>
  </r>
  <r>
    <n v="4729"/>
    <x v="2340"/>
    <x v="2"/>
    <x v="845"/>
    <d v="2011-11-12T00:00:00"/>
    <s v="Standard Class"/>
    <s v="LH-16900"/>
    <s v="Lena Hernandez"/>
    <x v="0"/>
    <s v="United States"/>
    <s v="San Francisco"/>
    <x v="1"/>
    <n v="94110"/>
    <x v="1"/>
    <s v="OFF-BI-10003684"/>
    <x v="1"/>
    <x v="8"/>
    <x v="707"/>
    <n v="123.14399999999999"/>
    <n v="7"/>
    <n v="0.2"/>
    <n v="46.178999999999988"/>
  </r>
  <r>
    <n v="4730"/>
    <x v="2341"/>
    <x v="0"/>
    <x v="427"/>
    <d v="2013-07-24T00:00:00"/>
    <s v="Second Class"/>
    <s v="SV-20935"/>
    <s v="Susan Vittorini"/>
    <x v="0"/>
    <s v="United States"/>
    <s v="Dallas"/>
    <x v="5"/>
    <n v="75217"/>
    <x v="2"/>
    <s v="TEC-AC-10000487"/>
    <x v="2"/>
    <x v="11"/>
    <x v="1673"/>
    <n v="15.576000000000001"/>
    <n v="3"/>
    <n v="0.2"/>
    <n v="3.3098999999999998"/>
  </r>
  <r>
    <n v="4731"/>
    <x v="2342"/>
    <x v="1"/>
    <x v="368"/>
    <d v="2012-03-31T00:00:00"/>
    <s v="Second Class"/>
    <s v="RB-19435"/>
    <s v="Richard Bierner"/>
    <x v="0"/>
    <s v="United States"/>
    <s v="San Diego"/>
    <x v="1"/>
    <n v="92105"/>
    <x v="1"/>
    <s v="OFF-PA-10001736"/>
    <x v="1"/>
    <x v="10"/>
    <x v="129"/>
    <n v="212.64"/>
    <n v="6"/>
    <n v="0"/>
    <n v="99.940799999999982"/>
  </r>
  <r>
    <n v="4732"/>
    <x v="2342"/>
    <x v="1"/>
    <x v="368"/>
    <d v="2012-03-31T00:00:00"/>
    <s v="Second Class"/>
    <s v="RB-19435"/>
    <s v="Richard Bierner"/>
    <x v="0"/>
    <s v="United States"/>
    <s v="San Diego"/>
    <x v="1"/>
    <n v="92105"/>
    <x v="1"/>
    <s v="OFF-PA-10001609"/>
    <x v="1"/>
    <x v="10"/>
    <x v="1107"/>
    <n v="9.870000000000001"/>
    <n v="3"/>
    <n v="0"/>
    <n v="4.5401999999999996"/>
  </r>
  <r>
    <n v="4733"/>
    <x v="2342"/>
    <x v="1"/>
    <x v="368"/>
    <d v="2012-03-31T00:00:00"/>
    <s v="Second Class"/>
    <s v="RB-19435"/>
    <s v="Richard Bierner"/>
    <x v="0"/>
    <s v="United States"/>
    <s v="San Diego"/>
    <x v="1"/>
    <n v="92105"/>
    <x v="1"/>
    <s v="TEC-AC-10003116"/>
    <x v="2"/>
    <x v="11"/>
    <x v="920"/>
    <n v="53.25"/>
    <n v="3"/>
    <n v="0"/>
    <n v="20.767499999999998"/>
  </r>
  <r>
    <n v="4734"/>
    <x v="2342"/>
    <x v="1"/>
    <x v="368"/>
    <d v="2012-03-31T00:00:00"/>
    <s v="Second Class"/>
    <s v="RB-19435"/>
    <s v="Richard Bierner"/>
    <x v="0"/>
    <s v="United States"/>
    <s v="San Diego"/>
    <x v="1"/>
    <n v="92105"/>
    <x v="1"/>
    <s v="FUR-FU-10004586"/>
    <x v="0"/>
    <x v="5"/>
    <x v="1473"/>
    <n v="19.919999999999998"/>
    <n v="3"/>
    <n v="0"/>
    <n v="9.5615999999999985"/>
  </r>
  <r>
    <n v="4735"/>
    <x v="2343"/>
    <x v="0"/>
    <x v="281"/>
    <d v="2013-04-13T00:00:00"/>
    <s v="Standard Class"/>
    <s v="Dl-13600"/>
    <s v="Dorris liebe"/>
    <x v="1"/>
    <s v="United States"/>
    <s v="New York City"/>
    <x v="15"/>
    <n v="10035"/>
    <x v="3"/>
    <s v="FUR-CH-10000454"/>
    <x v="0"/>
    <x v="1"/>
    <x v="1"/>
    <n v="658.74599999999998"/>
    <n v="3"/>
    <n v="0.1"/>
    <n v="146.38799999999998"/>
  </r>
  <r>
    <n v="4736"/>
    <x v="2344"/>
    <x v="1"/>
    <x v="385"/>
    <d v="2012-06-19T00:00:00"/>
    <s v="Standard Class"/>
    <s v="PS-19045"/>
    <s v="Penelope Sewall"/>
    <x v="2"/>
    <s v="United States"/>
    <s v="Lewiston"/>
    <x v="43"/>
    <n v="4240"/>
    <x v="3"/>
    <s v="OFF-BI-10004970"/>
    <x v="1"/>
    <x v="8"/>
    <x v="908"/>
    <n v="8.26"/>
    <n v="2"/>
    <n v="0"/>
    <n v="3.8822000000000001"/>
  </r>
  <r>
    <n v="4737"/>
    <x v="2344"/>
    <x v="1"/>
    <x v="385"/>
    <d v="2012-06-19T00:00:00"/>
    <s v="Standard Class"/>
    <s v="PS-19045"/>
    <s v="Penelope Sewall"/>
    <x v="2"/>
    <s v="United States"/>
    <s v="Lewiston"/>
    <x v="43"/>
    <n v="4240"/>
    <x v="3"/>
    <s v="OFF-BI-10002824"/>
    <x v="1"/>
    <x v="8"/>
    <x v="523"/>
    <n v="29.84"/>
    <n v="2"/>
    <n v="0"/>
    <n v="13.427999999999997"/>
  </r>
  <r>
    <n v="4738"/>
    <x v="2344"/>
    <x v="1"/>
    <x v="385"/>
    <d v="2012-06-19T00:00:00"/>
    <s v="Standard Class"/>
    <s v="PS-19045"/>
    <s v="Penelope Sewall"/>
    <x v="2"/>
    <s v="United States"/>
    <s v="Lewiston"/>
    <x v="43"/>
    <n v="4240"/>
    <x v="3"/>
    <s v="TEC-AC-10003657"/>
    <x v="2"/>
    <x v="11"/>
    <x v="151"/>
    <n v="67.98"/>
    <n v="2"/>
    <n v="0"/>
    <n v="14.955599999999997"/>
  </r>
  <r>
    <n v="4739"/>
    <x v="2345"/>
    <x v="1"/>
    <x v="954"/>
    <d v="2012-02-24T00:00:00"/>
    <s v="Standard Class"/>
    <s v="GT-14755"/>
    <s v="Guy Thornton"/>
    <x v="0"/>
    <s v="United States"/>
    <s v="Long Beach"/>
    <x v="1"/>
    <n v="90805"/>
    <x v="1"/>
    <s v="OFF-LA-10003510"/>
    <x v="1"/>
    <x v="2"/>
    <x v="575"/>
    <n v="61.06"/>
    <n v="2"/>
    <n v="0"/>
    <n v="28.087600000000002"/>
  </r>
  <r>
    <n v="4740"/>
    <x v="2345"/>
    <x v="1"/>
    <x v="954"/>
    <d v="2012-02-24T00:00:00"/>
    <s v="Standard Class"/>
    <s v="GT-14755"/>
    <s v="Guy Thornton"/>
    <x v="0"/>
    <s v="United States"/>
    <s v="Long Beach"/>
    <x v="1"/>
    <n v="90805"/>
    <x v="1"/>
    <s v="FUR-TA-10001676"/>
    <x v="0"/>
    <x v="3"/>
    <x v="957"/>
    <n v="35.544000000000004"/>
    <n v="1"/>
    <n v="0.2"/>
    <n v="-0.88860000000000205"/>
  </r>
  <r>
    <n v="4741"/>
    <x v="2346"/>
    <x v="3"/>
    <x v="105"/>
    <d v="2014-11-17T00:00:00"/>
    <s v="Standard Class"/>
    <s v="CS-12355"/>
    <s v="Christine Sundaresam"/>
    <x v="0"/>
    <s v="United States"/>
    <s v="Seattle"/>
    <x v="4"/>
    <n v="98115"/>
    <x v="1"/>
    <s v="OFF-LA-10004853"/>
    <x v="1"/>
    <x v="2"/>
    <x v="683"/>
    <n v="9.9600000000000009"/>
    <n v="2"/>
    <n v="0"/>
    <n v="4.5815999999999999"/>
  </r>
  <r>
    <n v="4742"/>
    <x v="2346"/>
    <x v="3"/>
    <x v="105"/>
    <d v="2014-11-17T00:00:00"/>
    <s v="Standard Class"/>
    <s v="CS-12355"/>
    <s v="Christine Sundaresam"/>
    <x v="0"/>
    <s v="United States"/>
    <s v="Seattle"/>
    <x v="4"/>
    <n v="98115"/>
    <x v="1"/>
    <s v="OFF-AR-10000315"/>
    <x v="1"/>
    <x v="6"/>
    <x v="1297"/>
    <n v="9.2099999999999991"/>
    <n v="3"/>
    <n v="0"/>
    <n v="2.3025000000000002"/>
  </r>
  <r>
    <n v="4743"/>
    <x v="2346"/>
    <x v="3"/>
    <x v="105"/>
    <d v="2014-11-17T00:00:00"/>
    <s v="Standard Class"/>
    <s v="CS-12355"/>
    <s v="Christine Sundaresam"/>
    <x v="0"/>
    <s v="United States"/>
    <s v="Seattle"/>
    <x v="4"/>
    <n v="98115"/>
    <x v="1"/>
    <s v="OFF-SU-10000381"/>
    <x v="1"/>
    <x v="14"/>
    <x v="654"/>
    <n v="27.93"/>
    <n v="3"/>
    <n v="0"/>
    <n v="8.0996999999999986"/>
  </r>
  <r>
    <n v="4744"/>
    <x v="2347"/>
    <x v="3"/>
    <x v="916"/>
    <d v="2014-03-06T00:00:00"/>
    <s v="Same Day"/>
    <s v="JD-16060"/>
    <s v="Julia Dunbar"/>
    <x v="0"/>
    <s v="United States"/>
    <s v="Rochester"/>
    <x v="11"/>
    <n v="55901"/>
    <x v="2"/>
    <s v="OFF-FA-10002763"/>
    <x v="1"/>
    <x v="13"/>
    <x v="1411"/>
    <n v="7.9"/>
    <n v="2"/>
    <n v="0"/>
    <n v="2.5279999999999996"/>
  </r>
  <r>
    <n v="4745"/>
    <x v="2347"/>
    <x v="3"/>
    <x v="916"/>
    <d v="2014-03-06T00:00:00"/>
    <s v="Same Day"/>
    <s v="JD-16060"/>
    <s v="Julia Dunbar"/>
    <x v="0"/>
    <s v="United States"/>
    <s v="Rochester"/>
    <x v="11"/>
    <n v="55901"/>
    <x v="2"/>
    <s v="OFF-ST-10000877"/>
    <x v="1"/>
    <x v="4"/>
    <x v="1104"/>
    <n v="221.16"/>
    <n v="4"/>
    <n v="0"/>
    <n v="57.501599999999996"/>
  </r>
  <r>
    <n v="4746"/>
    <x v="2347"/>
    <x v="3"/>
    <x v="916"/>
    <d v="2014-03-06T00:00:00"/>
    <s v="Same Day"/>
    <s v="JD-16060"/>
    <s v="Julia Dunbar"/>
    <x v="0"/>
    <s v="United States"/>
    <s v="Rochester"/>
    <x v="11"/>
    <n v="55901"/>
    <x v="2"/>
    <s v="OFF-BI-10001071"/>
    <x v="1"/>
    <x v="8"/>
    <x v="663"/>
    <n v="127.96"/>
    <n v="2"/>
    <n v="0"/>
    <n v="62.700400000000002"/>
  </r>
  <r>
    <n v="4747"/>
    <x v="2347"/>
    <x v="3"/>
    <x v="916"/>
    <d v="2014-03-06T00:00:00"/>
    <s v="Same Day"/>
    <s v="JD-16060"/>
    <s v="Julia Dunbar"/>
    <x v="0"/>
    <s v="United States"/>
    <s v="Rochester"/>
    <x v="11"/>
    <n v="55901"/>
    <x v="2"/>
    <s v="OFF-BI-10001097"/>
    <x v="1"/>
    <x v="8"/>
    <x v="789"/>
    <n v="18.690000000000001"/>
    <n v="3"/>
    <n v="0"/>
    <n v="9.158100000000001"/>
  </r>
  <r>
    <n v="4748"/>
    <x v="2348"/>
    <x v="0"/>
    <x v="840"/>
    <d v="2013-03-04T00:00:00"/>
    <s v="Same Day"/>
    <s v="TS-21160"/>
    <s v="Theresa Swint"/>
    <x v="1"/>
    <s v="United States"/>
    <s v="San Francisco"/>
    <x v="1"/>
    <n v="94110"/>
    <x v="1"/>
    <s v="OFF-SU-10004782"/>
    <x v="1"/>
    <x v="14"/>
    <x v="1548"/>
    <n v="25.349999999999998"/>
    <n v="3"/>
    <n v="0"/>
    <n v="7.6049999999999978"/>
  </r>
  <r>
    <n v="4749"/>
    <x v="2348"/>
    <x v="0"/>
    <x v="840"/>
    <d v="2013-03-04T00:00:00"/>
    <s v="Same Day"/>
    <s v="TS-21160"/>
    <s v="Theresa Swint"/>
    <x v="1"/>
    <s v="United States"/>
    <s v="San Francisco"/>
    <x v="1"/>
    <n v="94110"/>
    <x v="1"/>
    <s v="FUR-FU-10000672"/>
    <x v="0"/>
    <x v="5"/>
    <x v="1508"/>
    <n v="35.28"/>
    <n v="3"/>
    <n v="0"/>
    <n v="11.995199999999997"/>
  </r>
  <r>
    <n v="4750"/>
    <x v="2349"/>
    <x v="0"/>
    <x v="435"/>
    <d v="2013-12-26T00:00:00"/>
    <s v="First Class"/>
    <s v="BV-11245"/>
    <s v="Benjamin Venier"/>
    <x v="1"/>
    <s v="United States"/>
    <s v="Seattle"/>
    <x v="4"/>
    <n v="98103"/>
    <x v="1"/>
    <s v="OFF-PA-10002986"/>
    <x v="1"/>
    <x v="10"/>
    <x v="477"/>
    <n v="33.4"/>
    <n v="5"/>
    <n v="0"/>
    <n v="16.032"/>
  </r>
  <r>
    <n v="4751"/>
    <x v="2350"/>
    <x v="0"/>
    <x v="877"/>
    <d v="2013-10-10T00:00:00"/>
    <s v="First Class"/>
    <s v="DL-13495"/>
    <s v="Dionis Lloyd"/>
    <x v="1"/>
    <s v="United States"/>
    <s v="Spokane"/>
    <x v="4"/>
    <n v="99207"/>
    <x v="1"/>
    <s v="TEC-MA-10001972"/>
    <x v="2"/>
    <x v="15"/>
    <x v="1469"/>
    <n v="837.59999999999991"/>
    <n v="3"/>
    <n v="0.2"/>
    <n v="62.82000000000005"/>
  </r>
  <r>
    <n v="4752"/>
    <x v="2351"/>
    <x v="0"/>
    <x v="10"/>
    <d v="2013-12-14T00:00:00"/>
    <s v="Standard Class"/>
    <s v="EB-13870"/>
    <s v="Emily Burns"/>
    <x v="0"/>
    <s v="United States"/>
    <s v="Franklin"/>
    <x v="18"/>
    <n v="37064"/>
    <x v="0"/>
    <s v="TEC-PH-10000169"/>
    <x v="2"/>
    <x v="7"/>
    <x v="1029"/>
    <n v="40.68"/>
    <n v="3"/>
    <n v="0.2"/>
    <n v="-9.153000000000004"/>
  </r>
  <r>
    <n v="4753"/>
    <x v="2352"/>
    <x v="3"/>
    <x v="225"/>
    <d v="2014-11-25T00:00:00"/>
    <s v="Standard Class"/>
    <s v="ES-14020"/>
    <s v="Erica Smith"/>
    <x v="0"/>
    <s v="United States"/>
    <s v="Jackson"/>
    <x v="18"/>
    <n v="38301"/>
    <x v="0"/>
    <s v="FUR-CH-10001482"/>
    <x v="0"/>
    <x v="1"/>
    <x v="536"/>
    <n v="209.56799999999998"/>
    <n v="2"/>
    <n v="0.2"/>
    <n v="-23.576400000000007"/>
  </r>
  <r>
    <n v="4754"/>
    <x v="2353"/>
    <x v="1"/>
    <x v="295"/>
    <d v="2012-12-16T00:00:00"/>
    <s v="Standard Class"/>
    <s v="JB-15925"/>
    <s v="Joni Blumstein"/>
    <x v="0"/>
    <s v="United States"/>
    <s v="Austin"/>
    <x v="5"/>
    <n v="78745"/>
    <x v="2"/>
    <s v="TEC-AC-10002018"/>
    <x v="2"/>
    <x v="11"/>
    <x v="1674"/>
    <n v="22.368000000000002"/>
    <n v="4"/>
    <n v="0.2"/>
    <n v="6.4308000000000014"/>
  </r>
  <r>
    <n v="4755"/>
    <x v="2354"/>
    <x v="3"/>
    <x v="447"/>
    <d v="2014-02-09T00:00:00"/>
    <s v="Standard Class"/>
    <s v="SC-20380"/>
    <s v="Shahid Collister"/>
    <x v="0"/>
    <s v="United States"/>
    <s v="Pembroke Pines"/>
    <x v="2"/>
    <n v="33024"/>
    <x v="0"/>
    <s v="OFF-BI-10000301"/>
    <x v="1"/>
    <x v="8"/>
    <x v="619"/>
    <n v="3.8820000000000006"/>
    <n v="2"/>
    <n v="0.7"/>
    <n v="-2.5880000000000001"/>
  </r>
  <r>
    <n v="4756"/>
    <x v="2354"/>
    <x v="3"/>
    <x v="447"/>
    <d v="2014-02-09T00:00:00"/>
    <s v="Standard Class"/>
    <s v="SC-20380"/>
    <s v="Shahid Collister"/>
    <x v="0"/>
    <s v="United States"/>
    <s v="Pembroke Pines"/>
    <x v="2"/>
    <n v="33024"/>
    <x v="0"/>
    <s v="OFF-PA-10004381"/>
    <x v="1"/>
    <x v="10"/>
    <x v="1675"/>
    <n v="115.29600000000001"/>
    <n v="3"/>
    <n v="0.2"/>
    <n v="40.353599999999986"/>
  </r>
  <r>
    <n v="4757"/>
    <x v="2355"/>
    <x v="3"/>
    <x v="296"/>
    <d v="2014-09-26T00:00:00"/>
    <s v="Standard Class"/>
    <s v="EB-13870"/>
    <s v="Emily Burns"/>
    <x v="0"/>
    <s v="United States"/>
    <s v="Philadelphia"/>
    <x v="9"/>
    <n v="19143"/>
    <x v="3"/>
    <s v="OFF-BI-10004141"/>
    <x v="1"/>
    <x v="8"/>
    <x v="1287"/>
    <n v="1.9080000000000004"/>
    <n v="2"/>
    <n v="0.7"/>
    <n v="-1.5264000000000002"/>
  </r>
  <r>
    <n v="4758"/>
    <x v="2356"/>
    <x v="3"/>
    <x v="504"/>
    <d v="2014-05-06T00:00:00"/>
    <s v="Standard Class"/>
    <s v="TC-21475"/>
    <s v="Tony Chapman"/>
    <x v="2"/>
    <s v="United States"/>
    <s v="Danville"/>
    <x v="10"/>
    <n v="61832"/>
    <x v="2"/>
    <s v="OFF-BI-10001575"/>
    <x v="1"/>
    <x v="8"/>
    <x v="577"/>
    <n v="43.371999999999993"/>
    <n v="7"/>
    <n v="0.8"/>
    <n v="-69.395200000000031"/>
  </r>
  <r>
    <n v="4759"/>
    <x v="2357"/>
    <x v="2"/>
    <x v="935"/>
    <d v="2011-11-07T00:00:00"/>
    <s v="Standard Class"/>
    <s v="SG-20605"/>
    <s v="Speros Goranitis"/>
    <x v="0"/>
    <s v="United States"/>
    <s v="New York City"/>
    <x v="15"/>
    <n v="10009"/>
    <x v="3"/>
    <s v="TEC-PH-10000984"/>
    <x v="2"/>
    <x v="7"/>
    <x v="465"/>
    <n v="783.96"/>
    <n v="4"/>
    <n v="0"/>
    <n v="219.50880000000006"/>
  </r>
  <r>
    <n v="4760"/>
    <x v="2357"/>
    <x v="2"/>
    <x v="935"/>
    <d v="2011-11-07T00:00:00"/>
    <s v="Standard Class"/>
    <s v="SG-20605"/>
    <s v="Speros Goranitis"/>
    <x v="0"/>
    <s v="United States"/>
    <s v="New York City"/>
    <x v="15"/>
    <n v="10009"/>
    <x v="3"/>
    <s v="OFF-BI-10000666"/>
    <x v="1"/>
    <x v="8"/>
    <x v="980"/>
    <n v="48.896000000000001"/>
    <n v="2"/>
    <n v="0.2"/>
    <n v="18.335999999999999"/>
  </r>
  <r>
    <n v="4761"/>
    <x v="2357"/>
    <x v="2"/>
    <x v="935"/>
    <d v="2011-11-07T00:00:00"/>
    <s v="Standard Class"/>
    <s v="SG-20605"/>
    <s v="Speros Goranitis"/>
    <x v="0"/>
    <s v="United States"/>
    <s v="New York City"/>
    <x v="15"/>
    <n v="10009"/>
    <x v="3"/>
    <s v="OFF-BI-10003712"/>
    <x v="1"/>
    <x v="8"/>
    <x v="689"/>
    <n v="7.8560000000000008"/>
    <n v="2"/>
    <n v="0.2"/>
    <n v="2.8477999999999994"/>
  </r>
  <r>
    <n v="4762"/>
    <x v="2358"/>
    <x v="0"/>
    <x v="945"/>
    <d v="2014-01-05T00:00:00"/>
    <s v="Standard Class"/>
    <s v="BM-11785"/>
    <s v="Bryan Mills"/>
    <x v="0"/>
    <s v="United States"/>
    <s v="Columbus"/>
    <x v="24"/>
    <n v="43229"/>
    <x v="3"/>
    <s v="OFF-LA-10003720"/>
    <x v="1"/>
    <x v="2"/>
    <x v="1627"/>
    <n v="5.9039999999999999"/>
    <n v="2"/>
    <n v="0.2"/>
    <n v="1.9925999999999999"/>
  </r>
  <r>
    <n v="4763"/>
    <x v="2358"/>
    <x v="0"/>
    <x v="945"/>
    <d v="2014-01-05T00:00:00"/>
    <s v="Standard Class"/>
    <s v="BM-11785"/>
    <s v="Bryan Mills"/>
    <x v="0"/>
    <s v="United States"/>
    <s v="Columbus"/>
    <x v="24"/>
    <n v="43229"/>
    <x v="3"/>
    <s v="OFF-SU-10001664"/>
    <x v="1"/>
    <x v="14"/>
    <x v="1232"/>
    <n v="13.712000000000002"/>
    <n v="2"/>
    <n v="0.2"/>
    <n v="1.0284"/>
  </r>
  <r>
    <n v="4764"/>
    <x v="2359"/>
    <x v="2"/>
    <x v="328"/>
    <d v="2011-09-21T00:00:00"/>
    <s v="Standard Class"/>
    <s v="NR-18550"/>
    <s v="Nick Radford"/>
    <x v="0"/>
    <s v="United States"/>
    <s v="Chula Vista"/>
    <x v="1"/>
    <n v="91911"/>
    <x v="1"/>
    <s v="OFF-EN-10001453"/>
    <x v="1"/>
    <x v="12"/>
    <x v="1676"/>
    <n v="182.94"/>
    <n v="3"/>
    <n v="0"/>
    <n v="85.981799999999993"/>
  </r>
  <r>
    <n v="4765"/>
    <x v="2360"/>
    <x v="3"/>
    <x v="221"/>
    <d v="2014-11-28T00:00:00"/>
    <s v="First Class"/>
    <s v="PG-18820"/>
    <s v="Patrick Gardner"/>
    <x v="0"/>
    <s v="United States"/>
    <s v="San Francisco"/>
    <x v="1"/>
    <n v="94110"/>
    <x v="1"/>
    <s v="OFF-AR-10001860"/>
    <x v="1"/>
    <x v="6"/>
    <x v="907"/>
    <n v="27.76"/>
    <n v="4"/>
    <n v="0"/>
    <n v="9.9936000000000007"/>
  </r>
  <r>
    <n v="4766"/>
    <x v="2361"/>
    <x v="1"/>
    <x v="999"/>
    <d v="2012-04-28T00:00:00"/>
    <s v="Standard Class"/>
    <s v="DB-13270"/>
    <s v="Deborah Brumfield"/>
    <x v="2"/>
    <s v="United States"/>
    <s v="New York City"/>
    <x v="15"/>
    <n v="10009"/>
    <x v="3"/>
    <s v="OFF-AR-10001044"/>
    <x v="1"/>
    <x v="6"/>
    <x v="1042"/>
    <n v="25.99"/>
    <n v="1"/>
    <n v="0"/>
    <n v="7.5370999999999988"/>
  </r>
  <r>
    <n v="4767"/>
    <x v="2362"/>
    <x v="1"/>
    <x v="1000"/>
    <d v="2012-03-12T00:00:00"/>
    <s v="First Class"/>
    <s v="NS-18640"/>
    <s v="Noel Staavos"/>
    <x v="1"/>
    <s v="United States"/>
    <s v="San Antonio"/>
    <x v="5"/>
    <n v="78207"/>
    <x v="2"/>
    <s v="TEC-AC-10002473"/>
    <x v="2"/>
    <x v="11"/>
    <x v="713"/>
    <n v="113.52000000000001"/>
    <n v="5"/>
    <n v="0.2"/>
    <n v="29.798999999999999"/>
  </r>
  <r>
    <n v="4768"/>
    <x v="2362"/>
    <x v="1"/>
    <x v="1000"/>
    <d v="2012-03-12T00:00:00"/>
    <s v="First Class"/>
    <s v="NS-18640"/>
    <s v="Noel Staavos"/>
    <x v="1"/>
    <s v="United States"/>
    <s v="San Antonio"/>
    <x v="5"/>
    <n v="78207"/>
    <x v="2"/>
    <s v="TEC-PH-10001809"/>
    <x v="2"/>
    <x v="7"/>
    <x v="1164"/>
    <n v="359.88"/>
    <n v="3"/>
    <n v="0.2"/>
    <n v="22.492499999999993"/>
  </r>
  <r>
    <n v="4769"/>
    <x v="2363"/>
    <x v="3"/>
    <x v="455"/>
    <d v="2014-06-04T00:00:00"/>
    <s v="Same Day"/>
    <s v="CS-11860"/>
    <s v="Cari Schnelling"/>
    <x v="0"/>
    <s v="United States"/>
    <s v="Jacksonville"/>
    <x v="3"/>
    <n v="28540"/>
    <x v="0"/>
    <s v="OFF-PA-10004733"/>
    <x v="1"/>
    <x v="10"/>
    <x v="1571"/>
    <n v="25.344000000000001"/>
    <n v="4"/>
    <n v="0.2"/>
    <n v="9.1871999999999989"/>
  </r>
  <r>
    <n v="4770"/>
    <x v="2364"/>
    <x v="0"/>
    <x v="251"/>
    <d v="2013-09-25T00:00:00"/>
    <s v="Second Class"/>
    <s v="CC-12430"/>
    <s v="Chuck Clark"/>
    <x v="2"/>
    <s v="United States"/>
    <s v="San Francisco"/>
    <x v="1"/>
    <n v="94109"/>
    <x v="1"/>
    <s v="OFF-BI-10003355"/>
    <x v="1"/>
    <x v="8"/>
    <x v="586"/>
    <n v="11.952000000000002"/>
    <n v="3"/>
    <n v="0.2"/>
    <n v="4.1832000000000003"/>
  </r>
  <r>
    <n v="4771"/>
    <x v="2364"/>
    <x v="0"/>
    <x v="251"/>
    <d v="2013-09-25T00:00:00"/>
    <s v="Second Class"/>
    <s v="CC-12430"/>
    <s v="Chuck Clark"/>
    <x v="2"/>
    <s v="United States"/>
    <s v="San Francisco"/>
    <x v="1"/>
    <n v="94109"/>
    <x v="1"/>
    <s v="OFF-SU-10001212"/>
    <x v="1"/>
    <x v="14"/>
    <x v="1677"/>
    <n v="6.24"/>
    <n v="3"/>
    <n v="0"/>
    <n v="1.8719999999999997"/>
  </r>
  <r>
    <n v="4772"/>
    <x v="2365"/>
    <x v="2"/>
    <x v="656"/>
    <d v="2011-11-03T00:00:00"/>
    <s v="Second Class"/>
    <s v="AC-10450"/>
    <s v="Amy Cox"/>
    <x v="0"/>
    <s v="United States"/>
    <s v="Avondale"/>
    <x v="16"/>
    <n v="85323"/>
    <x v="1"/>
    <s v="TEC-PH-10000486"/>
    <x v="2"/>
    <x v="7"/>
    <x v="39"/>
    <n v="742.33600000000001"/>
    <n v="8"/>
    <n v="0.2"/>
    <n v="83.512799999999913"/>
  </r>
  <r>
    <n v="4773"/>
    <x v="2366"/>
    <x v="3"/>
    <x v="51"/>
    <d v="2014-11-28T00:00:00"/>
    <s v="Standard Class"/>
    <s v="CM-12385"/>
    <s v="Christopher Martinez"/>
    <x v="0"/>
    <s v="United States"/>
    <s v="Chicago"/>
    <x v="10"/>
    <n v="60610"/>
    <x v="2"/>
    <s v="FUR-FU-10004909"/>
    <x v="0"/>
    <x v="5"/>
    <x v="1348"/>
    <n v="6.4640000000000004"/>
    <n v="1"/>
    <n v="0.6"/>
    <n v="-4.0400000000000009"/>
  </r>
  <r>
    <n v="4774"/>
    <x v="2366"/>
    <x v="3"/>
    <x v="51"/>
    <d v="2014-11-28T00:00:00"/>
    <s v="Standard Class"/>
    <s v="CM-12385"/>
    <s v="Christopher Martinez"/>
    <x v="0"/>
    <s v="United States"/>
    <s v="Chicago"/>
    <x v="10"/>
    <n v="60610"/>
    <x v="2"/>
    <s v="OFF-LA-10001613"/>
    <x v="1"/>
    <x v="2"/>
    <x v="736"/>
    <n v="11.52"/>
    <n v="5"/>
    <n v="0.2"/>
    <n v="4.1760000000000002"/>
  </r>
  <r>
    <n v="4775"/>
    <x v="2366"/>
    <x v="3"/>
    <x v="51"/>
    <d v="2014-11-28T00:00:00"/>
    <s v="Standard Class"/>
    <s v="CM-12385"/>
    <s v="Christopher Martinez"/>
    <x v="0"/>
    <s v="United States"/>
    <s v="Chicago"/>
    <x v="10"/>
    <n v="60610"/>
    <x v="2"/>
    <s v="TEC-PH-10004447"/>
    <x v="2"/>
    <x v="7"/>
    <x v="857"/>
    <n v="222.38400000000001"/>
    <n v="2"/>
    <n v="0.2"/>
    <n v="16.678799999999995"/>
  </r>
  <r>
    <n v="4776"/>
    <x v="2367"/>
    <x v="3"/>
    <x v="673"/>
    <d v="2014-11-22T00:00:00"/>
    <s v="Standard Class"/>
    <s v="EK-13795"/>
    <s v="Eileen Kiefer"/>
    <x v="2"/>
    <s v="United States"/>
    <s v="Escondido"/>
    <x v="1"/>
    <n v="92025"/>
    <x v="1"/>
    <s v="OFF-AR-10000255"/>
    <x v="1"/>
    <x v="6"/>
    <x v="799"/>
    <n v="23.36"/>
    <n v="4"/>
    <n v="0"/>
    <n v="6.073599999999999"/>
  </r>
  <r>
    <n v="4777"/>
    <x v="2368"/>
    <x v="0"/>
    <x v="317"/>
    <d v="2013-02-23T00:00:00"/>
    <s v="Second Class"/>
    <s v="CK-12760"/>
    <s v="Cyma Kinney"/>
    <x v="1"/>
    <s v="United States"/>
    <s v="Long Beach"/>
    <x v="15"/>
    <n v="11561"/>
    <x v="3"/>
    <s v="OFF-LA-10004425"/>
    <x v="1"/>
    <x v="2"/>
    <x v="33"/>
    <n v="8.67"/>
    <n v="3"/>
    <n v="0"/>
    <n v="4.0749000000000004"/>
  </r>
  <r>
    <n v="4778"/>
    <x v="2368"/>
    <x v="0"/>
    <x v="317"/>
    <d v="2013-02-23T00:00:00"/>
    <s v="Second Class"/>
    <s v="CK-12760"/>
    <s v="Cyma Kinney"/>
    <x v="1"/>
    <s v="United States"/>
    <s v="Long Beach"/>
    <x v="15"/>
    <n v="11561"/>
    <x v="3"/>
    <s v="OFF-SU-10001664"/>
    <x v="1"/>
    <x v="14"/>
    <x v="1232"/>
    <n v="25.71"/>
    <n v="3"/>
    <n v="0"/>
    <n v="6.6846000000000005"/>
  </r>
  <r>
    <n v="4779"/>
    <x v="2369"/>
    <x v="3"/>
    <x v="659"/>
    <d v="2014-11-12T00:00:00"/>
    <s v="Standard Class"/>
    <s v="PK-19075"/>
    <s v="Pete Kriz"/>
    <x v="0"/>
    <s v="United States"/>
    <s v="Newark"/>
    <x v="13"/>
    <n v="19711"/>
    <x v="3"/>
    <s v="OFF-AP-10000696"/>
    <x v="1"/>
    <x v="9"/>
    <x v="332"/>
    <n v="100.94"/>
    <n v="7"/>
    <n v="0"/>
    <n v="33.310199999999995"/>
  </r>
  <r>
    <n v="4780"/>
    <x v="2370"/>
    <x v="2"/>
    <x v="1001"/>
    <d v="2011-07-10T00:00:00"/>
    <s v="First Class"/>
    <s v="MH-18025"/>
    <s v="Michelle Huthwaite"/>
    <x v="0"/>
    <s v="United States"/>
    <s v="Buffalo"/>
    <x v="15"/>
    <n v="14215"/>
    <x v="3"/>
    <s v="FUR-CH-10002647"/>
    <x v="0"/>
    <x v="1"/>
    <x v="470"/>
    <n v="63.882000000000005"/>
    <n v="1"/>
    <n v="0.1"/>
    <n v="10.647000000000004"/>
  </r>
  <r>
    <n v="4781"/>
    <x v="2371"/>
    <x v="2"/>
    <x v="845"/>
    <d v="2011-11-12T00:00:00"/>
    <s v="Standard Class"/>
    <s v="SC-20725"/>
    <s v="Steven Cartwright"/>
    <x v="0"/>
    <s v="United States"/>
    <s v="Houston"/>
    <x v="5"/>
    <n v="77070"/>
    <x v="2"/>
    <s v="FUR-CH-10002758"/>
    <x v="0"/>
    <x v="1"/>
    <x v="1402"/>
    <n v="683.14399999999989"/>
    <n v="4"/>
    <n v="0.3"/>
    <n v="0"/>
  </r>
  <r>
    <n v="4782"/>
    <x v="2371"/>
    <x v="2"/>
    <x v="845"/>
    <d v="2011-11-12T00:00:00"/>
    <s v="Standard Class"/>
    <s v="SC-20725"/>
    <s v="Steven Cartwright"/>
    <x v="0"/>
    <s v="United States"/>
    <s v="Houston"/>
    <x v="5"/>
    <n v="77070"/>
    <x v="2"/>
    <s v="OFF-BI-10000201"/>
    <x v="1"/>
    <x v="8"/>
    <x v="1678"/>
    <n v="1.4759999999999995"/>
    <n v="3"/>
    <n v="0.8"/>
    <n v="-2.214"/>
  </r>
  <r>
    <n v="4783"/>
    <x v="2371"/>
    <x v="2"/>
    <x v="845"/>
    <d v="2011-11-12T00:00:00"/>
    <s v="Standard Class"/>
    <s v="SC-20725"/>
    <s v="Steven Cartwright"/>
    <x v="0"/>
    <s v="United States"/>
    <s v="Houston"/>
    <x v="5"/>
    <n v="77070"/>
    <x v="2"/>
    <s v="OFF-SU-10004115"/>
    <x v="1"/>
    <x v="14"/>
    <x v="510"/>
    <n v="40.711999999999996"/>
    <n v="7"/>
    <n v="0.2"/>
    <n v="3.5623000000000022"/>
  </r>
  <r>
    <n v="4784"/>
    <x v="2372"/>
    <x v="3"/>
    <x v="480"/>
    <d v="2014-02-02T00:00:00"/>
    <s v="Standard Class"/>
    <s v="GB-14575"/>
    <s v="Giulietta Baptist"/>
    <x v="0"/>
    <s v="United States"/>
    <s v="Wichita"/>
    <x v="41"/>
    <n v="67212"/>
    <x v="2"/>
    <s v="OFF-PA-10000806"/>
    <x v="1"/>
    <x v="10"/>
    <x v="948"/>
    <n v="279.89999999999998"/>
    <n v="5"/>
    <n v="0"/>
    <n v="137.15100000000001"/>
  </r>
  <r>
    <n v="4785"/>
    <x v="2373"/>
    <x v="1"/>
    <x v="555"/>
    <d v="2012-12-16T00:00:00"/>
    <s v="Standard Class"/>
    <s v="IM-15070"/>
    <s v="Irene Maddox"/>
    <x v="0"/>
    <s v="United States"/>
    <s v="Colorado Springs"/>
    <x v="22"/>
    <n v="80906"/>
    <x v="1"/>
    <s v="OFF-AR-10001473"/>
    <x v="1"/>
    <x v="6"/>
    <x v="1332"/>
    <n v="13.120000000000001"/>
    <n v="5"/>
    <n v="0.2"/>
    <n v="1.1480000000000006"/>
  </r>
  <r>
    <n v="4786"/>
    <x v="2373"/>
    <x v="1"/>
    <x v="555"/>
    <d v="2012-12-16T00:00:00"/>
    <s v="Standard Class"/>
    <s v="IM-15070"/>
    <s v="Irene Maddox"/>
    <x v="0"/>
    <s v="United States"/>
    <s v="Colorado Springs"/>
    <x v="22"/>
    <n v="80906"/>
    <x v="1"/>
    <s v="FUR-BO-10003450"/>
    <x v="0"/>
    <x v="0"/>
    <x v="1344"/>
    <n v="69.576000000000008"/>
    <n v="4"/>
    <n v="0.7"/>
    <n v="-143.79040000000001"/>
  </r>
  <r>
    <n v="4787"/>
    <x v="2373"/>
    <x v="1"/>
    <x v="555"/>
    <d v="2012-12-16T00:00:00"/>
    <s v="Standard Class"/>
    <s v="IM-15070"/>
    <s v="Irene Maddox"/>
    <x v="0"/>
    <s v="United States"/>
    <s v="Colorado Springs"/>
    <x v="22"/>
    <n v="80906"/>
    <x v="1"/>
    <s v="OFF-AR-10001545"/>
    <x v="1"/>
    <x v="6"/>
    <x v="812"/>
    <n v="4.2240000000000002"/>
    <n v="3"/>
    <n v="0.2"/>
    <n v="0.47519999999999984"/>
  </r>
  <r>
    <n v="4788"/>
    <x v="2373"/>
    <x v="1"/>
    <x v="555"/>
    <d v="2012-12-16T00:00:00"/>
    <s v="Standard Class"/>
    <s v="IM-15070"/>
    <s v="Irene Maddox"/>
    <x v="0"/>
    <s v="United States"/>
    <s v="Colorado Springs"/>
    <x v="22"/>
    <n v="80906"/>
    <x v="1"/>
    <s v="TEC-AC-10004396"/>
    <x v="2"/>
    <x v="11"/>
    <x v="1679"/>
    <n v="58.08"/>
    <n v="4"/>
    <n v="0.2"/>
    <n v="-6.5339999999999954"/>
  </r>
  <r>
    <n v="4789"/>
    <x v="2373"/>
    <x v="1"/>
    <x v="555"/>
    <d v="2012-12-16T00:00:00"/>
    <s v="Standard Class"/>
    <s v="IM-15070"/>
    <s v="Irene Maddox"/>
    <x v="0"/>
    <s v="United States"/>
    <s v="Colorado Springs"/>
    <x v="22"/>
    <n v="80906"/>
    <x v="1"/>
    <s v="FUR-FU-10002456"/>
    <x v="0"/>
    <x v="5"/>
    <x v="1009"/>
    <n v="52.416000000000004"/>
    <n v="9"/>
    <n v="0.2"/>
    <n v="15.069600000000007"/>
  </r>
  <r>
    <n v="4790"/>
    <x v="2373"/>
    <x v="1"/>
    <x v="555"/>
    <d v="2012-12-16T00:00:00"/>
    <s v="Standard Class"/>
    <s v="IM-15070"/>
    <s v="Irene Maddox"/>
    <x v="0"/>
    <s v="United States"/>
    <s v="Colorado Springs"/>
    <x v="22"/>
    <n v="80906"/>
    <x v="1"/>
    <s v="FUR-FU-10001473"/>
    <x v="0"/>
    <x v="5"/>
    <x v="984"/>
    <n v="54.920000000000009"/>
    <n v="5"/>
    <n v="0.2"/>
    <n v="10.983999999999996"/>
  </r>
  <r>
    <n v="4791"/>
    <x v="2373"/>
    <x v="1"/>
    <x v="555"/>
    <d v="2012-12-16T00:00:00"/>
    <s v="Standard Class"/>
    <s v="IM-15070"/>
    <s v="Irene Maddox"/>
    <x v="0"/>
    <s v="United States"/>
    <s v="Colorado Springs"/>
    <x v="22"/>
    <n v="80906"/>
    <x v="1"/>
    <s v="FUR-TA-10000849"/>
    <x v="0"/>
    <x v="3"/>
    <x v="1318"/>
    <n v="364.95"/>
    <n v="5"/>
    <n v="0.5"/>
    <n v="-248.16599999999994"/>
  </r>
  <r>
    <n v="4792"/>
    <x v="2373"/>
    <x v="1"/>
    <x v="555"/>
    <d v="2012-12-16T00:00:00"/>
    <s v="Standard Class"/>
    <s v="IM-15070"/>
    <s v="Irene Maddox"/>
    <x v="0"/>
    <s v="United States"/>
    <s v="Colorado Springs"/>
    <x v="22"/>
    <n v="80906"/>
    <x v="1"/>
    <s v="OFF-PA-10001166"/>
    <x v="1"/>
    <x v="10"/>
    <x v="1680"/>
    <n v="85.055999999999997"/>
    <n v="3"/>
    <n v="0.2"/>
    <n v="28.706399999999991"/>
  </r>
  <r>
    <n v="4793"/>
    <x v="2373"/>
    <x v="1"/>
    <x v="555"/>
    <d v="2012-12-16T00:00:00"/>
    <s v="Standard Class"/>
    <s v="IM-15070"/>
    <s v="Irene Maddox"/>
    <x v="0"/>
    <s v="United States"/>
    <s v="Colorado Springs"/>
    <x v="22"/>
    <n v="80906"/>
    <x v="1"/>
    <s v="OFF-PA-10003256"/>
    <x v="1"/>
    <x v="10"/>
    <x v="96"/>
    <n v="27.695999999999998"/>
    <n v="3"/>
    <n v="0.2"/>
    <n v="9.6935999999999964"/>
  </r>
  <r>
    <n v="4794"/>
    <x v="2374"/>
    <x v="1"/>
    <x v="685"/>
    <d v="2012-07-04T00:00:00"/>
    <s v="Standard Class"/>
    <s v="MM-18055"/>
    <s v="Michelle Moray"/>
    <x v="0"/>
    <s v="United States"/>
    <s v="New York City"/>
    <x v="15"/>
    <n v="10011"/>
    <x v="3"/>
    <s v="OFF-PA-10002870"/>
    <x v="1"/>
    <x v="10"/>
    <x v="893"/>
    <n v="24.96"/>
    <n v="4"/>
    <n v="0"/>
    <n v="11.231999999999999"/>
  </r>
  <r>
    <n v="4795"/>
    <x v="2375"/>
    <x v="1"/>
    <x v="199"/>
    <d v="2012-03-23T00:00:00"/>
    <s v="Standard Class"/>
    <s v="MF-18250"/>
    <s v="Monica Federle"/>
    <x v="1"/>
    <s v="United States"/>
    <s v="Los Angeles"/>
    <x v="1"/>
    <n v="90036"/>
    <x v="1"/>
    <s v="FUR-FU-10001215"/>
    <x v="0"/>
    <x v="5"/>
    <x v="1600"/>
    <n v="43.13"/>
    <n v="1"/>
    <n v="0"/>
    <n v="18.114600000000003"/>
  </r>
  <r>
    <n v="4796"/>
    <x v="2376"/>
    <x v="1"/>
    <x v="863"/>
    <d v="2012-08-17T00:00:00"/>
    <s v="Standard Class"/>
    <s v="CK-12595"/>
    <s v="Clytie Kelty"/>
    <x v="0"/>
    <s v="United States"/>
    <s v="Marietta"/>
    <x v="32"/>
    <n v="30062"/>
    <x v="0"/>
    <s v="OFF-BI-10004187"/>
    <x v="1"/>
    <x v="8"/>
    <x v="33"/>
    <n v="5.64"/>
    <n v="3"/>
    <n v="0"/>
    <n v="2.7071999999999994"/>
  </r>
  <r>
    <n v="4797"/>
    <x v="2377"/>
    <x v="0"/>
    <x v="675"/>
    <d v="2013-05-20T00:00:00"/>
    <s v="Standard Class"/>
    <s v="MK-17905"/>
    <s v="Michael Kennedy"/>
    <x v="1"/>
    <s v="United States"/>
    <s v="Jacksonville"/>
    <x v="2"/>
    <n v="32216"/>
    <x v="0"/>
    <s v="OFF-BI-10001718"/>
    <x v="1"/>
    <x v="8"/>
    <x v="1216"/>
    <n v="57.582000000000008"/>
    <n v="3"/>
    <n v="0.7"/>
    <n v="-44.146199999999979"/>
  </r>
  <r>
    <n v="4798"/>
    <x v="2377"/>
    <x v="0"/>
    <x v="675"/>
    <d v="2013-05-20T00:00:00"/>
    <s v="Standard Class"/>
    <s v="MK-17905"/>
    <s v="Michael Kennedy"/>
    <x v="1"/>
    <s v="United States"/>
    <s v="Jacksonville"/>
    <x v="2"/>
    <n v="32216"/>
    <x v="0"/>
    <s v="OFF-PA-10004983"/>
    <x v="1"/>
    <x v="10"/>
    <x v="1323"/>
    <n v="31.104000000000006"/>
    <n v="6"/>
    <n v="0.2"/>
    <n v="10.8864"/>
  </r>
  <r>
    <n v="4799"/>
    <x v="2377"/>
    <x v="0"/>
    <x v="675"/>
    <d v="2013-05-20T00:00:00"/>
    <s v="Standard Class"/>
    <s v="MK-17905"/>
    <s v="Michael Kennedy"/>
    <x v="1"/>
    <s v="United States"/>
    <s v="Jacksonville"/>
    <x v="2"/>
    <n v="32216"/>
    <x v="0"/>
    <s v="FUR-FU-10002396"/>
    <x v="0"/>
    <x v="5"/>
    <x v="1581"/>
    <n v="30.192"/>
    <n v="3"/>
    <n v="0.2"/>
    <n v="8.3028000000000031"/>
  </r>
  <r>
    <n v="4800"/>
    <x v="2377"/>
    <x v="0"/>
    <x v="675"/>
    <d v="2013-05-20T00:00:00"/>
    <s v="Standard Class"/>
    <s v="MK-17905"/>
    <s v="Michael Kennedy"/>
    <x v="1"/>
    <s v="United States"/>
    <s v="Jacksonville"/>
    <x v="2"/>
    <n v="32216"/>
    <x v="0"/>
    <s v="TEC-PH-10003988"/>
    <x v="2"/>
    <x v="7"/>
    <x v="47"/>
    <n v="43.6"/>
    <n v="5"/>
    <n v="0.2"/>
    <n v="4.3600000000000012"/>
  </r>
  <r>
    <n v="4801"/>
    <x v="2377"/>
    <x v="0"/>
    <x v="675"/>
    <d v="2013-05-20T00:00:00"/>
    <s v="Standard Class"/>
    <s v="MK-17905"/>
    <s v="Michael Kennedy"/>
    <x v="1"/>
    <s v="United States"/>
    <s v="Jacksonville"/>
    <x v="2"/>
    <n v="32216"/>
    <x v="0"/>
    <s v="OFF-AR-10002467"/>
    <x v="1"/>
    <x v="6"/>
    <x v="1681"/>
    <n v="4.7679999999999998"/>
    <n v="2"/>
    <n v="0.2"/>
    <n v="0.41720000000000046"/>
  </r>
  <r>
    <n v="4802"/>
    <x v="2377"/>
    <x v="0"/>
    <x v="675"/>
    <d v="2013-05-20T00:00:00"/>
    <s v="Standard Class"/>
    <s v="MK-17905"/>
    <s v="Michael Kennedy"/>
    <x v="1"/>
    <s v="United States"/>
    <s v="Jacksonville"/>
    <x v="2"/>
    <n v="32216"/>
    <x v="0"/>
    <s v="OFF-BI-10004002"/>
    <x v="1"/>
    <x v="8"/>
    <x v="152"/>
    <n v="10.380000000000003"/>
    <n v="2"/>
    <n v="0.7"/>
    <n v="-7.6119999999999983"/>
  </r>
  <r>
    <n v="4803"/>
    <x v="2377"/>
    <x v="0"/>
    <x v="675"/>
    <d v="2013-05-20T00:00:00"/>
    <s v="Standard Class"/>
    <s v="MK-17905"/>
    <s v="Michael Kennedy"/>
    <x v="1"/>
    <s v="United States"/>
    <s v="Jacksonville"/>
    <x v="2"/>
    <n v="32216"/>
    <x v="0"/>
    <s v="OFF-BI-10002309"/>
    <x v="1"/>
    <x v="8"/>
    <x v="78"/>
    <n v="13.392000000000003"/>
    <n v="8"/>
    <n v="0.7"/>
    <n v="-9.8207999999999984"/>
  </r>
  <r>
    <n v="4804"/>
    <x v="2378"/>
    <x v="3"/>
    <x v="1002"/>
    <d v="2014-07-18T00:00:00"/>
    <s v="Second Class"/>
    <s v="MH-17455"/>
    <s v="Mark Hamilton"/>
    <x v="0"/>
    <s v="United States"/>
    <s v="Philadelphia"/>
    <x v="9"/>
    <n v="19140"/>
    <x v="3"/>
    <s v="TEC-PH-10003885"/>
    <x v="2"/>
    <x v="7"/>
    <x v="772"/>
    <n v="39.593999999999994"/>
    <n v="1"/>
    <n v="0.4"/>
    <n v="-7.2589000000000041"/>
  </r>
  <r>
    <n v="4805"/>
    <x v="2378"/>
    <x v="3"/>
    <x v="1002"/>
    <d v="2014-07-18T00:00:00"/>
    <s v="Second Class"/>
    <s v="MH-17455"/>
    <s v="Mark Hamilton"/>
    <x v="0"/>
    <s v="United States"/>
    <s v="Philadelphia"/>
    <x v="9"/>
    <n v="19140"/>
    <x v="3"/>
    <s v="FUR-FU-10002501"/>
    <x v="0"/>
    <x v="5"/>
    <x v="1284"/>
    <n v="91.00800000000001"/>
    <n v="9"/>
    <n v="0.2"/>
    <n v="19.339199999999998"/>
  </r>
  <r>
    <n v="4806"/>
    <x v="2379"/>
    <x v="1"/>
    <x v="6"/>
    <d v="2012-11-25T00:00:00"/>
    <s v="Second Class"/>
    <s v="NG-18430"/>
    <s v="Nathan Gelder"/>
    <x v="0"/>
    <s v="United States"/>
    <s v="Los Angeles"/>
    <x v="1"/>
    <n v="90008"/>
    <x v="1"/>
    <s v="OFF-PA-10000176"/>
    <x v="1"/>
    <x v="10"/>
    <x v="634"/>
    <n v="37.94"/>
    <n v="2"/>
    <n v="0"/>
    <n v="18.211199999999998"/>
  </r>
  <r>
    <n v="4807"/>
    <x v="2379"/>
    <x v="1"/>
    <x v="6"/>
    <d v="2012-11-25T00:00:00"/>
    <s v="Second Class"/>
    <s v="NG-18430"/>
    <s v="Nathan Gelder"/>
    <x v="0"/>
    <s v="United States"/>
    <s v="Los Angeles"/>
    <x v="1"/>
    <n v="90008"/>
    <x v="1"/>
    <s v="OFF-PA-10000327"/>
    <x v="1"/>
    <x v="10"/>
    <x v="1428"/>
    <n v="42.800000000000004"/>
    <n v="10"/>
    <n v="0"/>
    <n v="19.259999999999998"/>
  </r>
  <r>
    <n v="4808"/>
    <x v="2379"/>
    <x v="1"/>
    <x v="6"/>
    <d v="2012-11-25T00:00:00"/>
    <s v="Second Class"/>
    <s v="NG-18430"/>
    <s v="Nathan Gelder"/>
    <x v="0"/>
    <s v="United States"/>
    <s v="Los Angeles"/>
    <x v="1"/>
    <n v="90008"/>
    <x v="1"/>
    <s v="OFF-ST-10004634"/>
    <x v="1"/>
    <x v="4"/>
    <x v="597"/>
    <n v="33.630000000000003"/>
    <n v="3"/>
    <n v="0"/>
    <n v="10.088999999999999"/>
  </r>
  <r>
    <n v="4809"/>
    <x v="2380"/>
    <x v="2"/>
    <x v="533"/>
    <d v="2011-11-28T00:00:00"/>
    <s v="Standard Class"/>
    <s v="PB-19210"/>
    <s v="Phillip Breyer"/>
    <x v="1"/>
    <s v="United States"/>
    <s v="Philadelphia"/>
    <x v="9"/>
    <n v="19134"/>
    <x v="3"/>
    <s v="OFF-EN-10003040"/>
    <x v="1"/>
    <x v="12"/>
    <x v="1224"/>
    <n v="62.808000000000007"/>
    <n v="3"/>
    <n v="0.2"/>
    <n v="21.197700000000001"/>
  </r>
  <r>
    <n v="4810"/>
    <x v="2381"/>
    <x v="1"/>
    <x v="17"/>
    <d v="2012-12-30T00:00:00"/>
    <s v="First Class"/>
    <s v="RE-19450"/>
    <s v="Richard Eichhorn"/>
    <x v="0"/>
    <s v="United States"/>
    <s v="Eau Claire"/>
    <x v="6"/>
    <n v="54703"/>
    <x v="2"/>
    <s v="OFF-PA-10003228"/>
    <x v="1"/>
    <x v="10"/>
    <x v="1668"/>
    <n v="195.64"/>
    <n v="4"/>
    <n v="0"/>
    <n v="91.950799999999987"/>
  </r>
  <r>
    <n v="4811"/>
    <x v="2381"/>
    <x v="1"/>
    <x v="17"/>
    <d v="2012-12-30T00:00:00"/>
    <s v="First Class"/>
    <s v="RE-19450"/>
    <s v="Richard Eichhorn"/>
    <x v="0"/>
    <s v="United States"/>
    <s v="Eau Claire"/>
    <x v="6"/>
    <n v="54703"/>
    <x v="2"/>
    <s v="TEC-PH-10004345"/>
    <x v="2"/>
    <x v="7"/>
    <x v="1167"/>
    <n v="239.9"/>
    <n v="2"/>
    <n v="0"/>
    <n v="71.97"/>
  </r>
  <r>
    <n v="4812"/>
    <x v="2382"/>
    <x v="0"/>
    <x v="696"/>
    <d v="2013-11-20T00:00:00"/>
    <s v="Second Class"/>
    <s v="EB-14110"/>
    <s v="Eugene Barchas"/>
    <x v="0"/>
    <s v="United States"/>
    <s v="Philadelphia"/>
    <x v="9"/>
    <n v="19134"/>
    <x v="3"/>
    <s v="FUR-CH-10000785"/>
    <x v="0"/>
    <x v="1"/>
    <x v="320"/>
    <n v="380.05799999999994"/>
    <n v="3"/>
    <n v="0.3"/>
    <n v="-21.717600000000004"/>
  </r>
  <r>
    <n v="4813"/>
    <x v="2382"/>
    <x v="0"/>
    <x v="696"/>
    <d v="2013-11-20T00:00:00"/>
    <s v="Second Class"/>
    <s v="EB-14110"/>
    <s v="Eugene Barchas"/>
    <x v="0"/>
    <s v="United States"/>
    <s v="Philadelphia"/>
    <x v="9"/>
    <n v="19134"/>
    <x v="3"/>
    <s v="TEC-CO-10004115"/>
    <x v="2"/>
    <x v="16"/>
    <x v="356"/>
    <n v="1199.9759999999999"/>
    <n v="4"/>
    <n v="0.4"/>
    <n v="179.99639999999999"/>
  </r>
  <r>
    <n v="4814"/>
    <x v="2382"/>
    <x v="0"/>
    <x v="696"/>
    <d v="2013-11-20T00:00:00"/>
    <s v="Second Class"/>
    <s v="EB-14110"/>
    <s v="Eugene Barchas"/>
    <x v="0"/>
    <s v="United States"/>
    <s v="Philadelphia"/>
    <x v="9"/>
    <n v="19134"/>
    <x v="3"/>
    <s v="FUR-FU-10002813"/>
    <x v="0"/>
    <x v="5"/>
    <x v="1682"/>
    <n v="48.576000000000001"/>
    <n v="3"/>
    <n v="0.2"/>
    <n v="9.7151999999999941"/>
  </r>
  <r>
    <n v="4815"/>
    <x v="2383"/>
    <x v="0"/>
    <x v="541"/>
    <d v="2013-05-11T00:00:00"/>
    <s v="First Class"/>
    <s v="TB-21625"/>
    <s v="Trudy Brown"/>
    <x v="0"/>
    <s v="United States"/>
    <s v="Los Angeles"/>
    <x v="1"/>
    <n v="90004"/>
    <x v="1"/>
    <s v="OFF-PA-10002751"/>
    <x v="1"/>
    <x v="10"/>
    <x v="150"/>
    <n v="17.940000000000001"/>
    <n v="3"/>
    <n v="0"/>
    <n v="8.0730000000000004"/>
  </r>
  <r>
    <n v="4816"/>
    <x v="2384"/>
    <x v="2"/>
    <x v="58"/>
    <d v="2011-12-31T00:00:00"/>
    <s v="Standard Class"/>
    <s v="MG-17695"/>
    <s v="Maureen Gnade"/>
    <x v="0"/>
    <s v="United States"/>
    <s v="Philadelphia"/>
    <x v="9"/>
    <n v="19134"/>
    <x v="3"/>
    <s v="OFF-PA-10004569"/>
    <x v="1"/>
    <x v="10"/>
    <x v="227"/>
    <n v="18.264000000000003"/>
    <n v="3"/>
    <n v="0.2"/>
    <n v="6.1640999999999995"/>
  </r>
  <r>
    <n v="4817"/>
    <x v="2384"/>
    <x v="2"/>
    <x v="58"/>
    <d v="2011-12-31T00:00:00"/>
    <s v="Standard Class"/>
    <s v="MG-17695"/>
    <s v="Maureen Gnade"/>
    <x v="0"/>
    <s v="United States"/>
    <s v="Philadelphia"/>
    <x v="9"/>
    <n v="19134"/>
    <x v="3"/>
    <s v="OFF-AP-10002998"/>
    <x v="1"/>
    <x v="9"/>
    <x v="1635"/>
    <n v="34.655999999999999"/>
    <n v="2"/>
    <n v="0.2"/>
    <n v="5.6315999999999971"/>
  </r>
  <r>
    <n v="4818"/>
    <x v="2384"/>
    <x v="2"/>
    <x v="58"/>
    <d v="2011-12-31T00:00:00"/>
    <s v="Standard Class"/>
    <s v="MG-17695"/>
    <s v="Maureen Gnade"/>
    <x v="0"/>
    <s v="United States"/>
    <s v="Philadelphia"/>
    <x v="9"/>
    <n v="19134"/>
    <x v="3"/>
    <s v="OFF-AP-10003287"/>
    <x v="1"/>
    <x v="9"/>
    <x v="538"/>
    <n v="81.552000000000007"/>
    <n v="2"/>
    <n v="0.2"/>
    <n v="8.1551999999999971"/>
  </r>
  <r>
    <n v="4819"/>
    <x v="2384"/>
    <x v="2"/>
    <x v="58"/>
    <d v="2011-12-31T00:00:00"/>
    <s v="Standard Class"/>
    <s v="MG-17695"/>
    <s v="Maureen Gnade"/>
    <x v="0"/>
    <s v="United States"/>
    <s v="Philadelphia"/>
    <x v="9"/>
    <n v="19134"/>
    <x v="3"/>
    <s v="OFF-ST-10001370"/>
    <x v="1"/>
    <x v="4"/>
    <x v="1023"/>
    <n v="227.13600000000002"/>
    <n v="4"/>
    <n v="0.2"/>
    <n v="-42.588000000000036"/>
  </r>
  <r>
    <n v="4820"/>
    <x v="2385"/>
    <x v="3"/>
    <x v="110"/>
    <d v="2014-06-15T00:00:00"/>
    <s v="Standard Class"/>
    <s v="LW-17125"/>
    <s v="Liz Willingham"/>
    <x v="0"/>
    <s v="United States"/>
    <s v="Norwich"/>
    <x v="29"/>
    <n v="6360"/>
    <x v="3"/>
    <s v="OFF-BI-10004040"/>
    <x v="1"/>
    <x v="8"/>
    <x v="1478"/>
    <n v="10.36"/>
    <n v="2"/>
    <n v="0"/>
    <n v="5.0763999999999996"/>
  </r>
  <r>
    <n v="4821"/>
    <x v="2386"/>
    <x v="1"/>
    <x v="1003"/>
    <d v="2012-04-11T00:00:00"/>
    <s v="Standard Class"/>
    <s v="PF-19120"/>
    <s v="Peter Fuller"/>
    <x v="0"/>
    <s v="United States"/>
    <s v="San Antonio"/>
    <x v="5"/>
    <n v="78207"/>
    <x v="2"/>
    <s v="OFF-AP-10002651"/>
    <x v="1"/>
    <x v="9"/>
    <x v="1341"/>
    <n v="463.24799999999988"/>
    <n v="8"/>
    <n v="0.8"/>
    <n v="-1181.2824000000003"/>
  </r>
  <r>
    <n v="4822"/>
    <x v="2386"/>
    <x v="1"/>
    <x v="1003"/>
    <d v="2012-04-11T00:00:00"/>
    <s v="Standard Class"/>
    <s v="PF-19120"/>
    <s v="Peter Fuller"/>
    <x v="0"/>
    <s v="United States"/>
    <s v="San Antonio"/>
    <x v="5"/>
    <n v="78207"/>
    <x v="2"/>
    <s v="TEC-AC-10002402"/>
    <x v="2"/>
    <x v="11"/>
    <x v="651"/>
    <n v="383.952"/>
    <n v="6"/>
    <n v="0.2"/>
    <n v="47.993999999999971"/>
  </r>
  <r>
    <n v="4823"/>
    <x v="2387"/>
    <x v="0"/>
    <x v="212"/>
    <d v="2013-07-12T00:00:00"/>
    <s v="Same Day"/>
    <s v="NZ-18565"/>
    <s v="Nick Zandusky"/>
    <x v="2"/>
    <s v="United States"/>
    <s v="Yuma"/>
    <x v="16"/>
    <n v="85364"/>
    <x v="1"/>
    <s v="OFF-BI-10001658"/>
    <x v="1"/>
    <x v="8"/>
    <x v="439"/>
    <n v="44.856000000000009"/>
    <n v="6"/>
    <n v="0.7"/>
    <n v="-35.884799999999984"/>
  </r>
  <r>
    <n v="4824"/>
    <x v="2388"/>
    <x v="0"/>
    <x v="831"/>
    <d v="2013-11-27T00:00:00"/>
    <s v="Standard Class"/>
    <s v="CK-12205"/>
    <s v="Chloris Kastensmidt"/>
    <x v="0"/>
    <s v="United States"/>
    <s v="Columbus"/>
    <x v="24"/>
    <n v="43229"/>
    <x v="3"/>
    <s v="TEC-MA-10000752"/>
    <x v="2"/>
    <x v="15"/>
    <x v="1683"/>
    <n v="30.345000000000006"/>
    <n v="7"/>
    <n v="0.7"/>
    <n v="-24.275999999999996"/>
  </r>
  <r>
    <n v="4825"/>
    <x v="2388"/>
    <x v="0"/>
    <x v="831"/>
    <d v="2013-11-27T00:00:00"/>
    <s v="Standard Class"/>
    <s v="CK-12205"/>
    <s v="Chloris Kastensmidt"/>
    <x v="0"/>
    <s v="United States"/>
    <s v="Columbus"/>
    <x v="24"/>
    <n v="43229"/>
    <x v="3"/>
    <s v="FUR-CH-10003817"/>
    <x v="0"/>
    <x v="1"/>
    <x v="162"/>
    <n v="127.554"/>
    <n v="3"/>
    <n v="0.3"/>
    <n v="-9.1109999999999971"/>
  </r>
  <r>
    <n v="4826"/>
    <x v="2388"/>
    <x v="0"/>
    <x v="831"/>
    <d v="2013-11-27T00:00:00"/>
    <s v="Standard Class"/>
    <s v="CK-12205"/>
    <s v="Chloris Kastensmidt"/>
    <x v="0"/>
    <s v="United States"/>
    <s v="Columbus"/>
    <x v="24"/>
    <n v="43229"/>
    <x v="3"/>
    <s v="FUR-FU-10001876"/>
    <x v="0"/>
    <x v="5"/>
    <x v="1394"/>
    <n v="77.951999999999998"/>
    <n v="3"/>
    <n v="0.2"/>
    <n v="15.590399999999995"/>
  </r>
  <r>
    <n v="4827"/>
    <x v="2389"/>
    <x v="3"/>
    <x v="105"/>
    <d v="2014-11-16T00:00:00"/>
    <s v="First Class"/>
    <s v="JE-15610"/>
    <s v="Jim Epp"/>
    <x v="1"/>
    <s v="United States"/>
    <s v="Los Angeles"/>
    <x v="1"/>
    <n v="90036"/>
    <x v="1"/>
    <s v="OFF-BI-10003460"/>
    <x v="1"/>
    <x v="8"/>
    <x v="234"/>
    <n v="14.016"/>
    <n v="4"/>
    <n v="0.2"/>
    <n v="4.9055999999999997"/>
  </r>
  <r>
    <n v="4828"/>
    <x v="2390"/>
    <x v="2"/>
    <x v="301"/>
    <d v="2011-11-08T00:00:00"/>
    <s v="Standard Class"/>
    <s v="JO-15145"/>
    <s v="Jack O'Briant"/>
    <x v="1"/>
    <s v="United States"/>
    <s v="Richmond"/>
    <x v="0"/>
    <n v="40475"/>
    <x v="0"/>
    <s v="OFF-ST-10000464"/>
    <x v="1"/>
    <x v="4"/>
    <x v="1135"/>
    <n v="69.52"/>
    <n v="2"/>
    <n v="0"/>
    <n v="19.465600000000002"/>
  </r>
  <r>
    <n v="4829"/>
    <x v="2390"/>
    <x v="2"/>
    <x v="301"/>
    <d v="2011-11-08T00:00:00"/>
    <s v="Standard Class"/>
    <s v="JO-15145"/>
    <s v="Jack O'Briant"/>
    <x v="1"/>
    <s v="United States"/>
    <s v="Richmond"/>
    <x v="0"/>
    <n v="40475"/>
    <x v="0"/>
    <s v="OFF-AR-10001919"/>
    <x v="1"/>
    <x v="6"/>
    <x v="853"/>
    <n v="5.64"/>
    <n v="3"/>
    <n v="0"/>
    <n v="1.6355999999999997"/>
  </r>
  <r>
    <n v="4830"/>
    <x v="2391"/>
    <x v="0"/>
    <x v="666"/>
    <d v="2013-05-22T00:00:00"/>
    <s v="Standard Class"/>
    <s v="TT-21220"/>
    <s v="Thomas Thornton"/>
    <x v="0"/>
    <s v="United States"/>
    <s v="New York City"/>
    <x v="15"/>
    <n v="10035"/>
    <x v="3"/>
    <s v="OFF-BI-10002393"/>
    <x v="1"/>
    <x v="8"/>
    <x v="1188"/>
    <n v="13.776000000000002"/>
    <n v="3"/>
    <n v="0.2"/>
    <n v="4.4771999999999998"/>
  </r>
  <r>
    <n v="4831"/>
    <x v="2392"/>
    <x v="2"/>
    <x v="845"/>
    <d v="2011-11-12T00:00:00"/>
    <s v="Standard Class"/>
    <s v="MS-17365"/>
    <s v="Maribeth Schnelling"/>
    <x v="0"/>
    <s v="United States"/>
    <s v="Wausau"/>
    <x v="6"/>
    <n v="54401"/>
    <x v="2"/>
    <s v="OFF-AP-10001293"/>
    <x v="1"/>
    <x v="9"/>
    <x v="1337"/>
    <n v="245.88"/>
    <n v="6"/>
    <n v="0"/>
    <n v="68.846399999999988"/>
  </r>
  <r>
    <n v="4832"/>
    <x v="2392"/>
    <x v="2"/>
    <x v="845"/>
    <d v="2011-11-12T00:00:00"/>
    <s v="Standard Class"/>
    <s v="MS-17365"/>
    <s v="Maribeth Schnelling"/>
    <x v="0"/>
    <s v="United States"/>
    <s v="Wausau"/>
    <x v="6"/>
    <n v="54401"/>
    <x v="2"/>
    <s v="OFF-ST-10004258"/>
    <x v="1"/>
    <x v="4"/>
    <x v="754"/>
    <n v="36.630000000000003"/>
    <n v="3"/>
    <n v="0"/>
    <n v="9.8901000000000039"/>
  </r>
  <r>
    <n v="4833"/>
    <x v="2392"/>
    <x v="2"/>
    <x v="845"/>
    <d v="2011-11-12T00:00:00"/>
    <s v="Standard Class"/>
    <s v="MS-17365"/>
    <s v="Maribeth Schnelling"/>
    <x v="0"/>
    <s v="United States"/>
    <s v="Wausau"/>
    <x v="6"/>
    <n v="54401"/>
    <x v="2"/>
    <s v="OFF-ST-10002214"/>
    <x v="1"/>
    <x v="4"/>
    <x v="994"/>
    <n v="22.58"/>
    <n v="2"/>
    <n v="0"/>
    <n v="5.8707999999999991"/>
  </r>
  <r>
    <n v="4834"/>
    <x v="2392"/>
    <x v="2"/>
    <x v="845"/>
    <d v="2011-11-12T00:00:00"/>
    <s v="Standard Class"/>
    <s v="MS-17365"/>
    <s v="Maribeth Schnelling"/>
    <x v="0"/>
    <s v="United States"/>
    <s v="Wausau"/>
    <x v="6"/>
    <n v="54401"/>
    <x v="2"/>
    <s v="OFF-BI-10004970"/>
    <x v="1"/>
    <x v="8"/>
    <x v="908"/>
    <n v="12.39"/>
    <n v="3"/>
    <n v="0"/>
    <n v="5.8232999999999997"/>
  </r>
  <r>
    <n v="4835"/>
    <x v="2393"/>
    <x v="3"/>
    <x v="361"/>
    <d v="2014-10-11T00:00:00"/>
    <s v="Standard Class"/>
    <s v="MP-18175"/>
    <s v="Mike Pelletier"/>
    <x v="2"/>
    <s v="United States"/>
    <s v="San Francisco"/>
    <x v="1"/>
    <n v="94110"/>
    <x v="1"/>
    <s v="OFF-BI-10002571"/>
    <x v="1"/>
    <x v="8"/>
    <x v="1204"/>
    <n v="39.92"/>
    <n v="5"/>
    <n v="0.2"/>
    <n v="13.472999999999999"/>
  </r>
  <r>
    <n v="4836"/>
    <x v="2393"/>
    <x v="3"/>
    <x v="361"/>
    <d v="2014-10-11T00:00:00"/>
    <s v="Standard Class"/>
    <s v="MP-18175"/>
    <s v="Mike Pelletier"/>
    <x v="2"/>
    <s v="United States"/>
    <s v="San Francisco"/>
    <x v="1"/>
    <n v="94110"/>
    <x v="1"/>
    <s v="OFF-PA-10002581"/>
    <x v="1"/>
    <x v="10"/>
    <x v="1300"/>
    <n v="61.96"/>
    <n v="2"/>
    <n v="0"/>
    <n v="27.881999999999998"/>
  </r>
  <r>
    <n v="4837"/>
    <x v="2393"/>
    <x v="3"/>
    <x v="361"/>
    <d v="2014-10-11T00:00:00"/>
    <s v="Standard Class"/>
    <s v="MP-18175"/>
    <s v="Mike Pelletier"/>
    <x v="2"/>
    <s v="United States"/>
    <s v="San Francisco"/>
    <x v="1"/>
    <n v="94110"/>
    <x v="1"/>
    <s v="OFF-BI-10001097"/>
    <x v="1"/>
    <x v="8"/>
    <x v="789"/>
    <n v="19.936000000000003"/>
    <n v="4"/>
    <n v="0.2"/>
    <n v="7.2267999999999999"/>
  </r>
  <r>
    <n v="4838"/>
    <x v="2394"/>
    <x v="3"/>
    <x v="702"/>
    <d v="2014-06-04T00:00:00"/>
    <s v="First Class"/>
    <s v="FH-14350"/>
    <s v="Fred Harton"/>
    <x v="0"/>
    <s v="United States"/>
    <s v="Dublin"/>
    <x v="24"/>
    <n v="43017"/>
    <x v="3"/>
    <s v="OFF-BI-10003429"/>
    <x v="1"/>
    <x v="8"/>
    <x v="844"/>
    <n v="3.7980000000000005"/>
    <n v="2"/>
    <n v="0.7"/>
    <n v="-2.6585999999999999"/>
  </r>
  <r>
    <n v="4839"/>
    <x v="2394"/>
    <x v="3"/>
    <x v="702"/>
    <d v="2014-06-04T00:00:00"/>
    <s v="First Class"/>
    <s v="FH-14350"/>
    <s v="Fred Harton"/>
    <x v="0"/>
    <s v="United States"/>
    <s v="Dublin"/>
    <x v="24"/>
    <n v="43017"/>
    <x v="3"/>
    <s v="OFF-PA-10000682"/>
    <x v="1"/>
    <x v="10"/>
    <x v="859"/>
    <n v="27.744000000000003"/>
    <n v="6"/>
    <n v="0.2"/>
    <n v="10.057200000000002"/>
  </r>
  <r>
    <n v="4840"/>
    <x v="2394"/>
    <x v="3"/>
    <x v="702"/>
    <d v="2014-06-04T00:00:00"/>
    <s v="First Class"/>
    <s v="FH-14350"/>
    <s v="Fred Harton"/>
    <x v="0"/>
    <s v="United States"/>
    <s v="Dublin"/>
    <x v="24"/>
    <n v="43017"/>
    <x v="3"/>
    <s v="TEC-PH-10001700"/>
    <x v="2"/>
    <x v="7"/>
    <x v="193"/>
    <n v="158.37599999999998"/>
    <n v="4"/>
    <n v="0.4"/>
    <n v="-34.314799999999991"/>
  </r>
  <r>
    <n v="4841"/>
    <x v="2395"/>
    <x v="3"/>
    <x v="225"/>
    <d v="2014-11-26T00:00:00"/>
    <s v="Standard Class"/>
    <s v="SC-20050"/>
    <s v="Sample Company A"/>
    <x v="2"/>
    <s v="United States"/>
    <s v="Henderson"/>
    <x v="0"/>
    <n v="42420"/>
    <x v="0"/>
    <s v="FUR-FU-10000629"/>
    <x v="0"/>
    <x v="5"/>
    <x v="93"/>
    <n v="27.58"/>
    <n v="2"/>
    <n v="0"/>
    <n v="11.583600000000001"/>
  </r>
  <r>
    <n v="4842"/>
    <x v="2396"/>
    <x v="0"/>
    <x v="443"/>
    <d v="2013-12-29T00:00:00"/>
    <s v="Standard Class"/>
    <s v="NM-18520"/>
    <s v="Neoma Murray"/>
    <x v="0"/>
    <s v="United States"/>
    <s v="Bowling Green"/>
    <x v="24"/>
    <n v="43402"/>
    <x v="3"/>
    <s v="OFF-BI-10001267"/>
    <x v="1"/>
    <x v="8"/>
    <x v="1466"/>
    <n v="5.5530000000000008"/>
    <n v="3"/>
    <n v="0.7"/>
    <n v="-4.0722000000000023"/>
  </r>
  <r>
    <n v="4843"/>
    <x v="2397"/>
    <x v="3"/>
    <x v="365"/>
    <d v="2014-10-05T00:00:00"/>
    <s v="Standard Class"/>
    <s v="JO-15280"/>
    <s v="Jas O'Carroll"/>
    <x v="0"/>
    <s v="United States"/>
    <s v="Memphis"/>
    <x v="18"/>
    <n v="38109"/>
    <x v="0"/>
    <s v="OFF-ST-10001418"/>
    <x v="1"/>
    <x v="4"/>
    <x v="870"/>
    <n v="243.92"/>
    <n v="5"/>
    <n v="0.2"/>
    <n v="-54.881999999999998"/>
  </r>
  <r>
    <n v="4844"/>
    <x v="2398"/>
    <x v="0"/>
    <x v="77"/>
    <d v="2013-11-10T00:00:00"/>
    <s v="First Class"/>
    <s v="CC-12475"/>
    <s v="Cindy Chapman"/>
    <x v="0"/>
    <s v="United States"/>
    <s v="Lakewood"/>
    <x v="30"/>
    <n v="8701"/>
    <x v="3"/>
    <s v="OFF-FA-10004968"/>
    <x v="1"/>
    <x v="13"/>
    <x v="1010"/>
    <n v="14.96"/>
    <n v="4"/>
    <n v="0"/>
    <n v="0.2992000000000008"/>
  </r>
  <r>
    <n v="4845"/>
    <x v="2399"/>
    <x v="2"/>
    <x v="527"/>
    <d v="2011-04-05T00:00:00"/>
    <s v="First Class"/>
    <s v="MZ-17515"/>
    <s v="Mary Zewe"/>
    <x v="1"/>
    <s v="United States"/>
    <s v="Los Angeles"/>
    <x v="1"/>
    <n v="90008"/>
    <x v="1"/>
    <s v="OFF-BI-10004140"/>
    <x v="1"/>
    <x v="8"/>
    <x v="304"/>
    <n v="7.1840000000000011"/>
    <n v="2"/>
    <n v="0.2"/>
    <n v="2.2449999999999992"/>
  </r>
  <r>
    <n v="4846"/>
    <x v="2400"/>
    <x v="1"/>
    <x v="862"/>
    <d v="2012-07-26T00:00:00"/>
    <s v="Second Class"/>
    <s v="MS-17830"/>
    <s v="Melanie Seite"/>
    <x v="0"/>
    <s v="United States"/>
    <s v="Rochester"/>
    <x v="15"/>
    <n v="14609"/>
    <x v="3"/>
    <s v="OFF-BI-10003460"/>
    <x v="1"/>
    <x v="8"/>
    <x v="234"/>
    <n v="10.512"/>
    <n v="3"/>
    <n v="0.2"/>
    <n v="3.6791999999999998"/>
  </r>
  <r>
    <n v="4847"/>
    <x v="2401"/>
    <x v="2"/>
    <x v="402"/>
    <d v="2011-06-27T00:00:00"/>
    <s v="Second Class"/>
    <s v="GK-14620"/>
    <s v="Grace Kelly"/>
    <x v="1"/>
    <s v="United States"/>
    <s v="Salem"/>
    <x v="21"/>
    <n v="97301"/>
    <x v="1"/>
    <s v="TEC-PH-10002115"/>
    <x v="2"/>
    <x v="7"/>
    <x v="793"/>
    <n v="263.96000000000004"/>
    <n v="5"/>
    <n v="0.2"/>
    <n v="19.796999999999997"/>
  </r>
  <r>
    <n v="4848"/>
    <x v="2401"/>
    <x v="2"/>
    <x v="402"/>
    <d v="2011-06-27T00:00:00"/>
    <s v="Second Class"/>
    <s v="GK-14620"/>
    <s v="Grace Kelly"/>
    <x v="1"/>
    <s v="United States"/>
    <s v="Salem"/>
    <x v="21"/>
    <n v="97301"/>
    <x v="1"/>
    <s v="OFF-AR-10003478"/>
    <x v="1"/>
    <x v="6"/>
    <x v="355"/>
    <n v="71.632000000000005"/>
    <n v="11"/>
    <n v="0.2"/>
    <n v="17.908000000000001"/>
  </r>
  <r>
    <n v="4849"/>
    <x v="2401"/>
    <x v="2"/>
    <x v="402"/>
    <d v="2011-06-27T00:00:00"/>
    <s v="Second Class"/>
    <s v="GK-14620"/>
    <s v="Grace Kelly"/>
    <x v="1"/>
    <s v="United States"/>
    <s v="Salem"/>
    <x v="21"/>
    <n v="97301"/>
    <x v="1"/>
    <s v="OFF-AR-10000475"/>
    <x v="1"/>
    <x v="6"/>
    <x v="1111"/>
    <n v="9.3280000000000012"/>
    <n v="1"/>
    <n v="0.2"/>
    <n v="0.8162000000000007"/>
  </r>
  <r>
    <n v="4850"/>
    <x v="2402"/>
    <x v="2"/>
    <x v="78"/>
    <d v="2011-09-14T00:00:00"/>
    <s v="Standard Class"/>
    <s v="MC-17275"/>
    <s v="Marc Crier"/>
    <x v="0"/>
    <s v="United States"/>
    <s v="Pasco"/>
    <x v="4"/>
    <n v="99301"/>
    <x v="1"/>
    <s v="OFF-AR-10003045"/>
    <x v="1"/>
    <x v="6"/>
    <x v="420"/>
    <n v="5.88"/>
    <n v="2"/>
    <n v="0"/>
    <n v="2.6459999999999999"/>
  </r>
  <r>
    <n v="4851"/>
    <x v="2402"/>
    <x v="2"/>
    <x v="78"/>
    <d v="2011-09-14T00:00:00"/>
    <s v="Standard Class"/>
    <s v="MC-17275"/>
    <s v="Marc Crier"/>
    <x v="0"/>
    <s v="United States"/>
    <s v="Pasco"/>
    <x v="4"/>
    <n v="99301"/>
    <x v="1"/>
    <s v="FUR-CH-10000454"/>
    <x v="0"/>
    <x v="1"/>
    <x v="1"/>
    <n v="975.92"/>
    <n v="5"/>
    <n v="0.2"/>
    <n v="121.98999999999992"/>
  </r>
  <r>
    <n v="4852"/>
    <x v="2402"/>
    <x v="2"/>
    <x v="78"/>
    <d v="2011-09-14T00:00:00"/>
    <s v="Standard Class"/>
    <s v="MC-17275"/>
    <s v="Marc Crier"/>
    <x v="0"/>
    <s v="United States"/>
    <s v="Pasco"/>
    <x v="4"/>
    <n v="99301"/>
    <x v="1"/>
    <s v="OFF-AR-10000380"/>
    <x v="1"/>
    <x v="6"/>
    <x v="108"/>
    <n v="303.83999999999997"/>
    <n v="8"/>
    <n v="0"/>
    <n v="91.151999999999958"/>
  </r>
  <r>
    <n v="4853"/>
    <x v="2402"/>
    <x v="2"/>
    <x v="78"/>
    <d v="2011-09-14T00:00:00"/>
    <s v="Standard Class"/>
    <s v="MC-17275"/>
    <s v="Marc Crier"/>
    <x v="0"/>
    <s v="United States"/>
    <s v="Pasco"/>
    <x v="4"/>
    <n v="99301"/>
    <x v="1"/>
    <s v="OFF-ST-10000736"/>
    <x v="1"/>
    <x v="4"/>
    <x v="455"/>
    <n v="485.88"/>
    <n v="6"/>
    <n v="0"/>
    <n v="19.43519999999998"/>
  </r>
  <r>
    <n v="4854"/>
    <x v="2403"/>
    <x v="2"/>
    <x v="432"/>
    <d v="2011-12-15T00:00:00"/>
    <s v="Second Class"/>
    <s v="LH-17155"/>
    <s v="Logan Haushalter"/>
    <x v="0"/>
    <s v="United States"/>
    <s v="Oakland"/>
    <x v="1"/>
    <n v="94601"/>
    <x v="1"/>
    <s v="FUR-FU-10004270"/>
    <x v="0"/>
    <x v="5"/>
    <x v="989"/>
    <n v="12.54"/>
    <n v="3"/>
    <n v="0"/>
    <n v="4.5144000000000002"/>
  </r>
  <r>
    <n v="4855"/>
    <x v="2403"/>
    <x v="2"/>
    <x v="432"/>
    <d v="2011-12-15T00:00:00"/>
    <s v="Second Class"/>
    <s v="LH-17155"/>
    <s v="Logan Haushalter"/>
    <x v="0"/>
    <s v="United States"/>
    <s v="Oakland"/>
    <x v="1"/>
    <n v="94601"/>
    <x v="1"/>
    <s v="OFF-ST-10000617"/>
    <x v="1"/>
    <x v="4"/>
    <x v="379"/>
    <n v="8.94"/>
    <n v="3"/>
    <n v="0"/>
    <n v="0.62579999999999902"/>
  </r>
  <r>
    <n v="4856"/>
    <x v="2403"/>
    <x v="2"/>
    <x v="432"/>
    <d v="2011-12-15T00:00:00"/>
    <s v="Second Class"/>
    <s v="LH-17155"/>
    <s v="Logan Haushalter"/>
    <x v="0"/>
    <s v="United States"/>
    <s v="Oakland"/>
    <x v="1"/>
    <n v="94601"/>
    <x v="1"/>
    <s v="FUR-FU-10001706"/>
    <x v="0"/>
    <x v="5"/>
    <x v="50"/>
    <n v="9.24"/>
    <n v="3"/>
    <n v="0"/>
    <n v="4.4352"/>
  </r>
  <r>
    <n v="4857"/>
    <x v="2404"/>
    <x v="1"/>
    <x v="1004"/>
    <d v="2012-01-17T00:00:00"/>
    <s v="Standard Class"/>
    <s v="PB-19150"/>
    <s v="Philip Brown"/>
    <x v="0"/>
    <s v="United States"/>
    <s v="Los Angeles"/>
    <x v="1"/>
    <n v="90004"/>
    <x v="1"/>
    <s v="OFF-BI-10003364"/>
    <x v="1"/>
    <x v="8"/>
    <x v="698"/>
    <n v="70.00800000000001"/>
    <n v="3"/>
    <n v="0.2"/>
    <n v="24.502800000000001"/>
  </r>
  <r>
    <n v="4858"/>
    <x v="2404"/>
    <x v="1"/>
    <x v="1004"/>
    <d v="2012-01-17T00:00:00"/>
    <s v="Standard Class"/>
    <s v="PB-19150"/>
    <s v="Philip Brown"/>
    <x v="0"/>
    <s v="United States"/>
    <s v="Los Angeles"/>
    <x v="1"/>
    <n v="90004"/>
    <x v="1"/>
    <s v="FUR-FU-10001861"/>
    <x v="0"/>
    <x v="5"/>
    <x v="272"/>
    <n v="77.599999999999994"/>
    <n v="4"/>
    <n v="0"/>
    <n v="38.023999999999994"/>
  </r>
  <r>
    <n v="4859"/>
    <x v="2404"/>
    <x v="1"/>
    <x v="1004"/>
    <d v="2012-01-17T00:00:00"/>
    <s v="Standard Class"/>
    <s v="PB-19150"/>
    <s v="Philip Brown"/>
    <x v="0"/>
    <s v="United States"/>
    <s v="Los Angeles"/>
    <x v="1"/>
    <n v="90004"/>
    <x v="1"/>
    <s v="FUR-FU-10004845"/>
    <x v="0"/>
    <x v="5"/>
    <x v="1684"/>
    <n v="464.84999999999997"/>
    <n v="9"/>
    <n v="0"/>
    <n v="92.969999999999985"/>
  </r>
  <r>
    <n v="4860"/>
    <x v="2405"/>
    <x v="3"/>
    <x v="934"/>
    <d v="2014-12-20T00:00:00"/>
    <s v="Standard Class"/>
    <s v="SS-20140"/>
    <s v="Saphhira Shifley"/>
    <x v="1"/>
    <s v="United States"/>
    <s v="Oak Park"/>
    <x v="10"/>
    <n v="60302"/>
    <x v="2"/>
    <s v="OFF-AR-10000823"/>
    <x v="1"/>
    <x v="6"/>
    <x v="1043"/>
    <n v="10.192000000000002"/>
    <n v="7"/>
    <n v="0.2"/>
    <n v="1.0192000000000001"/>
  </r>
  <r>
    <n v="4861"/>
    <x v="2406"/>
    <x v="0"/>
    <x v="122"/>
    <d v="2013-12-25T00:00:00"/>
    <s v="Standard Class"/>
    <s v="GK-14620"/>
    <s v="Grace Kelly"/>
    <x v="1"/>
    <s v="United States"/>
    <s v="Morristown"/>
    <x v="30"/>
    <n v="7960"/>
    <x v="3"/>
    <s v="OFF-BI-10001359"/>
    <x v="1"/>
    <x v="8"/>
    <x v="1153"/>
    <n v="1793.98"/>
    <n v="2"/>
    <n v="0"/>
    <n v="843.17059999999992"/>
  </r>
  <r>
    <n v="4862"/>
    <x v="2407"/>
    <x v="2"/>
    <x v="909"/>
    <d v="2011-04-16T00:00:00"/>
    <s v="Second Class"/>
    <s v="GM-14455"/>
    <s v="Gary Mitchum"/>
    <x v="2"/>
    <s v="United States"/>
    <s v="Austin"/>
    <x v="5"/>
    <n v="78745"/>
    <x v="2"/>
    <s v="TEC-PH-10001835"/>
    <x v="2"/>
    <x v="7"/>
    <x v="1333"/>
    <n v="758.35200000000009"/>
    <n v="6"/>
    <n v="0.2"/>
    <n v="265.42320000000001"/>
  </r>
  <r>
    <n v="4863"/>
    <x v="2408"/>
    <x v="0"/>
    <x v="338"/>
    <d v="2013-11-15T00:00:00"/>
    <s v="Standard Class"/>
    <s v="SH-19975"/>
    <s v="Sally Hughsby"/>
    <x v="1"/>
    <s v="United States"/>
    <s v="New York City"/>
    <x v="15"/>
    <n v="10011"/>
    <x v="3"/>
    <s v="OFF-BI-10001191"/>
    <x v="1"/>
    <x v="8"/>
    <x v="970"/>
    <n v="20.368000000000002"/>
    <n v="1"/>
    <n v="0.2"/>
    <n v="7.3834"/>
  </r>
  <r>
    <n v="4864"/>
    <x v="2408"/>
    <x v="0"/>
    <x v="338"/>
    <d v="2013-11-15T00:00:00"/>
    <s v="Standard Class"/>
    <s v="SH-19975"/>
    <s v="Sally Hughsby"/>
    <x v="1"/>
    <s v="United States"/>
    <s v="New York City"/>
    <x v="15"/>
    <n v="10011"/>
    <x v="3"/>
    <s v="OFF-BI-10003982"/>
    <x v="1"/>
    <x v="8"/>
    <x v="346"/>
    <n v="49.847999999999999"/>
    <n v="3"/>
    <n v="0.2"/>
    <n v="16.823699999999999"/>
  </r>
  <r>
    <n v="4865"/>
    <x v="2409"/>
    <x v="3"/>
    <x v="335"/>
    <d v="2014-07-01T00:00:00"/>
    <s v="Standard Class"/>
    <s v="SC-20725"/>
    <s v="Steven Cartwright"/>
    <x v="0"/>
    <s v="United States"/>
    <s v="New York City"/>
    <x v="15"/>
    <n v="10024"/>
    <x v="3"/>
    <s v="TEC-PH-10001425"/>
    <x v="2"/>
    <x v="7"/>
    <x v="511"/>
    <n v="239.96999999999997"/>
    <n v="3"/>
    <n v="0"/>
    <n v="67.191599999999994"/>
  </r>
  <r>
    <n v="4866"/>
    <x v="2410"/>
    <x v="3"/>
    <x v="38"/>
    <d v="2014-11-19T00:00:00"/>
    <s v="Standard Class"/>
    <s v="TT-21070"/>
    <s v="Ted Trevino"/>
    <x v="0"/>
    <s v="United States"/>
    <s v="Seattle"/>
    <x v="4"/>
    <n v="98103"/>
    <x v="1"/>
    <s v="FUR-CH-10001215"/>
    <x v="0"/>
    <x v="1"/>
    <x v="440"/>
    <n v="2404.7040000000002"/>
    <n v="6"/>
    <n v="0.2"/>
    <n v="150.29399999999998"/>
  </r>
  <r>
    <n v="4867"/>
    <x v="2410"/>
    <x v="3"/>
    <x v="38"/>
    <d v="2014-11-19T00:00:00"/>
    <s v="Standard Class"/>
    <s v="TT-21070"/>
    <s v="Ted Trevino"/>
    <x v="0"/>
    <s v="United States"/>
    <s v="Seattle"/>
    <x v="4"/>
    <n v="98103"/>
    <x v="1"/>
    <s v="OFF-BI-10001718"/>
    <x v="1"/>
    <x v="8"/>
    <x v="1216"/>
    <n v="563.024"/>
    <n v="11"/>
    <n v="0.2"/>
    <n v="190.02059999999997"/>
  </r>
  <r>
    <n v="4868"/>
    <x v="2410"/>
    <x v="3"/>
    <x v="38"/>
    <d v="2014-11-19T00:00:00"/>
    <s v="Standard Class"/>
    <s v="TT-21070"/>
    <s v="Ted Trevino"/>
    <x v="0"/>
    <s v="United States"/>
    <s v="Seattle"/>
    <x v="4"/>
    <n v="98103"/>
    <x v="1"/>
    <s v="OFF-ST-10000991"/>
    <x v="1"/>
    <x v="4"/>
    <x v="155"/>
    <n v="344.90999999999997"/>
    <n v="3"/>
    <n v="0"/>
    <n v="10.347300000000004"/>
  </r>
  <r>
    <n v="4869"/>
    <x v="2410"/>
    <x v="3"/>
    <x v="38"/>
    <d v="2014-11-19T00:00:00"/>
    <s v="Standard Class"/>
    <s v="TT-21070"/>
    <s v="Ted Trevino"/>
    <x v="0"/>
    <s v="United States"/>
    <s v="Seattle"/>
    <x v="4"/>
    <n v="98103"/>
    <x v="1"/>
    <s v="OFF-LA-10001613"/>
    <x v="1"/>
    <x v="2"/>
    <x v="736"/>
    <n v="8.64"/>
    <n v="3"/>
    <n v="0"/>
    <n v="4.2336"/>
  </r>
  <r>
    <n v="4870"/>
    <x v="2411"/>
    <x v="3"/>
    <x v="221"/>
    <d v="2014-11-30T00:00:00"/>
    <s v="Standard Class"/>
    <s v="SC-20440"/>
    <s v="Shaun Chance"/>
    <x v="1"/>
    <s v="United States"/>
    <s v="Lancaster"/>
    <x v="9"/>
    <n v="17602"/>
    <x v="3"/>
    <s v="TEC-PH-10003437"/>
    <x v="2"/>
    <x v="7"/>
    <x v="913"/>
    <n v="89.987999999999985"/>
    <n v="2"/>
    <n v="0.4"/>
    <n v="-14.998000000000012"/>
  </r>
  <r>
    <n v="4871"/>
    <x v="2411"/>
    <x v="3"/>
    <x v="221"/>
    <d v="2014-11-30T00:00:00"/>
    <s v="Standard Class"/>
    <s v="SC-20440"/>
    <s v="Shaun Chance"/>
    <x v="1"/>
    <s v="United States"/>
    <s v="Lancaster"/>
    <x v="9"/>
    <n v="17602"/>
    <x v="3"/>
    <s v="OFF-PA-10000675"/>
    <x v="1"/>
    <x v="10"/>
    <x v="1106"/>
    <n v="229.54400000000001"/>
    <n v="7"/>
    <n v="0.2"/>
    <n v="83.209699999999998"/>
  </r>
  <r>
    <n v="4872"/>
    <x v="2412"/>
    <x v="3"/>
    <x v="979"/>
    <d v="2014-05-28T00:00:00"/>
    <s v="Standard Class"/>
    <s v="KL-16645"/>
    <s v="Ken Lonsdale"/>
    <x v="0"/>
    <s v="United States"/>
    <s v="Houston"/>
    <x v="5"/>
    <n v="77095"/>
    <x v="2"/>
    <s v="OFF-FA-10000840"/>
    <x v="1"/>
    <x v="13"/>
    <x v="1685"/>
    <n v="1.8239999999999998"/>
    <n v="2"/>
    <n v="0.2"/>
    <n v="0.61559999999999993"/>
  </r>
  <r>
    <n v="4873"/>
    <x v="2412"/>
    <x v="3"/>
    <x v="979"/>
    <d v="2014-05-28T00:00:00"/>
    <s v="Standard Class"/>
    <s v="KL-16645"/>
    <s v="Ken Lonsdale"/>
    <x v="0"/>
    <s v="United States"/>
    <s v="Houston"/>
    <x v="5"/>
    <n v="77095"/>
    <x v="2"/>
    <s v="OFF-AP-10001947"/>
    <x v="1"/>
    <x v="9"/>
    <x v="1528"/>
    <n v="18.319999999999997"/>
    <n v="5"/>
    <n v="0.8"/>
    <n v="-46.716000000000008"/>
  </r>
  <r>
    <n v="4874"/>
    <x v="2412"/>
    <x v="3"/>
    <x v="979"/>
    <d v="2014-05-28T00:00:00"/>
    <s v="Standard Class"/>
    <s v="KL-16645"/>
    <s v="Ken Lonsdale"/>
    <x v="0"/>
    <s v="United States"/>
    <s v="Houston"/>
    <x v="5"/>
    <n v="77095"/>
    <x v="2"/>
    <s v="OFF-ST-10002301"/>
    <x v="1"/>
    <x v="4"/>
    <x v="1490"/>
    <n v="48.816000000000003"/>
    <n v="3"/>
    <n v="0.2"/>
    <n v="-11.593800000000005"/>
  </r>
  <r>
    <n v="4875"/>
    <x v="2412"/>
    <x v="3"/>
    <x v="979"/>
    <d v="2014-05-28T00:00:00"/>
    <s v="Standard Class"/>
    <s v="KL-16645"/>
    <s v="Ken Lonsdale"/>
    <x v="0"/>
    <s v="United States"/>
    <s v="Houston"/>
    <x v="5"/>
    <n v="77095"/>
    <x v="2"/>
    <s v="OFF-BI-10001922"/>
    <x v="1"/>
    <x v="8"/>
    <x v="302"/>
    <n v="1.1879999999999997"/>
    <n v="1"/>
    <n v="0.8"/>
    <n v="-1.9602000000000008"/>
  </r>
  <r>
    <n v="4876"/>
    <x v="2413"/>
    <x v="2"/>
    <x v="266"/>
    <d v="2011-12-07T00:00:00"/>
    <s v="Standard Class"/>
    <s v="KN-16390"/>
    <s v="Katherine Nockton"/>
    <x v="1"/>
    <s v="United States"/>
    <s v="Columbus"/>
    <x v="24"/>
    <n v="43229"/>
    <x v="3"/>
    <s v="TEC-AC-10001267"/>
    <x v="2"/>
    <x v="11"/>
    <x v="533"/>
    <n v="119.80000000000001"/>
    <n v="5"/>
    <n v="0.2"/>
    <n v="29.950000000000003"/>
  </r>
  <r>
    <n v="4877"/>
    <x v="2414"/>
    <x v="2"/>
    <x v="462"/>
    <d v="2011-10-09T00:00:00"/>
    <s v="Standard Class"/>
    <s v="SL-20155"/>
    <s v="Sara Luxemburg"/>
    <x v="2"/>
    <s v="United States"/>
    <s v="Durham"/>
    <x v="3"/>
    <n v="27707"/>
    <x v="0"/>
    <s v="OFF-ST-10000532"/>
    <x v="1"/>
    <x v="4"/>
    <x v="1403"/>
    <n v="61.567999999999998"/>
    <n v="2"/>
    <n v="0.2"/>
    <n v="4.6175999999999995"/>
  </r>
  <r>
    <n v="4878"/>
    <x v="2414"/>
    <x v="2"/>
    <x v="462"/>
    <d v="2011-10-09T00:00:00"/>
    <s v="Standard Class"/>
    <s v="SL-20155"/>
    <s v="Sara Luxemburg"/>
    <x v="2"/>
    <s v="United States"/>
    <s v="Durham"/>
    <x v="3"/>
    <n v="27707"/>
    <x v="0"/>
    <s v="OFF-AR-10002335"/>
    <x v="1"/>
    <x v="6"/>
    <x v="673"/>
    <n v="6.1920000000000002"/>
    <n v="3"/>
    <n v="0.2"/>
    <n v="0.46440000000000037"/>
  </r>
  <r>
    <n v="4879"/>
    <x v="2415"/>
    <x v="0"/>
    <x v="875"/>
    <d v="2013-08-01T00:00:00"/>
    <s v="First Class"/>
    <s v="PW-19240"/>
    <s v="Pierre Wener"/>
    <x v="0"/>
    <s v="United States"/>
    <s v="Pensacola"/>
    <x v="2"/>
    <n v="32503"/>
    <x v="0"/>
    <s v="OFF-BI-10000201"/>
    <x v="1"/>
    <x v="8"/>
    <x v="1678"/>
    <n v="2.2140000000000004"/>
    <n v="3"/>
    <n v="0.7"/>
    <n v="-1.4760000000000004"/>
  </r>
  <r>
    <n v="4880"/>
    <x v="2416"/>
    <x v="3"/>
    <x v="808"/>
    <d v="2014-11-06T00:00:00"/>
    <s v="Second Class"/>
    <s v="TB-21175"/>
    <s v="Thomas Boland"/>
    <x v="1"/>
    <s v="United States"/>
    <s v="Henderson"/>
    <x v="0"/>
    <n v="42420"/>
    <x v="0"/>
    <s v="OFF-EN-10004846"/>
    <x v="1"/>
    <x v="12"/>
    <x v="1488"/>
    <n v="5.32"/>
    <n v="2"/>
    <n v="0"/>
    <n v="2.6068000000000002"/>
  </r>
  <r>
    <n v="4881"/>
    <x v="2416"/>
    <x v="3"/>
    <x v="808"/>
    <d v="2014-11-06T00:00:00"/>
    <s v="Second Class"/>
    <s v="TB-21175"/>
    <s v="Thomas Boland"/>
    <x v="1"/>
    <s v="United States"/>
    <s v="Henderson"/>
    <x v="0"/>
    <n v="42420"/>
    <x v="0"/>
    <s v="FUR-CH-10000454"/>
    <x v="0"/>
    <x v="1"/>
    <x v="1"/>
    <n v="975.92"/>
    <n v="4"/>
    <n v="0"/>
    <n v="292.77599999999995"/>
  </r>
  <r>
    <n v="4882"/>
    <x v="2416"/>
    <x v="3"/>
    <x v="808"/>
    <d v="2014-11-06T00:00:00"/>
    <s v="Second Class"/>
    <s v="TB-21175"/>
    <s v="Thomas Boland"/>
    <x v="1"/>
    <s v="United States"/>
    <s v="Henderson"/>
    <x v="0"/>
    <n v="42420"/>
    <x v="0"/>
    <s v="TEC-AC-10004145"/>
    <x v="2"/>
    <x v="11"/>
    <x v="1264"/>
    <n v="2249.91"/>
    <n v="9"/>
    <n v="0"/>
    <n v="517.47930000000008"/>
  </r>
  <r>
    <n v="4883"/>
    <x v="2416"/>
    <x v="3"/>
    <x v="808"/>
    <d v="2014-11-06T00:00:00"/>
    <s v="Second Class"/>
    <s v="TB-21175"/>
    <s v="Thomas Boland"/>
    <x v="1"/>
    <s v="United States"/>
    <s v="Henderson"/>
    <x v="0"/>
    <n v="42420"/>
    <x v="0"/>
    <s v="OFF-ST-10001580"/>
    <x v="1"/>
    <x v="4"/>
    <x v="351"/>
    <n v="59.92"/>
    <n v="4"/>
    <n v="0"/>
    <n v="16.7776"/>
  </r>
  <r>
    <n v="4884"/>
    <x v="2417"/>
    <x v="3"/>
    <x v="144"/>
    <d v="2014-03-16T00:00:00"/>
    <s v="Standard Class"/>
    <s v="AH-10210"/>
    <s v="Alan Hwang"/>
    <x v="0"/>
    <s v="United States"/>
    <s v="Anaheim"/>
    <x v="1"/>
    <n v="92804"/>
    <x v="1"/>
    <s v="OFF-BI-10003876"/>
    <x v="1"/>
    <x v="8"/>
    <x v="1617"/>
    <n v="171.20000000000002"/>
    <n v="5"/>
    <n v="0.2"/>
    <n v="64.199999999999989"/>
  </r>
  <r>
    <n v="4885"/>
    <x v="2417"/>
    <x v="3"/>
    <x v="144"/>
    <d v="2014-03-16T00:00:00"/>
    <s v="Standard Class"/>
    <s v="AH-10210"/>
    <s v="Alan Hwang"/>
    <x v="0"/>
    <s v="United States"/>
    <s v="Anaheim"/>
    <x v="1"/>
    <n v="92804"/>
    <x v="1"/>
    <s v="OFF-AR-10001972"/>
    <x v="1"/>
    <x v="6"/>
    <x v="1623"/>
    <n v="3.36"/>
    <n v="2"/>
    <n v="0"/>
    <n v="0.87360000000000015"/>
  </r>
  <r>
    <n v="4886"/>
    <x v="2418"/>
    <x v="2"/>
    <x v="757"/>
    <d v="2011-12-20T00:00:00"/>
    <s v="Standard Class"/>
    <s v="SC-20695"/>
    <s v="Steve Chapman"/>
    <x v="1"/>
    <s v="United States"/>
    <s v="Detroit"/>
    <x v="12"/>
    <n v="48227"/>
    <x v="2"/>
    <s v="OFF-PA-10000595"/>
    <x v="1"/>
    <x v="10"/>
    <x v="1117"/>
    <n v="114.2"/>
    <n v="5"/>
    <n v="0"/>
    <n v="52.531999999999996"/>
  </r>
  <r>
    <n v="4887"/>
    <x v="2419"/>
    <x v="0"/>
    <x v="85"/>
    <d v="2013-12-02T00:00:00"/>
    <s v="Second Class"/>
    <s v="RF-19345"/>
    <s v="Randy Ferguson"/>
    <x v="1"/>
    <s v="United States"/>
    <s v="Marietta"/>
    <x v="32"/>
    <n v="30062"/>
    <x v="0"/>
    <s v="FUR-CH-10004477"/>
    <x v="0"/>
    <x v="1"/>
    <x v="211"/>
    <n v="182.67000000000002"/>
    <n v="3"/>
    <n v="0"/>
    <n v="52.974299999999992"/>
  </r>
  <r>
    <n v="4888"/>
    <x v="2419"/>
    <x v="0"/>
    <x v="85"/>
    <d v="2013-12-02T00:00:00"/>
    <s v="Second Class"/>
    <s v="RF-19345"/>
    <s v="Randy Ferguson"/>
    <x v="1"/>
    <s v="United States"/>
    <s v="Marietta"/>
    <x v="32"/>
    <n v="30062"/>
    <x v="0"/>
    <s v="TEC-AC-10003441"/>
    <x v="2"/>
    <x v="11"/>
    <x v="652"/>
    <n v="101.69999999999999"/>
    <n v="6"/>
    <n v="0"/>
    <n v="6.1019999999999968"/>
  </r>
  <r>
    <n v="4889"/>
    <x v="2419"/>
    <x v="0"/>
    <x v="85"/>
    <d v="2013-12-02T00:00:00"/>
    <s v="Second Class"/>
    <s v="RF-19345"/>
    <s v="Randy Ferguson"/>
    <x v="1"/>
    <s v="United States"/>
    <s v="Marietta"/>
    <x v="32"/>
    <n v="30062"/>
    <x v="0"/>
    <s v="OFF-ST-10004459"/>
    <x v="1"/>
    <x v="4"/>
    <x v="454"/>
    <n v="1126.02"/>
    <n v="3"/>
    <n v="0"/>
    <n v="56.300999999999988"/>
  </r>
  <r>
    <n v="4890"/>
    <x v="2419"/>
    <x v="0"/>
    <x v="85"/>
    <d v="2013-12-02T00:00:00"/>
    <s v="Second Class"/>
    <s v="RF-19345"/>
    <s v="Randy Ferguson"/>
    <x v="1"/>
    <s v="United States"/>
    <s v="Marietta"/>
    <x v="32"/>
    <n v="30062"/>
    <x v="0"/>
    <s v="OFF-ST-10003805"/>
    <x v="1"/>
    <x v="4"/>
    <x v="1651"/>
    <n v="1263.3000000000002"/>
    <n v="6"/>
    <n v="0"/>
    <n v="315.82499999999993"/>
  </r>
  <r>
    <n v="4891"/>
    <x v="2420"/>
    <x v="0"/>
    <x v="443"/>
    <d v="2013-12-31T00:00:00"/>
    <s v="Standard Class"/>
    <s v="EH-13765"/>
    <s v="Edward Hooks"/>
    <x v="1"/>
    <s v="United States"/>
    <s v="Seattle"/>
    <x v="4"/>
    <n v="98103"/>
    <x v="1"/>
    <s v="OFF-AR-10001246"/>
    <x v="1"/>
    <x v="6"/>
    <x v="450"/>
    <n v="8.82"/>
    <n v="3"/>
    <n v="0"/>
    <n v="2.5577999999999994"/>
  </r>
  <r>
    <n v="4892"/>
    <x v="2420"/>
    <x v="0"/>
    <x v="443"/>
    <d v="2013-12-31T00:00:00"/>
    <s v="Standard Class"/>
    <s v="EH-13765"/>
    <s v="Edward Hooks"/>
    <x v="1"/>
    <s v="United States"/>
    <s v="Seattle"/>
    <x v="4"/>
    <n v="98103"/>
    <x v="1"/>
    <s v="OFF-PA-10001295"/>
    <x v="1"/>
    <x v="10"/>
    <x v="1211"/>
    <n v="37.94"/>
    <n v="2"/>
    <n v="0"/>
    <n v="18.211199999999998"/>
  </r>
  <r>
    <n v="4893"/>
    <x v="2420"/>
    <x v="0"/>
    <x v="443"/>
    <d v="2013-12-31T00:00:00"/>
    <s v="Standard Class"/>
    <s v="EH-13765"/>
    <s v="Edward Hooks"/>
    <x v="1"/>
    <s v="United States"/>
    <s v="Seattle"/>
    <x v="4"/>
    <n v="98103"/>
    <x v="1"/>
    <s v="OFF-AR-10001231"/>
    <x v="1"/>
    <x v="6"/>
    <x v="1686"/>
    <n v="4.2"/>
    <n v="2"/>
    <n v="0"/>
    <n v="1.1760000000000002"/>
  </r>
  <r>
    <n v="4894"/>
    <x v="2420"/>
    <x v="0"/>
    <x v="443"/>
    <d v="2013-12-31T00:00:00"/>
    <s v="Standard Class"/>
    <s v="EH-13765"/>
    <s v="Edward Hooks"/>
    <x v="1"/>
    <s v="United States"/>
    <s v="Seattle"/>
    <x v="4"/>
    <n v="98103"/>
    <x v="1"/>
    <s v="OFF-ST-10002743"/>
    <x v="1"/>
    <x v="4"/>
    <x v="413"/>
    <n v="227.28"/>
    <n v="2"/>
    <n v="0"/>
    <n v="2.2727999999999895"/>
  </r>
  <r>
    <n v="4895"/>
    <x v="2420"/>
    <x v="0"/>
    <x v="443"/>
    <d v="2013-12-31T00:00:00"/>
    <s v="Standard Class"/>
    <s v="EH-13765"/>
    <s v="Edward Hooks"/>
    <x v="1"/>
    <s v="United States"/>
    <s v="Seattle"/>
    <x v="4"/>
    <n v="98103"/>
    <x v="1"/>
    <s v="OFF-PA-10004327"/>
    <x v="1"/>
    <x v="10"/>
    <x v="136"/>
    <n v="47.9"/>
    <n v="1"/>
    <n v="0"/>
    <n v="22.991999999999997"/>
  </r>
  <r>
    <n v="4896"/>
    <x v="2420"/>
    <x v="0"/>
    <x v="443"/>
    <d v="2013-12-31T00:00:00"/>
    <s v="Standard Class"/>
    <s v="EH-13765"/>
    <s v="Edward Hooks"/>
    <x v="1"/>
    <s v="United States"/>
    <s v="Seattle"/>
    <x v="4"/>
    <n v="98103"/>
    <x v="1"/>
    <s v="OFF-EN-10004773"/>
    <x v="1"/>
    <x v="12"/>
    <x v="33"/>
    <n v="61.96"/>
    <n v="2"/>
    <n v="0"/>
    <n v="30.360399999999998"/>
  </r>
  <r>
    <n v="4897"/>
    <x v="2420"/>
    <x v="0"/>
    <x v="443"/>
    <d v="2013-12-31T00:00:00"/>
    <s v="Standard Class"/>
    <s v="EH-13765"/>
    <s v="Edward Hooks"/>
    <x v="1"/>
    <s v="United States"/>
    <s v="Seattle"/>
    <x v="4"/>
    <n v="98103"/>
    <x v="1"/>
    <s v="OFF-ST-10003470"/>
    <x v="1"/>
    <x v="4"/>
    <x v="1339"/>
    <n v="1117.92"/>
    <n v="4"/>
    <n v="0"/>
    <n v="55.895999999999958"/>
  </r>
  <r>
    <n v="4898"/>
    <x v="2421"/>
    <x v="2"/>
    <x v="771"/>
    <d v="2011-10-17T00:00:00"/>
    <s v="First Class"/>
    <s v="AC-10660"/>
    <s v="Anna Chung"/>
    <x v="0"/>
    <s v="United States"/>
    <s v="Parma"/>
    <x v="24"/>
    <n v="44134"/>
    <x v="3"/>
    <s v="FUR-CH-10003761"/>
    <x v="0"/>
    <x v="1"/>
    <x v="1379"/>
    <n v="183.37199999999999"/>
    <n v="2"/>
    <n v="0.3"/>
    <n v="-7.8588000000000022"/>
  </r>
  <r>
    <n v="4899"/>
    <x v="2421"/>
    <x v="2"/>
    <x v="771"/>
    <d v="2011-10-17T00:00:00"/>
    <s v="First Class"/>
    <s v="AC-10660"/>
    <s v="Anna Chung"/>
    <x v="0"/>
    <s v="United States"/>
    <s v="Parma"/>
    <x v="24"/>
    <n v="44134"/>
    <x v="3"/>
    <s v="OFF-PA-10002230"/>
    <x v="1"/>
    <x v="10"/>
    <x v="384"/>
    <n v="7.9680000000000009"/>
    <n v="2"/>
    <n v="0.2"/>
    <n v="2.8884000000000007"/>
  </r>
  <r>
    <n v="4900"/>
    <x v="2422"/>
    <x v="0"/>
    <x v="250"/>
    <d v="2013-08-28T00:00:00"/>
    <s v="Standard Class"/>
    <s v="SG-20470"/>
    <s v="Sheri Gordon"/>
    <x v="0"/>
    <s v="United States"/>
    <s v="Gresham"/>
    <x v="21"/>
    <n v="97030"/>
    <x v="1"/>
    <s v="OFF-BI-10000088"/>
    <x v="1"/>
    <x v="8"/>
    <x v="1025"/>
    <n v="26.352000000000004"/>
    <n v="8"/>
    <n v="0.7"/>
    <n v="-18.446399999999997"/>
  </r>
  <r>
    <n v="4901"/>
    <x v="2423"/>
    <x v="3"/>
    <x v="94"/>
    <d v="2014-12-22T00:00:00"/>
    <s v="Standard Class"/>
    <s v="CA-12310"/>
    <s v="Christine Abelman"/>
    <x v="1"/>
    <s v="United States"/>
    <s v="Anaheim"/>
    <x v="1"/>
    <n v="92804"/>
    <x v="1"/>
    <s v="OFF-ST-10001526"/>
    <x v="1"/>
    <x v="4"/>
    <x v="764"/>
    <n v="481.32"/>
    <n v="4"/>
    <n v="0"/>
    <n v="125.14319999999998"/>
  </r>
  <r>
    <n v="4902"/>
    <x v="2423"/>
    <x v="3"/>
    <x v="94"/>
    <d v="2014-12-22T00:00:00"/>
    <s v="Standard Class"/>
    <s v="CA-12310"/>
    <s v="Christine Abelman"/>
    <x v="1"/>
    <s v="United States"/>
    <s v="Anaheim"/>
    <x v="1"/>
    <n v="92804"/>
    <x v="1"/>
    <s v="OFF-SU-10002557"/>
    <x v="1"/>
    <x v="14"/>
    <x v="1329"/>
    <n v="13.98"/>
    <n v="1"/>
    <n v="0"/>
    <n v="3.6348000000000003"/>
  </r>
  <r>
    <n v="4903"/>
    <x v="2424"/>
    <x v="3"/>
    <x v="469"/>
    <d v="2014-03-13T00:00:00"/>
    <s v="Standard Class"/>
    <s v="SH-20395"/>
    <s v="Shahid Hopkins"/>
    <x v="0"/>
    <s v="United States"/>
    <s v="New York City"/>
    <x v="15"/>
    <n v="10035"/>
    <x v="3"/>
    <s v="OFF-BI-10003669"/>
    <x v="1"/>
    <x v="8"/>
    <x v="796"/>
    <n v="25.92"/>
    <n v="6"/>
    <n v="0.2"/>
    <n v="9.0719999999999992"/>
  </r>
  <r>
    <n v="4904"/>
    <x v="2424"/>
    <x v="3"/>
    <x v="469"/>
    <d v="2014-03-13T00:00:00"/>
    <s v="Standard Class"/>
    <s v="SH-20395"/>
    <s v="Shahid Hopkins"/>
    <x v="0"/>
    <s v="United States"/>
    <s v="New York City"/>
    <x v="15"/>
    <n v="10035"/>
    <x v="3"/>
    <s v="OFF-LA-10003510"/>
    <x v="1"/>
    <x v="2"/>
    <x v="575"/>
    <n v="91.59"/>
    <n v="3"/>
    <n v="0"/>
    <n v="42.131399999999999"/>
  </r>
  <r>
    <n v="4905"/>
    <x v="2425"/>
    <x v="2"/>
    <x v="588"/>
    <d v="2011-12-03T00:00:00"/>
    <s v="Second Class"/>
    <s v="MC-17605"/>
    <s v="Matt Connell"/>
    <x v="1"/>
    <s v="United States"/>
    <s v="Houston"/>
    <x v="5"/>
    <n v="77070"/>
    <x v="2"/>
    <s v="FUR-CH-10003746"/>
    <x v="0"/>
    <x v="1"/>
    <x v="617"/>
    <n v="674.05799999999999"/>
    <n v="3"/>
    <n v="0.3"/>
    <n v="-19.258800000000008"/>
  </r>
  <r>
    <n v="4906"/>
    <x v="2426"/>
    <x v="2"/>
    <x v="1005"/>
    <d v="2011-10-16T00:00:00"/>
    <s v="Second Class"/>
    <s v="JE-15610"/>
    <s v="Jim Epp"/>
    <x v="1"/>
    <s v="United States"/>
    <s v="Concord"/>
    <x v="38"/>
    <n v="3301"/>
    <x v="3"/>
    <s v="OFF-BI-10003476"/>
    <x v="1"/>
    <x v="8"/>
    <x v="1526"/>
    <n v="22.92"/>
    <n v="4"/>
    <n v="0"/>
    <n v="11.0016"/>
  </r>
  <r>
    <n v="4907"/>
    <x v="2426"/>
    <x v="2"/>
    <x v="1005"/>
    <d v="2011-10-16T00:00:00"/>
    <s v="Second Class"/>
    <s v="JE-15610"/>
    <s v="Jim Epp"/>
    <x v="1"/>
    <s v="United States"/>
    <s v="Concord"/>
    <x v="38"/>
    <n v="3301"/>
    <x v="3"/>
    <s v="OFF-ST-10001469"/>
    <x v="1"/>
    <x v="4"/>
    <x v="394"/>
    <n v="269.89999999999998"/>
    <n v="5"/>
    <n v="0"/>
    <n v="16.193999999999988"/>
  </r>
  <r>
    <n v="4908"/>
    <x v="2427"/>
    <x v="2"/>
    <x v="728"/>
    <d v="2011-11-23T00:00:00"/>
    <s v="Second Class"/>
    <s v="MS-17530"/>
    <s v="MaryBeth Skach"/>
    <x v="0"/>
    <s v="United States"/>
    <s v="Fairfield"/>
    <x v="24"/>
    <n v="45014"/>
    <x v="3"/>
    <s v="OFF-BI-10001757"/>
    <x v="1"/>
    <x v="8"/>
    <x v="1158"/>
    <n v="11.808000000000002"/>
    <n v="8"/>
    <n v="0.7"/>
    <n v="-8.659200000000002"/>
  </r>
  <r>
    <n v="4909"/>
    <x v="2427"/>
    <x v="2"/>
    <x v="728"/>
    <d v="2011-11-23T00:00:00"/>
    <s v="Second Class"/>
    <s v="MS-17530"/>
    <s v="MaryBeth Skach"/>
    <x v="0"/>
    <s v="United States"/>
    <s v="Fairfield"/>
    <x v="24"/>
    <n v="45014"/>
    <x v="3"/>
    <s v="TEC-PH-10004875"/>
    <x v="2"/>
    <x v="7"/>
    <x v="1687"/>
    <n v="9.5879999999999992"/>
    <n v="2"/>
    <n v="0.4"/>
    <n v="-2.0773999999999999"/>
  </r>
  <r>
    <n v="4910"/>
    <x v="2428"/>
    <x v="3"/>
    <x v="424"/>
    <d v="2014-01-19T00:00:00"/>
    <s v="Standard Class"/>
    <s v="BH-11710"/>
    <s v="Brosina Hoffman"/>
    <x v="0"/>
    <s v="United States"/>
    <s v="Johnson City"/>
    <x v="18"/>
    <n v="37604"/>
    <x v="0"/>
    <s v="OFF-EN-10001219"/>
    <x v="1"/>
    <x v="12"/>
    <x v="583"/>
    <n v="18.335999999999999"/>
    <n v="3"/>
    <n v="0.2"/>
    <n v="6.6467999999999989"/>
  </r>
  <r>
    <n v="4911"/>
    <x v="2428"/>
    <x v="3"/>
    <x v="424"/>
    <d v="2014-01-19T00:00:00"/>
    <s v="Standard Class"/>
    <s v="BH-11710"/>
    <s v="Brosina Hoffman"/>
    <x v="0"/>
    <s v="United States"/>
    <s v="Johnson City"/>
    <x v="18"/>
    <n v="37604"/>
    <x v="0"/>
    <s v="OFF-PA-10000019"/>
    <x v="1"/>
    <x v="10"/>
    <x v="704"/>
    <n v="36.288000000000011"/>
    <n v="7"/>
    <n v="0.2"/>
    <n v="12.700800000000001"/>
  </r>
  <r>
    <n v="4912"/>
    <x v="2428"/>
    <x v="3"/>
    <x v="424"/>
    <d v="2014-01-19T00:00:00"/>
    <s v="Standard Class"/>
    <s v="BH-11710"/>
    <s v="Brosina Hoffman"/>
    <x v="0"/>
    <s v="United States"/>
    <s v="Johnson City"/>
    <x v="18"/>
    <n v="37604"/>
    <x v="0"/>
    <s v="TEC-PH-10001924"/>
    <x v="2"/>
    <x v="7"/>
    <x v="426"/>
    <n v="111.98399999999999"/>
    <n v="2"/>
    <n v="0.2"/>
    <n v="6.9990000000000059"/>
  </r>
  <r>
    <n v="4913"/>
    <x v="2428"/>
    <x v="3"/>
    <x v="424"/>
    <d v="2014-01-19T00:00:00"/>
    <s v="Standard Class"/>
    <s v="BH-11710"/>
    <s v="Brosina Hoffman"/>
    <x v="0"/>
    <s v="United States"/>
    <s v="Johnson City"/>
    <x v="18"/>
    <n v="37604"/>
    <x v="0"/>
    <s v="OFF-BI-10002003"/>
    <x v="1"/>
    <x v="8"/>
    <x v="1384"/>
    <n v="5.9700000000000006"/>
    <n v="5"/>
    <n v="0.7"/>
    <n v="-4.577"/>
  </r>
  <r>
    <n v="4914"/>
    <x v="2428"/>
    <x v="3"/>
    <x v="424"/>
    <d v="2014-01-19T00:00:00"/>
    <s v="Standard Class"/>
    <s v="BH-11710"/>
    <s v="Brosina Hoffman"/>
    <x v="0"/>
    <s v="United States"/>
    <s v="Johnson City"/>
    <x v="18"/>
    <n v="37604"/>
    <x v="0"/>
    <s v="OFF-BI-10003727"/>
    <x v="1"/>
    <x v="8"/>
    <x v="797"/>
    <n v="2.508"/>
    <n v="2"/>
    <n v="0.7"/>
    <n v="-1.8391999999999999"/>
  </r>
  <r>
    <n v="4915"/>
    <x v="2429"/>
    <x v="1"/>
    <x v="496"/>
    <d v="2012-09-26T00:00:00"/>
    <s v="Second Class"/>
    <s v="ME-17725"/>
    <s v="Max Engle"/>
    <x v="0"/>
    <s v="United States"/>
    <s v="Seattle"/>
    <x v="4"/>
    <n v="98105"/>
    <x v="1"/>
    <s v="OFF-AR-10004042"/>
    <x v="1"/>
    <x v="6"/>
    <x v="30"/>
    <n v="35.96"/>
    <n v="2"/>
    <n v="0"/>
    <n v="10.428399999999996"/>
  </r>
  <r>
    <n v="4916"/>
    <x v="2429"/>
    <x v="1"/>
    <x v="496"/>
    <d v="2012-09-26T00:00:00"/>
    <s v="Second Class"/>
    <s v="ME-17725"/>
    <s v="Max Engle"/>
    <x v="0"/>
    <s v="United States"/>
    <s v="Seattle"/>
    <x v="4"/>
    <n v="98105"/>
    <x v="1"/>
    <s v="OFF-BI-10001097"/>
    <x v="1"/>
    <x v="8"/>
    <x v="789"/>
    <n v="14.952000000000002"/>
    <n v="3"/>
    <n v="0.2"/>
    <n v="5.4201000000000006"/>
  </r>
  <r>
    <n v="4917"/>
    <x v="2430"/>
    <x v="3"/>
    <x v="449"/>
    <d v="2014-10-12T00:00:00"/>
    <s v="Second Class"/>
    <s v="MB-17305"/>
    <s v="Maria Bertelson"/>
    <x v="0"/>
    <s v="United States"/>
    <s v="League City"/>
    <x v="5"/>
    <n v="77573"/>
    <x v="2"/>
    <s v="OFF-AR-10004344"/>
    <x v="1"/>
    <x v="6"/>
    <x v="365"/>
    <n v="67.144000000000005"/>
    <n v="7"/>
    <n v="0.2"/>
    <n v="5.8750999999999962"/>
  </r>
  <r>
    <n v="4918"/>
    <x v="2430"/>
    <x v="3"/>
    <x v="449"/>
    <d v="2014-10-12T00:00:00"/>
    <s v="Second Class"/>
    <s v="MB-17305"/>
    <s v="Maria Bertelson"/>
    <x v="0"/>
    <s v="United States"/>
    <s v="League City"/>
    <x v="5"/>
    <n v="77573"/>
    <x v="2"/>
    <s v="FUR-CH-10001802"/>
    <x v="0"/>
    <x v="1"/>
    <x v="1688"/>
    <n v="254.05799999999999"/>
    <n v="3"/>
    <n v="0.3"/>
    <n v="-32.664599999999993"/>
  </r>
  <r>
    <n v="4919"/>
    <x v="2431"/>
    <x v="0"/>
    <x v="1006"/>
    <d v="2013-01-07T00:00:00"/>
    <s v="Standard Class"/>
    <s v="BM-11575"/>
    <s v="Brendan Murry"/>
    <x v="1"/>
    <s v="United States"/>
    <s v="Gaithersburg"/>
    <x v="39"/>
    <n v="20877"/>
    <x v="3"/>
    <s v="FUR-BO-10004709"/>
    <x v="0"/>
    <x v="0"/>
    <x v="263"/>
    <n v="173.94"/>
    <n v="3"/>
    <n v="0"/>
    <n v="38.266800000000003"/>
  </r>
  <r>
    <n v="4920"/>
    <x v="2431"/>
    <x v="0"/>
    <x v="1006"/>
    <d v="2013-01-07T00:00:00"/>
    <s v="Standard Class"/>
    <s v="BM-11575"/>
    <s v="Brendan Murry"/>
    <x v="1"/>
    <s v="United States"/>
    <s v="Gaithersburg"/>
    <x v="39"/>
    <n v="20877"/>
    <x v="3"/>
    <s v="TEC-PH-10000455"/>
    <x v="2"/>
    <x v="7"/>
    <x v="1112"/>
    <n v="231.98"/>
    <n v="2"/>
    <n v="0"/>
    <n v="67.274199999999979"/>
  </r>
  <r>
    <n v="4921"/>
    <x v="2432"/>
    <x v="3"/>
    <x v="971"/>
    <d v="2014-08-24T00:00:00"/>
    <s v="Standard Class"/>
    <s v="SC-20575"/>
    <s v="Sonia Cooley"/>
    <x v="0"/>
    <s v="United States"/>
    <s v="Chicago"/>
    <x v="10"/>
    <n v="60653"/>
    <x v="2"/>
    <s v="OFF-BI-10002393"/>
    <x v="1"/>
    <x v="8"/>
    <x v="1188"/>
    <n v="2.2959999999999994"/>
    <n v="2"/>
    <n v="0.8"/>
    <n v="-3.9032000000000009"/>
  </r>
  <r>
    <n v="4922"/>
    <x v="2433"/>
    <x v="3"/>
    <x v="53"/>
    <d v="2014-12-30T00:00:00"/>
    <s v="Second Class"/>
    <s v="MH-18115"/>
    <s v="Mick Hernandez"/>
    <x v="2"/>
    <s v="United States"/>
    <s v="Huntsville"/>
    <x v="19"/>
    <n v="35810"/>
    <x v="0"/>
    <s v="OFF-PA-10004381"/>
    <x v="1"/>
    <x v="10"/>
    <x v="1675"/>
    <n v="96.08"/>
    <n v="2"/>
    <n v="0"/>
    <n v="46.118399999999994"/>
  </r>
  <r>
    <n v="4923"/>
    <x v="2433"/>
    <x v="3"/>
    <x v="53"/>
    <d v="2014-12-30T00:00:00"/>
    <s v="Second Class"/>
    <s v="MH-18115"/>
    <s v="Mick Hernandez"/>
    <x v="2"/>
    <s v="United States"/>
    <s v="Huntsville"/>
    <x v="19"/>
    <n v="35810"/>
    <x v="0"/>
    <s v="OFF-FA-10003059"/>
    <x v="1"/>
    <x v="13"/>
    <x v="794"/>
    <n v="3.62"/>
    <n v="2"/>
    <n v="0"/>
    <n v="1.1945999999999999"/>
  </r>
  <r>
    <n v="4924"/>
    <x v="2433"/>
    <x v="3"/>
    <x v="53"/>
    <d v="2014-12-30T00:00:00"/>
    <s v="Second Class"/>
    <s v="MH-18115"/>
    <s v="Mick Hernandez"/>
    <x v="2"/>
    <s v="United States"/>
    <s v="Huntsville"/>
    <x v="19"/>
    <n v="35810"/>
    <x v="0"/>
    <s v="OFF-PA-10000994"/>
    <x v="1"/>
    <x v="10"/>
    <x v="904"/>
    <n v="629.09999999999991"/>
    <n v="6"/>
    <n v="0"/>
    <n v="301.96799999999996"/>
  </r>
  <r>
    <n v="4925"/>
    <x v="2433"/>
    <x v="3"/>
    <x v="53"/>
    <d v="2014-12-30T00:00:00"/>
    <s v="Second Class"/>
    <s v="MH-18115"/>
    <s v="Mick Hernandez"/>
    <x v="2"/>
    <s v="United States"/>
    <s v="Huntsville"/>
    <x v="19"/>
    <n v="35810"/>
    <x v="0"/>
    <s v="TEC-PH-10002890"/>
    <x v="2"/>
    <x v="7"/>
    <x v="1387"/>
    <n v="90.48"/>
    <n v="2"/>
    <n v="0"/>
    <n v="23.524799999999999"/>
  </r>
  <r>
    <n v="4926"/>
    <x v="2434"/>
    <x v="3"/>
    <x v="18"/>
    <d v="2014-09-14T00:00:00"/>
    <s v="First Class"/>
    <s v="AR-10345"/>
    <s v="Alex Russell"/>
    <x v="1"/>
    <s v="United States"/>
    <s v="Lawrence"/>
    <x v="31"/>
    <n v="1841"/>
    <x v="3"/>
    <s v="OFF-AR-10003338"/>
    <x v="1"/>
    <x v="6"/>
    <x v="1430"/>
    <n v="14.88"/>
    <n v="2"/>
    <n v="0"/>
    <n v="3.7200000000000006"/>
  </r>
  <r>
    <n v="4927"/>
    <x v="2435"/>
    <x v="3"/>
    <x v="15"/>
    <d v="2014-10-24T00:00:00"/>
    <s v="Standard Class"/>
    <s v="MO-17500"/>
    <s v="Mary O'Rourke"/>
    <x v="0"/>
    <s v="United States"/>
    <s v="Chicago"/>
    <x v="10"/>
    <n v="60623"/>
    <x v="2"/>
    <s v="FUR-TA-10003008"/>
    <x v="0"/>
    <x v="3"/>
    <x v="946"/>
    <n v="91.275000000000006"/>
    <n v="1"/>
    <n v="0.5"/>
    <n v="-67.543499999999995"/>
  </r>
  <r>
    <n v="4928"/>
    <x v="2436"/>
    <x v="3"/>
    <x v="96"/>
    <d v="2014-12-07T00:00:00"/>
    <s v="Standard Class"/>
    <s v="AD-10180"/>
    <s v="Alan Dominguez"/>
    <x v="2"/>
    <s v="United States"/>
    <s v="Fairfield"/>
    <x v="29"/>
    <n v="6824"/>
    <x v="3"/>
    <s v="OFF-PA-10001972"/>
    <x v="1"/>
    <x v="10"/>
    <x v="1169"/>
    <n v="19.440000000000001"/>
    <n v="3"/>
    <n v="0"/>
    <n v="9.3312000000000008"/>
  </r>
  <r>
    <n v="4929"/>
    <x v="2436"/>
    <x v="3"/>
    <x v="96"/>
    <d v="2014-12-07T00:00:00"/>
    <s v="Standard Class"/>
    <s v="AD-10180"/>
    <s v="Alan Dominguez"/>
    <x v="2"/>
    <s v="United States"/>
    <s v="Fairfield"/>
    <x v="29"/>
    <n v="6824"/>
    <x v="3"/>
    <s v="FUR-CH-10000155"/>
    <x v="0"/>
    <x v="1"/>
    <x v="1157"/>
    <n v="897.15000000000009"/>
    <n v="3"/>
    <n v="0"/>
    <n v="251.20200000000003"/>
  </r>
  <r>
    <n v="4930"/>
    <x v="2437"/>
    <x v="2"/>
    <x v="814"/>
    <d v="2011-09-03T00:00:00"/>
    <s v="First Class"/>
    <s v="KD-16345"/>
    <s v="Katherine Ducich"/>
    <x v="0"/>
    <s v="United States"/>
    <s v="New York City"/>
    <x v="15"/>
    <n v="10009"/>
    <x v="3"/>
    <s v="OFF-AR-10000658"/>
    <x v="1"/>
    <x v="6"/>
    <x v="328"/>
    <n v="57.75"/>
    <n v="5"/>
    <n v="0"/>
    <n v="16.170000000000002"/>
  </r>
  <r>
    <n v="4931"/>
    <x v="2437"/>
    <x v="2"/>
    <x v="814"/>
    <d v="2011-09-03T00:00:00"/>
    <s v="First Class"/>
    <s v="KD-16345"/>
    <s v="Katherine Ducich"/>
    <x v="0"/>
    <s v="United States"/>
    <s v="New York City"/>
    <x v="15"/>
    <n v="10009"/>
    <x v="3"/>
    <s v="OFF-PA-10000349"/>
    <x v="1"/>
    <x v="10"/>
    <x v="33"/>
    <n v="14.940000000000001"/>
    <n v="3"/>
    <n v="0"/>
    <n v="7.0218000000000007"/>
  </r>
  <r>
    <n v="4932"/>
    <x v="2438"/>
    <x v="3"/>
    <x v="613"/>
    <d v="2014-03-31T00:00:00"/>
    <s v="Standard Class"/>
    <s v="FM-14215"/>
    <s v="Filia McAdams"/>
    <x v="1"/>
    <s v="United States"/>
    <s v="Seattle"/>
    <x v="4"/>
    <n v="98103"/>
    <x v="1"/>
    <s v="OFF-AR-10001446"/>
    <x v="1"/>
    <x v="6"/>
    <x v="1152"/>
    <n v="23.1"/>
    <n v="2"/>
    <n v="0"/>
    <n v="6.93"/>
  </r>
  <r>
    <n v="4933"/>
    <x v="2439"/>
    <x v="1"/>
    <x v="694"/>
    <d v="2012-10-04T00:00:00"/>
    <s v="Standard Class"/>
    <s v="ZC-21910"/>
    <s v="Zuschuss Carroll"/>
    <x v="0"/>
    <s v="United States"/>
    <s v="Aurora"/>
    <x v="22"/>
    <n v="80013"/>
    <x v="1"/>
    <s v="OFF-EN-10004483"/>
    <x v="1"/>
    <x v="12"/>
    <x v="1335"/>
    <n v="12.536000000000001"/>
    <n v="1"/>
    <n v="0.2"/>
    <n v="4.2308999999999983"/>
  </r>
  <r>
    <n v="4934"/>
    <x v="2439"/>
    <x v="1"/>
    <x v="694"/>
    <d v="2012-10-04T00:00:00"/>
    <s v="Standard Class"/>
    <s v="ZC-21910"/>
    <s v="Zuschuss Carroll"/>
    <x v="0"/>
    <s v="United States"/>
    <s v="Aurora"/>
    <x v="22"/>
    <n v="80013"/>
    <x v="1"/>
    <s v="OFF-BI-10002012"/>
    <x v="1"/>
    <x v="8"/>
    <x v="742"/>
    <n v="1.0800000000000003"/>
    <n v="2"/>
    <n v="0.7"/>
    <n v="-0.79200000000000004"/>
  </r>
  <r>
    <n v="4935"/>
    <x v="2439"/>
    <x v="1"/>
    <x v="694"/>
    <d v="2012-10-04T00:00:00"/>
    <s v="Standard Class"/>
    <s v="ZC-21910"/>
    <s v="Zuschuss Carroll"/>
    <x v="0"/>
    <s v="United States"/>
    <s v="Aurora"/>
    <x v="22"/>
    <n v="80013"/>
    <x v="1"/>
    <s v="OFF-FA-10003021"/>
    <x v="1"/>
    <x v="13"/>
    <x v="33"/>
    <n v="4.5120000000000005"/>
    <n v="3"/>
    <n v="0.2"/>
    <n v="0.84599999999999964"/>
  </r>
  <r>
    <n v="4936"/>
    <x v="2440"/>
    <x v="1"/>
    <x v="1007"/>
    <d v="2012-03-21T00:00:00"/>
    <s v="Standard Class"/>
    <s v="KS-16300"/>
    <s v="Karen Seio"/>
    <x v="1"/>
    <s v="United States"/>
    <s v="Lehi"/>
    <x v="7"/>
    <n v="84043"/>
    <x v="1"/>
    <s v="TEC-PH-10003356"/>
    <x v="2"/>
    <x v="7"/>
    <x v="1689"/>
    <n v="16.776000000000003"/>
    <n v="3"/>
    <n v="0.2"/>
    <n v="1.6776"/>
  </r>
  <r>
    <n v="4937"/>
    <x v="2441"/>
    <x v="3"/>
    <x v="1008"/>
    <d v="2014-01-14T00:00:00"/>
    <s v="Standard Class"/>
    <s v="DP-13390"/>
    <s v="Dennis Pardue"/>
    <x v="2"/>
    <s v="United States"/>
    <s v="Tuscaloosa"/>
    <x v="19"/>
    <n v="35401"/>
    <x v="0"/>
    <s v="OFF-BI-10004728"/>
    <x v="1"/>
    <x v="8"/>
    <x v="539"/>
    <n v="33.74"/>
    <n v="7"/>
    <n v="0"/>
    <n v="15.5204"/>
  </r>
  <r>
    <n v="4938"/>
    <x v="2442"/>
    <x v="2"/>
    <x v="286"/>
    <d v="2011-01-19T00:00:00"/>
    <s v="Standard Class"/>
    <s v="BD-11605"/>
    <s v="Brian Dahlen"/>
    <x v="0"/>
    <s v="United States"/>
    <s v="San Francisco"/>
    <x v="1"/>
    <n v="94109"/>
    <x v="1"/>
    <s v="OFF-ST-10000078"/>
    <x v="1"/>
    <x v="4"/>
    <x v="1218"/>
    <n v="1325.8500000000001"/>
    <n v="5"/>
    <n v="0"/>
    <n v="238.65299999999991"/>
  </r>
  <r>
    <n v="4939"/>
    <x v="2442"/>
    <x v="2"/>
    <x v="286"/>
    <d v="2011-01-19T00:00:00"/>
    <s v="Standard Class"/>
    <s v="BD-11605"/>
    <s v="Brian Dahlen"/>
    <x v="0"/>
    <s v="United States"/>
    <s v="San Francisco"/>
    <x v="1"/>
    <n v="94109"/>
    <x v="1"/>
    <s v="FUR-BO-10003034"/>
    <x v="0"/>
    <x v="0"/>
    <x v="1194"/>
    <n v="333.99899999999997"/>
    <n v="3"/>
    <n v="0.15"/>
    <n v="3.9294000000000082"/>
  </r>
  <r>
    <n v="4940"/>
    <x v="2442"/>
    <x v="2"/>
    <x v="286"/>
    <d v="2011-01-19T00:00:00"/>
    <s v="Standard Class"/>
    <s v="BD-11605"/>
    <s v="Brian Dahlen"/>
    <x v="0"/>
    <s v="United States"/>
    <s v="San Francisco"/>
    <x v="1"/>
    <n v="94109"/>
    <x v="1"/>
    <s v="OFF-AR-10003514"/>
    <x v="1"/>
    <x v="6"/>
    <x v="180"/>
    <n v="19.899999999999999"/>
    <n v="5"/>
    <n v="0"/>
    <n v="6.5669999999999984"/>
  </r>
  <r>
    <n v="4941"/>
    <x v="2443"/>
    <x v="1"/>
    <x v="525"/>
    <d v="2012-02-13T00:00:00"/>
    <s v="Standard Class"/>
    <s v="IL-15100"/>
    <s v="Ivan Liston"/>
    <x v="0"/>
    <s v="United States"/>
    <s v="Wilmington"/>
    <x v="13"/>
    <n v="19805"/>
    <x v="3"/>
    <s v="FUR-CH-10001708"/>
    <x v="0"/>
    <x v="1"/>
    <x v="884"/>
    <n v="1268.82"/>
    <n v="9"/>
    <n v="0"/>
    <n v="266.45219999999989"/>
  </r>
  <r>
    <n v="4942"/>
    <x v="2443"/>
    <x v="1"/>
    <x v="525"/>
    <d v="2012-02-13T00:00:00"/>
    <s v="Standard Class"/>
    <s v="IL-15100"/>
    <s v="Ivan Liston"/>
    <x v="0"/>
    <s v="United States"/>
    <s v="Wilmington"/>
    <x v="13"/>
    <n v="19805"/>
    <x v="3"/>
    <s v="FUR-BO-10002598"/>
    <x v="0"/>
    <x v="0"/>
    <x v="1509"/>
    <n v="283.92"/>
    <n v="4"/>
    <n v="0"/>
    <n v="82.336799999999982"/>
  </r>
  <r>
    <n v="4943"/>
    <x v="2443"/>
    <x v="1"/>
    <x v="525"/>
    <d v="2012-02-13T00:00:00"/>
    <s v="Standard Class"/>
    <s v="IL-15100"/>
    <s v="Ivan Liston"/>
    <x v="0"/>
    <s v="United States"/>
    <s v="Wilmington"/>
    <x v="13"/>
    <n v="19805"/>
    <x v="3"/>
    <s v="OFF-AR-10001022"/>
    <x v="1"/>
    <x v="6"/>
    <x v="872"/>
    <n v="5.68"/>
    <n v="2"/>
    <n v="0"/>
    <n v="1.7607999999999997"/>
  </r>
  <r>
    <n v="4944"/>
    <x v="2444"/>
    <x v="3"/>
    <x v="202"/>
    <d v="2014-12-28T00:00:00"/>
    <s v="Standard Class"/>
    <s v="LP-17095"/>
    <s v="Liz Preis"/>
    <x v="0"/>
    <s v="United States"/>
    <s v="Lafayette"/>
    <x v="14"/>
    <n v="47905"/>
    <x v="2"/>
    <s v="OFF-ST-10004459"/>
    <x v="1"/>
    <x v="4"/>
    <x v="454"/>
    <n v="375.34"/>
    <n v="1"/>
    <n v="0"/>
    <n v="18.766999999999996"/>
  </r>
  <r>
    <n v="4945"/>
    <x v="2445"/>
    <x v="0"/>
    <x v="64"/>
    <d v="2013-09-07T00:00:00"/>
    <s v="First Class"/>
    <s v="JH-15985"/>
    <s v="Joseph Holt"/>
    <x v="0"/>
    <s v="United States"/>
    <s v="Redondo Beach"/>
    <x v="1"/>
    <n v="90278"/>
    <x v="1"/>
    <s v="OFF-PA-10004381"/>
    <x v="1"/>
    <x v="10"/>
    <x v="1675"/>
    <n v="96.08"/>
    <n v="2"/>
    <n v="0"/>
    <n v="46.118399999999994"/>
  </r>
  <r>
    <n v="4946"/>
    <x v="2445"/>
    <x v="0"/>
    <x v="64"/>
    <d v="2013-09-07T00:00:00"/>
    <s v="First Class"/>
    <s v="JH-15985"/>
    <s v="Joseph Holt"/>
    <x v="0"/>
    <s v="United States"/>
    <s v="Redondo Beach"/>
    <x v="1"/>
    <n v="90278"/>
    <x v="1"/>
    <s v="OFF-BI-10000050"/>
    <x v="1"/>
    <x v="8"/>
    <x v="343"/>
    <n v="11.68"/>
    <n v="2"/>
    <n v="0.2"/>
    <n v="3.9419999999999993"/>
  </r>
  <r>
    <n v="4947"/>
    <x v="2445"/>
    <x v="0"/>
    <x v="64"/>
    <d v="2013-09-07T00:00:00"/>
    <s v="First Class"/>
    <s v="JH-15985"/>
    <s v="Joseph Holt"/>
    <x v="0"/>
    <s v="United States"/>
    <s v="Redondo Beach"/>
    <x v="1"/>
    <n v="90278"/>
    <x v="1"/>
    <s v="OFF-FA-10000304"/>
    <x v="1"/>
    <x v="13"/>
    <x v="52"/>
    <n v="4.3600000000000003"/>
    <n v="2"/>
    <n v="0"/>
    <n v="1.7876000000000003"/>
  </r>
  <r>
    <n v="4948"/>
    <x v="2446"/>
    <x v="2"/>
    <x v="777"/>
    <d v="2011-10-09T00:00:00"/>
    <s v="Standard Class"/>
    <s v="JD-16015"/>
    <s v="Joy Daniels"/>
    <x v="0"/>
    <s v="United States"/>
    <s v="Seattle"/>
    <x v="4"/>
    <n v="98115"/>
    <x v="1"/>
    <s v="OFF-LA-10002475"/>
    <x v="1"/>
    <x v="2"/>
    <x v="148"/>
    <n v="29.24"/>
    <n v="4"/>
    <n v="0"/>
    <n v="13.742799999999999"/>
  </r>
  <r>
    <n v="4949"/>
    <x v="2447"/>
    <x v="3"/>
    <x v="344"/>
    <d v="2014-12-03T00:00:00"/>
    <s v="Standard Class"/>
    <s v="BD-11320"/>
    <s v="Bill Donatelli"/>
    <x v="0"/>
    <s v="United States"/>
    <s v="Los Angeles"/>
    <x v="1"/>
    <n v="90045"/>
    <x v="1"/>
    <s v="OFF-BI-10001989"/>
    <x v="1"/>
    <x v="8"/>
    <x v="537"/>
    <n v="117.48800000000001"/>
    <n v="7"/>
    <n v="0.2"/>
    <n v="41.120799999999988"/>
  </r>
  <r>
    <n v="4950"/>
    <x v="2447"/>
    <x v="3"/>
    <x v="344"/>
    <d v="2014-12-03T00:00:00"/>
    <s v="Standard Class"/>
    <s v="BD-11320"/>
    <s v="Bill Donatelli"/>
    <x v="0"/>
    <s v="United States"/>
    <s v="Los Angeles"/>
    <x v="1"/>
    <n v="90045"/>
    <x v="1"/>
    <s v="FUR-FU-10000732"/>
    <x v="0"/>
    <x v="5"/>
    <x v="540"/>
    <n v="18.84"/>
    <n v="3"/>
    <n v="0"/>
    <n v="6.0287999999999995"/>
  </r>
  <r>
    <n v="4951"/>
    <x v="2448"/>
    <x v="0"/>
    <x v="99"/>
    <d v="2013-11-02T00:00:00"/>
    <s v="Second Class"/>
    <s v="DL-13330"/>
    <s v="Denise Leinenbach"/>
    <x v="0"/>
    <s v="United States"/>
    <s v="New York City"/>
    <x v="15"/>
    <n v="10009"/>
    <x v="3"/>
    <s v="OFF-AR-10004441"/>
    <x v="1"/>
    <x v="6"/>
    <x v="153"/>
    <n v="12.419999999999998"/>
    <n v="3"/>
    <n v="0"/>
    <n v="5.2164000000000001"/>
  </r>
  <r>
    <n v="4952"/>
    <x v="2449"/>
    <x v="1"/>
    <x v="988"/>
    <d v="2012-06-13T00:00:00"/>
    <s v="Standard Class"/>
    <s v="NC-18415"/>
    <s v="Nathan Cano"/>
    <x v="0"/>
    <s v="United States"/>
    <s v="Royal Oak"/>
    <x v="12"/>
    <n v="48073"/>
    <x v="2"/>
    <s v="OFF-PA-10000304"/>
    <x v="1"/>
    <x v="10"/>
    <x v="88"/>
    <n v="12.96"/>
    <n v="2"/>
    <n v="0"/>
    <n v="6.2208000000000006"/>
  </r>
  <r>
    <n v="4953"/>
    <x v="2450"/>
    <x v="3"/>
    <x v="166"/>
    <d v="2014-12-13T00:00:00"/>
    <s v="Second Class"/>
    <s v="AS-10225"/>
    <s v="Alan Schoenberger"/>
    <x v="1"/>
    <s v="United States"/>
    <s v="San Francisco"/>
    <x v="1"/>
    <n v="94109"/>
    <x v="1"/>
    <s v="OFF-AP-10002670"/>
    <x v="1"/>
    <x v="9"/>
    <x v="1690"/>
    <n v="69.48"/>
    <n v="1"/>
    <n v="0"/>
    <n v="20.843999999999994"/>
  </r>
  <r>
    <n v="4954"/>
    <x v="2451"/>
    <x v="1"/>
    <x v="199"/>
    <d v="2012-03-20T00:00:00"/>
    <s v="Standard Class"/>
    <s v="MS-17980"/>
    <s v="Michael Stewart"/>
    <x v="1"/>
    <s v="United States"/>
    <s v="New York City"/>
    <x v="15"/>
    <n v="10009"/>
    <x v="3"/>
    <s v="TEC-PH-10001527"/>
    <x v="2"/>
    <x v="7"/>
    <x v="1276"/>
    <n v="85.9"/>
    <n v="2"/>
    <n v="0"/>
    <n v="2.5769999999999982"/>
  </r>
  <r>
    <n v="4955"/>
    <x v="2452"/>
    <x v="2"/>
    <x v="3"/>
    <d v="2011-06-13T00:00:00"/>
    <s v="Second Class"/>
    <s v="TS-21205"/>
    <s v="Thomas Seio"/>
    <x v="1"/>
    <s v="United States"/>
    <s v="North Las Vegas"/>
    <x v="33"/>
    <n v="89031"/>
    <x v="1"/>
    <s v="OFF-AR-10002335"/>
    <x v="1"/>
    <x v="6"/>
    <x v="673"/>
    <n v="18.060000000000002"/>
    <n v="7"/>
    <n v="0"/>
    <n v="4.6956000000000007"/>
  </r>
  <r>
    <n v="4956"/>
    <x v="2452"/>
    <x v="2"/>
    <x v="3"/>
    <d v="2011-06-13T00:00:00"/>
    <s v="Second Class"/>
    <s v="TS-21205"/>
    <s v="Thomas Seio"/>
    <x v="1"/>
    <s v="United States"/>
    <s v="North Las Vegas"/>
    <x v="33"/>
    <n v="89031"/>
    <x v="1"/>
    <s v="OFF-PA-10003641"/>
    <x v="1"/>
    <x v="10"/>
    <x v="938"/>
    <n v="79.14"/>
    <n v="3"/>
    <n v="0"/>
    <n v="36.404399999999995"/>
  </r>
  <r>
    <n v="4957"/>
    <x v="2452"/>
    <x v="2"/>
    <x v="3"/>
    <d v="2011-06-13T00:00:00"/>
    <s v="Second Class"/>
    <s v="TS-21205"/>
    <s v="Thomas Seio"/>
    <x v="1"/>
    <s v="United States"/>
    <s v="North Las Vegas"/>
    <x v="33"/>
    <n v="89031"/>
    <x v="1"/>
    <s v="FUR-FU-10002685"/>
    <x v="0"/>
    <x v="5"/>
    <x v="1433"/>
    <n v="37.4"/>
    <n v="2"/>
    <n v="0"/>
    <n v="14.212"/>
  </r>
  <r>
    <n v="4958"/>
    <x v="2453"/>
    <x v="1"/>
    <x v="305"/>
    <d v="2012-03-26T00:00:00"/>
    <s v="Standard Class"/>
    <s v="JK-15730"/>
    <s v="Joe Kamberova"/>
    <x v="0"/>
    <s v="United States"/>
    <s v="Carrollton"/>
    <x v="5"/>
    <n v="75007"/>
    <x v="2"/>
    <s v="OFF-BI-10001308"/>
    <x v="1"/>
    <x v="8"/>
    <x v="1351"/>
    <n v="2.5119999999999996"/>
    <n v="2"/>
    <n v="0.8"/>
    <n v="-4.3960000000000026"/>
  </r>
  <r>
    <n v="4959"/>
    <x v="2453"/>
    <x v="1"/>
    <x v="305"/>
    <d v="2012-03-26T00:00:00"/>
    <s v="Standard Class"/>
    <s v="JK-15730"/>
    <s v="Joe Kamberova"/>
    <x v="0"/>
    <s v="United States"/>
    <s v="Carrollton"/>
    <x v="5"/>
    <n v="75007"/>
    <x v="2"/>
    <s v="OFF-FA-10003485"/>
    <x v="1"/>
    <x v="13"/>
    <x v="33"/>
    <n v="18.864000000000001"/>
    <n v="9"/>
    <n v="0.2"/>
    <n v="6.1307999999999998"/>
  </r>
  <r>
    <n v="4960"/>
    <x v="2454"/>
    <x v="0"/>
    <x v="741"/>
    <d v="2013-11-23T00:00:00"/>
    <s v="Standard Class"/>
    <s v="TC-21535"/>
    <s v="Tracy Collins"/>
    <x v="2"/>
    <s v="United States"/>
    <s v="Los Angeles"/>
    <x v="1"/>
    <n v="90008"/>
    <x v="1"/>
    <s v="TEC-PH-10003357"/>
    <x v="2"/>
    <x v="7"/>
    <x v="1062"/>
    <n v="61.192"/>
    <n v="1"/>
    <n v="0.2"/>
    <n v="6.1192000000000011"/>
  </r>
  <r>
    <n v="4961"/>
    <x v="2454"/>
    <x v="0"/>
    <x v="741"/>
    <d v="2013-11-23T00:00:00"/>
    <s v="Standard Class"/>
    <s v="TC-21535"/>
    <s v="Tracy Collins"/>
    <x v="2"/>
    <s v="United States"/>
    <s v="Los Angeles"/>
    <x v="1"/>
    <n v="90008"/>
    <x v="1"/>
    <s v="OFF-AP-10002867"/>
    <x v="1"/>
    <x v="9"/>
    <x v="1505"/>
    <n v="67.84"/>
    <n v="1"/>
    <n v="0"/>
    <n v="18.316800000000001"/>
  </r>
  <r>
    <n v="4962"/>
    <x v="2455"/>
    <x v="2"/>
    <x v="1009"/>
    <d v="2011-03-08T00:00:00"/>
    <s v="First Class"/>
    <s v="AB-10015"/>
    <s v="Aaron Bergman"/>
    <x v="0"/>
    <s v="United States"/>
    <s v="Seattle"/>
    <x v="4"/>
    <n v="98103"/>
    <x v="1"/>
    <s v="FUR-CH-10004477"/>
    <x v="0"/>
    <x v="1"/>
    <x v="211"/>
    <n v="48.712000000000003"/>
    <n v="1"/>
    <n v="0.2"/>
    <n v="5.4800999999999966"/>
  </r>
  <r>
    <n v="4963"/>
    <x v="2455"/>
    <x v="2"/>
    <x v="1009"/>
    <d v="2011-03-08T00:00:00"/>
    <s v="First Class"/>
    <s v="AB-10015"/>
    <s v="Aaron Bergman"/>
    <x v="0"/>
    <s v="United States"/>
    <s v="Seattle"/>
    <x v="4"/>
    <n v="98103"/>
    <x v="1"/>
    <s v="OFF-AR-10001427"/>
    <x v="1"/>
    <x v="6"/>
    <x v="248"/>
    <n v="17.940000000000001"/>
    <n v="3"/>
    <n v="0"/>
    <n v="4.6644000000000005"/>
  </r>
  <r>
    <n v="4964"/>
    <x v="2455"/>
    <x v="2"/>
    <x v="1009"/>
    <d v="2011-03-08T00:00:00"/>
    <s v="First Class"/>
    <s v="AB-10015"/>
    <s v="Aaron Bergman"/>
    <x v="0"/>
    <s v="United States"/>
    <s v="Seattle"/>
    <x v="4"/>
    <n v="98103"/>
    <x v="1"/>
    <s v="OFF-ST-10002344"/>
    <x v="1"/>
    <x v="4"/>
    <x v="856"/>
    <n v="242.94"/>
    <n v="3"/>
    <n v="0"/>
    <n v="4.8588000000000164"/>
  </r>
  <r>
    <n v="4965"/>
    <x v="2456"/>
    <x v="0"/>
    <x v="666"/>
    <d v="2013-05-20T00:00:00"/>
    <s v="Second Class"/>
    <s v="DP-13000"/>
    <s v="Darren Powers"/>
    <x v="0"/>
    <s v="United States"/>
    <s v="Fort Lauderdale"/>
    <x v="2"/>
    <n v="33311"/>
    <x v="0"/>
    <s v="OFF-BI-10000301"/>
    <x v="1"/>
    <x v="8"/>
    <x v="619"/>
    <n v="7.7640000000000011"/>
    <n v="4"/>
    <n v="0.7"/>
    <n v="-5.1760000000000002"/>
  </r>
  <r>
    <n v="4966"/>
    <x v="2457"/>
    <x v="1"/>
    <x v="442"/>
    <d v="2012-05-28T00:00:00"/>
    <s v="Second Class"/>
    <s v="CY-12745"/>
    <s v="Craig Yedwab"/>
    <x v="1"/>
    <s v="United States"/>
    <s v="Columbia"/>
    <x v="18"/>
    <n v="38401"/>
    <x v="0"/>
    <s v="TEC-PH-10001944"/>
    <x v="2"/>
    <x v="7"/>
    <x v="1262"/>
    <n v="467.03999999999996"/>
    <n v="4"/>
    <n v="0.2"/>
    <n v="58.379999999999939"/>
  </r>
  <r>
    <n v="4967"/>
    <x v="2458"/>
    <x v="1"/>
    <x v="991"/>
    <d v="2012-08-05T00:00:00"/>
    <s v="Second Class"/>
    <s v="BE-11455"/>
    <s v="Brad Eason"/>
    <x v="2"/>
    <s v="United States"/>
    <s v="Providence"/>
    <x v="34"/>
    <n v="2908"/>
    <x v="3"/>
    <s v="TEC-PH-10001527"/>
    <x v="2"/>
    <x v="7"/>
    <x v="1276"/>
    <n v="128.85000000000002"/>
    <n v="3"/>
    <n v="0"/>
    <n v="3.8654999999999973"/>
  </r>
  <r>
    <n v="4968"/>
    <x v="2458"/>
    <x v="1"/>
    <x v="991"/>
    <d v="2012-08-05T00:00:00"/>
    <s v="Second Class"/>
    <s v="BE-11455"/>
    <s v="Brad Eason"/>
    <x v="2"/>
    <s v="United States"/>
    <s v="Providence"/>
    <x v="34"/>
    <n v="2908"/>
    <x v="3"/>
    <s v="OFF-PA-10001307"/>
    <x v="1"/>
    <x v="10"/>
    <x v="784"/>
    <n v="8.4"/>
    <n v="2"/>
    <n v="0"/>
    <n v="4.1159999999999997"/>
  </r>
  <r>
    <n v="4969"/>
    <x v="2458"/>
    <x v="1"/>
    <x v="991"/>
    <d v="2012-08-05T00:00:00"/>
    <s v="Second Class"/>
    <s v="BE-11455"/>
    <s v="Brad Eason"/>
    <x v="2"/>
    <s v="United States"/>
    <s v="Providence"/>
    <x v="34"/>
    <n v="2908"/>
    <x v="3"/>
    <s v="TEC-AC-10004571"/>
    <x v="2"/>
    <x v="11"/>
    <x v="404"/>
    <n v="199.98"/>
    <n v="2"/>
    <n v="0"/>
    <n v="83.991600000000005"/>
  </r>
  <r>
    <n v="4970"/>
    <x v="2458"/>
    <x v="1"/>
    <x v="991"/>
    <d v="2012-08-05T00:00:00"/>
    <s v="Second Class"/>
    <s v="BE-11455"/>
    <s v="Brad Eason"/>
    <x v="2"/>
    <s v="United States"/>
    <s v="Providence"/>
    <x v="34"/>
    <n v="2908"/>
    <x v="3"/>
    <s v="FUR-CH-10001973"/>
    <x v="0"/>
    <x v="1"/>
    <x v="896"/>
    <n v="110.98"/>
    <n v="1"/>
    <n v="0"/>
    <n v="15.537199999999999"/>
  </r>
  <r>
    <n v="4971"/>
    <x v="2459"/>
    <x v="0"/>
    <x v="61"/>
    <d v="2013-11-10T00:00:00"/>
    <s v="First Class"/>
    <s v="KL-16555"/>
    <s v="Kelly Lampkin"/>
    <x v="1"/>
    <s v="United States"/>
    <s v="Jacksonville"/>
    <x v="2"/>
    <n v="32216"/>
    <x v="0"/>
    <s v="FUR-CH-10000513"/>
    <x v="0"/>
    <x v="1"/>
    <x v="70"/>
    <n v="207.98400000000004"/>
    <n v="2"/>
    <n v="0.2"/>
    <n v="-28.597800000000007"/>
  </r>
  <r>
    <n v="4972"/>
    <x v="2459"/>
    <x v="0"/>
    <x v="61"/>
    <d v="2013-11-10T00:00:00"/>
    <s v="First Class"/>
    <s v="KL-16555"/>
    <s v="Kelly Lampkin"/>
    <x v="1"/>
    <s v="United States"/>
    <s v="Jacksonville"/>
    <x v="2"/>
    <n v="32216"/>
    <x v="0"/>
    <s v="OFF-PA-10002421"/>
    <x v="1"/>
    <x v="10"/>
    <x v="1416"/>
    <n v="36.112000000000002"/>
    <n v="2"/>
    <n v="0.2"/>
    <n v="12.639200000000001"/>
  </r>
  <r>
    <n v="4973"/>
    <x v="2459"/>
    <x v="0"/>
    <x v="61"/>
    <d v="2013-11-10T00:00:00"/>
    <s v="First Class"/>
    <s v="KL-16555"/>
    <s v="Kelly Lampkin"/>
    <x v="1"/>
    <s v="United States"/>
    <s v="Jacksonville"/>
    <x v="2"/>
    <n v="32216"/>
    <x v="0"/>
    <s v="FUR-FU-10004090"/>
    <x v="0"/>
    <x v="5"/>
    <x v="636"/>
    <n v="35.568000000000005"/>
    <n v="2"/>
    <n v="0.2"/>
    <n v="5.7797999999999963"/>
  </r>
  <r>
    <n v="4974"/>
    <x v="2459"/>
    <x v="0"/>
    <x v="61"/>
    <d v="2013-11-10T00:00:00"/>
    <s v="First Class"/>
    <s v="KL-16555"/>
    <s v="Kelly Lampkin"/>
    <x v="1"/>
    <s v="United States"/>
    <s v="Jacksonville"/>
    <x v="2"/>
    <n v="32216"/>
    <x v="0"/>
    <s v="OFF-PA-10004071"/>
    <x v="1"/>
    <x v="10"/>
    <x v="412"/>
    <n v="88.768000000000001"/>
    <n v="2"/>
    <n v="0.2"/>
    <n v="31.068799999999996"/>
  </r>
  <r>
    <n v="4975"/>
    <x v="2460"/>
    <x v="0"/>
    <x v="77"/>
    <d v="2013-11-13T00:00:00"/>
    <s v="Standard Class"/>
    <s v="PS-19045"/>
    <s v="Penelope Sewall"/>
    <x v="2"/>
    <s v="United States"/>
    <s v="Oceanside"/>
    <x v="1"/>
    <n v="92054"/>
    <x v="1"/>
    <s v="OFF-PA-10002246"/>
    <x v="1"/>
    <x v="10"/>
    <x v="1386"/>
    <n v="12.9"/>
    <n v="2"/>
    <n v="0"/>
    <n v="6.3209999999999997"/>
  </r>
  <r>
    <n v="4976"/>
    <x v="2461"/>
    <x v="1"/>
    <x v="227"/>
    <d v="2012-09-23T00:00:00"/>
    <s v="Second Class"/>
    <s v="JR-16210"/>
    <s v="Justin Ritter"/>
    <x v="1"/>
    <s v="United States"/>
    <s v="Jacksonville"/>
    <x v="2"/>
    <n v="32216"/>
    <x v="0"/>
    <s v="TEC-AC-10003198"/>
    <x v="2"/>
    <x v="11"/>
    <x v="761"/>
    <n v="717.12000000000012"/>
    <n v="9"/>
    <n v="0.2"/>
    <n v="152.38799999999992"/>
  </r>
  <r>
    <n v="4977"/>
    <x v="2462"/>
    <x v="1"/>
    <x v="214"/>
    <d v="2012-12-09T00:00:00"/>
    <s v="First Class"/>
    <s v="AH-10210"/>
    <s v="Alan Hwang"/>
    <x v="0"/>
    <s v="United States"/>
    <s v="New York City"/>
    <x v="15"/>
    <n v="10024"/>
    <x v="3"/>
    <s v="OFF-BI-10001031"/>
    <x v="1"/>
    <x v="8"/>
    <x v="865"/>
    <n v="21.36"/>
    <n v="5"/>
    <n v="0.2"/>
    <n v="7.2089999999999996"/>
  </r>
  <r>
    <n v="4978"/>
    <x v="2462"/>
    <x v="1"/>
    <x v="214"/>
    <d v="2012-12-09T00:00:00"/>
    <s v="First Class"/>
    <s v="AH-10210"/>
    <s v="Alan Hwang"/>
    <x v="0"/>
    <s v="United States"/>
    <s v="New York City"/>
    <x v="15"/>
    <n v="10024"/>
    <x v="3"/>
    <s v="OFF-BI-10003727"/>
    <x v="1"/>
    <x v="8"/>
    <x v="797"/>
    <n v="6.6879999999999997"/>
    <n v="2"/>
    <n v="0.2"/>
    <n v="2.3407999999999998"/>
  </r>
  <r>
    <n v="4979"/>
    <x v="2462"/>
    <x v="1"/>
    <x v="214"/>
    <d v="2012-12-09T00:00:00"/>
    <s v="First Class"/>
    <s v="AH-10210"/>
    <s v="Alan Hwang"/>
    <x v="0"/>
    <s v="United States"/>
    <s v="New York City"/>
    <x v="15"/>
    <n v="10024"/>
    <x v="3"/>
    <s v="TEC-PH-10001336"/>
    <x v="2"/>
    <x v="7"/>
    <x v="941"/>
    <n v="773.94"/>
    <n v="6"/>
    <n v="0"/>
    <n v="224.4426"/>
  </r>
  <r>
    <n v="4980"/>
    <x v="2463"/>
    <x v="0"/>
    <x v="10"/>
    <d v="2013-12-14T00:00:00"/>
    <s v="Second Class"/>
    <s v="RW-19630"/>
    <s v="Rob Williams"/>
    <x v="1"/>
    <s v="United States"/>
    <s v="Chicago"/>
    <x v="10"/>
    <n v="60610"/>
    <x v="2"/>
    <s v="OFF-SU-10001664"/>
    <x v="1"/>
    <x v="14"/>
    <x v="1232"/>
    <n v="20.568000000000001"/>
    <n v="3"/>
    <n v="0.2"/>
    <n v="1.5426000000000002"/>
  </r>
  <r>
    <n v="4981"/>
    <x v="2463"/>
    <x v="0"/>
    <x v="10"/>
    <d v="2013-12-14T00:00:00"/>
    <s v="Second Class"/>
    <s v="RW-19630"/>
    <s v="Rob Williams"/>
    <x v="1"/>
    <s v="United States"/>
    <s v="Chicago"/>
    <x v="10"/>
    <n v="60610"/>
    <x v="2"/>
    <s v="OFF-AP-10003971"/>
    <x v="1"/>
    <x v="9"/>
    <x v="914"/>
    <n v="4.355999999999999"/>
    <n v="2"/>
    <n v="0.8"/>
    <n v="-11.761200000000002"/>
  </r>
  <r>
    <n v="4982"/>
    <x v="2463"/>
    <x v="0"/>
    <x v="10"/>
    <d v="2013-12-14T00:00:00"/>
    <s v="Second Class"/>
    <s v="RW-19630"/>
    <s v="Rob Williams"/>
    <x v="1"/>
    <s v="United States"/>
    <s v="Chicago"/>
    <x v="10"/>
    <n v="60610"/>
    <x v="2"/>
    <s v="TEC-AC-10000199"/>
    <x v="2"/>
    <x v="11"/>
    <x v="1609"/>
    <n v="19.040000000000003"/>
    <n v="4"/>
    <n v="0.2"/>
    <n v="-1.4279999999999999"/>
  </r>
  <r>
    <n v="4983"/>
    <x v="2464"/>
    <x v="2"/>
    <x v="912"/>
    <d v="2011-11-22T00:00:00"/>
    <s v="Standard Class"/>
    <s v="AH-10075"/>
    <s v="Adam Hart"/>
    <x v="1"/>
    <s v="United States"/>
    <s v="Huntington Beach"/>
    <x v="1"/>
    <n v="92646"/>
    <x v="1"/>
    <s v="OFF-LA-10001045"/>
    <x v="1"/>
    <x v="2"/>
    <x v="701"/>
    <n v="5.22"/>
    <n v="2"/>
    <n v="0"/>
    <n v="2.4011999999999998"/>
  </r>
  <r>
    <n v="4984"/>
    <x v="2465"/>
    <x v="0"/>
    <x v="61"/>
    <d v="2013-11-11T00:00:00"/>
    <s v="Second Class"/>
    <s v="IM-15070"/>
    <s v="Irene Maddox"/>
    <x v="0"/>
    <s v="United States"/>
    <s v="San Diego"/>
    <x v="1"/>
    <n v="92105"/>
    <x v="1"/>
    <s v="OFF-ST-10003442"/>
    <x v="1"/>
    <x v="4"/>
    <x v="86"/>
    <n v="84.84"/>
    <n v="3"/>
    <n v="0"/>
    <n v="22.9068"/>
  </r>
  <r>
    <n v="4985"/>
    <x v="2466"/>
    <x v="1"/>
    <x v="684"/>
    <d v="2012-09-10T00:00:00"/>
    <s v="Standard Class"/>
    <s v="CK-12760"/>
    <s v="Cyma Kinney"/>
    <x v="1"/>
    <s v="United States"/>
    <s v="Nashville"/>
    <x v="18"/>
    <n v="37211"/>
    <x v="0"/>
    <s v="OFF-FA-10003059"/>
    <x v="1"/>
    <x v="13"/>
    <x v="794"/>
    <n v="7.2400000000000011"/>
    <n v="5"/>
    <n v="0.2"/>
    <n v="1.1764999999999992"/>
  </r>
  <r>
    <n v="4986"/>
    <x v="2467"/>
    <x v="2"/>
    <x v="1010"/>
    <d v="2011-09-03T00:00:00"/>
    <s v="Same Day"/>
    <s v="AG-10390"/>
    <s v="Allen Goldenen"/>
    <x v="0"/>
    <s v="United States"/>
    <s v="New York City"/>
    <x v="15"/>
    <n v="10009"/>
    <x v="3"/>
    <s v="OFF-LA-10001175"/>
    <x v="1"/>
    <x v="2"/>
    <x v="773"/>
    <n v="14.399999999999999"/>
    <n v="5"/>
    <n v="0"/>
    <n v="7.056"/>
  </r>
  <r>
    <n v="4987"/>
    <x v="2468"/>
    <x v="0"/>
    <x v="423"/>
    <d v="2013-04-29T00:00:00"/>
    <s v="Standard Class"/>
    <s v="CL-12700"/>
    <s v="Craig Leslie"/>
    <x v="2"/>
    <s v="United States"/>
    <s v="Colorado Springs"/>
    <x v="22"/>
    <n v="80906"/>
    <x v="1"/>
    <s v="OFF-PA-10003441"/>
    <x v="1"/>
    <x v="10"/>
    <x v="485"/>
    <n v="15.552000000000003"/>
    <n v="3"/>
    <n v="0.2"/>
    <n v="5.4432"/>
  </r>
  <r>
    <n v="4988"/>
    <x v="2468"/>
    <x v="0"/>
    <x v="423"/>
    <d v="2013-04-29T00:00:00"/>
    <s v="Standard Class"/>
    <s v="CL-12700"/>
    <s v="Craig Leslie"/>
    <x v="2"/>
    <s v="United States"/>
    <s v="Colorado Springs"/>
    <x v="22"/>
    <n v="80906"/>
    <x v="1"/>
    <s v="FUR-CH-10004287"/>
    <x v="0"/>
    <x v="1"/>
    <x v="156"/>
    <n v="1325.76"/>
    <n v="6"/>
    <n v="0.2"/>
    <n v="149.14799999999991"/>
  </r>
  <r>
    <n v="4989"/>
    <x v="2468"/>
    <x v="0"/>
    <x v="423"/>
    <d v="2013-04-29T00:00:00"/>
    <s v="Standard Class"/>
    <s v="CL-12700"/>
    <s v="Craig Leslie"/>
    <x v="2"/>
    <s v="United States"/>
    <s v="Colorado Springs"/>
    <x v="22"/>
    <n v="80906"/>
    <x v="1"/>
    <s v="OFF-BI-10004040"/>
    <x v="1"/>
    <x v="8"/>
    <x v="1478"/>
    <n v="3.1080000000000001"/>
    <n v="2"/>
    <n v="0.7"/>
    <n v="-2.1755999999999993"/>
  </r>
  <r>
    <n v="4990"/>
    <x v="2469"/>
    <x v="3"/>
    <x v="515"/>
    <d v="2014-09-05T00:00:00"/>
    <s v="Standard Class"/>
    <s v="AW-10930"/>
    <s v="Arthur Wiediger"/>
    <x v="2"/>
    <s v="United States"/>
    <s v="San Francisco"/>
    <x v="1"/>
    <n v="94110"/>
    <x v="1"/>
    <s v="OFF-BI-10004022"/>
    <x v="1"/>
    <x v="8"/>
    <x v="748"/>
    <n v="6.6719999999999988"/>
    <n v="3"/>
    <n v="0.2"/>
    <n v="2.1683999999999997"/>
  </r>
  <r>
    <n v="4991"/>
    <x v="2469"/>
    <x v="3"/>
    <x v="515"/>
    <d v="2014-09-05T00:00:00"/>
    <s v="Standard Class"/>
    <s v="AW-10930"/>
    <s v="Arthur Wiediger"/>
    <x v="2"/>
    <s v="United States"/>
    <s v="San Francisco"/>
    <x v="1"/>
    <n v="94110"/>
    <x v="1"/>
    <s v="TEC-PH-10002200"/>
    <x v="2"/>
    <x v="7"/>
    <x v="1471"/>
    <n v="689.40800000000002"/>
    <n v="4"/>
    <n v="0.2"/>
    <n v="77.558399999999978"/>
  </r>
  <r>
    <n v="4992"/>
    <x v="2470"/>
    <x v="3"/>
    <x v="226"/>
    <d v="2014-12-14T00:00:00"/>
    <s v="Standard Class"/>
    <s v="HG-14965"/>
    <s v="Henry Goldwyn"/>
    <x v="1"/>
    <s v="United States"/>
    <s v="Chicago"/>
    <x v="10"/>
    <n v="60653"/>
    <x v="2"/>
    <s v="OFF-BI-10001120"/>
    <x v="1"/>
    <x v="8"/>
    <x v="1606"/>
    <n v="1889.9899999999998"/>
    <n v="5"/>
    <n v="0.8"/>
    <n v="-2929.4845000000005"/>
  </r>
  <r>
    <n v="4993"/>
    <x v="2471"/>
    <x v="1"/>
    <x v="217"/>
    <d v="2012-12-25T00:00:00"/>
    <s v="Standard Class"/>
    <s v="RB-19645"/>
    <s v="Robert Barroso"/>
    <x v="1"/>
    <s v="United States"/>
    <s v="Memphis"/>
    <x v="18"/>
    <n v="38109"/>
    <x v="0"/>
    <s v="OFF-EN-10000461"/>
    <x v="1"/>
    <x v="12"/>
    <x v="746"/>
    <n v="55.936000000000007"/>
    <n v="8"/>
    <n v="0.2"/>
    <n v="18.878399999999999"/>
  </r>
  <r>
    <n v="4994"/>
    <x v="2471"/>
    <x v="1"/>
    <x v="217"/>
    <d v="2012-12-25T00:00:00"/>
    <s v="Standard Class"/>
    <s v="RB-19645"/>
    <s v="Robert Barroso"/>
    <x v="1"/>
    <s v="United States"/>
    <s v="Memphis"/>
    <x v="18"/>
    <n v="38109"/>
    <x v="0"/>
    <s v="OFF-LA-10004008"/>
    <x v="1"/>
    <x v="2"/>
    <x v="1214"/>
    <n v="18.431999999999999"/>
    <n v="8"/>
    <n v="0.2"/>
    <n v="5.9903999999999984"/>
  </r>
  <r>
    <n v="4995"/>
    <x v="2471"/>
    <x v="1"/>
    <x v="217"/>
    <d v="2012-12-25T00:00:00"/>
    <s v="Standard Class"/>
    <s v="RB-19645"/>
    <s v="Robert Barroso"/>
    <x v="1"/>
    <s v="United States"/>
    <s v="Memphis"/>
    <x v="18"/>
    <n v="38109"/>
    <x v="0"/>
    <s v="FUR-FU-10000221"/>
    <x v="0"/>
    <x v="5"/>
    <x v="529"/>
    <n v="20.32"/>
    <n v="5"/>
    <n v="0.2"/>
    <n v="3.5559999999999992"/>
  </r>
  <r>
    <n v="4996"/>
    <x v="2472"/>
    <x v="2"/>
    <x v="130"/>
    <d v="2011-11-10T00:00:00"/>
    <s v="Standard Class"/>
    <s v="SZ-20035"/>
    <s v="Sam Zeldin"/>
    <x v="2"/>
    <s v="United States"/>
    <s v="New York City"/>
    <x v="15"/>
    <n v="10011"/>
    <x v="3"/>
    <s v="OFF-BI-10000962"/>
    <x v="1"/>
    <x v="8"/>
    <x v="1504"/>
    <n v="52.064"/>
    <n v="4"/>
    <n v="0.2"/>
    <n v="18.873199999999997"/>
  </r>
  <r>
    <n v="4997"/>
    <x v="2473"/>
    <x v="3"/>
    <x v="434"/>
    <d v="2014-03-16T00:00:00"/>
    <s v="Standard Class"/>
    <s v="KS-16300"/>
    <s v="Karen Seio"/>
    <x v="1"/>
    <s v="United States"/>
    <s v="Raleigh"/>
    <x v="3"/>
    <n v="27604"/>
    <x v="0"/>
    <s v="OFF-AP-10000390"/>
    <x v="1"/>
    <x v="9"/>
    <x v="1691"/>
    <n v="48.783999999999999"/>
    <n v="1"/>
    <n v="0.2"/>
    <n v="3.6587999999999976"/>
  </r>
  <r>
    <n v="4998"/>
    <x v="2473"/>
    <x v="3"/>
    <x v="434"/>
    <d v="2014-03-16T00:00:00"/>
    <s v="Standard Class"/>
    <s v="KS-16300"/>
    <s v="Karen Seio"/>
    <x v="1"/>
    <s v="United States"/>
    <s v="Raleigh"/>
    <x v="3"/>
    <n v="27604"/>
    <x v="0"/>
    <s v="OFF-BI-10000014"/>
    <x v="1"/>
    <x v="8"/>
    <x v="628"/>
    <n v="13.092000000000002"/>
    <n v="4"/>
    <n v="0.7"/>
    <n v="-10.037199999999999"/>
  </r>
  <r>
    <n v="4999"/>
    <x v="2474"/>
    <x v="0"/>
    <x v="1011"/>
    <d v="2013-02-04T00:00:00"/>
    <s v="Standard Class"/>
    <s v="SC-20050"/>
    <s v="Sample Company A"/>
    <x v="2"/>
    <s v="United States"/>
    <s v="Los Angeles"/>
    <x v="1"/>
    <n v="90045"/>
    <x v="1"/>
    <s v="TEC-PH-10004120"/>
    <x v="2"/>
    <x v="7"/>
    <x v="1525"/>
    <n v="109.59200000000001"/>
    <n v="1"/>
    <n v="0.2"/>
    <n v="8.2194000000000003"/>
  </r>
  <r>
    <n v="5000"/>
    <x v="2474"/>
    <x v="0"/>
    <x v="1011"/>
    <d v="2013-02-04T00:00:00"/>
    <s v="Standard Class"/>
    <s v="SC-20050"/>
    <s v="Sample Company A"/>
    <x v="2"/>
    <s v="United States"/>
    <s v="Los Angeles"/>
    <x v="1"/>
    <n v="90045"/>
    <x v="1"/>
    <s v="OFF-PA-10002764"/>
    <x v="1"/>
    <x v="10"/>
    <x v="33"/>
    <n v="56.7"/>
    <n v="5"/>
    <n v="0"/>
    <n v="27.782999999999998"/>
  </r>
  <r>
    <n v="5001"/>
    <x v="2475"/>
    <x v="3"/>
    <x v="917"/>
    <d v="2014-05-13T00:00:00"/>
    <s v="Standard Class"/>
    <s v="AB-10060"/>
    <s v="Adam Bellavance"/>
    <x v="2"/>
    <s v="United States"/>
    <s v="Los Angeles"/>
    <x v="1"/>
    <n v="90004"/>
    <x v="1"/>
    <s v="TEC-AC-10000736"/>
    <x v="2"/>
    <x v="11"/>
    <x v="1085"/>
    <n v="79.989999999999995"/>
    <n v="1"/>
    <n v="0"/>
    <n v="28.796399999999998"/>
  </r>
  <r>
    <n v="5002"/>
    <x v="2476"/>
    <x v="0"/>
    <x v="1012"/>
    <d v="2013-05-25T00:00:00"/>
    <s v="Same Day"/>
    <s v="EH-14125"/>
    <s v="Eugene Hildebrand"/>
    <x v="2"/>
    <s v="United States"/>
    <s v="Newport News"/>
    <x v="17"/>
    <n v="23602"/>
    <x v="0"/>
    <s v="OFF-SU-10000898"/>
    <x v="1"/>
    <x v="14"/>
    <x v="1181"/>
    <n v="69.5"/>
    <n v="5"/>
    <n v="0"/>
    <n v="20.154999999999994"/>
  </r>
  <r>
    <n v="5003"/>
    <x v="2476"/>
    <x v="0"/>
    <x v="1012"/>
    <d v="2013-05-25T00:00:00"/>
    <s v="Same Day"/>
    <s v="EH-14125"/>
    <s v="Eugene Hildebrand"/>
    <x v="2"/>
    <s v="United States"/>
    <s v="Newport News"/>
    <x v="17"/>
    <n v="23602"/>
    <x v="0"/>
    <s v="OFF-PA-10004327"/>
    <x v="1"/>
    <x v="10"/>
    <x v="136"/>
    <n v="191.6"/>
    <n v="4"/>
    <n v="0"/>
    <n v="91.967999999999989"/>
  </r>
  <r>
    <n v="5004"/>
    <x v="2477"/>
    <x v="0"/>
    <x v="877"/>
    <d v="2013-10-13T00:00:00"/>
    <s v="Standard Class"/>
    <s v="CC-12475"/>
    <s v="Cindy Chapman"/>
    <x v="0"/>
    <s v="United States"/>
    <s v="Los Angeles"/>
    <x v="1"/>
    <n v="90032"/>
    <x v="1"/>
    <s v="OFF-PA-10000143"/>
    <x v="1"/>
    <x v="10"/>
    <x v="1692"/>
    <n v="10.56"/>
    <n v="2"/>
    <n v="0"/>
    <n v="5.0688000000000004"/>
  </r>
  <r>
    <n v="5005"/>
    <x v="2478"/>
    <x v="2"/>
    <x v="1013"/>
    <d v="2011-05-02T00:00:00"/>
    <s v="Second Class"/>
    <s v="TM-21010"/>
    <s v="Tamara Manning"/>
    <x v="0"/>
    <s v="United States"/>
    <s v="Jackson"/>
    <x v="35"/>
    <n v="39212"/>
    <x v="0"/>
    <s v="TEC-AC-10002550"/>
    <x v="2"/>
    <x v="11"/>
    <x v="1342"/>
    <n v="47.79"/>
    <n v="3"/>
    <n v="0"/>
    <n v="16.2486"/>
  </r>
  <r>
    <n v="5006"/>
    <x v="2479"/>
    <x v="1"/>
    <x v="113"/>
    <d v="2012-11-14T00:00:00"/>
    <s v="Second Class"/>
    <s v="SC-20695"/>
    <s v="Steve Chapman"/>
    <x v="1"/>
    <s v="United States"/>
    <s v="Richmond"/>
    <x v="14"/>
    <n v="47374"/>
    <x v="2"/>
    <s v="OFF-ST-10003306"/>
    <x v="1"/>
    <x v="4"/>
    <x v="380"/>
    <n v="714.30000000000007"/>
    <n v="5"/>
    <n v="0"/>
    <n v="207.14699999999993"/>
  </r>
  <r>
    <n v="5007"/>
    <x v="2480"/>
    <x v="1"/>
    <x v="529"/>
    <d v="2012-11-14T00:00:00"/>
    <s v="Standard Class"/>
    <s v="Dp-13240"/>
    <s v="Dean percer"/>
    <x v="2"/>
    <s v="United States"/>
    <s v="New York City"/>
    <x v="15"/>
    <n v="10035"/>
    <x v="3"/>
    <s v="TEC-MA-10000045"/>
    <x v="2"/>
    <x v="15"/>
    <x v="1693"/>
    <n v="2321.9"/>
    <n v="2"/>
    <n v="0"/>
    <n v="1114.5119999999999"/>
  </r>
  <r>
    <n v="5008"/>
    <x v="2480"/>
    <x v="1"/>
    <x v="529"/>
    <d v="2012-11-14T00:00:00"/>
    <s v="Standard Class"/>
    <s v="Dp-13240"/>
    <s v="Dean percer"/>
    <x v="2"/>
    <s v="United States"/>
    <s v="New York City"/>
    <x v="15"/>
    <n v="10035"/>
    <x v="3"/>
    <s v="OFF-ST-10001505"/>
    <x v="1"/>
    <x v="4"/>
    <x v="1174"/>
    <n v="17.940000000000001"/>
    <n v="3"/>
    <n v="0"/>
    <n v="3.0497999999999985"/>
  </r>
  <r>
    <n v="5009"/>
    <x v="2481"/>
    <x v="1"/>
    <x v="67"/>
    <d v="2012-09-14T00:00:00"/>
    <s v="Standard Class"/>
    <s v="LR-17035"/>
    <s v="Lisa Ryan"/>
    <x v="1"/>
    <s v="United States"/>
    <s v="Philadelphia"/>
    <x v="9"/>
    <n v="19134"/>
    <x v="3"/>
    <s v="OFF-BI-10004781"/>
    <x v="1"/>
    <x v="8"/>
    <x v="132"/>
    <n v="9.5220000000000002"/>
    <n v="1"/>
    <n v="0.7"/>
    <n v="-6.9827999999999975"/>
  </r>
  <r>
    <n v="5010"/>
    <x v="2481"/>
    <x v="1"/>
    <x v="67"/>
    <d v="2012-09-14T00:00:00"/>
    <s v="Standard Class"/>
    <s v="LR-17035"/>
    <s v="Lisa Ryan"/>
    <x v="1"/>
    <s v="United States"/>
    <s v="Philadelphia"/>
    <x v="9"/>
    <n v="19134"/>
    <x v="3"/>
    <s v="TEC-PH-10002680"/>
    <x v="2"/>
    <x v="7"/>
    <x v="415"/>
    <n v="791.96399999999994"/>
    <n v="6"/>
    <n v="0.4"/>
    <n v="-131.9940000000002"/>
  </r>
  <r>
    <n v="5011"/>
    <x v="2481"/>
    <x v="1"/>
    <x v="67"/>
    <d v="2012-09-14T00:00:00"/>
    <s v="Standard Class"/>
    <s v="LR-17035"/>
    <s v="Lisa Ryan"/>
    <x v="1"/>
    <s v="United States"/>
    <s v="Philadelphia"/>
    <x v="9"/>
    <n v="19134"/>
    <x v="3"/>
    <s v="OFF-BI-10000848"/>
    <x v="1"/>
    <x v="8"/>
    <x v="515"/>
    <n v="4.9230000000000009"/>
    <n v="3"/>
    <n v="0.7"/>
    <n v="-3.9383999999999997"/>
  </r>
  <r>
    <n v="5012"/>
    <x v="2482"/>
    <x v="3"/>
    <x v="943"/>
    <d v="2014-05-14T00:00:00"/>
    <s v="First Class"/>
    <s v="TS-21370"/>
    <s v="Todd Sumrall"/>
    <x v="1"/>
    <s v="United States"/>
    <s v="Phoenix"/>
    <x v="16"/>
    <n v="85023"/>
    <x v="1"/>
    <s v="FUR-BO-10004467"/>
    <x v="0"/>
    <x v="0"/>
    <x v="883"/>
    <n v="209.97900000000001"/>
    <n v="7"/>
    <n v="0.7"/>
    <n v="-356.96429999999998"/>
  </r>
  <r>
    <n v="5013"/>
    <x v="2483"/>
    <x v="3"/>
    <x v="246"/>
    <d v="2014-07-27T00:00:00"/>
    <s v="Standard Class"/>
    <s v="SW-20350"/>
    <s v="Sean Wendt"/>
    <x v="2"/>
    <s v="United States"/>
    <s v="Cleveland"/>
    <x v="24"/>
    <n v="44105"/>
    <x v="3"/>
    <s v="OFF-BI-10001670"/>
    <x v="1"/>
    <x v="8"/>
    <x v="438"/>
    <n v="33.930000000000007"/>
    <n v="3"/>
    <n v="0.7"/>
    <n v="-22.619999999999997"/>
  </r>
  <r>
    <n v="5014"/>
    <x v="2483"/>
    <x v="3"/>
    <x v="246"/>
    <d v="2014-07-27T00:00:00"/>
    <s v="Standard Class"/>
    <s v="SW-20350"/>
    <s v="Sean Wendt"/>
    <x v="2"/>
    <s v="United States"/>
    <s v="Cleveland"/>
    <x v="24"/>
    <n v="44105"/>
    <x v="3"/>
    <s v="OFF-ST-10000136"/>
    <x v="1"/>
    <x v="4"/>
    <x v="1694"/>
    <n v="222.32000000000005"/>
    <n v="7"/>
    <n v="0.2"/>
    <n v="25.010999999999967"/>
  </r>
  <r>
    <n v="5015"/>
    <x v="2483"/>
    <x v="3"/>
    <x v="246"/>
    <d v="2014-07-27T00:00:00"/>
    <s v="Standard Class"/>
    <s v="SW-20350"/>
    <s v="Sean Wendt"/>
    <x v="2"/>
    <s v="United States"/>
    <s v="Cleveland"/>
    <x v="24"/>
    <n v="44105"/>
    <x v="3"/>
    <s v="TEC-PH-10004522"/>
    <x v="2"/>
    <x v="7"/>
    <x v="1695"/>
    <n v="210.56400000000002"/>
    <n v="6"/>
    <n v="0.4"/>
    <n v="-52.640999999999991"/>
  </r>
  <r>
    <n v="5016"/>
    <x v="2484"/>
    <x v="2"/>
    <x v="156"/>
    <d v="2011-11-29T00:00:00"/>
    <s v="Standard Class"/>
    <s v="TH-21100"/>
    <s v="Thea Hendricks"/>
    <x v="0"/>
    <s v="United States"/>
    <s v="Toledo"/>
    <x v="24"/>
    <n v="43615"/>
    <x v="3"/>
    <s v="FUR-FU-10002960"/>
    <x v="0"/>
    <x v="5"/>
    <x v="190"/>
    <n v="35.168000000000006"/>
    <n v="7"/>
    <n v="0.2"/>
    <n v="9.6712000000000025"/>
  </r>
  <r>
    <n v="5017"/>
    <x v="2484"/>
    <x v="2"/>
    <x v="156"/>
    <d v="2011-11-29T00:00:00"/>
    <s v="Standard Class"/>
    <s v="TH-21100"/>
    <s v="Thea Hendricks"/>
    <x v="0"/>
    <s v="United States"/>
    <s v="Toledo"/>
    <x v="24"/>
    <n v="43615"/>
    <x v="3"/>
    <s v="TEC-PH-10002584"/>
    <x v="2"/>
    <x v="7"/>
    <x v="1696"/>
    <n v="1502.376"/>
    <n v="4"/>
    <n v="0.4"/>
    <n v="-250.39600000000019"/>
  </r>
  <r>
    <n v="5018"/>
    <x v="2485"/>
    <x v="2"/>
    <x v="647"/>
    <d v="2011-11-18T00:00:00"/>
    <s v="First Class"/>
    <s v="SS-20410"/>
    <s v="Shahid Shariari"/>
    <x v="0"/>
    <s v="United States"/>
    <s v="Los Angeles"/>
    <x v="1"/>
    <n v="90008"/>
    <x v="1"/>
    <s v="FUR-FU-10002505"/>
    <x v="0"/>
    <x v="5"/>
    <x v="222"/>
    <n v="10.11"/>
    <n v="3"/>
    <n v="0"/>
    <n v="3.2351999999999994"/>
  </r>
  <r>
    <n v="5019"/>
    <x v="2485"/>
    <x v="2"/>
    <x v="647"/>
    <d v="2011-11-18T00:00:00"/>
    <s v="First Class"/>
    <s v="SS-20410"/>
    <s v="Shahid Shariari"/>
    <x v="0"/>
    <s v="United States"/>
    <s v="Los Angeles"/>
    <x v="1"/>
    <n v="90008"/>
    <x v="1"/>
    <s v="TEC-AC-10003832"/>
    <x v="2"/>
    <x v="11"/>
    <x v="216"/>
    <n v="772.47"/>
    <n v="3"/>
    <n v="0"/>
    <n v="146.76929999999993"/>
  </r>
  <r>
    <n v="5020"/>
    <x v="2485"/>
    <x v="2"/>
    <x v="647"/>
    <d v="2011-11-18T00:00:00"/>
    <s v="First Class"/>
    <s v="SS-20410"/>
    <s v="Shahid Shariari"/>
    <x v="0"/>
    <s v="United States"/>
    <s v="Los Angeles"/>
    <x v="1"/>
    <n v="90008"/>
    <x v="1"/>
    <s v="OFF-SU-10002537"/>
    <x v="1"/>
    <x v="14"/>
    <x v="676"/>
    <n v="20.46"/>
    <n v="2"/>
    <n v="0"/>
    <n v="5.3196000000000012"/>
  </r>
  <r>
    <n v="5021"/>
    <x v="2486"/>
    <x v="3"/>
    <x v="721"/>
    <d v="2014-03-26T00:00:00"/>
    <s v="Second Class"/>
    <s v="MZ-17515"/>
    <s v="Mary Zewe"/>
    <x v="1"/>
    <s v="United States"/>
    <s v="New York City"/>
    <x v="15"/>
    <n v="10011"/>
    <x v="3"/>
    <s v="OFF-SU-10003505"/>
    <x v="1"/>
    <x v="14"/>
    <x v="408"/>
    <n v="347.58"/>
    <n v="3"/>
    <n v="0"/>
    <n v="17.378999999999976"/>
  </r>
  <r>
    <n v="5022"/>
    <x v="2487"/>
    <x v="0"/>
    <x v="122"/>
    <d v="2013-12-25T00:00:00"/>
    <s v="Standard Class"/>
    <s v="JE-15475"/>
    <s v="Jeremy Ellison"/>
    <x v="0"/>
    <s v="United States"/>
    <s v="San Diego"/>
    <x v="1"/>
    <n v="92037"/>
    <x v="1"/>
    <s v="TEC-AC-10001465"/>
    <x v="2"/>
    <x v="11"/>
    <x v="473"/>
    <n v="72.64"/>
    <n v="2"/>
    <n v="0"/>
    <n v="21.791999999999994"/>
  </r>
  <r>
    <n v="5023"/>
    <x v="2487"/>
    <x v="0"/>
    <x v="122"/>
    <d v="2013-12-25T00:00:00"/>
    <s v="Standard Class"/>
    <s v="JE-15475"/>
    <s v="Jeremy Ellison"/>
    <x v="0"/>
    <s v="United States"/>
    <s v="San Diego"/>
    <x v="1"/>
    <n v="92037"/>
    <x v="1"/>
    <s v="TEC-AC-10003832"/>
    <x v="2"/>
    <x v="11"/>
    <x v="216"/>
    <n v="772.47"/>
    <n v="3"/>
    <n v="0"/>
    <n v="146.76929999999993"/>
  </r>
  <r>
    <n v="5024"/>
    <x v="2487"/>
    <x v="0"/>
    <x v="122"/>
    <d v="2013-12-25T00:00:00"/>
    <s v="Standard Class"/>
    <s v="JE-15475"/>
    <s v="Jeremy Ellison"/>
    <x v="0"/>
    <s v="United States"/>
    <s v="San Diego"/>
    <x v="1"/>
    <n v="92037"/>
    <x v="1"/>
    <s v="FUR-FU-10003731"/>
    <x v="0"/>
    <x v="5"/>
    <x v="1593"/>
    <n v="39.92"/>
    <n v="4"/>
    <n v="0"/>
    <n v="11.177600000000002"/>
  </r>
  <r>
    <n v="5025"/>
    <x v="2488"/>
    <x v="3"/>
    <x v="570"/>
    <d v="2014-08-04T00:00:00"/>
    <s v="Standard Class"/>
    <s v="RF-19735"/>
    <s v="Roland Fjeld"/>
    <x v="0"/>
    <s v="United States"/>
    <s v="Oklahoma City"/>
    <x v="26"/>
    <n v="73120"/>
    <x v="2"/>
    <s v="OFF-BI-10004828"/>
    <x v="1"/>
    <x v="8"/>
    <x v="1578"/>
    <n v="33.479999999999997"/>
    <n v="2"/>
    <n v="0"/>
    <n v="16.405199999999997"/>
  </r>
  <r>
    <n v="5026"/>
    <x v="2488"/>
    <x v="3"/>
    <x v="570"/>
    <d v="2014-08-04T00:00:00"/>
    <s v="Standard Class"/>
    <s v="RF-19735"/>
    <s v="Roland Fjeld"/>
    <x v="0"/>
    <s v="United States"/>
    <s v="Oklahoma City"/>
    <x v="26"/>
    <n v="73120"/>
    <x v="2"/>
    <s v="TEC-PH-10003012"/>
    <x v="2"/>
    <x v="7"/>
    <x v="344"/>
    <n v="461.97"/>
    <n v="3"/>
    <n v="0"/>
    <n v="133.97129999999996"/>
  </r>
  <r>
    <n v="5027"/>
    <x v="2488"/>
    <x v="3"/>
    <x v="570"/>
    <d v="2014-08-04T00:00:00"/>
    <s v="Standard Class"/>
    <s v="RF-19735"/>
    <s v="Roland Fjeld"/>
    <x v="0"/>
    <s v="United States"/>
    <s v="Oklahoma City"/>
    <x v="26"/>
    <n v="73120"/>
    <x v="2"/>
    <s v="OFF-AP-10002311"/>
    <x v="1"/>
    <x v="9"/>
    <x v="14"/>
    <n v="137.62"/>
    <n v="2"/>
    <n v="0"/>
    <n v="60.552800000000005"/>
  </r>
  <r>
    <n v="5028"/>
    <x v="2488"/>
    <x v="3"/>
    <x v="570"/>
    <d v="2014-08-04T00:00:00"/>
    <s v="Standard Class"/>
    <s v="RF-19735"/>
    <s v="Roland Fjeld"/>
    <x v="0"/>
    <s v="United States"/>
    <s v="Oklahoma City"/>
    <x v="26"/>
    <n v="73120"/>
    <x v="2"/>
    <s v="FUR-CH-10004626"/>
    <x v="0"/>
    <x v="1"/>
    <x v="1697"/>
    <n v="302.67"/>
    <n v="3"/>
    <n v="0"/>
    <n v="72.640799999999999"/>
  </r>
  <r>
    <n v="5029"/>
    <x v="2489"/>
    <x v="2"/>
    <x v="814"/>
    <d v="2011-09-07T00:00:00"/>
    <s v="Second Class"/>
    <s v="CV-12295"/>
    <s v="Christina VanderZanden"/>
    <x v="0"/>
    <s v="United States"/>
    <s v="Chicago"/>
    <x v="10"/>
    <n v="60653"/>
    <x v="2"/>
    <s v="TEC-AC-10001606"/>
    <x v="2"/>
    <x v="11"/>
    <x v="585"/>
    <n v="239.976"/>
    <n v="3"/>
    <n v="0.2"/>
    <n v="53.994600000000005"/>
  </r>
  <r>
    <n v="5030"/>
    <x v="2490"/>
    <x v="3"/>
    <x v="926"/>
    <d v="2014-02-03T00:00:00"/>
    <s v="Standard Class"/>
    <s v="VG-21790"/>
    <s v="Vivek Gonzalez"/>
    <x v="0"/>
    <s v="United States"/>
    <s v="San Francisco"/>
    <x v="1"/>
    <n v="94109"/>
    <x v="1"/>
    <s v="OFF-AR-10001216"/>
    <x v="1"/>
    <x v="6"/>
    <x v="1455"/>
    <n v="8.34"/>
    <n v="3"/>
    <n v="0"/>
    <n v="2.1683999999999997"/>
  </r>
  <r>
    <n v="5031"/>
    <x v="2490"/>
    <x v="3"/>
    <x v="926"/>
    <d v="2014-02-03T00:00:00"/>
    <s v="Standard Class"/>
    <s v="VG-21790"/>
    <s v="Vivek Gonzalez"/>
    <x v="0"/>
    <s v="United States"/>
    <s v="San Francisco"/>
    <x v="1"/>
    <n v="94109"/>
    <x v="1"/>
    <s v="OFF-SU-10001664"/>
    <x v="1"/>
    <x v="14"/>
    <x v="1232"/>
    <n v="8.57"/>
    <n v="1"/>
    <n v="0"/>
    <n v="2.2282000000000002"/>
  </r>
  <r>
    <n v="5032"/>
    <x v="2490"/>
    <x v="3"/>
    <x v="926"/>
    <d v="2014-02-03T00:00:00"/>
    <s v="Standard Class"/>
    <s v="VG-21790"/>
    <s v="Vivek Gonzalez"/>
    <x v="0"/>
    <s v="United States"/>
    <s v="San Francisco"/>
    <x v="1"/>
    <n v="94109"/>
    <x v="1"/>
    <s v="OFF-BI-10002498"/>
    <x v="1"/>
    <x v="8"/>
    <x v="435"/>
    <n v="119.61600000000001"/>
    <n v="8"/>
    <n v="0.2"/>
    <n v="40.370399999999997"/>
  </r>
  <r>
    <n v="5033"/>
    <x v="2491"/>
    <x v="0"/>
    <x v="482"/>
    <d v="2014-01-03T00:00:00"/>
    <s v="Standard Class"/>
    <s v="BB-11545"/>
    <s v="Brenda Bowman"/>
    <x v="1"/>
    <s v="United States"/>
    <s v="Vineland"/>
    <x v="30"/>
    <n v="8360"/>
    <x v="3"/>
    <s v="FUR-CH-10003968"/>
    <x v="0"/>
    <x v="1"/>
    <x v="56"/>
    <n v="212.94"/>
    <n v="3"/>
    <n v="0"/>
    <n v="25.552800000000005"/>
  </r>
  <r>
    <n v="5034"/>
    <x v="2491"/>
    <x v="0"/>
    <x v="482"/>
    <d v="2014-01-03T00:00:00"/>
    <s v="Standard Class"/>
    <s v="BB-11545"/>
    <s v="Brenda Bowman"/>
    <x v="1"/>
    <s v="United States"/>
    <s v="Vineland"/>
    <x v="30"/>
    <n v="8360"/>
    <x v="3"/>
    <s v="OFF-AP-10002765"/>
    <x v="1"/>
    <x v="9"/>
    <x v="1252"/>
    <n v="26.49"/>
    <n v="1"/>
    <n v="0"/>
    <n v="7.4172000000000011"/>
  </r>
  <r>
    <n v="5035"/>
    <x v="2492"/>
    <x v="1"/>
    <x v="101"/>
    <d v="2012-08-13T00:00:00"/>
    <s v="Second Class"/>
    <s v="HR-14770"/>
    <s v="Hallie Redmond"/>
    <x v="2"/>
    <s v="United States"/>
    <s v="Milwaukee"/>
    <x v="6"/>
    <n v="53209"/>
    <x v="2"/>
    <s v="FUR-BO-10004690"/>
    <x v="0"/>
    <x v="0"/>
    <x v="1636"/>
    <n v="687.4"/>
    <n v="5"/>
    <n v="0"/>
    <n v="48.117999999999981"/>
  </r>
  <r>
    <n v="5036"/>
    <x v="2493"/>
    <x v="2"/>
    <x v="322"/>
    <d v="2011-04-12T00:00:00"/>
    <s v="Standard Class"/>
    <s v="SC-20260"/>
    <s v="Scott Cohen"/>
    <x v="1"/>
    <s v="United States"/>
    <s v="Seattle"/>
    <x v="4"/>
    <n v="98115"/>
    <x v="1"/>
    <s v="FUR-TA-10000688"/>
    <x v="0"/>
    <x v="3"/>
    <x v="556"/>
    <n v="653.54999999999995"/>
    <n v="3"/>
    <n v="0"/>
    <n v="111.10349999999994"/>
  </r>
  <r>
    <n v="5037"/>
    <x v="2493"/>
    <x v="2"/>
    <x v="322"/>
    <d v="2011-04-12T00:00:00"/>
    <s v="Standard Class"/>
    <s v="SC-20260"/>
    <s v="Scott Cohen"/>
    <x v="1"/>
    <s v="United States"/>
    <s v="Seattle"/>
    <x v="4"/>
    <n v="98115"/>
    <x v="1"/>
    <s v="TEC-AC-10003441"/>
    <x v="2"/>
    <x v="11"/>
    <x v="652"/>
    <n v="33.9"/>
    <n v="2"/>
    <n v="0"/>
    <n v="2.0339999999999989"/>
  </r>
  <r>
    <n v="5038"/>
    <x v="2494"/>
    <x v="3"/>
    <x v="701"/>
    <d v="2014-11-22T00:00:00"/>
    <s v="Second Class"/>
    <s v="EG-13900"/>
    <s v="Emily Grady"/>
    <x v="0"/>
    <s v="United States"/>
    <s v="Naperville"/>
    <x v="10"/>
    <n v="60540"/>
    <x v="2"/>
    <s v="TEC-AC-10003610"/>
    <x v="2"/>
    <x v="11"/>
    <x v="598"/>
    <n v="239.96000000000004"/>
    <n v="5"/>
    <n v="0.2"/>
    <n v="83.98599999999999"/>
  </r>
  <r>
    <n v="5039"/>
    <x v="2495"/>
    <x v="1"/>
    <x v="655"/>
    <d v="2012-07-12T00:00:00"/>
    <s v="First Class"/>
    <s v="TS-21370"/>
    <s v="Todd Sumrall"/>
    <x v="1"/>
    <s v="United States"/>
    <s v="Wilmington"/>
    <x v="13"/>
    <n v="19805"/>
    <x v="3"/>
    <s v="FUR-TA-10001520"/>
    <x v="0"/>
    <x v="3"/>
    <x v="711"/>
    <n v="199.83600000000001"/>
    <n v="4"/>
    <n v="0.3"/>
    <n v="-37.112400000000036"/>
  </r>
  <r>
    <n v="5040"/>
    <x v="2495"/>
    <x v="1"/>
    <x v="655"/>
    <d v="2012-07-12T00:00:00"/>
    <s v="First Class"/>
    <s v="TS-21370"/>
    <s v="Todd Sumrall"/>
    <x v="1"/>
    <s v="United States"/>
    <s v="Wilmington"/>
    <x v="13"/>
    <n v="19805"/>
    <x v="3"/>
    <s v="TEC-PH-10001817"/>
    <x v="2"/>
    <x v="7"/>
    <x v="1097"/>
    <n v="716"/>
    <n v="2"/>
    <n v="0"/>
    <n v="193.32000000000005"/>
  </r>
  <r>
    <n v="5041"/>
    <x v="2495"/>
    <x v="1"/>
    <x v="655"/>
    <d v="2012-07-12T00:00:00"/>
    <s v="First Class"/>
    <s v="TS-21370"/>
    <s v="Todd Sumrall"/>
    <x v="1"/>
    <s v="United States"/>
    <s v="Wilmington"/>
    <x v="13"/>
    <n v="19805"/>
    <x v="3"/>
    <s v="OFF-BI-10004492"/>
    <x v="1"/>
    <x v="8"/>
    <x v="347"/>
    <n v="221.06"/>
    <n v="7"/>
    <n v="0"/>
    <n v="103.89819999999997"/>
  </r>
  <r>
    <n v="5042"/>
    <x v="2496"/>
    <x v="0"/>
    <x v="338"/>
    <d v="2013-11-14T00:00:00"/>
    <s v="Second Class"/>
    <s v="AI-10855"/>
    <s v="Arianne Irving"/>
    <x v="0"/>
    <s v="United States"/>
    <s v="Los Angeles"/>
    <x v="1"/>
    <n v="90036"/>
    <x v="1"/>
    <s v="OFF-PA-10002421"/>
    <x v="1"/>
    <x v="10"/>
    <x v="1416"/>
    <n v="67.710000000000008"/>
    <n v="3"/>
    <n v="0"/>
    <n v="32.500799999999998"/>
  </r>
  <r>
    <n v="5043"/>
    <x v="2496"/>
    <x v="0"/>
    <x v="338"/>
    <d v="2013-11-14T00:00:00"/>
    <s v="Second Class"/>
    <s v="AI-10855"/>
    <s v="Arianne Irving"/>
    <x v="0"/>
    <s v="United States"/>
    <s v="Los Angeles"/>
    <x v="1"/>
    <n v="90036"/>
    <x v="1"/>
    <s v="OFF-AP-10000055"/>
    <x v="1"/>
    <x v="9"/>
    <x v="781"/>
    <n v="129.91999999999999"/>
    <n v="4"/>
    <n v="0"/>
    <n v="38.975999999999985"/>
  </r>
  <r>
    <n v="5044"/>
    <x v="2496"/>
    <x v="0"/>
    <x v="338"/>
    <d v="2013-11-14T00:00:00"/>
    <s v="Second Class"/>
    <s v="AI-10855"/>
    <s v="Arianne Irving"/>
    <x v="0"/>
    <s v="United States"/>
    <s v="Los Angeles"/>
    <x v="1"/>
    <n v="90036"/>
    <x v="1"/>
    <s v="FUR-FU-10000965"/>
    <x v="0"/>
    <x v="5"/>
    <x v="682"/>
    <n v="467.46"/>
    <n v="9"/>
    <n v="0"/>
    <n v="191.65860000000001"/>
  </r>
  <r>
    <n v="5045"/>
    <x v="2496"/>
    <x v="0"/>
    <x v="338"/>
    <d v="2013-11-14T00:00:00"/>
    <s v="Second Class"/>
    <s v="AI-10855"/>
    <s v="Arianne Irving"/>
    <x v="0"/>
    <s v="United States"/>
    <s v="Los Angeles"/>
    <x v="1"/>
    <n v="90036"/>
    <x v="1"/>
    <s v="OFF-PA-10001363"/>
    <x v="1"/>
    <x v="10"/>
    <x v="1616"/>
    <n v="61.4"/>
    <n v="5"/>
    <n v="0"/>
    <n v="28.857999999999997"/>
  </r>
  <r>
    <n v="5046"/>
    <x v="2496"/>
    <x v="0"/>
    <x v="338"/>
    <d v="2013-11-14T00:00:00"/>
    <s v="Second Class"/>
    <s v="AI-10855"/>
    <s v="Arianne Irving"/>
    <x v="0"/>
    <s v="United States"/>
    <s v="Los Angeles"/>
    <x v="1"/>
    <n v="90036"/>
    <x v="1"/>
    <s v="OFF-ST-10001496"/>
    <x v="1"/>
    <x v="4"/>
    <x v="726"/>
    <n v="720.76"/>
    <n v="4"/>
    <n v="0"/>
    <n v="187.39760000000001"/>
  </r>
  <r>
    <n v="5047"/>
    <x v="2496"/>
    <x v="0"/>
    <x v="338"/>
    <d v="2013-11-14T00:00:00"/>
    <s v="Second Class"/>
    <s v="AI-10855"/>
    <s v="Arianne Irving"/>
    <x v="0"/>
    <s v="United States"/>
    <s v="Los Angeles"/>
    <x v="1"/>
    <n v="90036"/>
    <x v="1"/>
    <s v="OFF-BI-10004656"/>
    <x v="1"/>
    <x v="8"/>
    <x v="855"/>
    <n v="5.1840000000000011"/>
    <n v="3"/>
    <n v="0.2"/>
    <n v="1.8143999999999996"/>
  </r>
  <r>
    <n v="5048"/>
    <x v="2496"/>
    <x v="0"/>
    <x v="338"/>
    <d v="2013-11-14T00:00:00"/>
    <s v="Second Class"/>
    <s v="AI-10855"/>
    <s v="Arianne Irving"/>
    <x v="0"/>
    <s v="United States"/>
    <s v="Los Angeles"/>
    <x v="1"/>
    <n v="90036"/>
    <x v="1"/>
    <s v="OFF-AR-10001227"/>
    <x v="1"/>
    <x v="6"/>
    <x v="1611"/>
    <n v="14.7"/>
    <n v="5"/>
    <n v="0"/>
    <n v="3.9690000000000003"/>
  </r>
  <r>
    <n v="5049"/>
    <x v="2497"/>
    <x v="2"/>
    <x v="691"/>
    <d v="2011-04-04T00:00:00"/>
    <s v="Standard Class"/>
    <s v="DD-13570"/>
    <s v="Dorothy Dickinson"/>
    <x v="0"/>
    <s v="United States"/>
    <s v="Chicago"/>
    <x v="10"/>
    <n v="60610"/>
    <x v="2"/>
    <s v="OFF-BI-10002071"/>
    <x v="1"/>
    <x v="8"/>
    <x v="692"/>
    <n v="8.1339999999999986"/>
    <n v="7"/>
    <n v="0.8"/>
    <n v="-13.827800000000003"/>
  </r>
  <r>
    <n v="5050"/>
    <x v="2497"/>
    <x v="2"/>
    <x v="691"/>
    <d v="2011-04-04T00:00:00"/>
    <s v="Standard Class"/>
    <s v="DD-13570"/>
    <s v="Dorothy Dickinson"/>
    <x v="0"/>
    <s v="United States"/>
    <s v="Chicago"/>
    <x v="10"/>
    <n v="60610"/>
    <x v="2"/>
    <s v="TEC-AC-10004901"/>
    <x v="2"/>
    <x v="11"/>
    <x v="642"/>
    <n v="79.984000000000009"/>
    <n v="2"/>
    <n v="0.2"/>
    <n v="13.997199999999999"/>
  </r>
  <r>
    <n v="5051"/>
    <x v="2498"/>
    <x v="1"/>
    <x v="227"/>
    <d v="2012-09-24T00:00:00"/>
    <s v="Standard Class"/>
    <s v="AB-10060"/>
    <s v="Adam Bellavance"/>
    <x v="2"/>
    <s v="United States"/>
    <s v="Des Moines"/>
    <x v="4"/>
    <n v="98198"/>
    <x v="1"/>
    <s v="OFF-PA-10001776"/>
    <x v="1"/>
    <x v="10"/>
    <x v="1263"/>
    <n v="18.54"/>
    <n v="2"/>
    <n v="0"/>
    <n v="8.7137999999999991"/>
  </r>
  <r>
    <n v="5052"/>
    <x v="2499"/>
    <x v="1"/>
    <x v="209"/>
    <d v="2012-11-11T00:00:00"/>
    <s v="Standard Class"/>
    <s v="KB-16240"/>
    <s v="Karen Bern"/>
    <x v="1"/>
    <s v="United States"/>
    <s v="Philadelphia"/>
    <x v="9"/>
    <n v="19140"/>
    <x v="3"/>
    <s v="OFF-EN-10000483"/>
    <x v="1"/>
    <x v="12"/>
    <x v="369"/>
    <n v="24.400000000000002"/>
    <n v="2"/>
    <n v="0.2"/>
    <n v="7.9299999999999971"/>
  </r>
  <r>
    <n v="5053"/>
    <x v="2500"/>
    <x v="3"/>
    <x v="240"/>
    <d v="2014-05-20T00:00:00"/>
    <s v="Same Day"/>
    <s v="JC-15775"/>
    <s v="John Castell"/>
    <x v="0"/>
    <s v="United States"/>
    <s v="Atlanta"/>
    <x v="32"/>
    <n v="30318"/>
    <x v="0"/>
    <s v="OFF-PA-10003129"/>
    <x v="1"/>
    <x v="10"/>
    <x v="1137"/>
    <n v="195.64"/>
    <n v="4"/>
    <n v="0"/>
    <n v="91.950799999999987"/>
  </r>
  <r>
    <n v="5054"/>
    <x v="2501"/>
    <x v="1"/>
    <x v="928"/>
    <d v="2012-01-08T00:00:00"/>
    <s v="Second Class"/>
    <s v="AH-10465"/>
    <s v="Amy Hunt"/>
    <x v="0"/>
    <s v="United States"/>
    <s v="Dallas"/>
    <x v="5"/>
    <n v="75217"/>
    <x v="2"/>
    <s v="TEC-AC-10003198"/>
    <x v="2"/>
    <x v="11"/>
    <x v="761"/>
    <n v="398.40000000000003"/>
    <n v="5"/>
    <n v="0.2"/>
    <n v="84.659999999999982"/>
  </r>
  <r>
    <n v="5055"/>
    <x v="2501"/>
    <x v="1"/>
    <x v="928"/>
    <d v="2012-01-08T00:00:00"/>
    <s v="Second Class"/>
    <s v="AH-10465"/>
    <s v="Amy Hunt"/>
    <x v="0"/>
    <s v="United States"/>
    <s v="Dallas"/>
    <x v="5"/>
    <n v="75217"/>
    <x v="2"/>
    <s v="OFF-AR-10001246"/>
    <x v="1"/>
    <x v="6"/>
    <x v="450"/>
    <n v="7.0559999999999992"/>
    <n v="3"/>
    <n v="0.2"/>
    <n v="0.79379999999999962"/>
  </r>
  <r>
    <n v="5056"/>
    <x v="2501"/>
    <x v="1"/>
    <x v="928"/>
    <d v="2012-01-08T00:00:00"/>
    <s v="Second Class"/>
    <s v="AH-10465"/>
    <s v="Amy Hunt"/>
    <x v="0"/>
    <s v="United States"/>
    <s v="Dallas"/>
    <x v="5"/>
    <n v="75217"/>
    <x v="2"/>
    <s v="FUR-BO-10003272"/>
    <x v="0"/>
    <x v="0"/>
    <x v="582"/>
    <n v="1352.3975999999998"/>
    <n v="9"/>
    <n v="0.32"/>
    <n v="-437.5404000000002"/>
  </r>
  <r>
    <n v="5057"/>
    <x v="2502"/>
    <x v="1"/>
    <x v="1014"/>
    <d v="2012-09-11T00:00:00"/>
    <s v="First Class"/>
    <s v="NM-18520"/>
    <s v="Neoma Murray"/>
    <x v="0"/>
    <s v="United States"/>
    <s v="Moreno Valley"/>
    <x v="1"/>
    <n v="92553"/>
    <x v="1"/>
    <s v="OFF-PA-10002606"/>
    <x v="1"/>
    <x v="10"/>
    <x v="1592"/>
    <n v="26.400000000000002"/>
    <n v="5"/>
    <n v="0"/>
    <n v="11.879999999999999"/>
  </r>
  <r>
    <n v="5058"/>
    <x v="2502"/>
    <x v="1"/>
    <x v="1014"/>
    <d v="2012-09-11T00:00:00"/>
    <s v="First Class"/>
    <s v="NM-18520"/>
    <s v="Neoma Murray"/>
    <x v="0"/>
    <s v="United States"/>
    <s v="Moreno Valley"/>
    <x v="1"/>
    <n v="92553"/>
    <x v="1"/>
    <s v="OFF-ST-10002486"/>
    <x v="1"/>
    <x v="4"/>
    <x v="693"/>
    <n v="41.88"/>
    <n v="6"/>
    <n v="0"/>
    <n v="0.83759999999999835"/>
  </r>
  <r>
    <n v="5059"/>
    <x v="2503"/>
    <x v="0"/>
    <x v="1015"/>
    <d v="2013-04-08T00:00:00"/>
    <s v="Standard Class"/>
    <s v="CS-11950"/>
    <s v="Carlos Soltero"/>
    <x v="0"/>
    <s v="United States"/>
    <s v="Philadelphia"/>
    <x v="9"/>
    <n v="19140"/>
    <x v="3"/>
    <s v="OFF-BI-10004330"/>
    <x v="1"/>
    <x v="8"/>
    <x v="795"/>
    <n v="99.846000000000004"/>
    <n v="9"/>
    <n v="0.7"/>
    <n v="-83.204999999999984"/>
  </r>
  <r>
    <n v="5060"/>
    <x v="2504"/>
    <x v="0"/>
    <x v="5"/>
    <d v="2013-12-08T00:00:00"/>
    <s v="Second Class"/>
    <s v="TP-21130"/>
    <s v="Theone Pippenger"/>
    <x v="0"/>
    <s v="United States"/>
    <s v="Georgetown"/>
    <x v="0"/>
    <n v="40324"/>
    <x v="0"/>
    <s v="TEC-PH-10000560"/>
    <x v="2"/>
    <x v="7"/>
    <x v="745"/>
    <n v="699.98"/>
    <n v="2"/>
    <n v="0"/>
    <n v="195.99440000000004"/>
  </r>
  <r>
    <n v="5061"/>
    <x v="2504"/>
    <x v="0"/>
    <x v="5"/>
    <d v="2013-12-08T00:00:00"/>
    <s v="Second Class"/>
    <s v="TP-21130"/>
    <s v="Theone Pippenger"/>
    <x v="0"/>
    <s v="United States"/>
    <s v="Georgetown"/>
    <x v="0"/>
    <n v="40324"/>
    <x v="0"/>
    <s v="OFF-ST-10000060"/>
    <x v="1"/>
    <x v="4"/>
    <x v="387"/>
    <n v="584.82000000000005"/>
    <n v="9"/>
    <n v="0"/>
    <n v="70.178400000000025"/>
  </r>
  <r>
    <n v="5062"/>
    <x v="2505"/>
    <x v="1"/>
    <x v="412"/>
    <d v="2012-05-12T00:00:00"/>
    <s v="Standard Class"/>
    <s v="DL-12925"/>
    <s v="Daniel Lacy"/>
    <x v="0"/>
    <s v="United States"/>
    <s v="Minneapolis"/>
    <x v="11"/>
    <n v="55407"/>
    <x v="2"/>
    <s v="OFF-BI-10003684"/>
    <x v="1"/>
    <x v="8"/>
    <x v="707"/>
    <n v="43.98"/>
    <n v="2"/>
    <n v="0"/>
    <n v="21.99"/>
  </r>
  <r>
    <n v="5063"/>
    <x v="2505"/>
    <x v="1"/>
    <x v="412"/>
    <d v="2012-05-12T00:00:00"/>
    <s v="Standard Class"/>
    <s v="DL-12925"/>
    <s v="Daniel Lacy"/>
    <x v="0"/>
    <s v="United States"/>
    <s v="Minneapolis"/>
    <x v="11"/>
    <n v="55407"/>
    <x v="2"/>
    <s v="TEC-PH-10000441"/>
    <x v="2"/>
    <x v="7"/>
    <x v="1046"/>
    <n v="377.96999999999997"/>
    <n v="3"/>
    <n v="0"/>
    <n v="105.83160000000002"/>
  </r>
  <r>
    <n v="5064"/>
    <x v="2505"/>
    <x v="1"/>
    <x v="412"/>
    <d v="2012-05-12T00:00:00"/>
    <s v="Standard Class"/>
    <s v="DL-12925"/>
    <s v="Daniel Lacy"/>
    <x v="0"/>
    <s v="United States"/>
    <s v="Minneapolis"/>
    <x v="11"/>
    <n v="55407"/>
    <x v="2"/>
    <s v="FUR-FU-10000723"/>
    <x v="0"/>
    <x v="5"/>
    <x v="475"/>
    <n v="123.96000000000001"/>
    <n v="3"/>
    <n v="0"/>
    <n v="11.156400000000005"/>
  </r>
  <r>
    <n v="5065"/>
    <x v="2506"/>
    <x v="3"/>
    <x v="585"/>
    <d v="2014-09-25T00:00:00"/>
    <s v="First Class"/>
    <s v="CA-12265"/>
    <s v="Christina Anderson"/>
    <x v="0"/>
    <s v="United States"/>
    <s v="Wilmington"/>
    <x v="13"/>
    <n v="19805"/>
    <x v="3"/>
    <s v="TEC-PH-10004977"/>
    <x v="2"/>
    <x v="7"/>
    <x v="34"/>
    <n v="391.98"/>
    <n v="2"/>
    <n v="0"/>
    <n v="113.67419999999998"/>
  </r>
  <r>
    <n v="5066"/>
    <x v="2507"/>
    <x v="3"/>
    <x v="329"/>
    <d v="2014-12-08T00:00:00"/>
    <s v="Standard Class"/>
    <s v="SC-20380"/>
    <s v="Shahid Collister"/>
    <x v="0"/>
    <s v="United States"/>
    <s v="Burlington"/>
    <x v="3"/>
    <n v="27217"/>
    <x v="0"/>
    <s v="TEC-AC-10002001"/>
    <x v="2"/>
    <x v="11"/>
    <x v="262"/>
    <n v="383.97600000000006"/>
    <n v="3"/>
    <n v="0.2"/>
    <n v="81.59490000000001"/>
  </r>
  <r>
    <n v="5067"/>
    <x v="2507"/>
    <x v="3"/>
    <x v="329"/>
    <d v="2014-12-08T00:00:00"/>
    <s v="Standard Class"/>
    <s v="SC-20380"/>
    <s v="Shahid Collister"/>
    <x v="0"/>
    <s v="United States"/>
    <s v="Burlington"/>
    <x v="3"/>
    <n v="27217"/>
    <x v="0"/>
    <s v="FUR-TA-10001889"/>
    <x v="0"/>
    <x v="3"/>
    <x v="406"/>
    <n v="1781.6819999999998"/>
    <n v="7"/>
    <n v="0.4"/>
    <n v="-653.28340000000003"/>
  </r>
  <r>
    <n v="5068"/>
    <x v="2508"/>
    <x v="3"/>
    <x v="787"/>
    <d v="2014-01-20T00:00:00"/>
    <s v="Standard Class"/>
    <s v="TT-21460"/>
    <s v="Tonja Turnell"/>
    <x v="2"/>
    <s v="United States"/>
    <s v="Los Angeles"/>
    <x v="1"/>
    <n v="90008"/>
    <x v="1"/>
    <s v="OFF-AR-10003504"/>
    <x v="1"/>
    <x v="6"/>
    <x v="1026"/>
    <n v="21.400000000000002"/>
    <n v="5"/>
    <n v="0"/>
    <n v="6.2059999999999977"/>
  </r>
  <r>
    <n v="5069"/>
    <x v="2509"/>
    <x v="2"/>
    <x v="233"/>
    <d v="2011-08-12T00:00:00"/>
    <s v="Standard Class"/>
    <s v="MA-17560"/>
    <s v="Matt Abelman"/>
    <x v="2"/>
    <s v="United States"/>
    <s v="Trenton"/>
    <x v="12"/>
    <n v="48183"/>
    <x v="2"/>
    <s v="TEC-CO-10001571"/>
    <x v="2"/>
    <x v="16"/>
    <x v="1554"/>
    <n v="549.99"/>
    <n v="1"/>
    <n v="0"/>
    <n v="274.995"/>
  </r>
  <r>
    <n v="5070"/>
    <x v="2509"/>
    <x v="2"/>
    <x v="233"/>
    <d v="2011-08-12T00:00:00"/>
    <s v="Standard Class"/>
    <s v="MA-17560"/>
    <s v="Matt Abelman"/>
    <x v="2"/>
    <s v="United States"/>
    <s v="Trenton"/>
    <x v="12"/>
    <n v="48183"/>
    <x v="2"/>
    <s v="OFF-AP-10002495"/>
    <x v="1"/>
    <x v="9"/>
    <x v="1075"/>
    <n v="167.535"/>
    <n v="3"/>
    <n v="0.1"/>
    <n v="37.229999999999983"/>
  </r>
  <r>
    <n v="5071"/>
    <x v="2509"/>
    <x v="2"/>
    <x v="233"/>
    <d v="2011-08-12T00:00:00"/>
    <s v="Standard Class"/>
    <s v="MA-17560"/>
    <s v="Matt Abelman"/>
    <x v="2"/>
    <s v="United States"/>
    <s v="Trenton"/>
    <x v="12"/>
    <n v="48183"/>
    <x v="2"/>
    <s v="OFF-EN-10002500"/>
    <x v="1"/>
    <x v="12"/>
    <x v="118"/>
    <n v="38.339999999999996"/>
    <n v="3"/>
    <n v="0"/>
    <n v="17.253"/>
  </r>
  <r>
    <n v="5072"/>
    <x v="2509"/>
    <x v="2"/>
    <x v="233"/>
    <d v="2011-08-12T00:00:00"/>
    <s v="Standard Class"/>
    <s v="MA-17560"/>
    <s v="Matt Abelman"/>
    <x v="2"/>
    <s v="United States"/>
    <s v="Trenton"/>
    <x v="12"/>
    <n v="48183"/>
    <x v="2"/>
    <s v="FUR-FU-10002088"/>
    <x v="0"/>
    <x v="5"/>
    <x v="1084"/>
    <n v="53.88"/>
    <n v="6"/>
    <n v="0"/>
    <n v="22.629600000000003"/>
  </r>
  <r>
    <n v="5073"/>
    <x v="2509"/>
    <x v="2"/>
    <x v="233"/>
    <d v="2011-08-12T00:00:00"/>
    <s v="Standard Class"/>
    <s v="MA-17560"/>
    <s v="Matt Abelman"/>
    <x v="2"/>
    <s v="United States"/>
    <s v="Trenton"/>
    <x v="12"/>
    <n v="48183"/>
    <x v="2"/>
    <s v="TEC-PH-10001128"/>
    <x v="2"/>
    <x v="7"/>
    <x v="1499"/>
    <n v="299.98"/>
    <n v="2"/>
    <n v="0"/>
    <n v="83.994400000000013"/>
  </r>
  <r>
    <n v="5074"/>
    <x v="2510"/>
    <x v="1"/>
    <x v="599"/>
    <d v="2012-11-05T00:00:00"/>
    <s v="Same Day"/>
    <s v="JM-16195"/>
    <s v="Justin MacKendrick"/>
    <x v="0"/>
    <s v="United States"/>
    <s v="San Francisco"/>
    <x v="1"/>
    <n v="94109"/>
    <x v="1"/>
    <s v="OFF-ST-10000649"/>
    <x v="1"/>
    <x v="4"/>
    <x v="937"/>
    <n v="62.8"/>
    <n v="4"/>
    <n v="0"/>
    <n v="15.700000000000003"/>
  </r>
  <r>
    <n v="5075"/>
    <x v="2511"/>
    <x v="3"/>
    <x v="1016"/>
    <d v="2014-04-30T00:00:00"/>
    <s v="Second Class"/>
    <s v="MB-18085"/>
    <s v="Mick Brown"/>
    <x v="0"/>
    <s v="United States"/>
    <s v="Los Angeles"/>
    <x v="1"/>
    <n v="90049"/>
    <x v="1"/>
    <s v="OFF-BI-10002103"/>
    <x v="1"/>
    <x v="8"/>
    <x v="525"/>
    <n v="13.904"/>
    <n v="2"/>
    <n v="0.2"/>
    <n v="4.5187999999999997"/>
  </r>
  <r>
    <n v="5076"/>
    <x v="2512"/>
    <x v="2"/>
    <x v="1017"/>
    <d v="2011-04-22T00:00:00"/>
    <s v="Second Class"/>
    <s v="SV-20365"/>
    <s v="Seth Vernon"/>
    <x v="0"/>
    <s v="United States"/>
    <s v="Houston"/>
    <x v="5"/>
    <n v="77070"/>
    <x v="2"/>
    <s v="FUR-TA-10001705"/>
    <x v="0"/>
    <x v="3"/>
    <x v="213"/>
    <n v="744.09999999999991"/>
    <n v="5"/>
    <n v="0.3"/>
    <n v="-95.670000000000044"/>
  </r>
  <r>
    <n v="5077"/>
    <x v="2512"/>
    <x v="2"/>
    <x v="1017"/>
    <d v="2011-04-22T00:00:00"/>
    <s v="Second Class"/>
    <s v="SV-20365"/>
    <s v="Seth Vernon"/>
    <x v="0"/>
    <s v="United States"/>
    <s v="Houston"/>
    <x v="5"/>
    <n v="77070"/>
    <x v="2"/>
    <s v="OFF-ST-10004634"/>
    <x v="1"/>
    <x v="4"/>
    <x v="597"/>
    <n v="44.840000000000011"/>
    <n v="5"/>
    <n v="0.2"/>
    <n v="5.6049999999999951"/>
  </r>
  <r>
    <n v="5078"/>
    <x v="2512"/>
    <x v="2"/>
    <x v="1017"/>
    <d v="2011-04-22T00:00:00"/>
    <s v="Second Class"/>
    <s v="SV-20365"/>
    <s v="Seth Vernon"/>
    <x v="0"/>
    <s v="United States"/>
    <s v="Houston"/>
    <x v="5"/>
    <n v="77070"/>
    <x v="2"/>
    <s v="FUR-TA-10004442"/>
    <x v="0"/>
    <x v="3"/>
    <x v="1645"/>
    <n v="401.59000000000003"/>
    <n v="2"/>
    <n v="0.3"/>
    <n v="-131.95100000000002"/>
  </r>
  <r>
    <n v="5079"/>
    <x v="2513"/>
    <x v="3"/>
    <x v="343"/>
    <d v="2014-11-18T00:00:00"/>
    <s v="Standard Class"/>
    <s v="CG-12040"/>
    <s v="Catherine Glotzbach"/>
    <x v="2"/>
    <s v="United States"/>
    <s v="Milwaukee"/>
    <x v="6"/>
    <n v="53209"/>
    <x v="2"/>
    <s v="OFF-BI-10002949"/>
    <x v="1"/>
    <x v="8"/>
    <x v="520"/>
    <n v="18.240000000000002"/>
    <n v="3"/>
    <n v="0"/>
    <n v="8.5727999999999991"/>
  </r>
  <r>
    <n v="5080"/>
    <x v="2514"/>
    <x v="3"/>
    <x v="920"/>
    <d v="2014-11-30T00:00:00"/>
    <s v="Standard Class"/>
    <s v="BD-11500"/>
    <s v="Bradley Drucker"/>
    <x v="0"/>
    <s v="United States"/>
    <s v="San Francisco"/>
    <x v="1"/>
    <n v="94122"/>
    <x v="1"/>
    <s v="FUR-BO-10002213"/>
    <x v="0"/>
    <x v="0"/>
    <x v="1325"/>
    <n v="359.49899999999997"/>
    <n v="3"/>
    <n v="0.15"/>
    <n v="-29.605799999999981"/>
  </r>
  <r>
    <n v="5081"/>
    <x v="2514"/>
    <x v="3"/>
    <x v="920"/>
    <d v="2014-11-30T00:00:00"/>
    <s v="Standard Class"/>
    <s v="BD-11500"/>
    <s v="Bradley Drucker"/>
    <x v="0"/>
    <s v="United States"/>
    <s v="San Francisco"/>
    <x v="1"/>
    <n v="94122"/>
    <x v="1"/>
    <s v="OFF-ST-10001325"/>
    <x v="1"/>
    <x v="4"/>
    <x v="466"/>
    <n v="10.48"/>
    <n v="1"/>
    <n v="0"/>
    <n v="2.8296000000000001"/>
  </r>
  <r>
    <n v="5082"/>
    <x v="2515"/>
    <x v="1"/>
    <x v="217"/>
    <d v="2012-12-18T00:00:00"/>
    <s v="Same Day"/>
    <s v="JK-15640"/>
    <s v="Jim Kriz"/>
    <x v="2"/>
    <s v="United States"/>
    <s v="Cleveland"/>
    <x v="24"/>
    <n v="44105"/>
    <x v="3"/>
    <s v="OFF-PA-10003441"/>
    <x v="1"/>
    <x v="10"/>
    <x v="485"/>
    <n v="20.736000000000004"/>
    <n v="4"/>
    <n v="0.2"/>
    <n v="7.2576000000000001"/>
  </r>
  <r>
    <n v="5083"/>
    <x v="2516"/>
    <x v="0"/>
    <x v="162"/>
    <d v="2013-09-13T00:00:00"/>
    <s v="Standard Class"/>
    <s v="JM-15580"/>
    <s v="Jill Matthias"/>
    <x v="0"/>
    <s v="United States"/>
    <s v="Monroe"/>
    <x v="3"/>
    <n v="28110"/>
    <x v="0"/>
    <s v="TEC-AC-10004209"/>
    <x v="2"/>
    <x v="11"/>
    <x v="899"/>
    <n v="35.167999999999999"/>
    <n v="4"/>
    <n v="0.2"/>
    <n v="8.3524000000000012"/>
  </r>
  <r>
    <n v="5084"/>
    <x v="2516"/>
    <x v="0"/>
    <x v="162"/>
    <d v="2013-09-13T00:00:00"/>
    <s v="Standard Class"/>
    <s v="JM-15580"/>
    <s v="Jill Matthias"/>
    <x v="0"/>
    <s v="United States"/>
    <s v="Monroe"/>
    <x v="3"/>
    <n v="28110"/>
    <x v="0"/>
    <s v="OFF-PA-10000501"/>
    <x v="1"/>
    <x v="10"/>
    <x v="966"/>
    <n v="64.704000000000008"/>
    <n v="3"/>
    <n v="0.2"/>
    <n v="23.455199999999998"/>
  </r>
  <r>
    <n v="5085"/>
    <x v="2517"/>
    <x v="0"/>
    <x v="112"/>
    <d v="2013-06-10T00:00:00"/>
    <s v="Second Class"/>
    <s v="SC-20230"/>
    <s v="Scot Coram"/>
    <x v="1"/>
    <s v="United States"/>
    <s v="Lowell"/>
    <x v="31"/>
    <n v="1852"/>
    <x v="3"/>
    <s v="OFF-PA-10003656"/>
    <x v="1"/>
    <x v="10"/>
    <x v="770"/>
    <n v="105.52"/>
    <n v="4"/>
    <n v="0"/>
    <n v="48.539199999999994"/>
  </r>
  <r>
    <n v="5086"/>
    <x v="2518"/>
    <x v="1"/>
    <x v="974"/>
    <d v="2012-06-23T00:00:00"/>
    <s v="Standard Class"/>
    <s v="ME-17320"/>
    <s v="Maria Etezadi"/>
    <x v="2"/>
    <s v="United States"/>
    <s v="Dallas"/>
    <x v="5"/>
    <n v="75081"/>
    <x v="2"/>
    <s v="OFF-BI-10001107"/>
    <x v="1"/>
    <x v="8"/>
    <x v="492"/>
    <n v="5.7919999999999989"/>
    <n v="2"/>
    <n v="0.8"/>
    <n v="-9.5568000000000026"/>
  </r>
  <r>
    <n v="5087"/>
    <x v="2519"/>
    <x v="1"/>
    <x v="616"/>
    <d v="2012-03-09T00:00:00"/>
    <s v="Standard Class"/>
    <s v="KN-16390"/>
    <s v="Katherine Nockton"/>
    <x v="1"/>
    <s v="United States"/>
    <s v="Philadelphia"/>
    <x v="9"/>
    <n v="19120"/>
    <x v="3"/>
    <s v="TEC-PH-10000562"/>
    <x v="2"/>
    <x v="7"/>
    <x v="1698"/>
    <n v="466.15799999999996"/>
    <n v="7"/>
    <n v="0.4"/>
    <n v="-93.231599999999958"/>
  </r>
  <r>
    <n v="5088"/>
    <x v="2519"/>
    <x v="1"/>
    <x v="616"/>
    <d v="2012-03-09T00:00:00"/>
    <s v="Standard Class"/>
    <s v="KN-16390"/>
    <s v="Katherine Nockton"/>
    <x v="1"/>
    <s v="United States"/>
    <s v="Philadelphia"/>
    <x v="9"/>
    <n v="19120"/>
    <x v="3"/>
    <s v="TEC-AC-10001101"/>
    <x v="2"/>
    <x v="11"/>
    <x v="547"/>
    <n v="10.312000000000001"/>
    <n v="1"/>
    <n v="0.2"/>
    <n v="-1.2890000000000006"/>
  </r>
  <r>
    <n v="5089"/>
    <x v="2519"/>
    <x v="1"/>
    <x v="616"/>
    <d v="2012-03-09T00:00:00"/>
    <s v="Standard Class"/>
    <s v="KN-16390"/>
    <s v="Katherine Nockton"/>
    <x v="1"/>
    <s v="United States"/>
    <s v="Philadelphia"/>
    <x v="9"/>
    <n v="19120"/>
    <x v="3"/>
    <s v="OFF-BI-10003529"/>
    <x v="1"/>
    <x v="8"/>
    <x v="788"/>
    <n v="2.556"/>
    <n v="3"/>
    <n v="0.7"/>
    <n v="-1.7892000000000001"/>
  </r>
  <r>
    <n v="5090"/>
    <x v="2520"/>
    <x v="3"/>
    <x v="1018"/>
    <d v="2014-08-08T00:00:00"/>
    <s v="First Class"/>
    <s v="HM-14860"/>
    <s v="Harry Marie"/>
    <x v="1"/>
    <s v="United States"/>
    <s v="Loveland"/>
    <x v="22"/>
    <n v="80538"/>
    <x v="1"/>
    <s v="OFF-PA-10001752"/>
    <x v="1"/>
    <x v="10"/>
    <x v="1360"/>
    <n v="7.9680000000000009"/>
    <n v="2"/>
    <n v="0.2"/>
    <n v="2.8884000000000007"/>
  </r>
  <r>
    <n v="5091"/>
    <x v="2520"/>
    <x v="3"/>
    <x v="1018"/>
    <d v="2014-08-08T00:00:00"/>
    <s v="First Class"/>
    <s v="HM-14860"/>
    <s v="Harry Marie"/>
    <x v="1"/>
    <s v="United States"/>
    <s v="Loveland"/>
    <x v="22"/>
    <n v="80538"/>
    <x v="1"/>
    <s v="OFF-EN-10001141"/>
    <x v="1"/>
    <x v="12"/>
    <x v="593"/>
    <n v="8.7840000000000007"/>
    <n v="1"/>
    <n v="0.2"/>
    <n v="3.1842000000000001"/>
  </r>
  <r>
    <n v="5092"/>
    <x v="2521"/>
    <x v="3"/>
    <x v="247"/>
    <d v="2015-01-04T00:00:00"/>
    <s v="Standard Class"/>
    <s v="JM-15580"/>
    <s v="Jill Matthias"/>
    <x v="0"/>
    <s v="United States"/>
    <s v="Loveland"/>
    <x v="22"/>
    <n v="80538"/>
    <x v="1"/>
    <s v="OFF-FA-10003472"/>
    <x v="1"/>
    <x v="13"/>
    <x v="240"/>
    <n v="3.024"/>
    <n v="3"/>
    <n v="0.2"/>
    <n v="-0.6048"/>
  </r>
  <r>
    <n v="5093"/>
    <x v="2522"/>
    <x v="1"/>
    <x v="293"/>
    <d v="2012-05-27T00:00:00"/>
    <s v="Standard Class"/>
    <s v="KH-16690"/>
    <s v="Kristen Hastings"/>
    <x v="1"/>
    <s v="United States"/>
    <s v="Woonsocket"/>
    <x v="34"/>
    <n v="2895"/>
    <x v="3"/>
    <s v="OFF-ST-10004507"/>
    <x v="1"/>
    <x v="4"/>
    <x v="452"/>
    <n v="51.449999999999996"/>
    <n v="3"/>
    <n v="0"/>
    <n v="13.891499999999999"/>
  </r>
  <r>
    <n v="5094"/>
    <x v="2523"/>
    <x v="2"/>
    <x v="776"/>
    <d v="2011-12-10T00:00:00"/>
    <s v="Standard Class"/>
    <s v="BK-11260"/>
    <s v="Berenike Kampe"/>
    <x v="0"/>
    <s v="United States"/>
    <s v="Chicago"/>
    <x v="10"/>
    <n v="60610"/>
    <x v="2"/>
    <s v="OFF-AP-10004036"/>
    <x v="1"/>
    <x v="9"/>
    <x v="1273"/>
    <n v="14.015999999999996"/>
    <n v="4"/>
    <n v="0.8"/>
    <n v="-31.536000000000001"/>
  </r>
  <r>
    <n v="5095"/>
    <x v="2523"/>
    <x v="2"/>
    <x v="776"/>
    <d v="2011-12-10T00:00:00"/>
    <s v="Standard Class"/>
    <s v="BK-11260"/>
    <s v="Berenike Kampe"/>
    <x v="0"/>
    <s v="United States"/>
    <s v="Chicago"/>
    <x v="10"/>
    <n v="60610"/>
    <x v="2"/>
    <s v="FUR-TA-10004086"/>
    <x v="0"/>
    <x v="3"/>
    <x v="824"/>
    <n v="214.95000000000002"/>
    <n v="5"/>
    <n v="0.5"/>
    <n v="-120.37200000000003"/>
  </r>
  <r>
    <n v="5096"/>
    <x v="2523"/>
    <x v="2"/>
    <x v="776"/>
    <d v="2011-12-10T00:00:00"/>
    <s v="Standard Class"/>
    <s v="BK-11260"/>
    <s v="Berenike Kampe"/>
    <x v="0"/>
    <s v="United States"/>
    <s v="Chicago"/>
    <x v="10"/>
    <n v="60610"/>
    <x v="2"/>
    <s v="TEC-PH-10000307"/>
    <x v="2"/>
    <x v="7"/>
    <x v="835"/>
    <n v="35.04"/>
    <n v="4"/>
    <n v="0.2"/>
    <n v="-7.0080000000000044"/>
  </r>
  <r>
    <n v="5097"/>
    <x v="2523"/>
    <x v="2"/>
    <x v="776"/>
    <d v="2011-12-10T00:00:00"/>
    <s v="Standard Class"/>
    <s v="BK-11260"/>
    <s v="Berenike Kampe"/>
    <x v="0"/>
    <s v="United States"/>
    <s v="Chicago"/>
    <x v="10"/>
    <n v="60610"/>
    <x v="2"/>
    <s v="FUR-FU-10002088"/>
    <x v="0"/>
    <x v="5"/>
    <x v="1084"/>
    <n v="10.776000000000002"/>
    <n v="3"/>
    <n v="0.6"/>
    <n v="-4.8491999999999997"/>
  </r>
  <r>
    <n v="5098"/>
    <x v="2523"/>
    <x v="2"/>
    <x v="776"/>
    <d v="2011-12-10T00:00:00"/>
    <s v="Standard Class"/>
    <s v="BK-11260"/>
    <s v="Berenike Kampe"/>
    <x v="0"/>
    <s v="United States"/>
    <s v="Chicago"/>
    <x v="10"/>
    <n v="60610"/>
    <x v="2"/>
    <s v="OFF-BI-10004965"/>
    <x v="1"/>
    <x v="8"/>
    <x v="1005"/>
    <n v="4.5999999999999988"/>
    <n v="2"/>
    <n v="0.8"/>
    <n v="-8.0500000000000025"/>
  </r>
  <r>
    <n v="5099"/>
    <x v="2523"/>
    <x v="2"/>
    <x v="776"/>
    <d v="2011-12-10T00:00:00"/>
    <s v="Standard Class"/>
    <s v="BK-11260"/>
    <s v="Berenike Kampe"/>
    <x v="0"/>
    <s v="United States"/>
    <s v="Chicago"/>
    <x v="10"/>
    <n v="60610"/>
    <x v="2"/>
    <s v="OFF-ST-10002485"/>
    <x v="1"/>
    <x v="4"/>
    <x v="209"/>
    <n v="35.167999999999999"/>
    <n v="2"/>
    <n v="0.2"/>
    <n v="-8.3524000000000012"/>
  </r>
  <r>
    <n v="5100"/>
    <x v="2524"/>
    <x v="1"/>
    <x v="976"/>
    <d v="2012-08-12T00:00:00"/>
    <s v="Standard Class"/>
    <s v="PN-18775"/>
    <s v="Parhena Norris"/>
    <x v="2"/>
    <s v="United States"/>
    <s v="Bakersfield"/>
    <x v="1"/>
    <n v="93309"/>
    <x v="1"/>
    <s v="OFF-BI-10002194"/>
    <x v="1"/>
    <x v="8"/>
    <x v="411"/>
    <n v="19.152000000000001"/>
    <n v="3"/>
    <n v="0.2"/>
    <n v="6.4638000000000009"/>
  </r>
  <r>
    <n v="5101"/>
    <x v="2525"/>
    <x v="2"/>
    <x v="461"/>
    <d v="2011-03-17T00:00:00"/>
    <s v="Same Day"/>
    <s v="AZ-10750"/>
    <s v="Annie Zypern"/>
    <x v="0"/>
    <s v="United States"/>
    <s v="Dallas"/>
    <x v="5"/>
    <n v="75217"/>
    <x v="2"/>
    <s v="OFF-AR-10003732"/>
    <x v="1"/>
    <x v="6"/>
    <x v="321"/>
    <n v="4.4479999999999995"/>
    <n v="2"/>
    <n v="0.2"/>
    <n v="0.3335999999999999"/>
  </r>
  <r>
    <n v="5102"/>
    <x v="2525"/>
    <x v="2"/>
    <x v="461"/>
    <d v="2011-03-17T00:00:00"/>
    <s v="Same Day"/>
    <s v="AZ-10750"/>
    <s v="Annie Zypern"/>
    <x v="0"/>
    <s v="United States"/>
    <s v="Dallas"/>
    <x v="5"/>
    <n v="75217"/>
    <x v="2"/>
    <s v="OFF-PA-10002195"/>
    <x v="1"/>
    <x v="10"/>
    <x v="1543"/>
    <n v="5.1840000000000011"/>
    <n v="1"/>
    <n v="0.2"/>
    <n v="1.8792"/>
  </r>
  <r>
    <n v="5103"/>
    <x v="2525"/>
    <x v="2"/>
    <x v="461"/>
    <d v="2011-03-17T00:00:00"/>
    <s v="Same Day"/>
    <s v="AZ-10750"/>
    <s v="Annie Zypern"/>
    <x v="0"/>
    <s v="United States"/>
    <s v="Dallas"/>
    <x v="5"/>
    <n v="75217"/>
    <x v="2"/>
    <s v="OFF-PA-10002365"/>
    <x v="1"/>
    <x v="10"/>
    <x v="12"/>
    <n v="15.552000000000003"/>
    <n v="3"/>
    <n v="0.2"/>
    <n v="5.4432"/>
  </r>
  <r>
    <n v="5104"/>
    <x v="2526"/>
    <x v="1"/>
    <x v="514"/>
    <d v="2012-03-30T00:00:00"/>
    <s v="Second Class"/>
    <s v="GM-14500"/>
    <s v="Gene McClure"/>
    <x v="0"/>
    <s v="United States"/>
    <s v="Philadelphia"/>
    <x v="9"/>
    <n v="19140"/>
    <x v="3"/>
    <s v="OFF-PA-10001950"/>
    <x v="1"/>
    <x v="10"/>
    <x v="144"/>
    <n v="40.032000000000004"/>
    <n v="6"/>
    <n v="0.2"/>
    <n v="12.509999999999993"/>
  </r>
  <r>
    <n v="5105"/>
    <x v="2526"/>
    <x v="1"/>
    <x v="514"/>
    <d v="2012-03-30T00:00:00"/>
    <s v="Second Class"/>
    <s v="GM-14500"/>
    <s v="Gene McClure"/>
    <x v="0"/>
    <s v="United States"/>
    <s v="Philadelphia"/>
    <x v="9"/>
    <n v="19140"/>
    <x v="3"/>
    <s v="TEC-AC-10004633"/>
    <x v="2"/>
    <x v="11"/>
    <x v="60"/>
    <n v="16.776000000000003"/>
    <n v="3"/>
    <n v="0.2"/>
    <n v="5.0327999999999999"/>
  </r>
  <r>
    <n v="5106"/>
    <x v="2527"/>
    <x v="2"/>
    <x v="637"/>
    <d v="2011-12-20T00:00:00"/>
    <s v="Standard Class"/>
    <s v="BM-11785"/>
    <s v="Bryan Mills"/>
    <x v="0"/>
    <s v="United States"/>
    <s v="Deltona"/>
    <x v="2"/>
    <n v="32725"/>
    <x v="0"/>
    <s v="FUR-CH-10002439"/>
    <x v="0"/>
    <x v="1"/>
    <x v="1316"/>
    <n v="186.304"/>
    <n v="4"/>
    <n v="0.2"/>
    <n v="13.972799999999999"/>
  </r>
  <r>
    <n v="5107"/>
    <x v="2528"/>
    <x v="1"/>
    <x v="444"/>
    <d v="2012-09-26T00:00:00"/>
    <s v="Standard Class"/>
    <s v="NH-18610"/>
    <s v="Nicole Hansen"/>
    <x v="1"/>
    <s v="United States"/>
    <s v="Columbus"/>
    <x v="32"/>
    <n v="31907"/>
    <x v="0"/>
    <s v="TEC-AC-10000682"/>
    <x v="2"/>
    <x v="11"/>
    <x v="1327"/>
    <n v="66.36"/>
    <n v="4"/>
    <n v="0"/>
    <n v="23.225999999999999"/>
  </r>
  <r>
    <n v="5108"/>
    <x v="2529"/>
    <x v="3"/>
    <x v="1016"/>
    <d v="2014-04-27T00:00:00"/>
    <s v="First Class"/>
    <s v="PN-18775"/>
    <s v="Parhena Norris"/>
    <x v="2"/>
    <s v="United States"/>
    <s v="Nashville"/>
    <x v="18"/>
    <n v="37211"/>
    <x v="0"/>
    <s v="OFF-AR-10004078"/>
    <x v="1"/>
    <x v="6"/>
    <x v="507"/>
    <n v="42.047999999999995"/>
    <n v="9"/>
    <n v="0.2"/>
    <n v="5.2559999999999985"/>
  </r>
  <r>
    <n v="5109"/>
    <x v="2529"/>
    <x v="3"/>
    <x v="1016"/>
    <d v="2014-04-27T00:00:00"/>
    <s v="First Class"/>
    <s v="PN-18775"/>
    <s v="Parhena Norris"/>
    <x v="2"/>
    <s v="United States"/>
    <s v="Nashville"/>
    <x v="18"/>
    <n v="37211"/>
    <x v="0"/>
    <s v="OFF-AR-10001958"/>
    <x v="1"/>
    <x v="6"/>
    <x v="206"/>
    <n v="67.92"/>
    <n v="5"/>
    <n v="0.2"/>
    <n v="6.7920000000000016"/>
  </r>
  <r>
    <n v="5110"/>
    <x v="2530"/>
    <x v="2"/>
    <x v="638"/>
    <d v="2011-10-22T00:00:00"/>
    <s v="Standard Class"/>
    <s v="EH-13765"/>
    <s v="Edward Hooks"/>
    <x v="1"/>
    <s v="United States"/>
    <s v="Philadelphia"/>
    <x v="9"/>
    <n v="19134"/>
    <x v="3"/>
    <s v="OFF-EN-10001335"/>
    <x v="1"/>
    <x v="12"/>
    <x v="462"/>
    <n v="52.512"/>
    <n v="6"/>
    <n v="0.2"/>
    <n v="19.692"/>
  </r>
  <r>
    <n v="5111"/>
    <x v="2530"/>
    <x v="2"/>
    <x v="638"/>
    <d v="2011-10-22T00:00:00"/>
    <s v="Standard Class"/>
    <s v="EH-13765"/>
    <s v="Edward Hooks"/>
    <x v="1"/>
    <s v="United States"/>
    <s v="Philadelphia"/>
    <x v="9"/>
    <n v="19134"/>
    <x v="3"/>
    <s v="OFF-ST-10003479"/>
    <x v="1"/>
    <x v="4"/>
    <x v="41"/>
    <n v="186.91200000000001"/>
    <n v="6"/>
    <n v="0.2"/>
    <n v="-35.046000000000028"/>
  </r>
  <r>
    <n v="5112"/>
    <x v="2530"/>
    <x v="2"/>
    <x v="638"/>
    <d v="2011-10-22T00:00:00"/>
    <s v="Standard Class"/>
    <s v="EH-13765"/>
    <s v="Edward Hooks"/>
    <x v="1"/>
    <s v="United States"/>
    <s v="Philadelphia"/>
    <x v="9"/>
    <n v="19134"/>
    <x v="3"/>
    <s v="OFF-PA-10003016"/>
    <x v="1"/>
    <x v="10"/>
    <x v="1385"/>
    <n v="10.048000000000002"/>
    <n v="4"/>
    <n v="0.2"/>
    <n v="3.1399999999999988"/>
  </r>
  <r>
    <n v="5113"/>
    <x v="2531"/>
    <x v="1"/>
    <x v="50"/>
    <d v="2012-11-13T00:00:00"/>
    <s v="Same Day"/>
    <s v="HA-14905"/>
    <s v="Helen Abelman"/>
    <x v="0"/>
    <s v="United States"/>
    <s v="Chicago"/>
    <x v="10"/>
    <n v="60610"/>
    <x v="2"/>
    <s v="FUR-FU-10001025"/>
    <x v="0"/>
    <x v="5"/>
    <x v="1699"/>
    <n v="17.496000000000002"/>
    <n v="9"/>
    <n v="0.6"/>
    <n v="-7.4357999999999969"/>
  </r>
  <r>
    <n v="5114"/>
    <x v="2532"/>
    <x v="0"/>
    <x v="1011"/>
    <d v="2013-02-02T00:00:00"/>
    <s v="Second Class"/>
    <s v="AB-10150"/>
    <s v="Aimee Bixby"/>
    <x v="0"/>
    <s v="United States"/>
    <s v="Dallas"/>
    <x v="5"/>
    <n v="75220"/>
    <x v="2"/>
    <s v="OFF-PA-10003936"/>
    <x v="1"/>
    <x v="10"/>
    <x v="1283"/>
    <n v="15.552000000000003"/>
    <n v="3"/>
    <n v="0.2"/>
    <n v="5.4432"/>
  </r>
  <r>
    <n v="5115"/>
    <x v="2533"/>
    <x v="0"/>
    <x v="1019"/>
    <d v="2013-11-23T00:00:00"/>
    <s v="Standard Class"/>
    <s v="MS-17365"/>
    <s v="Maribeth Schnelling"/>
    <x v="0"/>
    <s v="United States"/>
    <s v="Carlsbad"/>
    <x v="27"/>
    <n v="88220"/>
    <x v="1"/>
    <s v="OFF-BI-10004140"/>
    <x v="1"/>
    <x v="8"/>
    <x v="304"/>
    <n v="10.776000000000002"/>
    <n v="3"/>
    <n v="0.2"/>
    <n v="3.3674999999999984"/>
  </r>
  <r>
    <n v="5116"/>
    <x v="2534"/>
    <x v="3"/>
    <x v="800"/>
    <d v="2014-07-30T00:00:00"/>
    <s v="Standard Class"/>
    <s v="DD-13570"/>
    <s v="Dorothy Dickinson"/>
    <x v="0"/>
    <s v="United States"/>
    <s v="Philadelphia"/>
    <x v="9"/>
    <n v="19134"/>
    <x v="3"/>
    <s v="OFF-LA-10004178"/>
    <x v="1"/>
    <x v="2"/>
    <x v="1700"/>
    <n v="3.3040000000000003"/>
    <n v="1"/>
    <n v="0.2"/>
    <n v="1.0737999999999999"/>
  </r>
  <r>
    <n v="5117"/>
    <x v="2535"/>
    <x v="3"/>
    <x v="343"/>
    <d v="2014-11-18T00:00:00"/>
    <s v="Standard Class"/>
    <s v="MT-17815"/>
    <s v="Meg Tillman"/>
    <x v="0"/>
    <s v="United States"/>
    <s v="New York City"/>
    <x v="15"/>
    <n v="10009"/>
    <x v="3"/>
    <s v="OFF-ST-10003324"/>
    <x v="1"/>
    <x v="4"/>
    <x v="1014"/>
    <n v="35.479999999999997"/>
    <n v="1"/>
    <n v="0"/>
    <n v="0"/>
  </r>
  <r>
    <n v="5118"/>
    <x v="2536"/>
    <x v="1"/>
    <x v="120"/>
    <d v="2012-10-03T00:00:00"/>
    <s v="Standard Class"/>
    <s v="GM-14500"/>
    <s v="Gene McClure"/>
    <x v="0"/>
    <s v="United States"/>
    <s v="Oceanside"/>
    <x v="15"/>
    <n v="11572"/>
    <x v="3"/>
    <s v="OFF-FA-10004854"/>
    <x v="1"/>
    <x v="13"/>
    <x v="268"/>
    <n v="34.44"/>
    <n v="3"/>
    <n v="0"/>
    <n v="16.186799999999998"/>
  </r>
  <r>
    <n v="5119"/>
    <x v="2536"/>
    <x v="1"/>
    <x v="120"/>
    <d v="2012-10-03T00:00:00"/>
    <s v="Standard Class"/>
    <s v="GM-14500"/>
    <s v="Gene McClure"/>
    <x v="0"/>
    <s v="United States"/>
    <s v="Oceanside"/>
    <x v="15"/>
    <n v="11572"/>
    <x v="3"/>
    <s v="TEC-MA-10002859"/>
    <x v="2"/>
    <x v="15"/>
    <x v="1527"/>
    <n v="629.92999999999995"/>
    <n v="7"/>
    <n v="0"/>
    <n v="296.06709999999998"/>
  </r>
  <r>
    <n v="5120"/>
    <x v="2536"/>
    <x v="1"/>
    <x v="120"/>
    <d v="2012-10-03T00:00:00"/>
    <s v="Standard Class"/>
    <s v="GM-14500"/>
    <s v="Gene McClure"/>
    <x v="0"/>
    <s v="United States"/>
    <s v="Oceanside"/>
    <x v="15"/>
    <n v="11572"/>
    <x v="3"/>
    <s v="OFF-BI-10000088"/>
    <x v="1"/>
    <x v="8"/>
    <x v="1025"/>
    <n v="79.056000000000012"/>
    <n v="9"/>
    <n v="0.2"/>
    <n v="28.657800000000002"/>
  </r>
  <r>
    <n v="5121"/>
    <x v="2537"/>
    <x v="2"/>
    <x v="527"/>
    <d v="2011-04-08T00:00:00"/>
    <s v="Standard Class"/>
    <s v="KB-16585"/>
    <s v="Ken Black"/>
    <x v="1"/>
    <s v="United States"/>
    <s v="Lafayette"/>
    <x v="28"/>
    <n v="70506"/>
    <x v="0"/>
    <s v="OFF-ST-10004180"/>
    <x v="1"/>
    <x v="4"/>
    <x v="241"/>
    <n v="232.54999999999998"/>
    <n v="5"/>
    <n v="0"/>
    <n v="9.3019999999999925"/>
  </r>
  <r>
    <n v="5122"/>
    <x v="2537"/>
    <x v="2"/>
    <x v="527"/>
    <d v="2011-04-08T00:00:00"/>
    <s v="Standard Class"/>
    <s v="KB-16585"/>
    <s v="Ken Black"/>
    <x v="1"/>
    <s v="United States"/>
    <s v="Lafayette"/>
    <x v="28"/>
    <n v="70506"/>
    <x v="0"/>
    <s v="TEC-AC-10002926"/>
    <x v="2"/>
    <x v="11"/>
    <x v="1114"/>
    <n v="99.98"/>
    <n v="2"/>
    <n v="0"/>
    <n v="42.991400000000006"/>
  </r>
  <r>
    <n v="5123"/>
    <x v="2537"/>
    <x v="2"/>
    <x v="527"/>
    <d v="2011-04-08T00:00:00"/>
    <s v="Standard Class"/>
    <s v="KB-16585"/>
    <s v="Ken Black"/>
    <x v="1"/>
    <s v="United States"/>
    <s v="Lafayette"/>
    <x v="28"/>
    <n v="70506"/>
    <x v="0"/>
    <s v="OFF-PA-10003797"/>
    <x v="1"/>
    <x v="10"/>
    <x v="1701"/>
    <n v="19.440000000000001"/>
    <n v="3"/>
    <n v="0"/>
    <n v="9.3312000000000008"/>
  </r>
  <r>
    <n v="5124"/>
    <x v="2537"/>
    <x v="2"/>
    <x v="527"/>
    <d v="2011-04-08T00:00:00"/>
    <s v="Standard Class"/>
    <s v="KB-16585"/>
    <s v="Ken Black"/>
    <x v="1"/>
    <s v="United States"/>
    <s v="Lafayette"/>
    <x v="28"/>
    <n v="70506"/>
    <x v="0"/>
    <s v="OFF-PA-10002195"/>
    <x v="1"/>
    <x v="10"/>
    <x v="1543"/>
    <n v="12.96"/>
    <n v="2"/>
    <n v="0"/>
    <n v="6.3504000000000005"/>
  </r>
  <r>
    <n v="5125"/>
    <x v="2538"/>
    <x v="2"/>
    <x v="80"/>
    <d v="2011-09-14T00:00:00"/>
    <s v="Same Day"/>
    <s v="DM-13015"/>
    <s v="Darrin Martin"/>
    <x v="0"/>
    <s v="United States"/>
    <s v="New York City"/>
    <x v="15"/>
    <n v="10009"/>
    <x v="3"/>
    <s v="FUR-TA-10001039"/>
    <x v="0"/>
    <x v="3"/>
    <x v="824"/>
    <n v="464.29200000000003"/>
    <n v="9"/>
    <n v="0.4"/>
    <n v="-108.33479999999997"/>
  </r>
  <r>
    <n v="5126"/>
    <x v="2538"/>
    <x v="2"/>
    <x v="80"/>
    <d v="2011-09-14T00:00:00"/>
    <s v="Same Day"/>
    <s v="DM-13015"/>
    <s v="Darrin Martin"/>
    <x v="0"/>
    <s v="United States"/>
    <s v="New York City"/>
    <x v="15"/>
    <n v="10009"/>
    <x v="3"/>
    <s v="OFF-EN-10001099"/>
    <x v="1"/>
    <x v="12"/>
    <x v="33"/>
    <n v="68.459999999999994"/>
    <n v="7"/>
    <n v="0"/>
    <n v="31.491599999999995"/>
  </r>
  <r>
    <n v="5127"/>
    <x v="2538"/>
    <x v="2"/>
    <x v="80"/>
    <d v="2011-09-14T00:00:00"/>
    <s v="Same Day"/>
    <s v="DM-13015"/>
    <s v="Darrin Martin"/>
    <x v="0"/>
    <s v="United States"/>
    <s v="New York City"/>
    <x v="15"/>
    <n v="10009"/>
    <x v="3"/>
    <s v="TEC-MA-10003979"/>
    <x v="2"/>
    <x v="15"/>
    <x v="802"/>
    <n v="2799.96"/>
    <n v="4"/>
    <n v="0"/>
    <n v="1371.9803999999999"/>
  </r>
  <r>
    <n v="5128"/>
    <x v="2538"/>
    <x v="2"/>
    <x v="80"/>
    <d v="2011-09-14T00:00:00"/>
    <s v="Same Day"/>
    <s v="DM-13015"/>
    <s v="Darrin Martin"/>
    <x v="0"/>
    <s v="United States"/>
    <s v="New York City"/>
    <x v="15"/>
    <n v="10009"/>
    <x v="3"/>
    <s v="OFF-AP-10002945"/>
    <x v="1"/>
    <x v="9"/>
    <x v="225"/>
    <n v="601.29999999999995"/>
    <n v="2"/>
    <n v="0"/>
    <n v="198.42899999999997"/>
  </r>
  <r>
    <n v="5129"/>
    <x v="2538"/>
    <x v="2"/>
    <x v="80"/>
    <d v="2011-09-14T00:00:00"/>
    <s v="Same Day"/>
    <s v="DM-13015"/>
    <s v="Darrin Martin"/>
    <x v="0"/>
    <s v="United States"/>
    <s v="New York City"/>
    <x v="15"/>
    <n v="10009"/>
    <x v="3"/>
    <s v="TEC-PH-10001536"/>
    <x v="2"/>
    <x v="7"/>
    <x v="1234"/>
    <n v="16.989999999999998"/>
    <n v="1"/>
    <n v="0"/>
    <n v="4.4173999999999989"/>
  </r>
  <r>
    <n v="5130"/>
    <x v="2538"/>
    <x v="2"/>
    <x v="80"/>
    <d v="2011-09-14T00:00:00"/>
    <s v="Same Day"/>
    <s v="DM-13015"/>
    <s v="Darrin Martin"/>
    <x v="0"/>
    <s v="United States"/>
    <s v="New York City"/>
    <x v="15"/>
    <n v="10009"/>
    <x v="3"/>
    <s v="TEC-PH-10000526"/>
    <x v="2"/>
    <x v="7"/>
    <x v="1463"/>
    <n v="287.96999999999997"/>
    <n v="3"/>
    <n v="0"/>
    <n v="80.631600000000006"/>
  </r>
  <r>
    <n v="5131"/>
    <x v="2538"/>
    <x v="2"/>
    <x v="80"/>
    <d v="2011-09-14T00:00:00"/>
    <s v="Same Day"/>
    <s v="DM-13015"/>
    <s v="Darrin Martin"/>
    <x v="0"/>
    <s v="United States"/>
    <s v="New York City"/>
    <x v="15"/>
    <n v="10009"/>
    <x v="3"/>
    <s v="OFF-PA-10000213"/>
    <x v="1"/>
    <x v="10"/>
    <x v="1440"/>
    <n v="44.820000000000007"/>
    <n v="9"/>
    <n v="0"/>
    <n v="21.065400000000004"/>
  </r>
  <r>
    <n v="5132"/>
    <x v="2539"/>
    <x v="3"/>
    <x v="614"/>
    <d v="2015-01-06T00:00:00"/>
    <s v="Standard Class"/>
    <s v="BP-11185"/>
    <s v="Ben Peterman"/>
    <x v="1"/>
    <s v="United States"/>
    <s v="Anaheim"/>
    <x v="1"/>
    <n v="92804"/>
    <x v="1"/>
    <s v="FUR-FU-10002501"/>
    <x v="0"/>
    <x v="5"/>
    <x v="1284"/>
    <n v="101.12"/>
    <n v="8"/>
    <n v="0"/>
    <n v="37.414400000000001"/>
  </r>
  <r>
    <n v="5133"/>
    <x v="2540"/>
    <x v="1"/>
    <x v="1020"/>
    <d v="2012-06-27T00:00:00"/>
    <s v="Standard Class"/>
    <s v="EP-13915"/>
    <s v="Emily Phan"/>
    <x v="0"/>
    <s v="United States"/>
    <s v="Deltona"/>
    <x v="2"/>
    <n v="32725"/>
    <x v="0"/>
    <s v="TEC-PH-10001819"/>
    <x v="2"/>
    <x v="7"/>
    <x v="805"/>
    <n v="107.97600000000001"/>
    <n v="3"/>
    <n v="0.2"/>
    <n v="37.791599999999988"/>
  </r>
  <r>
    <n v="5134"/>
    <x v="2541"/>
    <x v="3"/>
    <x v="200"/>
    <d v="2014-12-01T00:00:00"/>
    <s v="Standard Class"/>
    <s v="FG-14260"/>
    <s v="Frank Gastineau"/>
    <x v="2"/>
    <s v="United States"/>
    <s v="New York City"/>
    <x v="15"/>
    <n v="10009"/>
    <x v="3"/>
    <s v="OFF-AP-10001962"/>
    <x v="1"/>
    <x v="9"/>
    <x v="1594"/>
    <n v="58.730000000000004"/>
    <n v="7"/>
    <n v="0"/>
    <n v="14.682500000000001"/>
  </r>
  <r>
    <n v="5135"/>
    <x v="2541"/>
    <x v="3"/>
    <x v="200"/>
    <d v="2014-12-01T00:00:00"/>
    <s v="Standard Class"/>
    <s v="FG-14260"/>
    <s v="Frank Gastineau"/>
    <x v="2"/>
    <s v="United States"/>
    <s v="New York City"/>
    <x v="15"/>
    <n v="10009"/>
    <x v="3"/>
    <s v="OFF-BI-10003364"/>
    <x v="1"/>
    <x v="8"/>
    <x v="698"/>
    <n v="93.344000000000008"/>
    <n v="4"/>
    <n v="0.2"/>
    <n v="32.670400000000001"/>
  </r>
  <r>
    <n v="5136"/>
    <x v="2542"/>
    <x v="0"/>
    <x v="248"/>
    <d v="2013-10-29T00:00:00"/>
    <s v="Standard Class"/>
    <s v="AB-10255"/>
    <s v="Alejandro Ballentine"/>
    <x v="2"/>
    <s v="United States"/>
    <s v="Seattle"/>
    <x v="4"/>
    <n v="98103"/>
    <x v="1"/>
    <s v="OFF-FA-10002983"/>
    <x v="1"/>
    <x v="13"/>
    <x v="260"/>
    <n v="17.05"/>
    <n v="5"/>
    <n v="0"/>
    <n v="8.1840000000000011"/>
  </r>
  <r>
    <n v="5137"/>
    <x v="2543"/>
    <x v="1"/>
    <x v="639"/>
    <d v="2012-12-19T00:00:00"/>
    <s v="Standard Class"/>
    <s v="RD-19480"/>
    <s v="Rick Duston"/>
    <x v="0"/>
    <s v="United States"/>
    <s v="San Diego"/>
    <x v="1"/>
    <n v="92105"/>
    <x v="1"/>
    <s v="OFF-BI-10002432"/>
    <x v="1"/>
    <x v="8"/>
    <x v="866"/>
    <n v="8.0960000000000001"/>
    <n v="2"/>
    <n v="0.2"/>
    <n v="2.7323999999999993"/>
  </r>
  <r>
    <n v="5138"/>
    <x v="2544"/>
    <x v="0"/>
    <x v="373"/>
    <d v="2013-11-18T00:00:00"/>
    <s v="Standard Class"/>
    <s v="TS-21430"/>
    <s v="Tom Stivers"/>
    <x v="1"/>
    <s v="United States"/>
    <s v="Oklahoma City"/>
    <x v="26"/>
    <n v="73120"/>
    <x v="2"/>
    <s v="FUR-FU-10003096"/>
    <x v="0"/>
    <x v="5"/>
    <x v="554"/>
    <n v="30.36"/>
    <n v="4"/>
    <n v="0"/>
    <n v="13.0548"/>
  </r>
  <r>
    <n v="5139"/>
    <x v="2545"/>
    <x v="3"/>
    <x v="365"/>
    <d v="2014-10-06T00:00:00"/>
    <s v="Standard Class"/>
    <s v="JA-15970"/>
    <s v="Joseph Airdo"/>
    <x v="0"/>
    <s v="United States"/>
    <s v="Mount Vernon"/>
    <x v="15"/>
    <n v="10550"/>
    <x v="3"/>
    <s v="OFF-EN-10001539"/>
    <x v="1"/>
    <x v="12"/>
    <x v="33"/>
    <n v="23.34"/>
    <n v="3"/>
    <n v="0"/>
    <n v="10.969799999999999"/>
  </r>
  <r>
    <n v="5140"/>
    <x v="2545"/>
    <x v="3"/>
    <x v="365"/>
    <d v="2014-10-06T00:00:00"/>
    <s v="Standard Class"/>
    <s v="JA-15970"/>
    <s v="Joseph Airdo"/>
    <x v="0"/>
    <s v="United States"/>
    <s v="Mount Vernon"/>
    <x v="15"/>
    <n v="10550"/>
    <x v="3"/>
    <s v="OFF-PA-10004996"/>
    <x v="1"/>
    <x v="10"/>
    <x v="1519"/>
    <n v="51.550000000000004"/>
    <n v="5"/>
    <n v="0"/>
    <n v="24.2285"/>
  </r>
  <r>
    <n v="5141"/>
    <x v="2546"/>
    <x v="1"/>
    <x v="627"/>
    <d v="2012-11-12T00:00:00"/>
    <s v="Standard Class"/>
    <s v="SW-20455"/>
    <s v="Shaun Weien"/>
    <x v="0"/>
    <s v="United States"/>
    <s v="San Francisco"/>
    <x v="1"/>
    <n v="94109"/>
    <x v="1"/>
    <s v="TEC-AC-10001956"/>
    <x v="2"/>
    <x v="11"/>
    <x v="256"/>
    <n v="119.9"/>
    <n v="2"/>
    <n v="0"/>
    <n v="43.164000000000001"/>
  </r>
  <r>
    <n v="5142"/>
    <x v="2547"/>
    <x v="0"/>
    <x v="178"/>
    <d v="2013-04-06T00:00:00"/>
    <s v="Standard Class"/>
    <s v="FP-14320"/>
    <s v="Frank Preis"/>
    <x v="0"/>
    <s v="United States"/>
    <s v="New York City"/>
    <x v="15"/>
    <n v="10009"/>
    <x v="3"/>
    <s v="FUR-CH-10000454"/>
    <x v="0"/>
    <x v="1"/>
    <x v="1"/>
    <n v="1317.492"/>
    <n v="6"/>
    <n v="0.1"/>
    <n v="292.77599999999995"/>
  </r>
  <r>
    <n v="5143"/>
    <x v="2547"/>
    <x v="0"/>
    <x v="178"/>
    <d v="2013-04-06T00:00:00"/>
    <s v="Standard Class"/>
    <s v="FP-14320"/>
    <s v="Frank Preis"/>
    <x v="0"/>
    <s v="United States"/>
    <s v="New York City"/>
    <x v="15"/>
    <n v="10009"/>
    <x v="3"/>
    <s v="OFF-SU-10000946"/>
    <x v="1"/>
    <x v="14"/>
    <x v="33"/>
    <n v="63.84"/>
    <n v="8"/>
    <n v="0"/>
    <n v="18.513599999999997"/>
  </r>
  <r>
    <n v="5144"/>
    <x v="2547"/>
    <x v="0"/>
    <x v="178"/>
    <d v="2013-04-06T00:00:00"/>
    <s v="Standard Class"/>
    <s v="FP-14320"/>
    <s v="Frank Preis"/>
    <x v="0"/>
    <s v="United States"/>
    <s v="New York City"/>
    <x v="15"/>
    <n v="10009"/>
    <x v="3"/>
    <s v="OFF-BI-10004140"/>
    <x v="1"/>
    <x v="8"/>
    <x v="304"/>
    <n v="3.5920000000000005"/>
    <n v="1"/>
    <n v="0.2"/>
    <n v="1.1224999999999996"/>
  </r>
  <r>
    <n v="5145"/>
    <x v="2548"/>
    <x v="3"/>
    <x v="62"/>
    <d v="2014-02-08T00:00:00"/>
    <s v="Standard Class"/>
    <s v="JL-15835"/>
    <s v="John Lee"/>
    <x v="0"/>
    <s v="United States"/>
    <s v="Los Angeles"/>
    <x v="1"/>
    <n v="90045"/>
    <x v="1"/>
    <s v="FUR-FU-10003039"/>
    <x v="0"/>
    <x v="5"/>
    <x v="479"/>
    <n v="86.26"/>
    <n v="2"/>
    <n v="0"/>
    <n v="29.328400000000002"/>
  </r>
  <r>
    <n v="5146"/>
    <x v="2548"/>
    <x v="3"/>
    <x v="62"/>
    <d v="2014-02-08T00:00:00"/>
    <s v="Standard Class"/>
    <s v="JL-15835"/>
    <s v="John Lee"/>
    <x v="0"/>
    <s v="United States"/>
    <s v="Los Angeles"/>
    <x v="1"/>
    <n v="90045"/>
    <x v="1"/>
    <s v="OFF-ST-10000464"/>
    <x v="1"/>
    <x v="4"/>
    <x v="1135"/>
    <n v="139.04"/>
    <n v="4"/>
    <n v="0"/>
    <n v="38.931200000000004"/>
  </r>
  <r>
    <n v="5147"/>
    <x v="2548"/>
    <x v="3"/>
    <x v="62"/>
    <d v="2014-02-08T00:00:00"/>
    <s v="Standard Class"/>
    <s v="JL-15835"/>
    <s v="John Lee"/>
    <x v="0"/>
    <s v="United States"/>
    <s v="Los Angeles"/>
    <x v="1"/>
    <n v="90045"/>
    <x v="1"/>
    <s v="OFF-AP-10000252"/>
    <x v="1"/>
    <x v="9"/>
    <x v="1242"/>
    <n v="46.8"/>
    <n v="4"/>
    <n v="0"/>
    <n v="16.38"/>
  </r>
  <r>
    <n v="5148"/>
    <x v="2549"/>
    <x v="3"/>
    <x v="165"/>
    <d v="2015-01-01T00:00:00"/>
    <s v="Standard Class"/>
    <s v="JL-15175"/>
    <s v="James Lanier"/>
    <x v="2"/>
    <s v="United States"/>
    <s v="Chandler"/>
    <x v="16"/>
    <n v="85224"/>
    <x v="1"/>
    <s v="FUR-FU-10001731"/>
    <x v="0"/>
    <x v="5"/>
    <x v="1547"/>
    <n v="8.5440000000000005"/>
    <n v="4"/>
    <n v="0.2"/>
    <n v="1.9223999999999997"/>
  </r>
  <r>
    <n v="5149"/>
    <x v="2549"/>
    <x v="3"/>
    <x v="165"/>
    <d v="2015-01-01T00:00:00"/>
    <s v="Standard Class"/>
    <s v="JL-15175"/>
    <s v="James Lanier"/>
    <x v="2"/>
    <s v="United States"/>
    <s v="Chandler"/>
    <x v="16"/>
    <n v="85224"/>
    <x v="1"/>
    <s v="FUR-CH-10001394"/>
    <x v="0"/>
    <x v="1"/>
    <x v="648"/>
    <n v="842.37600000000009"/>
    <n v="3"/>
    <n v="0.2"/>
    <n v="105.29699999999988"/>
  </r>
  <r>
    <n v="5150"/>
    <x v="2550"/>
    <x v="2"/>
    <x v="261"/>
    <d v="2011-06-21T00:00:00"/>
    <s v="Same Day"/>
    <s v="JG-15160"/>
    <s v="James Galang"/>
    <x v="0"/>
    <s v="United States"/>
    <s v="Long Beach"/>
    <x v="15"/>
    <n v="11561"/>
    <x v="3"/>
    <s v="TEC-PH-10001578"/>
    <x v="2"/>
    <x v="7"/>
    <x v="1221"/>
    <n v="1214.8499999999999"/>
    <n v="3"/>
    <n v="0"/>
    <n v="352.30649999999997"/>
  </r>
  <r>
    <n v="5151"/>
    <x v="2551"/>
    <x v="3"/>
    <x v="904"/>
    <d v="2014-03-11T00:00:00"/>
    <s v="Second Class"/>
    <s v="SH-19975"/>
    <s v="Sally Hughsby"/>
    <x v="1"/>
    <s v="United States"/>
    <s v="San Francisco"/>
    <x v="1"/>
    <n v="94109"/>
    <x v="1"/>
    <s v="OFF-ST-10000675"/>
    <x v="1"/>
    <x v="4"/>
    <x v="295"/>
    <n v="67.78"/>
    <n v="2"/>
    <n v="0"/>
    <n v="16.945"/>
  </r>
  <r>
    <n v="5152"/>
    <x v="2552"/>
    <x v="3"/>
    <x v="145"/>
    <d v="2014-09-29T00:00:00"/>
    <s v="First Class"/>
    <s v="LS-17200"/>
    <s v="Luke Schmidt"/>
    <x v="1"/>
    <s v="United States"/>
    <s v="Helena"/>
    <x v="37"/>
    <n v="59601"/>
    <x v="1"/>
    <s v="OFF-ST-10002352"/>
    <x v="1"/>
    <x v="4"/>
    <x v="847"/>
    <n v="39.900000000000006"/>
    <n v="5"/>
    <n v="0"/>
    <n v="10.373999999999999"/>
  </r>
  <r>
    <n v="5153"/>
    <x v="2553"/>
    <x v="2"/>
    <x v="479"/>
    <d v="2011-07-06T00:00:00"/>
    <s v="Standard Class"/>
    <s v="CS-11860"/>
    <s v="Cari Schnelling"/>
    <x v="0"/>
    <s v="United States"/>
    <s v="New York City"/>
    <x v="15"/>
    <n v="10011"/>
    <x v="3"/>
    <s v="OFF-BI-10004528"/>
    <x v="1"/>
    <x v="8"/>
    <x v="468"/>
    <n v="2.6880000000000002"/>
    <n v="1"/>
    <n v="0.2"/>
    <n v="0.83999999999999975"/>
  </r>
  <r>
    <n v="5154"/>
    <x v="2553"/>
    <x v="2"/>
    <x v="479"/>
    <d v="2011-07-06T00:00:00"/>
    <s v="Standard Class"/>
    <s v="CS-11860"/>
    <s v="Cari Schnelling"/>
    <x v="0"/>
    <s v="United States"/>
    <s v="New York City"/>
    <x v="15"/>
    <n v="10011"/>
    <x v="3"/>
    <s v="OFF-AR-10001026"/>
    <x v="1"/>
    <x v="6"/>
    <x v="207"/>
    <n v="6.6000000000000005"/>
    <n v="3"/>
    <n v="0"/>
    <n v="2.9040000000000008"/>
  </r>
  <r>
    <n v="5155"/>
    <x v="2554"/>
    <x v="1"/>
    <x v="976"/>
    <d v="2012-08-08T00:00:00"/>
    <s v="First Class"/>
    <s v="KW-16570"/>
    <s v="Kelly Williams"/>
    <x v="0"/>
    <s v="United States"/>
    <s v="Kirkwood"/>
    <x v="25"/>
    <n v="63122"/>
    <x v="2"/>
    <s v="OFF-BI-10002215"/>
    <x v="1"/>
    <x v="8"/>
    <x v="20"/>
    <n v="28.4"/>
    <n v="4"/>
    <n v="0"/>
    <n v="13.063999999999998"/>
  </r>
  <r>
    <n v="5156"/>
    <x v="2554"/>
    <x v="1"/>
    <x v="976"/>
    <d v="2012-08-08T00:00:00"/>
    <s v="First Class"/>
    <s v="KW-16570"/>
    <s v="Kelly Williams"/>
    <x v="0"/>
    <s v="United States"/>
    <s v="Kirkwood"/>
    <x v="25"/>
    <n v="63122"/>
    <x v="2"/>
    <s v="FUR-FU-10000305"/>
    <x v="0"/>
    <x v="5"/>
    <x v="1437"/>
    <n v="212.94"/>
    <n v="3"/>
    <n v="0"/>
    <n v="34.070399999999999"/>
  </r>
  <r>
    <n v="5157"/>
    <x v="2555"/>
    <x v="3"/>
    <x v="160"/>
    <d v="2014-07-05T00:00:00"/>
    <s v="Second Class"/>
    <s v="GH-14410"/>
    <s v="Gary Hansen"/>
    <x v="2"/>
    <s v="United States"/>
    <s v="Chicago"/>
    <x v="10"/>
    <n v="60653"/>
    <x v="2"/>
    <s v="TEC-PH-10002584"/>
    <x v="2"/>
    <x v="7"/>
    <x v="1696"/>
    <n v="1001.5840000000001"/>
    <n v="2"/>
    <n v="0.2"/>
    <n v="125.19799999999992"/>
  </r>
  <r>
    <n v="5158"/>
    <x v="2555"/>
    <x v="3"/>
    <x v="160"/>
    <d v="2014-07-05T00:00:00"/>
    <s v="Second Class"/>
    <s v="GH-14410"/>
    <s v="Gary Hansen"/>
    <x v="2"/>
    <s v="United States"/>
    <s v="Chicago"/>
    <x v="10"/>
    <n v="60653"/>
    <x v="2"/>
    <s v="FUR-CH-10000229"/>
    <x v="0"/>
    <x v="1"/>
    <x v="1612"/>
    <n v="569.05799999999999"/>
    <n v="3"/>
    <n v="0.3"/>
    <n v="-178.84680000000006"/>
  </r>
  <r>
    <n v="5159"/>
    <x v="2555"/>
    <x v="3"/>
    <x v="160"/>
    <d v="2014-07-05T00:00:00"/>
    <s v="Second Class"/>
    <s v="GH-14410"/>
    <s v="Gary Hansen"/>
    <x v="2"/>
    <s v="United States"/>
    <s v="Chicago"/>
    <x v="10"/>
    <n v="60653"/>
    <x v="2"/>
    <s v="FUR-FU-10003799"/>
    <x v="0"/>
    <x v="5"/>
    <x v="90"/>
    <n v="14.224000000000002"/>
    <n v="2"/>
    <n v="0.6"/>
    <n v="-10.312400000000004"/>
  </r>
  <r>
    <n v="5160"/>
    <x v="2556"/>
    <x v="1"/>
    <x v="662"/>
    <d v="2012-10-30T00:00:00"/>
    <s v="Second Class"/>
    <s v="AG-10495"/>
    <s v="Andrew Gjertsen"/>
    <x v="1"/>
    <s v="United States"/>
    <s v="Peoria"/>
    <x v="16"/>
    <n v="85345"/>
    <x v="1"/>
    <s v="TEC-PH-10001700"/>
    <x v="2"/>
    <x v="7"/>
    <x v="193"/>
    <n v="105.584"/>
    <n v="2"/>
    <n v="0.2"/>
    <n v="9.2386000000000053"/>
  </r>
  <r>
    <n v="5161"/>
    <x v="2556"/>
    <x v="1"/>
    <x v="662"/>
    <d v="2012-10-30T00:00:00"/>
    <s v="Second Class"/>
    <s v="AG-10495"/>
    <s v="Andrew Gjertsen"/>
    <x v="1"/>
    <s v="United States"/>
    <s v="Peoria"/>
    <x v="16"/>
    <n v="85345"/>
    <x v="1"/>
    <s v="TEC-PH-10001527"/>
    <x v="2"/>
    <x v="7"/>
    <x v="1276"/>
    <n v="68.720000000000013"/>
    <n v="2"/>
    <n v="0.2"/>
    <n v="-14.603000000000005"/>
  </r>
  <r>
    <n v="5162"/>
    <x v="2557"/>
    <x v="2"/>
    <x v="1021"/>
    <d v="2011-08-05T00:00:00"/>
    <s v="Standard Class"/>
    <s v="TS-21430"/>
    <s v="Tom Stivers"/>
    <x v="1"/>
    <s v="United States"/>
    <s v="Seattle"/>
    <x v="4"/>
    <n v="98103"/>
    <x v="1"/>
    <s v="FUR-BO-10002916"/>
    <x v="0"/>
    <x v="0"/>
    <x v="1506"/>
    <n v="1367.84"/>
    <n v="8"/>
    <n v="0"/>
    <n v="259.88959999999997"/>
  </r>
  <r>
    <n v="5163"/>
    <x v="2558"/>
    <x v="0"/>
    <x v="741"/>
    <d v="2013-11-24T00:00:00"/>
    <s v="Second Class"/>
    <s v="AJ-10945"/>
    <s v="Ashley Jarboe"/>
    <x v="0"/>
    <s v="United States"/>
    <s v="Taylor"/>
    <x v="12"/>
    <n v="48180"/>
    <x v="2"/>
    <s v="FUR-CH-10000863"/>
    <x v="0"/>
    <x v="1"/>
    <x v="83"/>
    <n v="301.95999999999998"/>
    <n v="2"/>
    <n v="0"/>
    <n v="33.215599999999995"/>
  </r>
  <r>
    <n v="5164"/>
    <x v="2559"/>
    <x v="1"/>
    <x v="380"/>
    <d v="2012-07-11T00:00:00"/>
    <s v="Standard Class"/>
    <s v="SJ-20215"/>
    <s v="Sarah Jordon"/>
    <x v="0"/>
    <s v="United States"/>
    <s v="Pasadena"/>
    <x v="1"/>
    <n v="91104"/>
    <x v="1"/>
    <s v="FUR-CH-10003968"/>
    <x v="0"/>
    <x v="1"/>
    <x v="56"/>
    <n v="170.35200000000003"/>
    <n v="3"/>
    <n v="0.2"/>
    <n v="-17.035200000000003"/>
  </r>
  <r>
    <n v="5165"/>
    <x v="2560"/>
    <x v="2"/>
    <x v="849"/>
    <d v="2011-11-16T00:00:00"/>
    <s v="Standard Class"/>
    <s v="SC-20020"/>
    <s v="Sam Craven"/>
    <x v="0"/>
    <s v="United States"/>
    <s v="Midland"/>
    <x v="12"/>
    <n v="48640"/>
    <x v="2"/>
    <s v="OFF-AR-10001149"/>
    <x v="1"/>
    <x v="6"/>
    <x v="1535"/>
    <n v="3.9"/>
    <n v="2"/>
    <n v="0"/>
    <n v="1.5209999999999999"/>
  </r>
  <r>
    <n v="5166"/>
    <x v="2560"/>
    <x v="2"/>
    <x v="849"/>
    <d v="2011-11-16T00:00:00"/>
    <s v="Standard Class"/>
    <s v="SC-20020"/>
    <s v="Sam Craven"/>
    <x v="0"/>
    <s v="United States"/>
    <s v="Midland"/>
    <x v="12"/>
    <n v="48640"/>
    <x v="2"/>
    <s v="OFF-PA-10000130"/>
    <x v="1"/>
    <x v="10"/>
    <x v="995"/>
    <n v="12.84"/>
    <n v="3"/>
    <n v="0"/>
    <n v="5.7779999999999987"/>
  </r>
  <r>
    <n v="5167"/>
    <x v="2560"/>
    <x v="2"/>
    <x v="849"/>
    <d v="2011-11-16T00:00:00"/>
    <s v="Standard Class"/>
    <s v="SC-20020"/>
    <s v="Sam Craven"/>
    <x v="0"/>
    <s v="United States"/>
    <s v="Midland"/>
    <x v="12"/>
    <n v="48640"/>
    <x v="2"/>
    <s v="OFF-PA-10002479"/>
    <x v="1"/>
    <x v="10"/>
    <x v="217"/>
    <n v="15.84"/>
    <n v="3"/>
    <n v="0"/>
    <n v="7.1280000000000001"/>
  </r>
  <r>
    <n v="5168"/>
    <x v="2560"/>
    <x v="2"/>
    <x v="849"/>
    <d v="2011-11-16T00:00:00"/>
    <s v="Standard Class"/>
    <s v="SC-20020"/>
    <s v="Sam Craven"/>
    <x v="0"/>
    <s v="United States"/>
    <s v="Midland"/>
    <x v="12"/>
    <n v="48640"/>
    <x v="2"/>
    <s v="FUR-CH-10004997"/>
    <x v="0"/>
    <x v="1"/>
    <x v="494"/>
    <n v="563.93999999999994"/>
    <n v="3"/>
    <n v="0"/>
    <n v="112.78800000000001"/>
  </r>
  <r>
    <n v="5169"/>
    <x v="2560"/>
    <x v="2"/>
    <x v="849"/>
    <d v="2011-11-16T00:00:00"/>
    <s v="Standard Class"/>
    <s v="SC-20020"/>
    <s v="Sam Craven"/>
    <x v="0"/>
    <s v="United States"/>
    <s v="Midland"/>
    <x v="12"/>
    <n v="48640"/>
    <x v="2"/>
    <s v="OFF-ST-10004950"/>
    <x v="1"/>
    <x v="4"/>
    <x v="1000"/>
    <n v="62.94"/>
    <n v="3"/>
    <n v="0"/>
    <n v="11.958600000000001"/>
  </r>
  <r>
    <n v="5170"/>
    <x v="2560"/>
    <x v="2"/>
    <x v="849"/>
    <d v="2011-11-16T00:00:00"/>
    <s v="Standard Class"/>
    <s v="SC-20020"/>
    <s v="Sam Craven"/>
    <x v="0"/>
    <s v="United States"/>
    <s v="Midland"/>
    <x v="12"/>
    <n v="48640"/>
    <x v="2"/>
    <s v="OFF-ST-10001490"/>
    <x v="1"/>
    <x v="4"/>
    <x v="513"/>
    <n v="535.41"/>
    <n v="3"/>
    <n v="0"/>
    <n v="160.62299999999993"/>
  </r>
  <r>
    <n v="5171"/>
    <x v="2561"/>
    <x v="0"/>
    <x v="1022"/>
    <d v="2013-05-30T00:00:00"/>
    <s v="Second Class"/>
    <s v="LA-16780"/>
    <s v="Laura Armstrong"/>
    <x v="1"/>
    <s v="United States"/>
    <s v="Detroit"/>
    <x v="12"/>
    <n v="48205"/>
    <x v="2"/>
    <s v="FUR-CH-10002024"/>
    <x v="0"/>
    <x v="1"/>
    <x v="478"/>
    <n v="3504.9"/>
    <n v="5"/>
    <n v="0"/>
    <n v="700.98000000000013"/>
  </r>
  <r>
    <n v="5172"/>
    <x v="2561"/>
    <x v="0"/>
    <x v="1022"/>
    <d v="2013-05-30T00:00:00"/>
    <s v="Second Class"/>
    <s v="LA-16780"/>
    <s v="Laura Armstrong"/>
    <x v="1"/>
    <s v="United States"/>
    <s v="Detroit"/>
    <x v="12"/>
    <n v="48205"/>
    <x v="2"/>
    <s v="OFF-PA-10001790"/>
    <x v="1"/>
    <x v="10"/>
    <x v="687"/>
    <n v="144.12"/>
    <n v="3"/>
    <n v="0"/>
    <n v="69.177599999999984"/>
  </r>
  <r>
    <n v="5173"/>
    <x v="2561"/>
    <x v="0"/>
    <x v="1022"/>
    <d v="2013-05-30T00:00:00"/>
    <s v="Second Class"/>
    <s v="LA-16780"/>
    <s v="Laura Armstrong"/>
    <x v="1"/>
    <s v="United States"/>
    <s v="Detroit"/>
    <x v="12"/>
    <n v="48205"/>
    <x v="2"/>
    <s v="OFF-PA-10000994"/>
    <x v="1"/>
    <x v="10"/>
    <x v="904"/>
    <n v="314.54999999999995"/>
    <n v="3"/>
    <n v="0"/>
    <n v="150.98399999999998"/>
  </r>
  <r>
    <n v="5174"/>
    <x v="2562"/>
    <x v="1"/>
    <x v="936"/>
    <d v="2012-03-10T00:00:00"/>
    <s v="First Class"/>
    <s v="FC-14335"/>
    <s v="Fred Chung"/>
    <x v="1"/>
    <s v="United States"/>
    <s v="Pueblo"/>
    <x v="22"/>
    <n v="81001"/>
    <x v="1"/>
    <s v="OFF-AR-10002399"/>
    <x v="1"/>
    <x v="6"/>
    <x v="316"/>
    <n v="3.4079999999999999"/>
    <n v="1"/>
    <n v="0.2"/>
    <n v="0.89459999999999995"/>
  </r>
  <r>
    <n v="5175"/>
    <x v="2563"/>
    <x v="3"/>
    <x v="15"/>
    <d v="2014-10-25T00:00:00"/>
    <s v="Standard Class"/>
    <s v="CA-12265"/>
    <s v="Christina Anderson"/>
    <x v="0"/>
    <s v="United States"/>
    <s v="Waco"/>
    <x v="5"/>
    <n v="76706"/>
    <x v="2"/>
    <s v="OFF-BI-10002799"/>
    <x v="1"/>
    <x v="8"/>
    <x v="1450"/>
    <n v="2.0719999999999996"/>
    <n v="2"/>
    <n v="0.8"/>
    <n v="-3.5224000000000011"/>
  </r>
  <r>
    <n v="5176"/>
    <x v="2563"/>
    <x v="3"/>
    <x v="15"/>
    <d v="2014-10-25T00:00:00"/>
    <s v="Standard Class"/>
    <s v="CA-12265"/>
    <s v="Christina Anderson"/>
    <x v="0"/>
    <s v="United States"/>
    <s v="Waco"/>
    <x v="5"/>
    <n v="76706"/>
    <x v="2"/>
    <s v="FUR-BO-10004360"/>
    <x v="0"/>
    <x v="0"/>
    <x v="1608"/>
    <n v="328.39919999999995"/>
    <n v="3"/>
    <n v="0.32"/>
    <n v="-91.758599999999973"/>
  </r>
  <r>
    <n v="5177"/>
    <x v="2564"/>
    <x v="0"/>
    <x v="732"/>
    <d v="2013-11-09T00:00:00"/>
    <s v="First Class"/>
    <s v="JH-15985"/>
    <s v="Joseph Holt"/>
    <x v="0"/>
    <s v="United States"/>
    <s v="San Francisco"/>
    <x v="1"/>
    <n v="94109"/>
    <x v="1"/>
    <s v="OFF-BI-10002082"/>
    <x v="1"/>
    <x v="8"/>
    <x v="1173"/>
    <n v="53.248000000000005"/>
    <n v="2"/>
    <n v="0.2"/>
    <n v="19.968"/>
  </r>
  <r>
    <n v="5178"/>
    <x v="2565"/>
    <x v="0"/>
    <x v="482"/>
    <d v="2013-12-31T00:00:00"/>
    <s v="Standard Class"/>
    <s v="AJ-10795"/>
    <s v="Anthony Johnson"/>
    <x v="1"/>
    <s v="United States"/>
    <s v="New York City"/>
    <x v="15"/>
    <n v="10024"/>
    <x v="3"/>
    <s v="OFF-BI-10004967"/>
    <x v="1"/>
    <x v="8"/>
    <x v="253"/>
    <n v="4.9920000000000009"/>
    <n v="3"/>
    <n v="0.2"/>
    <n v="1.6848000000000001"/>
  </r>
  <r>
    <n v="5179"/>
    <x v="2566"/>
    <x v="1"/>
    <x v="657"/>
    <d v="2012-04-19T00:00:00"/>
    <s v="Standard Class"/>
    <s v="BT-11395"/>
    <s v="Bill Tyler"/>
    <x v="1"/>
    <s v="United States"/>
    <s v="Los Angeles"/>
    <x v="1"/>
    <n v="90036"/>
    <x v="1"/>
    <s v="FUR-FU-10004973"/>
    <x v="0"/>
    <x v="5"/>
    <x v="1134"/>
    <n v="37.68"/>
    <n v="2"/>
    <n v="0"/>
    <n v="15.825600000000001"/>
  </r>
  <r>
    <n v="5180"/>
    <x v="2566"/>
    <x v="1"/>
    <x v="657"/>
    <d v="2012-04-19T00:00:00"/>
    <s v="Standard Class"/>
    <s v="BT-11395"/>
    <s v="Bill Tyler"/>
    <x v="1"/>
    <s v="United States"/>
    <s v="Los Angeles"/>
    <x v="1"/>
    <n v="90036"/>
    <x v="1"/>
    <s v="TEC-PH-10003645"/>
    <x v="2"/>
    <x v="7"/>
    <x v="294"/>
    <n v="258.57600000000002"/>
    <n v="2"/>
    <n v="0.2"/>
    <n v="19.393200000000007"/>
  </r>
  <r>
    <n v="5181"/>
    <x v="2566"/>
    <x v="1"/>
    <x v="657"/>
    <d v="2012-04-19T00:00:00"/>
    <s v="Standard Class"/>
    <s v="BT-11395"/>
    <s v="Bill Tyler"/>
    <x v="1"/>
    <s v="United States"/>
    <s v="Los Angeles"/>
    <x v="1"/>
    <n v="90036"/>
    <x v="1"/>
    <s v="OFF-AP-10004980"/>
    <x v="1"/>
    <x v="9"/>
    <x v="967"/>
    <n v="75.84"/>
    <n v="2"/>
    <n v="0"/>
    <n v="29.577600000000004"/>
  </r>
  <r>
    <n v="5182"/>
    <x v="2567"/>
    <x v="3"/>
    <x v="510"/>
    <d v="2014-09-16T00:00:00"/>
    <s v="First Class"/>
    <s v="DJ-13510"/>
    <s v="Don Jones"/>
    <x v="1"/>
    <s v="United States"/>
    <s v="Woonsocket"/>
    <x v="34"/>
    <n v="2895"/>
    <x v="3"/>
    <s v="OFF-PA-10003797"/>
    <x v="1"/>
    <x v="10"/>
    <x v="1701"/>
    <n v="45.36"/>
    <n v="7"/>
    <n v="0"/>
    <n v="21.772800000000004"/>
  </r>
  <r>
    <n v="5183"/>
    <x v="2567"/>
    <x v="3"/>
    <x v="510"/>
    <d v="2014-09-16T00:00:00"/>
    <s v="First Class"/>
    <s v="DJ-13510"/>
    <s v="Don Jones"/>
    <x v="1"/>
    <s v="United States"/>
    <s v="Woonsocket"/>
    <x v="34"/>
    <n v="2895"/>
    <x v="3"/>
    <s v="OFF-BI-10003707"/>
    <x v="1"/>
    <x v="8"/>
    <x v="776"/>
    <n v="45.78"/>
    <n v="3"/>
    <n v="0"/>
    <n v="22.89"/>
  </r>
  <r>
    <n v="5184"/>
    <x v="2568"/>
    <x v="3"/>
    <x v="241"/>
    <d v="2014-09-28T00:00:00"/>
    <s v="First Class"/>
    <s v="AG-10675"/>
    <s v="Anna Gayman"/>
    <x v="0"/>
    <s v="United States"/>
    <s v="Columbus"/>
    <x v="32"/>
    <n v="31907"/>
    <x v="0"/>
    <s v="OFF-ST-10000885"/>
    <x v="1"/>
    <x v="4"/>
    <x v="1657"/>
    <n v="40.29"/>
    <n v="3"/>
    <n v="0"/>
    <n v="10.0725"/>
  </r>
  <r>
    <n v="5185"/>
    <x v="2568"/>
    <x v="3"/>
    <x v="241"/>
    <d v="2014-09-28T00:00:00"/>
    <s v="First Class"/>
    <s v="AG-10675"/>
    <s v="Anna Gayman"/>
    <x v="0"/>
    <s v="United States"/>
    <s v="Columbus"/>
    <x v="32"/>
    <n v="31907"/>
    <x v="0"/>
    <s v="OFF-BI-10002827"/>
    <x v="1"/>
    <x v="8"/>
    <x v="549"/>
    <n v="38.71"/>
    <n v="7"/>
    <n v="0"/>
    <n v="17.8066"/>
  </r>
  <r>
    <n v="5186"/>
    <x v="2569"/>
    <x v="1"/>
    <x v="998"/>
    <d v="2012-10-15T00:00:00"/>
    <s v="Standard Class"/>
    <s v="JD-15790"/>
    <s v="John Dryer"/>
    <x v="0"/>
    <s v="United States"/>
    <s v="Jacksonville"/>
    <x v="2"/>
    <n v="32216"/>
    <x v="0"/>
    <s v="OFF-ST-10004459"/>
    <x v="1"/>
    <x v="4"/>
    <x v="454"/>
    <n v="1801.6320000000001"/>
    <n v="6"/>
    <n v="0.2"/>
    <n v="-337.80600000000004"/>
  </r>
  <r>
    <n v="5187"/>
    <x v="2570"/>
    <x v="1"/>
    <x v="154"/>
    <d v="2012-12-03T00:00:00"/>
    <s v="Standard Class"/>
    <s v="EH-14125"/>
    <s v="Eugene Hildebrand"/>
    <x v="2"/>
    <s v="United States"/>
    <s v="Philadelphia"/>
    <x v="9"/>
    <n v="19140"/>
    <x v="3"/>
    <s v="TEC-PH-10002789"/>
    <x v="2"/>
    <x v="7"/>
    <x v="1577"/>
    <n v="748.75200000000007"/>
    <n v="8"/>
    <n v="0.4"/>
    <n v="-162.22960000000006"/>
  </r>
  <r>
    <n v="5188"/>
    <x v="2571"/>
    <x v="1"/>
    <x v="1023"/>
    <d v="2012-09-18T00:00:00"/>
    <s v="Standard Class"/>
    <s v="ZC-21910"/>
    <s v="Zuschuss Carroll"/>
    <x v="0"/>
    <s v="United States"/>
    <s v="Columbus"/>
    <x v="14"/>
    <n v="47201"/>
    <x v="2"/>
    <s v="TEC-AC-10001314"/>
    <x v="2"/>
    <x v="11"/>
    <x v="943"/>
    <n v="199.96"/>
    <n v="4"/>
    <n v="0"/>
    <n v="15.996799999999979"/>
  </r>
  <r>
    <n v="5189"/>
    <x v="2571"/>
    <x v="1"/>
    <x v="1023"/>
    <d v="2012-09-18T00:00:00"/>
    <s v="Standard Class"/>
    <s v="ZC-21910"/>
    <s v="Zuschuss Carroll"/>
    <x v="0"/>
    <s v="United States"/>
    <s v="Columbus"/>
    <x v="14"/>
    <n v="47201"/>
    <x v="2"/>
    <s v="FUR-CH-10000015"/>
    <x v="0"/>
    <x v="1"/>
    <x v="373"/>
    <n v="1516.2"/>
    <n v="7"/>
    <n v="0"/>
    <n v="394.21199999999999"/>
  </r>
  <r>
    <n v="5190"/>
    <x v="2572"/>
    <x v="3"/>
    <x v="237"/>
    <d v="2014-11-19T00:00:00"/>
    <s v="Standard Class"/>
    <s v="XP-21865"/>
    <s v="Xylona Preis"/>
    <x v="0"/>
    <s v="United States"/>
    <s v="Pasadena"/>
    <x v="5"/>
    <n v="77506"/>
    <x v="2"/>
    <s v="TEC-AC-10004855"/>
    <x v="2"/>
    <x v="11"/>
    <x v="1047"/>
    <n v="167.95200000000003"/>
    <n v="6"/>
    <n v="0.2"/>
    <n v="-27.292200000000001"/>
  </r>
  <r>
    <n v="5191"/>
    <x v="2572"/>
    <x v="3"/>
    <x v="237"/>
    <d v="2014-11-19T00:00:00"/>
    <s v="Standard Class"/>
    <s v="XP-21865"/>
    <s v="Xylona Preis"/>
    <x v="0"/>
    <s v="United States"/>
    <s v="Pasadena"/>
    <x v="5"/>
    <n v="77506"/>
    <x v="2"/>
    <s v="OFF-AR-10003582"/>
    <x v="1"/>
    <x v="6"/>
    <x v="1451"/>
    <n v="45.04"/>
    <n v="2"/>
    <n v="0.2"/>
    <n v="4.5040000000000031"/>
  </r>
  <r>
    <n v="5192"/>
    <x v="2573"/>
    <x v="3"/>
    <x v="1024"/>
    <d v="2014-05-10T00:00:00"/>
    <s v="Standard Class"/>
    <s v="DK-12985"/>
    <s v="Darren Koutras"/>
    <x v="0"/>
    <s v="United States"/>
    <s v="San Francisco"/>
    <x v="1"/>
    <n v="94122"/>
    <x v="1"/>
    <s v="OFF-EN-10003448"/>
    <x v="1"/>
    <x v="12"/>
    <x v="1702"/>
    <n v="23.16"/>
    <n v="2"/>
    <n v="0"/>
    <n v="11.58"/>
  </r>
  <r>
    <n v="5193"/>
    <x v="2574"/>
    <x v="2"/>
    <x v="683"/>
    <d v="2011-12-01T00:00:00"/>
    <s v="Second Class"/>
    <s v="CS-12250"/>
    <s v="Chris Selesnick"/>
    <x v="1"/>
    <s v="United States"/>
    <s v="Columbia"/>
    <x v="20"/>
    <n v="29203"/>
    <x v="0"/>
    <s v="FUR-FU-10003773"/>
    <x v="0"/>
    <x v="5"/>
    <x v="125"/>
    <n v="397.59999999999997"/>
    <n v="5"/>
    <n v="0"/>
    <n v="43.735999999999962"/>
  </r>
  <r>
    <n v="5194"/>
    <x v="2574"/>
    <x v="2"/>
    <x v="683"/>
    <d v="2011-12-01T00:00:00"/>
    <s v="Second Class"/>
    <s v="CS-12250"/>
    <s v="Chris Selesnick"/>
    <x v="1"/>
    <s v="United States"/>
    <s v="Columbia"/>
    <x v="20"/>
    <n v="29203"/>
    <x v="0"/>
    <s v="OFF-PA-10001363"/>
    <x v="1"/>
    <x v="10"/>
    <x v="1616"/>
    <n v="85.96"/>
    <n v="7"/>
    <n v="0"/>
    <n v="40.401199999999996"/>
  </r>
  <r>
    <n v="5195"/>
    <x v="2574"/>
    <x v="2"/>
    <x v="683"/>
    <d v="2011-12-01T00:00:00"/>
    <s v="Second Class"/>
    <s v="CS-12250"/>
    <s v="Chris Selesnick"/>
    <x v="1"/>
    <s v="United States"/>
    <s v="Columbia"/>
    <x v="20"/>
    <n v="29203"/>
    <x v="0"/>
    <s v="OFF-AR-10004757"/>
    <x v="1"/>
    <x v="6"/>
    <x v="342"/>
    <n v="13.12"/>
    <n v="4"/>
    <n v="0"/>
    <n v="4.3295999999999992"/>
  </r>
  <r>
    <n v="5196"/>
    <x v="2574"/>
    <x v="2"/>
    <x v="683"/>
    <d v="2011-12-01T00:00:00"/>
    <s v="Second Class"/>
    <s v="CS-12250"/>
    <s v="Chris Selesnick"/>
    <x v="1"/>
    <s v="United States"/>
    <s v="Columbia"/>
    <x v="20"/>
    <n v="29203"/>
    <x v="0"/>
    <s v="OFF-BI-10000309"/>
    <x v="1"/>
    <x v="8"/>
    <x v="334"/>
    <n v="45.660000000000004"/>
    <n v="3"/>
    <n v="0"/>
    <n v="22.3734"/>
  </r>
  <r>
    <n v="5197"/>
    <x v="2575"/>
    <x v="2"/>
    <x v="1025"/>
    <d v="2011-05-15T00:00:00"/>
    <s v="Standard Class"/>
    <s v="AI-10855"/>
    <s v="Arianne Irving"/>
    <x v="0"/>
    <s v="United States"/>
    <s v="Kent"/>
    <x v="4"/>
    <n v="98031"/>
    <x v="1"/>
    <s v="OFF-EN-10001434"/>
    <x v="1"/>
    <x v="12"/>
    <x v="434"/>
    <n v="158.13"/>
    <n v="3"/>
    <n v="0"/>
    <n v="77.483699999999999"/>
  </r>
  <r>
    <n v="5198"/>
    <x v="2575"/>
    <x v="2"/>
    <x v="1025"/>
    <d v="2011-05-15T00:00:00"/>
    <s v="Standard Class"/>
    <s v="AI-10855"/>
    <s v="Arianne Irving"/>
    <x v="0"/>
    <s v="United States"/>
    <s v="Kent"/>
    <x v="4"/>
    <n v="98031"/>
    <x v="1"/>
    <s v="TEC-PH-10003988"/>
    <x v="2"/>
    <x v="7"/>
    <x v="47"/>
    <n v="43.6"/>
    <n v="5"/>
    <n v="0.2"/>
    <n v="4.3600000000000012"/>
  </r>
  <r>
    <n v="5199"/>
    <x v="2576"/>
    <x v="0"/>
    <x v="840"/>
    <d v="2013-03-09T00:00:00"/>
    <s v="Standard Class"/>
    <s v="AA-10315"/>
    <s v="Alex Avila"/>
    <x v="0"/>
    <s v="United States"/>
    <s v="Round Rock"/>
    <x v="5"/>
    <n v="78664"/>
    <x v="2"/>
    <s v="OFF-SU-10000151"/>
    <x v="1"/>
    <x v="14"/>
    <x v="1336"/>
    <n v="3930.0720000000001"/>
    <n v="3"/>
    <n v="0.2"/>
    <n v="-786.01440000000025"/>
  </r>
  <r>
    <n v="5200"/>
    <x v="2576"/>
    <x v="0"/>
    <x v="840"/>
    <d v="2013-03-09T00:00:00"/>
    <s v="Standard Class"/>
    <s v="AA-10315"/>
    <s v="Alex Avila"/>
    <x v="0"/>
    <s v="United States"/>
    <s v="Round Rock"/>
    <x v="5"/>
    <n v="78664"/>
    <x v="2"/>
    <s v="OFF-FA-10001332"/>
    <x v="1"/>
    <x v="13"/>
    <x v="1561"/>
    <n v="2.3039999999999998"/>
    <n v="1"/>
    <n v="0.2"/>
    <n v="0.77759999999999996"/>
  </r>
  <r>
    <n v="5201"/>
    <x v="2576"/>
    <x v="0"/>
    <x v="840"/>
    <d v="2013-03-09T00:00:00"/>
    <s v="Standard Class"/>
    <s v="AA-10315"/>
    <s v="Alex Avila"/>
    <x v="0"/>
    <s v="United States"/>
    <s v="Round Rock"/>
    <x v="5"/>
    <n v="78664"/>
    <x v="2"/>
    <s v="TEC-PH-10000895"/>
    <x v="2"/>
    <x v="7"/>
    <x v="1128"/>
    <n v="431.97600000000006"/>
    <n v="3"/>
    <n v="0.2"/>
    <n v="32.398200000000017"/>
  </r>
  <r>
    <n v="5202"/>
    <x v="2576"/>
    <x v="0"/>
    <x v="840"/>
    <d v="2013-03-09T00:00:00"/>
    <s v="Standard Class"/>
    <s v="AA-10315"/>
    <s v="Alex Avila"/>
    <x v="0"/>
    <s v="United States"/>
    <s v="Round Rock"/>
    <x v="5"/>
    <n v="78664"/>
    <x v="2"/>
    <s v="TEC-AC-10002857"/>
    <x v="2"/>
    <x v="11"/>
    <x v="535"/>
    <n v="41.720000000000006"/>
    <n v="7"/>
    <n v="0.2"/>
    <n v="5.7364999999999977"/>
  </r>
  <r>
    <n v="5203"/>
    <x v="2577"/>
    <x v="1"/>
    <x v="762"/>
    <d v="2012-08-19T00:00:00"/>
    <s v="Standard Class"/>
    <s v="RE-19450"/>
    <s v="Richard Eichhorn"/>
    <x v="0"/>
    <s v="United States"/>
    <s v="Oakland"/>
    <x v="1"/>
    <n v="94601"/>
    <x v="1"/>
    <s v="FUR-FU-10004018"/>
    <x v="0"/>
    <x v="5"/>
    <x v="927"/>
    <n v="104.23"/>
    <n v="7"/>
    <n v="0"/>
    <n v="28.142100000000006"/>
  </r>
  <r>
    <n v="5204"/>
    <x v="2577"/>
    <x v="1"/>
    <x v="762"/>
    <d v="2012-08-19T00:00:00"/>
    <s v="Standard Class"/>
    <s v="RE-19450"/>
    <s v="Richard Eichhorn"/>
    <x v="0"/>
    <s v="United States"/>
    <s v="Oakland"/>
    <x v="1"/>
    <n v="94601"/>
    <x v="1"/>
    <s v="OFF-ST-10003638"/>
    <x v="1"/>
    <x v="4"/>
    <x v="1222"/>
    <n v="70.260000000000005"/>
    <n v="3"/>
    <n v="0"/>
    <n v="18.970199999999998"/>
  </r>
  <r>
    <n v="5205"/>
    <x v="2578"/>
    <x v="1"/>
    <x v="811"/>
    <d v="2012-09-18T00:00:00"/>
    <s v="Standard Class"/>
    <s v="TM-21010"/>
    <s v="Tamara Manning"/>
    <x v="0"/>
    <s v="United States"/>
    <s v="Auburn"/>
    <x v="15"/>
    <n v="13021"/>
    <x v="3"/>
    <s v="OFF-AR-10004685"/>
    <x v="1"/>
    <x v="6"/>
    <x v="181"/>
    <n v="9.26"/>
    <n v="2"/>
    <n v="0"/>
    <n v="3.0557999999999996"/>
  </r>
  <r>
    <n v="5206"/>
    <x v="2578"/>
    <x v="1"/>
    <x v="811"/>
    <d v="2012-09-18T00:00:00"/>
    <s v="Standard Class"/>
    <s v="TM-21010"/>
    <s v="Tamara Manning"/>
    <x v="0"/>
    <s v="United States"/>
    <s v="Auburn"/>
    <x v="15"/>
    <n v="13021"/>
    <x v="3"/>
    <s v="OFF-ST-10001713"/>
    <x v="1"/>
    <x v="4"/>
    <x v="45"/>
    <n v="105.98"/>
    <n v="2"/>
    <n v="0"/>
    <n v="4.2391999999999967"/>
  </r>
  <r>
    <n v="5207"/>
    <x v="2578"/>
    <x v="1"/>
    <x v="811"/>
    <d v="2012-09-18T00:00:00"/>
    <s v="Standard Class"/>
    <s v="TM-21010"/>
    <s v="Tamara Manning"/>
    <x v="0"/>
    <s v="United States"/>
    <s v="Auburn"/>
    <x v="15"/>
    <n v="13021"/>
    <x v="3"/>
    <s v="OFF-FA-10000490"/>
    <x v="1"/>
    <x v="13"/>
    <x v="307"/>
    <n v="1.24"/>
    <n v="1"/>
    <n v="0"/>
    <n v="0.58279999999999998"/>
  </r>
  <r>
    <n v="5208"/>
    <x v="2578"/>
    <x v="1"/>
    <x v="811"/>
    <d v="2012-09-18T00:00:00"/>
    <s v="Standard Class"/>
    <s v="TM-21010"/>
    <s v="Tamara Manning"/>
    <x v="0"/>
    <s v="United States"/>
    <s v="Auburn"/>
    <x v="15"/>
    <n v="13021"/>
    <x v="3"/>
    <s v="OFF-LA-10002043"/>
    <x v="1"/>
    <x v="2"/>
    <x v="252"/>
    <n v="20.7"/>
    <n v="2"/>
    <n v="0"/>
    <n v="9.9359999999999999"/>
  </r>
  <r>
    <n v="5209"/>
    <x v="2578"/>
    <x v="1"/>
    <x v="811"/>
    <d v="2012-09-18T00:00:00"/>
    <s v="Standard Class"/>
    <s v="TM-21010"/>
    <s v="Tamara Manning"/>
    <x v="0"/>
    <s v="United States"/>
    <s v="Auburn"/>
    <x v="15"/>
    <n v="13021"/>
    <x v="3"/>
    <s v="OFF-PA-10002464"/>
    <x v="1"/>
    <x v="10"/>
    <x v="993"/>
    <n v="28.900000000000002"/>
    <n v="5"/>
    <n v="0"/>
    <n v="14.161000000000001"/>
  </r>
  <r>
    <n v="5210"/>
    <x v="2578"/>
    <x v="1"/>
    <x v="811"/>
    <d v="2012-09-18T00:00:00"/>
    <s v="Standard Class"/>
    <s v="TM-21010"/>
    <s v="Tamara Manning"/>
    <x v="0"/>
    <s v="United States"/>
    <s v="Auburn"/>
    <x v="15"/>
    <n v="13021"/>
    <x v="3"/>
    <s v="OFF-EN-10002504"/>
    <x v="1"/>
    <x v="12"/>
    <x v="113"/>
    <n v="27.18"/>
    <n v="1"/>
    <n v="0"/>
    <n v="12.7746"/>
  </r>
  <r>
    <n v="5211"/>
    <x v="2579"/>
    <x v="1"/>
    <x v="1026"/>
    <d v="2012-01-18T00:00:00"/>
    <s v="Standard Class"/>
    <s v="YS-21880"/>
    <s v="Yana Sorensen"/>
    <x v="1"/>
    <s v="United States"/>
    <s v="Newark"/>
    <x v="13"/>
    <n v="19711"/>
    <x v="3"/>
    <s v="OFF-ST-10002615"/>
    <x v="1"/>
    <x v="4"/>
    <x v="1427"/>
    <n v="465.18"/>
    <n v="3"/>
    <n v="0"/>
    <n v="120.94680000000001"/>
  </r>
  <r>
    <n v="5212"/>
    <x v="2580"/>
    <x v="1"/>
    <x v="793"/>
    <d v="2012-05-16T00:00:00"/>
    <s v="Second Class"/>
    <s v="AZ-10750"/>
    <s v="Annie Zypern"/>
    <x v="0"/>
    <s v="United States"/>
    <s v="New York City"/>
    <x v="15"/>
    <n v="10024"/>
    <x v="3"/>
    <s v="OFF-ST-10004258"/>
    <x v="1"/>
    <x v="4"/>
    <x v="754"/>
    <n v="36.630000000000003"/>
    <n v="3"/>
    <n v="0"/>
    <n v="9.8901000000000039"/>
  </r>
  <r>
    <n v="5213"/>
    <x v="2581"/>
    <x v="0"/>
    <x v="182"/>
    <d v="2013-09-27T00:00:00"/>
    <s v="Same Day"/>
    <s v="CM-12445"/>
    <s v="Chuck Magee"/>
    <x v="0"/>
    <s v="United States"/>
    <s v="Redlands"/>
    <x v="1"/>
    <n v="92374"/>
    <x v="1"/>
    <s v="OFF-ST-10004507"/>
    <x v="1"/>
    <x v="4"/>
    <x v="452"/>
    <n v="51.449999999999996"/>
    <n v="3"/>
    <n v="0"/>
    <n v="13.891499999999999"/>
  </r>
  <r>
    <n v="5214"/>
    <x v="2581"/>
    <x v="0"/>
    <x v="182"/>
    <d v="2013-09-27T00:00:00"/>
    <s v="Same Day"/>
    <s v="CM-12445"/>
    <s v="Chuck Magee"/>
    <x v="0"/>
    <s v="United States"/>
    <s v="Redlands"/>
    <x v="1"/>
    <n v="92374"/>
    <x v="1"/>
    <s v="OFF-LA-10000262"/>
    <x v="1"/>
    <x v="2"/>
    <x v="932"/>
    <n v="7.83"/>
    <n v="3"/>
    <n v="0"/>
    <n v="3.6017999999999999"/>
  </r>
  <r>
    <n v="5215"/>
    <x v="2581"/>
    <x v="0"/>
    <x v="182"/>
    <d v="2013-09-27T00:00:00"/>
    <s v="Same Day"/>
    <s v="CM-12445"/>
    <s v="Chuck Magee"/>
    <x v="0"/>
    <s v="United States"/>
    <s v="Redlands"/>
    <x v="1"/>
    <n v="92374"/>
    <x v="1"/>
    <s v="OFF-AR-10002445"/>
    <x v="1"/>
    <x v="6"/>
    <x v="1637"/>
    <n v="35.4"/>
    <n v="5"/>
    <n v="0"/>
    <n v="13.452000000000002"/>
  </r>
  <r>
    <n v="5216"/>
    <x v="2581"/>
    <x v="0"/>
    <x v="182"/>
    <d v="2013-09-27T00:00:00"/>
    <s v="Same Day"/>
    <s v="CM-12445"/>
    <s v="Chuck Magee"/>
    <x v="0"/>
    <s v="United States"/>
    <s v="Redlands"/>
    <x v="1"/>
    <n v="92374"/>
    <x v="1"/>
    <s v="OFF-PA-10001667"/>
    <x v="1"/>
    <x v="10"/>
    <x v="453"/>
    <n v="29.900000000000002"/>
    <n v="5"/>
    <n v="0"/>
    <n v="13.454999999999998"/>
  </r>
  <r>
    <n v="5217"/>
    <x v="2582"/>
    <x v="3"/>
    <x v="428"/>
    <d v="2014-09-16T00:00:00"/>
    <s v="Standard Class"/>
    <s v="JB-16000"/>
    <s v="Joy Bell-"/>
    <x v="0"/>
    <s v="United States"/>
    <s v="Roseville"/>
    <x v="12"/>
    <n v="48066"/>
    <x v="2"/>
    <s v="OFF-EN-10000461"/>
    <x v="1"/>
    <x v="12"/>
    <x v="746"/>
    <n v="17.48"/>
    <n v="2"/>
    <n v="0"/>
    <n v="8.2156000000000002"/>
  </r>
  <r>
    <n v="5218"/>
    <x v="2583"/>
    <x v="3"/>
    <x v="4"/>
    <d v="2014-04-18T00:00:00"/>
    <s v="Second Class"/>
    <s v="NS-18640"/>
    <s v="Noel Staavos"/>
    <x v="1"/>
    <s v="United States"/>
    <s v="Los Angeles"/>
    <x v="1"/>
    <n v="90049"/>
    <x v="1"/>
    <s v="OFF-PA-10002254"/>
    <x v="1"/>
    <x v="10"/>
    <x v="145"/>
    <n v="79.14"/>
    <n v="3"/>
    <n v="0"/>
    <n v="36.404399999999995"/>
  </r>
  <r>
    <n v="5219"/>
    <x v="2584"/>
    <x v="3"/>
    <x v="193"/>
    <d v="2014-06-15T00:00:00"/>
    <s v="Standard Class"/>
    <s v="LC-16930"/>
    <s v="Linda Cazamias"/>
    <x v="1"/>
    <s v="United States"/>
    <s v="New York City"/>
    <x v="15"/>
    <n v="10011"/>
    <x v="3"/>
    <s v="OFF-AR-10001868"/>
    <x v="1"/>
    <x v="6"/>
    <x v="59"/>
    <n v="8.4"/>
    <n v="5"/>
    <n v="0"/>
    <n v="4.2"/>
  </r>
  <r>
    <n v="5220"/>
    <x v="2585"/>
    <x v="3"/>
    <x v="853"/>
    <d v="2014-09-02T00:00:00"/>
    <s v="Same Day"/>
    <s v="CA-12775"/>
    <s v="Cynthia Arntzen"/>
    <x v="0"/>
    <s v="United States"/>
    <s v="Detroit"/>
    <x v="12"/>
    <n v="48205"/>
    <x v="2"/>
    <s v="FUR-CH-10004875"/>
    <x v="0"/>
    <x v="1"/>
    <x v="1436"/>
    <n v="498.26000000000005"/>
    <n v="7"/>
    <n v="0"/>
    <n v="134.53020000000001"/>
  </r>
  <r>
    <n v="5221"/>
    <x v="2586"/>
    <x v="2"/>
    <x v="1027"/>
    <d v="2011-06-20T00:00:00"/>
    <s v="Standard Class"/>
    <s v="SR-20425"/>
    <s v="Sharelle Roach"/>
    <x v="2"/>
    <s v="United States"/>
    <s v="Detroit"/>
    <x v="12"/>
    <n v="48234"/>
    <x v="2"/>
    <s v="FUR-BO-10000711"/>
    <x v="0"/>
    <x v="0"/>
    <x v="1605"/>
    <n v="212.94"/>
    <n v="3"/>
    <n v="0"/>
    <n v="57.4938"/>
  </r>
  <r>
    <n v="5222"/>
    <x v="2587"/>
    <x v="3"/>
    <x v="796"/>
    <d v="2014-05-23T00:00:00"/>
    <s v="Second Class"/>
    <s v="PP-18955"/>
    <s v="Paul Prost"/>
    <x v="2"/>
    <s v="United States"/>
    <s v="Springfield"/>
    <x v="25"/>
    <n v="65807"/>
    <x v="2"/>
    <s v="OFF-AP-10000938"/>
    <x v="1"/>
    <x v="9"/>
    <x v="1703"/>
    <n v="706.86"/>
    <n v="7"/>
    <n v="0"/>
    <n v="197.92079999999999"/>
  </r>
  <r>
    <n v="5223"/>
    <x v="2587"/>
    <x v="3"/>
    <x v="796"/>
    <d v="2014-05-23T00:00:00"/>
    <s v="Second Class"/>
    <s v="PP-18955"/>
    <s v="Paul Prost"/>
    <x v="2"/>
    <s v="United States"/>
    <s v="Springfield"/>
    <x v="25"/>
    <n v="65807"/>
    <x v="2"/>
    <s v="TEC-PH-10003555"/>
    <x v="2"/>
    <x v="7"/>
    <x v="457"/>
    <n v="114.94999999999999"/>
    <n v="5"/>
    <n v="0"/>
    <n v="2.2990000000000066"/>
  </r>
  <r>
    <n v="5224"/>
    <x v="2587"/>
    <x v="3"/>
    <x v="796"/>
    <d v="2014-05-23T00:00:00"/>
    <s v="Second Class"/>
    <s v="PP-18955"/>
    <s v="Paul Prost"/>
    <x v="2"/>
    <s v="United States"/>
    <s v="Springfield"/>
    <x v="25"/>
    <n v="65807"/>
    <x v="2"/>
    <s v="OFF-BI-10001267"/>
    <x v="1"/>
    <x v="8"/>
    <x v="1466"/>
    <n v="43.19"/>
    <n v="7"/>
    <n v="0"/>
    <n v="20.731199999999998"/>
  </r>
  <r>
    <n v="5225"/>
    <x v="2588"/>
    <x v="3"/>
    <x v="510"/>
    <d v="2014-09-18T00:00:00"/>
    <s v="Second Class"/>
    <s v="JM-15865"/>
    <s v="John Murray"/>
    <x v="0"/>
    <s v="United States"/>
    <s v="Los Angeles"/>
    <x v="1"/>
    <n v="90036"/>
    <x v="1"/>
    <s v="OFF-PA-10004071"/>
    <x v="1"/>
    <x v="10"/>
    <x v="412"/>
    <n v="166.44"/>
    <n v="3"/>
    <n v="0"/>
    <n v="79.891199999999998"/>
  </r>
  <r>
    <n v="5226"/>
    <x v="2589"/>
    <x v="0"/>
    <x v="1028"/>
    <d v="2013-06-27T00:00:00"/>
    <s v="Standard Class"/>
    <s v="AS-10090"/>
    <s v="Adam Shillingsburg"/>
    <x v="0"/>
    <s v="United States"/>
    <s v="New York City"/>
    <x v="15"/>
    <n v="10011"/>
    <x v="3"/>
    <s v="OFF-BI-10001553"/>
    <x v="1"/>
    <x v="8"/>
    <x v="1293"/>
    <n v="36.56"/>
    <n v="5"/>
    <n v="0.2"/>
    <n v="12.795999999999999"/>
  </r>
  <r>
    <n v="5227"/>
    <x v="2589"/>
    <x v="0"/>
    <x v="1028"/>
    <d v="2013-06-27T00:00:00"/>
    <s v="Standard Class"/>
    <s v="AS-10090"/>
    <s v="Adam Shillingsburg"/>
    <x v="0"/>
    <s v="United States"/>
    <s v="New York City"/>
    <x v="15"/>
    <n v="10011"/>
    <x v="3"/>
    <s v="OFF-BI-10003007"/>
    <x v="1"/>
    <x v="8"/>
    <x v="1542"/>
    <n v="186.14400000000001"/>
    <n v="6"/>
    <n v="0.2"/>
    <n v="60.496799999999993"/>
  </r>
  <r>
    <n v="5228"/>
    <x v="2589"/>
    <x v="0"/>
    <x v="1028"/>
    <d v="2013-06-27T00:00:00"/>
    <s v="Standard Class"/>
    <s v="AS-10090"/>
    <s v="Adam Shillingsburg"/>
    <x v="0"/>
    <s v="United States"/>
    <s v="New York City"/>
    <x v="15"/>
    <n v="10011"/>
    <x v="3"/>
    <s v="FUR-BO-10003272"/>
    <x v="0"/>
    <x v="0"/>
    <x v="582"/>
    <n v="353.56799999999998"/>
    <n v="2"/>
    <n v="0.2"/>
    <n v="-44.196000000000026"/>
  </r>
  <r>
    <n v="5229"/>
    <x v="2590"/>
    <x v="2"/>
    <x v="35"/>
    <d v="2011-12-01T00:00:00"/>
    <s v="Standard Class"/>
    <s v="LS-16975"/>
    <s v="Lindsay Shagiari"/>
    <x v="2"/>
    <s v="United States"/>
    <s v="San Francisco"/>
    <x v="1"/>
    <n v="94109"/>
    <x v="1"/>
    <s v="OFF-PA-10001033"/>
    <x v="1"/>
    <x v="10"/>
    <x v="1500"/>
    <n v="81.98"/>
    <n v="2"/>
    <n v="0"/>
    <n v="40.170200000000001"/>
  </r>
  <r>
    <n v="5230"/>
    <x v="2591"/>
    <x v="3"/>
    <x v="498"/>
    <d v="2014-03-23T00:00:00"/>
    <s v="Second Class"/>
    <s v="SA-20830"/>
    <s v="Sue Ann Reed"/>
    <x v="0"/>
    <s v="United States"/>
    <s v="Fresno"/>
    <x v="1"/>
    <n v="93727"/>
    <x v="1"/>
    <s v="OFF-BI-10001553"/>
    <x v="1"/>
    <x v="8"/>
    <x v="1293"/>
    <n v="14.624000000000002"/>
    <n v="2"/>
    <n v="0.2"/>
    <n v="5.1183999999999994"/>
  </r>
  <r>
    <n v="5231"/>
    <x v="2591"/>
    <x v="3"/>
    <x v="498"/>
    <d v="2014-03-23T00:00:00"/>
    <s v="Second Class"/>
    <s v="SA-20830"/>
    <s v="Sue Ann Reed"/>
    <x v="0"/>
    <s v="United States"/>
    <s v="Fresno"/>
    <x v="1"/>
    <n v="93727"/>
    <x v="1"/>
    <s v="FUR-TA-10001095"/>
    <x v="0"/>
    <x v="3"/>
    <x v="611"/>
    <n v="697.16"/>
    <n v="5"/>
    <n v="0.2"/>
    <n v="8.7144999999999868"/>
  </r>
  <r>
    <n v="5232"/>
    <x v="2591"/>
    <x v="3"/>
    <x v="498"/>
    <d v="2014-03-23T00:00:00"/>
    <s v="Second Class"/>
    <s v="SA-20830"/>
    <s v="Sue Ann Reed"/>
    <x v="0"/>
    <s v="United States"/>
    <s v="Fresno"/>
    <x v="1"/>
    <n v="93727"/>
    <x v="1"/>
    <s v="FUR-FU-10001185"/>
    <x v="0"/>
    <x v="5"/>
    <x v="1414"/>
    <n v="30.93"/>
    <n v="1"/>
    <n v="0"/>
    <n v="12.6813"/>
  </r>
  <r>
    <n v="5233"/>
    <x v="2591"/>
    <x v="3"/>
    <x v="498"/>
    <d v="2014-03-23T00:00:00"/>
    <s v="Second Class"/>
    <s v="SA-20830"/>
    <s v="Sue Ann Reed"/>
    <x v="0"/>
    <s v="United States"/>
    <s v="Fresno"/>
    <x v="1"/>
    <n v="93727"/>
    <x v="1"/>
    <s v="OFF-BI-10000343"/>
    <x v="1"/>
    <x v="8"/>
    <x v="184"/>
    <n v="27.496000000000002"/>
    <n v="7"/>
    <n v="0.2"/>
    <n v="9.2798999999999996"/>
  </r>
  <r>
    <n v="5234"/>
    <x v="2592"/>
    <x v="2"/>
    <x v="638"/>
    <d v="2011-10-22T00:00:00"/>
    <s v="Standard Class"/>
    <s v="LS-17200"/>
    <s v="Luke Schmidt"/>
    <x v="1"/>
    <s v="United States"/>
    <s v="Texarkana"/>
    <x v="36"/>
    <n v="71854"/>
    <x v="0"/>
    <s v="FUR-CH-10004626"/>
    <x v="0"/>
    <x v="1"/>
    <x v="1697"/>
    <n v="605.34"/>
    <n v="6"/>
    <n v="0"/>
    <n v="145.2816"/>
  </r>
  <r>
    <n v="5235"/>
    <x v="2593"/>
    <x v="3"/>
    <x v="1029"/>
    <d v="2014-08-24T00:00:00"/>
    <s v="First Class"/>
    <s v="TM-21490"/>
    <s v="Tony Molinari"/>
    <x v="0"/>
    <s v="United States"/>
    <s v="San Francisco"/>
    <x v="1"/>
    <n v="94110"/>
    <x v="1"/>
    <s v="FUR-TA-10001768"/>
    <x v="0"/>
    <x v="3"/>
    <x v="114"/>
    <n v="210.00800000000001"/>
    <n v="1"/>
    <n v="0.2"/>
    <n v="2.625099999999982"/>
  </r>
  <r>
    <n v="5236"/>
    <x v="2594"/>
    <x v="0"/>
    <x v="258"/>
    <d v="2013-11-23T00:00:00"/>
    <s v="First Class"/>
    <s v="TT-21265"/>
    <s v="Tim Taslimi"/>
    <x v="1"/>
    <s v="United States"/>
    <s v="Indianapolis"/>
    <x v="14"/>
    <n v="46203"/>
    <x v="2"/>
    <s v="OFF-AP-10001947"/>
    <x v="1"/>
    <x v="9"/>
    <x v="1528"/>
    <n v="54.96"/>
    <n v="3"/>
    <n v="0"/>
    <n v="15.938399999999998"/>
  </r>
  <r>
    <n v="5237"/>
    <x v="2595"/>
    <x v="2"/>
    <x v="59"/>
    <d v="2011-09-24T00:00:00"/>
    <s v="Standard Class"/>
    <s v="DN-13690"/>
    <s v="Duane Noonan"/>
    <x v="0"/>
    <s v="United States"/>
    <s v="Columbia"/>
    <x v="39"/>
    <n v="21044"/>
    <x v="3"/>
    <s v="FUR-FU-10004952"/>
    <x v="0"/>
    <x v="5"/>
    <x v="845"/>
    <n v="164.22"/>
    <n v="3"/>
    <n v="0"/>
    <n v="50.908200000000001"/>
  </r>
  <r>
    <n v="5238"/>
    <x v="2595"/>
    <x v="2"/>
    <x v="59"/>
    <d v="2011-09-24T00:00:00"/>
    <s v="Standard Class"/>
    <s v="DN-13690"/>
    <s v="Duane Noonan"/>
    <x v="0"/>
    <s v="United States"/>
    <s v="Columbia"/>
    <x v="39"/>
    <n v="21044"/>
    <x v="3"/>
    <s v="FUR-BO-10001337"/>
    <x v="0"/>
    <x v="0"/>
    <x v="425"/>
    <n v="362.94"/>
    <n v="3"/>
    <n v="0"/>
    <n v="36.293999999999997"/>
  </r>
  <r>
    <n v="5239"/>
    <x v="2595"/>
    <x v="2"/>
    <x v="59"/>
    <d v="2011-09-24T00:00:00"/>
    <s v="Standard Class"/>
    <s v="DN-13690"/>
    <s v="Duane Noonan"/>
    <x v="0"/>
    <s v="United States"/>
    <s v="Columbia"/>
    <x v="39"/>
    <n v="21044"/>
    <x v="3"/>
    <s v="TEC-AC-10003628"/>
    <x v="2"/>
    <x v="11"/>
    <x v="244"/>
    <n v="59.98"/>
    <n v="2"/>
    <n v="0"/>
    <n v="26.391200000000005"/>
  </r>
  <r>
    <n v="5240"/>
    <x v="2596"/>
    <x v="0"/>
    <x v="108"/>
    <d v="2013-09-18T00:00:00"/>
    <s v="Standard Class"/>
    <s v="EB-14110"/>
    <s v="Eugene Barchas"/>
    <x v="0"/>
    <s v="United States"/>
    <s v="San Jose"/>
    <x v="1"/>
    <n v="95123"/>
    <x v="1"/>
    <s v="OFF-ST-10004186"/>
    <x v="1"/>
    <x v="4"/>
    <x v="16"/>
    <n v="332.94"/>
    <n v="3"/>
    <n v="0"/>
    <n v="6.6587999999999994"/>
  </r>
  <r>
    <n v="5241"/>
    <x v="2596"/>
    <x v="0"/>
    <x v="108"/>
    <d v="2013-09-18T00:00:00"/>
    <s v="Standard Class"/>
    <s v="EB-14110"/>
    <s v="Eugene Barchas"/>
    <x v="0"/>
    <s v="United States"/>
    <s v="San Jose"/>
    <x v="1"/>
    <n v="95123"/>
    <x v="1"/>
    <s v="OFF-BI-10001658"/>
    <x v="1"/>
    <x v="8"/>
    <x v="439"/>
    <n v="39.872000000000007"/>
    <n v="2"/>
    <n v="0.2"/>
    <n v="12.958399999999999"/>
  </r>
  <r>
    <n v="5242"/>
    <x v="2597"/>
    <x v="0"/>
    <x v="713"/>
    <d v="2013-09-27T00:00:00"/>
    <s v="Second Class"/>
    <s v="CM-11815"/>
    <s v="Candace McMahon"/>
    <x v="1"/>
    <s v="United States"/>
    <s v="Seattle"/>
    <x v="4"/>
    <n v="98115"/>
    <x v="1"/>
    <s v="OFF-SU-10004737"/>
    <x v="1"/>
    <x v="14"/>
    <x v="1704"/>
    <n v="13.68"/>
    <n v="2"/>
    <n v="0"/>
    <n v="3.6936"/>
  </r>
  <r>
    <n v="5243"/>
    <x v="2598"/>
    <x v="3"/>
    <x v="1018"/>
    <d v="2014-08-09T00:00:00"/>
    <s v="Standard Class"/>
    <s v="HM-14860"/>
    <s v="Harry Marie"/>
    <x v="1"/>
    <s v="United States"/>
    <s v="Carrollton"/>
    <x v="5"/>
    <n v="75007"/>
    <x v="2"/>
    <s v="OFF-BI-10002827"/>
    <x v="1"/>
    <x v="8"/>
    <x v="549"/>
    <n v="3.3179999999999996"/>
    <n v="3"/>
    <n v="0.8"/>
    <n v="-5.6406000000000018"/>
  </r>
  <r>
    <n v="5244"/>
    <x v="2599"/>
    <x v="0"/>
    <x v="197"/>
    <d v="2013-07-27T00:00:00"/>
    <s v="First Class"/>
    <s v="KM-16375"/>
    <s v="Katherine Murray"/>
    <x v="2"/>
    <s v="United States"/>
    <s v="Arlington"/>
    <x v="17"/>
    <n v="22204"/>
    <x v="0"/>
    <s v="OFF-BI-10003694"/>
    <x v="1"/>
    <x v="8"/>
    <x v="850"/>
    <n v="10.44"/>
    <n v="1"/>
    <n v="0"/>
    <n v="4.8023999999999996"/>
  </r>
  <r>
    <n v="5245"/>
    <x v="2600"/>
    <x v="0"/>
    <x v="1030"/>
    <d v="2013-08-05T00:00:00"/>
    <s v="Second Class"/>
    <s v="BF-11020"/>
    <s v="Barry Französisch"/>
    <x v="1"/>
    <s v="United States"/>
    <s v="Los Angeles"/>
    <x v="1"/>
    <n v="90032"/>
    <x v="1"/>
    <s v="FUR-TA-10001691"/>
    <x v="0"/>
    <x v="3"/>
    <x v="1705"/>
    <n v="136.46400000000003"/>
    <n v="2"/>
    <n v="0.2"/>
    <n v="15.352199999999989"/>
  </r>
  <r>
    <n v="5246"/>
    <x v="2600"/>
    <x v="0"/>
    <x v="1030"/>
    <d v="2013-08-05T00:00:00"/>
    <s v="Second Class"/>
    <s v="BF-11020"/>
    <s v="Barry Französisch"/>
    <x v="1"/>
    <s v="United States"/>
    <s v="Los Angeles"/>
    <x v="1"/>
    <n v="90032"/>
    <x v="1"/>
    <s v="TEC-PH-10001918"/>
    <x v="2"/>
    <x v="7"/>
    <x v="191"/>
    <n v="333.57600000000002"/>
    <n v="3"/>
    <n v="0.2"/>
    <n v="33.357600000000019"/>
  </r>
  <r>
    <n v="5247"/>
    <x v="2600"/>
    <x v="0"/>
    <x v="1030"/>
    <d v="2013-08-05T00:00:00"/>
    <s v="Second Class"/>
    <s v="BF-11020"/>
    <s v="Barry Französisch"/>
    <x v="1"/>
    <s v="United States"/>
    <s v="Los Angeles"/>
    <x v="1"/>
    <n v="90032"/>
    <x v="1"/>
    <s v="OFF-BI-10000285"/>
    <x v="1"/>
    <x v="8"/>
    <x v="456"/>
    <n v="12.544"/>
    <n v="2"/>
    <n v="0.2"/>
    <n v="4.7039999999999997"/>
  </r>
  <r>
    <n v="5248"/>
    <x v="2601"/>
    <x v="1"/>
    <x v="1031"/>
    <d v="2012-05-27T00:00:00"/>
    <s v="Standard Class"/>
    <s v="JE-15745"/>
    <s v="Joel Eaton"/>
    <x v="0"/>
    <s v="United States"/>
    <s v="Frankfort"/>
    <x v="10"/>
    <n v="60423"/>
    <x v="2"/>
    <s v="OFF-AP-10000358"/>
    <x v="1"/>
    <x v="9"/>
    <x v="95"/>
    <n v="20.767999999999997"/>
    <n v="8"/>
    <n v="0.8"/>
    <n v="-52.958400000000012"/>
  </r>
  <r>
    <n v="5249"/>
    <x v="2602"/>
    <x v="3"/>
    <x v="132"/>
    <d v="2014-11-06T00:00:00"/>
    <s v="Second Class"/>
    <s v="EJ-14155"/>
    <s v="Eva Jacobs"/>
    <x v="0"/>
    <s v="United States"/>
    <s v="Seattle"/>
    <x v="4"/>
    <n v="98105"/>
    <x v="1"/>
    <s v="TEC-AC-10002345"/>
    <x v="2"/>
    <x v="11"/>
    <x v="173"/>
    <n v="43.5"/>
    <n v="3"/>
    <n v="0"/>
    <n v="10.875"/>
  </r>
  <r>
    <n v="5250"/>
    <x v="2603"/>
    <x v="1"/>
    <x v="392"/>
    <d v="2012-04-21T00:00:00"/>
    <s v="Standard Class"/>
    <s v="BN-11470"/>
    <s v="Brad Norvell"/>
    <x v="1"/>
    <s v="United States"/>
    <s v="Philadelphia"/>
    <x v="9"/>
    <n v="19143"/>
    <x v="3"/>
    <s v="OFF-FA-10001229"/>
    <x v="1"/>
    <x v="13"/>
    <x v="33"/>
    <n v="12.576000000000001"/>
    <n v="4"/>
    <n v="0.2"/>
    <n v="4.0871999999999993"/>
  </r>
  <r>
    <n v="5251"/>
    <x v="2604"/>
    <x v="0"/>
    <x v="939"/>
    <d v="2013-12-19T00:00:00"/>
    <s v="Standard Class"/>
    <s v="EC-14050"/>
    <s v="Erin Creighton"/>
    <x v="0"/>
    <s v="United States"/>
    <s v="Columbus"/>
    <x v="32"/>
    <n v="31907"/>
    <x v="0"/>
    <s v="TEC-AC-10001314"/>
    <x v="2"/>
    <x v="11"/>
    <x v="943"/>
    <n v="249.95000000000002"/>
    <n v="5"/>
    <n v="0"/>
    <n v="19.995999999999974"/>
  </r>
  <r>
    <n v="5252"/>
    <x v="2604"/>
    <x v="0"/>
    <x v="939"/>
    <d v="2013-12-19T00:00:00"/>
    <s v="Standard Class"/>
    <s v="EC-14050"/>
    <s v="Erin Creighton"/>
    <x v="0"/>
    <s v="United States"/>
    <s v="Columbus"/>
    <x v="32"/>
    <n v="31907"/>
    <x v="0"/>
    <s v="OFF-PA-10004438"/>
    <x v="1"/>
    <x v="10"/>
    <x v="1472"/>
    <n v="49.12"/>
    <n v="4"/>
    <n v="0"/>
    <n v="23.086399999999998"/>
  </r>
  <r>
    <n v="5253"/>
    <x v="2605"/>
    <x v="1"/>
    <x v="628"/>
    <d v="2012-11-02T00:00:00"/>
    <s v="First Class"/>
    <s v="TT-21220"/>
    <s v="Thomas Thornton"/>
    <x v="0"/>
    <s v="United States"/>
    <s v="Virginia Beach"/>
    <x v="17"/>
    <n v="23464"/>
    <x v="0"/>
    <s v="OFF-AP-10000026"/>
    <x v="1"/>
    <x v="9"/>
    <x v="1282"/>
    <n v="182.91"/>
    <n v="3"/>
    <n v="0"/>
    <n v="53.043899999999979"/>
  </r>
  <r>
    <n v="5254"/>
    <x v="2606"/>
    <x v="2"/>
    <x v="1009"/>
    <d v="2011-03-11T00:00:00"/>
    <s v="Second Class"/>
    <s v="NP-18685"/>
    <s v="Nora Pelletier"/>
    <x v="2"/>
    <s v="United States"/>
    <s v="Des Moines"/>
    <x v="4"/>
    <n v="98198"/>
    <x v="1"/>
    <s v="OFF-BI-10004224"/>
    <x v="1"/>
    <x v="8"/>
    <x v="1061"/>
    <n v="107.64800000000001"/>
    <n v="2"/>
    <n v="0.2"/>
    <n v="33.639999999999986"/>
  </r>
  <r>
    <n v="5255"/>
    <x v="2607"/>
    <x v="1"/>
    <x v="616"/>
    <d v="2012-03-07T00:00:00"/>
    <s v="Second Class"/>
    <s v="AH-10195"/>
    <s v="Alan Haines"/>
    <x v="1"/>
    <s v="United States"/>
    <s v="Bethlehem"/>
    <x v="9"/>
    <n v="18018"/>
    <x v="3"/>
    <s v="FUR-CH-10002647"/>
    <x v="0"/>
    <x v="1"/>
    <x v="470"/>
    <n v="99.372"/>
    <n v="2"/>
    <n v="0.3"/>
    <n v="-7.0979999999999919"/>
  </r>
  <r>
    <n v="5256"/>
    <x v="2607"/>
    <x v="1"/>
    <x v="616"/>
    <d v="2012-03-07T00:00:00"/>
    <s v="Second Class"/>
    <s v="AH-10195"/>
    <s v="Alan Haines"/>
    <x v="1"/>
    <s v="United States"/>
    <s v="Bethlehem"/>
    <x v="9"/>
    <n v="18018"/>
    <x v="3"/>
    <s v="FUR-FU-10003247"/>
    <x v="0"/>
    <x v="5"/>
    <x v="1456"/>
    <n v="33.568000000000005"/>
    <n v="2"/>
    <n v="0.2"/>
    <n v="-5.4548000000000041"/>
  </r>
  <r>
    <n v="5257"/>
    <x v="2608"/>
    <x v="0"/>
    <x v="590"/>
    <d v="2013-08-15T00:00:00"/>
    <s v="Standard Class"/>
    <s v="CC-12145"/>
    <s v="Charles Crestani"/>
    <x v="0"/>
    <s v="United States"/>
    <s v="Oklahoma City"/>
    <x v="26"/>
    <n v="73120"/>
    <x v="2"/>
    <s v="OFF-PA-10003270"/>
    <x v="1"/>
    <x v="10"/>
    <x v="1415"/>
    <n v="10.56"/>
    <n v="2"/>
    <n v="0"/>
    <n v="4.7519999999999998"/>
  </r>
  <r>
    <n v="5258"/>
    <x v="2609"/>
    <x v="3"/>
    <x v="1032"/>
    <d v="2014-01-09T00:00:00"/>
    <s v="Standard Class"/>
    <s v="DL-13315"/>
    <s v="Delfina Latchford"/>
    <x v="0"/>
    <s v="United States"/>
    <s v="Rancho Cucamonga"/>
    <x v="1"/>
    <n v="91730"/>
    <x v="1"/>
    <s v="OFF-PA-10004735"/>
    <x v="1"/>
    <x v="10"/>
    <x v="819"/>
    <n v="38.880000000000003"/>
    <n v="6"/>
    <n v="0"/>
    <n v="18.662400000000002"/>
  </r>
  <r>
    <n v="5259"/>
    <x v="2610"/>
    <x v="3"/>
    <x v="449"/>
    <d v="2014-10-12T00:00:00"/>
    <s v="First Class"/>
    <s v="XP-21865"/>
    <s v="Xylona Preis"/>
    <x v="0"/>
    <s v="United States"/>
    <s v="Los Angeles"/>
    <x v="1"/>
    <n v="90032"/>
    <x v="1"/>
    <s v="OFF-PA-10001745"/>
    <x v="1"/>
    <x v="10"/>
    <x v="720"/>
    <n v="35.200000000000003"/>
    <n v="5"/>
    <n v="0"/>
    <n v="16.543999999999997"/>
  </r>
  <r>
    <n v="5260"/>
    <x v="2611"/>
    <x v="3"/>
    <x v="179"/>
    <d v="2014-10-27T00:00:00"/>
    <s v="Standard Class"/>
    <s v="MA-17560"/>
    <s v="Matt Abelman"/>
    <x v="2"/>
    <s v="United States"/>
    <s v="Philadelphia"/>
    <x v="9"/>
    <n v="19120"/>
    <x v="3"/>
    <s v="OFF-PA-10000176"/>
    <x v="1"/>
    <x v="10"/>
    <x v="634"/>
    <n v="45.527999999999999"/>
    <n v="3"/>
    <n v="0.2"/>
    <n v="15.934799999999997"/>
  </r>
  <r>
    <n v="5261"/>
    <x v="2612"/>
    <x v="2"/>
    <x v="557"/>
    <d v="2011-09-10T00:00:00"/>
    <s v="First Class"/>
    <s v="SZ-20035"/>
    <s v="Sam Zeldin"/>
    <x v="2"/>
    <s v="United States"/>
    <s v="Houston"/>
    <x v="5"/>
    <n v="77036"/>
    <x v="2"/>
    <s v="TEC-PH-10000675"/>
    <x v="2"/>
    <x v="7"/>
    <x v="1338"/>
    <n v="196.77600000000001"/>
    <n v="3"/>
    <n v="0.2"/>
    <n v="14.758199999999995"/>
  </r>
  <r>
    <n v="5262"/>
    <x v="2612"/>
    <x v="2"/>
    <x v="557"/>
    <d v="2011-09-10T00:00:00"/>
    <s v="First Class"/>
    <s v="SZ-20035"/>
    <s v="Sam Zeldin"/>
    <x v="2"/>
    <s v="United States"/>
    <s v="Houston"/>
    <x v="5"/>
    <n v="77036"/>
    <x v="2"/>
    <s v="OFF-BI-10000050"/>
    <x v="1"/>
    <x v="8"/>
    <x v="343"/>
    <n v="2.9199999999999995"/>
    <n v="2"/>
    <n v="0.8"/>
    <n v="-4.8180000000000005"/>
  </r>
  <r>
    <n v="5263"/>
    <x v="2612"/>
    <x v="2"/>
    <x v="557"/>
    <d v="2011-09-10T00:00:00"/>
    <s v="First Class"/>
    <s v="SZ-20035"/>
    <s v="Sam Zeldin"/>
    <x v="2"/>
    <s v="United States"/>
    <s v="Houston"/>
    <x v="5"/>
    <n v="77036"/>
    <x v="2"/>
    <s v="FUR-TA-10004154"/>
    <x v="0"/>
    <x v="3"/>
    <x v="730"/>
    <n v="200.79500000000002"/>
    <n v="1"/>
    <n v="0.3"/>
    <n v="-22.948000000000008"/>
  </r>
  <r>
    <n v="5264"/>
    <x v="2612"/>
    <x v="2"/>
    <x v="557"/>
    <d v="2011-09-10T00:00:00"/>
    <s v="First Class"/>
    <s v="SZ-20035"/>
    <s v="Sam Zeldin"/>
    <x v="2"/>
    <s v="United States"/>
    <s v="Houston"/>
    <x v="5"/>
    <n v="77036"/>
    <x v="2"/>
    <s v="TEC-AC-10002718"/>
    <x v="2"/>
    <x v="11"/>
    <x v="1183"/>
    <n v="46.688000000000002"/>
    <n v="4"/>
    <n v="0.2"/>
    <n v="-2.9180000000000028"/>
  </r>
  <r>
    <n v="5265"/>
    <x v="2612"/>
    <x v="2"/>
    <x v="557"/>
    <d v="2011-09-10T00:00:00"/>
    <s v="First Class"/>
    <s v="SZ-20035"/>
    <s v="Sam Zeldin"/>
    <x v="2"/>
    <s v="United States"/>
    <s v="Houston"/>
    <x v="5"/>
    <n v="77036"/>
    <x v="2"/>
    <s v="OFF-AR-10003179"/>
    <x v="1"/>
    <x v="6"/>
    <x v="1565"/>
    <n v="21.864000000000001"/>
    <n v="3"/>
    <n v="0.2"/>
    <n v="3.5528999999999984"/>
  </r>
  <r>
    <n v="5266"/>
    <x v="2613"/>
    <x v="3"/>
    <x v="1033"/>
    <d v="2014-10-04T00:00:00"/>
    <s v="First Class"/>
    <s v="CS-11845"/>
    <s v="Cari Sayre"/>
    <x v="1"/>
    <s v="United States"/>
    <s v="Seattle"/>
    <x v="4"/>
    <n v="98103"/>
    <x v="1"/>
    <s v="OFF-PA-10001838"/>
    <x v="1"/>
    <x v="10"/>
    <x v="999"/>
    <n v="11.76"/>
    <n v="2"/>
    <n v="0"/>
    <n v="5.7623999999999995"/>
  </r>
  <r>
    <n v="5267"/>
    <x v="2613"/>
    <x v="3"/>
    <x v="1033"/>
    <d v="2014-10-04T00:00:00"/>
    <s v="First Class"/>
    <s v="CS-11845"/>
    <s v="Cari Sayre"/>
    <x v="1"/>
    <s v="United States"/>
    <s v="Seattle"/>
    <x v="4"/>
    <n v="98103"/>
    <x v="1"/>
    <s v="OFF-PA-10004039"/>
    <x v="1"/>
    <x v="10"/>
    <x v="1538"/>
    <n v="167.94"/>
    <n v="3"/>
    <n v="0"/>
    <n v="82.290599999999998"/>
  </r>
  <r>
    <n v="5268"/>
    <x v="2613"/>
    <x v="3"/>
    <x v="1033"/>
    <d v="2014-10-04T00:00:00"/>
    <s v="First Class"/>
    <s v="CS-11845"/>
    <s v="Cari Sayre"/>
    <x v="1"/>
    <s v="United States"/>
    <s v="Seattle"/>
    <x v="4"/>
    <n v="98103"/>
    <x v="1"/>
    <s v="OFF-AP-10001626"/>
    <x v="1"/>
    <x v="9"/>
    <x v="1016"/>
    <n v="3.89"/>
    <n v="1"/>
    <n v="0"/>
    <n v="1.0114000000000001"/>
  </r>
  <r>
    <n v="5269"/>
    <x v="2614"/>
    <x v="3"/>
    <x v="673"/>
    <d v="2014-11-22T00:00:00"/>
    <s v="Standard Class"/>
    <s v="MH-18115"/>
    <s v="Mick Hernandez"/>
    <x v="2"/>
    <s v="United States"/>
    <s v="Yonkers"/>
    <x v="15"/>
    <n v="10701"/>
    <x v="3"/>
    <s v="TEC-MA-10003173"/>
    <x v="2"/>
    <x v="15"/>
    <x v="1706"/>
    <n v="52.44"/>
    <n v="4"/>
    <n v="0"/>
    <n v="24.122399999999995"/>
  </r>
  <r>
    <n v="5270"/>
    <x v="2615"/>
    <x v="3"/>
    <x v="220"/>
    <d v="2014-09-12T00:00:00"/>
    <s v="Same Day"/>
    <s v="CB-12025"/>
    <s v="Cassandra Brandow"/>
    <x v="0"/>
    <s v="United States"/>
    <s v="San Francisco"/>
    <x v="1"/>
    <n v="94110"/>
    <x v="1"/>
    <s v="FUR-FU-10000260"/>
    <x v="0"/>
    <x v="5"/>
    <x v="74"/>
    <n v="32.36"/>
    <n v="4"/>
    <n v="0"/>
    <n v="11.6496"/>
  </r>
  <r>
    <n v="5271"/>
    <x v="2615"/>
    <x v="3"/>
    <x v="220"/>
    <d v="2014-09-12T00:00:00"/>
    <s v="Same Day"/>
    <s v="CB-12025"/>
    <s v="Cassandra Brandow"/>
    <x v="0"/>
    <s v="United States"/>
    <s v="San Francisco"/>
    <x v="1"/>
    <n v="94110"/>
    <x v="1"/>
    <s v="OFF-AP-10004487"/>
    <x v="1"/>
    <x v="9"/>
    <x v="715"/>
    <n v="406.59999999999997"/>
    <n v="5"/>
    <n v="0"/>
    <n v="113.84799999999998"/>
  </r>
  <r>
    <n v="5272"/>
    <x v="2616"/>
    <x v="3"/>
    <x v="1034"/>
    <d v="2014-01-17T00:00:00"/>
    <s v="Same Day"/>
    <s v="JO-15145"/>
    <s v="Jack O'Briant"/>
    <x v="1"/>
    <s v="United States"/>
    <s v="Los Angeles"/>
    <x v="1"/>
    <n v="90008"/>
    <x v="1"/>
    <s v="FUR-FU-10001487"/>
    <x v="0"/>
    <x v="5"/>
    <x v="5"/>
    <n v="27.92"/>
    <n v="4"/>
    <n v="0"/>
    <n v="8.0967999999999982"/>
  </r>
  <r>
    <n v="5273"/>
    <x v="2616"/>
    <x v="3"/>
    <x v="1034"/>
    <d v="2014-01-17T00:00:00"/>
    <s v="Same Day"/>
    <s v="JO-15145"/>
    <s v="Jack O'Briant"/>
    <x v="1"/>
    <s v="United States"/>
    <s v="Los Angeles"/>
    <x v="1"/>
    <n v="90008"/>
    <x v="1"/>
    <s v="FUR-TA-10001520"/>
    <x v="0"/>
    <x v="3"/>
    <x v="711"/>
    <n v="399.67200000000003"/>
    <n v="7"/>
    <n v="0.2"/>
    <n v="-14.987700000000061"/>
  </r>
  <r>
    <n v="5274"/>
    <x v="2617"/>
    <x v="0"/>
    <x v="491"/>
    <d v="2013-11-30T00:00:00"/>
    <s v="First Class"/>
    <s v="PA-19060"/>
    <s v="Pete Armstrong"/>
    <x v="2"/>
    <s v="United States"/>
    <s v="Miami"/>
    <x v="2"/>
    <n v="33142"/>
    <x v="0"/>
    <s v="OFF-BI-10000145"/>
    <x v="1"/>
    <x v="8"/>
    <x v="735"/>
    <n v="3.7440000000000007"/>
    <n v="4"/>
    <n v="0.7"/>
    <n v="-2.6207999999999991"/>
  </r>
  <r>
    <n v="5275"/>
    <x v="2618"/>
    <x v="1"/>
    <x v="209"/>
    <d v="2012-11-09T00:00:00"/>
    <s v="Second Class"/>
    <s v="SV-20785"/>
    <s v="Stewart Visinsky"/>
    <x v="0"/>
    <s v="United States"/>
    <s v="Burlington"/>
    <x v="42"/>
    <s v="05408"/>
    <x v="3"/>
    <s v="FUR-CH-10000595"/>
    <x v="0"/>
    <x v="1"/>
    <x v="463"/>
    <n v="715.2"/>
    <n v="3"/>
    <n v="0"/>
    <n v="178.79999999999998"/>
  </r>
  <r>
    <n v="5276"/>
    <x v="2619"/>
    <x v="3"/>
    <x v="817"/>
    <d v="2014-12-21T00:00:00"/>
    <s v="Standard Class"/>
    <s v="KL-16555"/>
    <s v="Kelly Lampkin"/>
    <x v="1"/>
    <s v="United States"/>
    <s v="Fayetteville"/>
    <x v="36"/>
    <n v="72701"/>
    <x v="0"/>
    <s v="TEC-AC-10004469"/>
    <x v="2"/>
    <x v="11"/>
    <x v="238"/>
    <n v="159.80000000000001"/>
    <n v="4"/>
    <n v="0"/>
    <n v="70.312000000000012"/>
  </r>
  <r>
    <n v="5277"/>
    <x v="2619"/>
    <x v="3"/>
    <x v="817"/>
    <d v="2014-12-21T00:00:00"/>
    <s v="Standard Class"/>
    <s v="KL-16555"/>
    <s v="Kelly Lampkin"/>
    <x v="1"/>
    <s v="United States"/>
    <s v="Fayetteville"/>
    <x v="36"/>
    <n v="72701"/>
    <x v="0"/>
    <s v="TEC-AC-10003038"/>
    <x v="2"/>
    <x v="11"/>
    <x v="1024"/>
    <n v="44.75"/>
    <n v="5"/>
    <n v="0"/>
    <n v="8.5024999999999942"/>
  </r>
  <r>
    <n v="5278"/>
    <x v="2620"/>
    <x v="2"/>
    <x v="103"/>
    <d v="2011-09-17T00:00:00"/>
    <s v="Standard Class"/>
    <s v="BC-11125"/>
    <s v="Becky Castell"/>
    <x v="2"/>
    <s v="United States"/>
    <s v="Odessa"/>
    <x v="5"/>
    <n v="79762"/>
    <x v="2"/>
    <s v="FUR-CH-10004698"/>
    <x v="0"/>
    <x v="1"/>
    <x v="166"/>
    <n v="340.11599999999999"/>
    <n v="6"/>
    <n v="0.3"/>
    <n v="-9.717599999999976"/>
  </r>
  <r>
    <n v="5279"/>
    <x v="2621"/>
    <x v="2"/>
    <x v="1035"/>
    <d v="2011-12-13T00:00:00"/>
    <s v="Standard Class"/>
    <s v="PO-18850"/>
    <s v="Patrick O'Brill"/>
    <x v="0"/>
    <s v="United States"/>
    <s v="Virginia Beach"/>
    <x v="17"/>
    <n v="23464"/>
    <x v="0"/>
    <s v="OFF-PA-10003641"/>
    <x v="1"/>
    <x v="10"/>
    <x v="938"/>
    <n v="105.52"/>
    <n v="4"/>
    <n v="0"/>
    <n v="48.539199999999994"/>
  </r>
  <r>
    <n v="5280"/>
    <x v="2622"/>
    <x v="3"/>
    <x v="210"/>
    <d v="2014-09-12T00:00:00"/>
    <s v="Standard Class"/>
    <s v="AG-10675"/>
    <s v="Anna Gayman"/>
    <x v="0"/>
    <s v="United States"/>
    <s v="Milwaukee"/>
    <x v="6"/>
    <n v="53209"/>
    <x v="2"/>
    <s v="TEC-AC-10002134"/>
    <x v="2"/>
    <x v="11"/>
    <x v="1536"/>
    <n v="13.48"/>
    <n v="1"/>
    <n v="0"/>
    <n v="1.8872"/>
  </r>
  <r>
    <n v="5281"/>
    <x v="2623"/>
    <x v="3"/>
    <x v="566"/>
    <d v="2014-10-13T00:00:00"/>
    <s v="Standard Class"/>
    <s v="DB-13210"/>
    <s v="Dean Braden"/>
    <x v="0"/>
    <s v="United States"/>
    <s v="Detroit"/>
    <x v="12"/>
    <n v="48234"/>
    <x v="2"/>
    <s v="OFF-ST-10001837"/>
    <x v="1"/>
    <x v="4"/>
    <x v="1331"/>
    <n v="85.52"/>
    <n v="2"/>
    <n v="0"/>
    <n v="22.235199999999999"/>
  </r>
  <r>
    <n v="5282"/>
    <x v="2624"/>
    <x v="1"/>
    <x v="577"/>
    <d v="2012-09-10T00:00:00"/>
    <s v="Standard Class"/>
    <s v="SP-20860"/>
    <s v="Sung Pak"/>
    <x v="1"/>
    <s v="United States"/>
    <s v="Rochester"/>
    <x v="11"/>
    <n v="55901"/>
    <x v="2"/>
    <s v="FUR-FU-10001706"/>
    <x v="0"/>
    <x v="5"/>
    <x v="50"/>
    <n v="6.16"/>
    <n v="2"/>
    <n v="0"/>
    <n v="2.9567999999999999"/>
  </r>
  <r>
    <n v="5283"/>
    <x v="2624"/>
    <x v="1"/>
    <x v="577"/>
    <d v="2012-09-10T00:00:00"/>
    <s v="Standard Class"/>
    <s v="SP-20860"/>
    <s v="Sung Pak"/>
    <x v="1"/>
    <s v="United States"/>
    <s v="Rochester"/>
    <x v="11"/>
    <n v="55901"/>
    <x v="2"/>
    <s v="OFF-PA-10001970"/>
    <x v="1"/>
    <x v="10"/>
    <x v="311"/>
    <n v="36.839999999999996"/>
    <n v="3"/>
    <n v="0"/>
    <n v="17.314799999999998"/>
  </r>
  <r>
    <n v="5284"/>
    <x v="2625"/>
    <x v="2"/>
    <x v="809"/>
    <d v="2011-04-04T00:00:00"/>
    <s v="Standard Class"/>
    <s v="Dl-13600"/>
    <s v="Dorris liebe"/>
    <x v="1"/>
    <s v="United States"/>
    <s v="Seattle"/>
    <x v="4"/>
    <n v="98105"/>
    <x v="1"/>
    <s v="OFF-ST-10002957"/>
    <x v="1"/>
    <x v="4"/>
    <x v="1483"/>
    <n v="15.84"/>
    <n v="3"/>
    <n v="0"/>
    <n v="0"/>
  </r>
  <r>
    <n v="5285"/>
    <x v="2625"/>
    <x v="2"/>
    <x v="809"/>
    <d v="2011-04-04T00:00:00"/>
    <s v="Standard Class"/>
    <s v="Dl-13600"/>
    <s v="Dorris liebe"/>
    <x v="1"/>
    <s v="United States"/>
    <s v="Seattle"/>
    <x v="4"/>
    <n v="98105"/>
    <x v="1"/>
    <s v="OFF-LA-10002312"/>
    <x v="1"/>
    <x v="2"/>
    <x v="574"/>
    <n v="44.400000000000006"/>
    <n v="3"/>
    <n v="0"/>
    <n v="22.200000000000003"/>
  </r>
  <r>
    <n v="5286"/>
    <x v="2626"/>
    <x v="3"/>
    <x v="1024"/>
    <d v="2014-05-07T00:00:00"/>
    <s v="First Class"/>
    <s v="LH-17020"/>
    <s v="Lisa Hazard"/>
    <x v="0"/>
    <s v="United States"/>
    <s v="Louisville"/>
    <x v="22"/>
    <n v="80027"/>
    <x v="1"/>
    <s v="OFF-EN-10002600"/>
    <x v="1"/>
    <x v="12"/>
    <x v="111"/>
    <n v="21.240000000000002"/>
    <n v="9"/>
    <n v="0.2"/>
    <n v="7.4339999999999993"/>
  </r>
  <r>
    <n v="5287"/>
    <x v="2626"/>
    <x v="3"/>
    <x v="1024"/>
    <d v="2014-05-07T00:00:00"/>
    <s v="First Class"/>
    <s v="LH-17020"/>
    <s v="Lisa Hazard"/>
    <x v="0"/>
    <s v="United States"/>
    <s v="Louisville"/>
    <x v="22"/>
    <n v="80027"/>
    <x v="1"/>
    <s v="OFF-BI-10003274"/>
    <x v="1"/>
    <x v="8"/>
    <x v="122"/>
    <n v="9.5520000000000014"/>
    <n v="8"/>
    <n v="0.7"/>
    <n v="-7.3231999999999999"/>
  </r>
  <r>
    <n v="5288"/>
    <x v="2626"/>
    <x v="3"/>
    <x v="1024"/>
    <d v="2014-05-07T00:00:00"/>
    <s v="First Class"/>
    <s v="LH-17020"/>
    <s v="Lisa Hazard"/>
    <x v="0"/>
    <s v="United States"/>
    <s v="Louisville"/>
    <x v="22"/>
    <n v="80027"/>
    <x v="1"/>
    <s v="FUR-BO-10004467"/>
    <x v="0"/>
    <x v="0"/>
    <x v="883"/>
    <n v="89.991000000000014"/>
    <n v="3"/>
    <n v="0.7"/>
    <n v="-152.9847"/>
  </r>
  <r>
    <n v="5289"/>
    <x v="2627"/>
    <x v="3"/>
    <x v="504"/>
    <d v="2014-05-06T00:00:00"/>
    <s v="Standard Class"/>
    <s v="AD-10180"/>
    <s v="Alan Dominguez"/>
    <x v="2"/>
    <s v="United States"/>
    <s v="San Francisco"/>
    <x v="1"/>
    <n v="94122"/>
    <x v="1"/>
    <s v="OFF-PA-10000675"/>
    <x v="1"/>
    <x v="10"/>
    <x v="1106"/>
    <n v="163.96"/>
    <n v="4"/>
    <n v="0"/>
    <n v="80.340400000000002"/>
  </r>
  <r>
    <n v="5290"/>
    <x v="2628"/>
    <x v="2"/>
    <x v="78"/>
    <d v="2011-09-15T00:00:00"/>
    <s v="Standard Class"/>
    <s v="KT-16465"/>
    <s v="Kean Takahito"/>
    <x v="0"/>
    <s v="United States"/>
    <s v="Houston"/>
    <x v="5"/>
    <n v="77036"/>
    <x v="2"/>
    <s v="OFF-PA-10002259"/>
    <x v="1"/>
    <x v="10"/>
    <x v="848"/>
    <n v="17.904"/>
    <n v="2"/>
    <n v="0.2"/>
    <n v="6.2664"/>
  </r>
  <r>
    <n v="5291"/>
    <x v="2628"/>
    <x v="2"/>
    <x v="78"/>
    <d v="2011-09-15T00:00:00"/>
    <s v="Standard Class"/>
    <s v="KT-16465"/>
    <s v="Kean Takahito"/>
    <x v="0"/>
    <s v="United States"/>
    <s v="Houston"/>
    <x v="5"/>
    <n v="77036"/>
    <x v="2"/>
    <s v="FUR-CH-10004287"/>
    <x v="0"/>
    <x v="1"/>
    <x v="156"/>
    <n v="966.69999999999982"/>
    <n v="5"/>
    <n v="0.3"/>
    <n v="-13.810000000000116"/>
  </r>
  <r>
    <n v="5292"/>
    <x v="2628"/>
    <x v="2"/>
    <x v="78"/>
    <d v="2011-09-15T00:00:00"/>
    <s v="Standard Class"/>
    <s v="KT-16465"/>
    <s v="Kean Takahito"/>
    <x v="0"/>
    <s v="United States"/>
    <s v="Houston"/>
    <x v="5"/>
    <n v="77036"/>
    <x v="2"/>
    <s v="OFF-PA-10000482"/>
    <x v="1"/>
    <x v="10"/>
    <x v="67"/>
    <n v="182.11199999999999"/>
    <n v="6"/>
    <n v="0.2"/>
    <n v="61.46279999999998"/>
  </r>
  <r>
    <n v="5293"/>
    <x v="2629"/>
    <x v="3"/>
    <x v="308"/>
    <d v="2014-06-24T00:00:00"/>
    <s v="First Class"/>
    <s v="PJ-19015"/>
    <s v="Pauline Johnson"/>
    <x v="0"/>
    <s v="United States"/>
    <s v="Miami"/>
    <x v="2"/>
    <n v="33180"/>
    <x v="0"/>
    <s v="OFF-ST-10004835"/>
    <x v="1"/>
    <x v="4"/>
    <x v="1406"/>
    <n v="4.4640000000000004"/>
    <n v="1"/>
    <n v="0.2"/>
    <n v="0.33479999999999999"/>
  </r>
  <r>
    <n v="5294"/>
    <x v="2630"/>
    <x v="1"/>
    <x v="207"/>
    <d v="2012-12-30T00:00:00"/>
    <s v="Standard Class"/>
    <s v="MC-18100"/>
    <s v="Mick Crebagga"/>
    <x v="0"/>
    <s v="United States"/>
    <s v="Medina"/>
    <x v="24"/>
    <n v="44256"/>
    <x v="3"/>
    <s v="FUR-TA-10004086"/>
    <x v="0"/>
    <x v="3"/>
    <x v="824"/>
    <n v="51.588000000000001"/>
    <n v="1"/>
    <n v="0.4"/>
    <n v="-15.476400000000005"/>
  </r>
  <r>
    <n v="5295"/>
    <x v="2631"/>
    <x v="3"/>
    <x v="733"/>
    <d v="2014-08-20T00:00:00"/>
    <s v="Standard Class"/>
    <s v="BO-11350"/>
    <s v="Bill Overfelt"/>
    <x v="1"/>
    <s v="United States"/>
    <s v="Roseville"/>
    <x v="11"/>
    <n v="55113"/>
    <x v="2"/>
    <s v="OFF-LA-10000305"/>
    <x v="1"/>
    <x v="2"/>
    <x v="1707"/>
    <n v="50.4"/>
    <n v="8"/>
    <n v="0"/>
    <n v="23.183999999999997"/>
  </r>
  <r>
    <n v="5296"/>
    <x v="2632"/>
    <x v="3"/>
    <x v="168"/>
    <d v="2014-03-10T00:00:00"/>
    <s v="Standard Class"/>
    <s v="DP-13000"/>
    <s v="Darren Powers"/>
    <x v="0"/>
    <s v="United States"/>
    <s v="Houston"/>
    <x v="5"/>
    <n v="77041"/>
    <x v="2"/>
    <s v="OFF-PA-10000806"/>
    <x v="1"/>
    <x v="10"/>
    <x v="948"/>
    <n v="89.567999999999998"/>
    <n v="2"/>
    <n v="0.2"/>
    <n v="32.468400000000003"/>
  </r>
  <r>
    <n v="5297"/>
    <x v="2633"/>
    <x v="3"/>
    <x v="944"/>
    <d v="2014-08-01T00:00:00"/>
    <s v="Standard Class"/>
    <s v="TM-21490"/>
    <s v="Tony Molinari"/>
    <x v="0"/>
    <s v="United States"/>
    <s v="Yonkers"/>
    <x v="15"/>
    <n v="10701"/>
    <x v="3"/>
    <s v="FUR-FU-10004018"/>
    <x v="0"/>
    <x v="5"/>
    <x v="927"/>
    <n v="14.89"/>
    <n v="1"/>
    <n v="0"/>
    <n v="4.0203000000000007"/>
  </r>
  <r>
    <n v="5298"/>
    <x v="2633"/>
    <x v="3"/>
    <x v="944"/>
    <d v="2014-08-01T00:00:00"/>
    <s v="Standard Class"/>
    <s v="TM-21490"/>
    <s v="Tony Molinari"/>
    <x v="0"/>
    <s v="United States"/>
    <s v="Yonkers"/>
    <x v="15"/>
    <n v="10701"/>
    <x v="3"/>
    <s v="TEC-PH-10002660"/>
    <x v="2"/>
    <x v="7"/>
    <x v="697"/>
    <n v="543.91999999999996"/>
    <n v="8"/>
    <n v="0"/>
    <n v="135.98000000000002"/>
  </r>
  <r>
    <n v="5299"/>
    <x v="2634"/>
    <x v="0"/>
    <x v="713"/>
    <d v="2013-09-27T00:00:00"/>
    <s v="First Class"/>
    <s v="DV-13045"/>
    <s v="Darrin Van Huff"/>
    <x v="1"/>
    <s v="United States"/>
    <s v="San Diego"/>
    <x v="1"/>
    <n v="92037"/>
    <x v="1"/>
    <s v="OFF-EN-10001509"/>
    <x v="1"/>
    <x v="12"/>
    <x v="29"/>
    <n v="4.08"/>
    <n v="2"/>
    <n v="0"/>
    <n v="1.9175999999999997"/>
  </r>
  <r>
    <n v="5300"/>
    <x v="2634"/>
    <x v="0"/>
    <x v="713"/>
    <d v="2013-09-27T00:00:00"/>
    <s v="First Class"/>
    <s v="DV-13045"/>
    <s v="Darrin Van Huff"/>
    <x v="1"/>
    <s v="United States"/>
    <s v="San Diego"/>
    <x v="1"/>
    <n v="92037"/>
    <x v="1"/>
    <s v="OFF-LA-10003148"/>
    <x v="1"/>
    <x v="2"/>
    <x v="164"/>
    <n v="18.899999999999999"/>
    <n v="3"/>
    <n v="0"/>
    <n v="8.6939999999999991"/>
  </r>
  <r>
    <n v="5301"/>
    <x v="2635"/>
    <x v="0"/>
    <x v="198"/>
    <d v="2013-06-04T00:00:00"/>
    <s v="Standard Class"/>
    <s v="AH-10690"/>
    <s v="Anna Häberlin"/>
    <x v="1"/>
    <s v="United States"/>
    <s v="Springfield"/>
    <x v="17"/>
    <n v="22153"/>
    <x v="0"/>
    <s v="FUR-TA-10002645"/>
    <x v="0"/>
    <x v="3"/>
    <x v="1313"/>
    <n v="2275.5"/>
    <n v="10"/>
    <n v="0"/>
    <n v="386.83499999999981"/>
  </r>
  <r>
    <n v="5302"/>
    <x v="2635"/>
    <x v="0"/>
    <x v="198"/>
    <d v="2013-06-04T00:00:00"/>
    <s v="Standard Class"/>
    <s v="AH-10690"/>
    <s v="Anna Häberlin"/>
    <x v="1"/>
    <s v="United States"/>
    <s v="Springfield"/>
    <x v="17"/>
    <n v="22153"/>
    <x v="0"/>
    <s v="TEC-AC-10003033"/>
    <x v="2"/>
    <x v="11"/>
    <x v="756"/>
    <n v="1979.6999999999998"/>
    <n v="6"/>
    <n v="0"/>
    <n v="653.30099999999982"/>
  </r>
  <r>
    <n v="5303"/>
    <x v="2635"/>
    <x v="0"/>
    <x v="198"/>
    <d v="2013-06-04T00:00:00"/>
    <s v="Standard Class"/>
    <s v="AH-10690"/>
    <s v="Anna Häberlin"/>
    <x v="1"/>
    <s v="United States"/>
    <s v="Springfield"/>
    <x v="17"/>
    <n v="22153"/>
    <x v="0"/>
    <s v="OFF-LA-10001297"/>
    <x v="1"/>
    <x v="2"/>
    <x v="483"/>
    <n v="62.099999999999994"/>
    <n v="6"/>
    <n v="0"/>
    <n v="29.808"/>
  </r>
  <r>
    <n v="5304"/>
    <x v="2636"/>
    <x v="2"/>
    <x v="912"/>
    <d v="2011-11-20T00:00:00"/>
    <s v="Standard Class"/>
    <s v="AB-10165"/>
    <s v="Alan Barnes"/>
    <x v="0"/>
    <s v="United States"/>
    <s v="Decatur"/>
    <x v="10"/>
    <n v="62521"/>
    <x v="2"/>
    <s v="FUR-CH-10002017"/>
    <x v="0"/>
    <x v="1"/>
    <x v="1368"/>
    <n v="37.295999999999999"/>
    <n v="2"/>
    <n v="0.3"/>
    <n v="-1.0656000000000017"/>
  </r>
  <r>
    <n v="5305"/>
    <x v="2637"/>
    <x v="2"/>
    <x v="158"/>
    <d v="2011-09-23T00:00:00"/>
    <s v="First Class"/>
    <s v="JS-15940"/>
    <s v="Joni Sundaresam"/>
    <x v="2"/>
    <s v="United States"/>
    <s v="Garland"/>
    <x v="5"/>
    <n v="75043"/>
    <x v="2"/>
    <s v="FUR-FU-10001546"/>
    <x v="0"/>
    <x v="5"/>
    <x v="1423"/>
    <n v="8.5440000000000005"/>
    <n v="2"/>
    <n v="0.6"/>
    <n v="-7.4759999999999991"/>
  </r>
  <r>
    <n v="5306"/>
    <x v="2638"/>
    <x v="0"/>
    <x v="823"/>
    <d v="2013-02-26T00:00:00"/>
    <s v="Standard Class"/>
    <s v="BV-11245"/>
    <s v="Benjamin Venier"/>
    <x v="1"/>
    <s v="United States"/>
    <s v="Oceanside"/>
    <x v="15"/>
    <n v="11572"/>
    <x v="3"/>
    <s v="FUR-FU-10000629"/>
    <x v="0"/>
    <x v="5"/>
    <x v="93"/>
    <n v="68.949999999999989"/>
    <n v="5"/>
    <n v="0"/>
    <n v="28.959000000000003"/>
  </r>
  <r>
    <n v="5307"/>
    <x v="2638"/>
    <x v="0"/>
    <x v="823"/>
    <d v="2013-02-26T00:00:00"/>
    <s v="Standard Class"/>
    <s v="BV-11245"/>
    <s v="Benjamin Venier"/>
    <x v="1"/>
    <s v="United States"/>
    <s v="Oceanside"/>
    <x v="15"/>
    <n v="11572"/>
    <x v="3"/>
    <s v="OFF-ST-10000036"/>
    <x v="1"/>
    <x v="4"/>
    <x v="590"/>
    <n v="296.37"/>
    <n v="3"/>
    <n v="0"/>
    <n v="80.019899999999993"/>
  </r>
  <r>
    <n v="5308"/>
    <x v="2638"/>
    <x v="0"/>
    <x v="823"/>
    <d v="2013-02-26T00:00:00"/>
    <s v="Standard Class"/>
    <s v="BV-11245"/>
    <s v="Benjamin Venier"/>
    <x v="1"/>
    <s v="United States"/>
    <s v="Oceanside"/>
    <x v="15"/>
    <n v="11572"/>
    <x v="3"/>
    <s v="TEC-PH-10002583"/>
    <x v="2"/>
    <x v="7"/>
    <x v="1708"/>
    <n v="39.979999999999997"/>
    <n v="2"/>
    <n v="0"/>
    <n v="1.9989999999999952"/>
  </r>
  <r>
    <n v="5309"/>
    <x v="2639"/>
    <x v="3"/>
    <x v="123"/>
    <d v="2014-11-22T00:00:00"/>
    <s v="First Class"/>
    <s v="NC-18415"/>
    <s v="Nathan Cano"/>
    <x v="0"/>
    <s v="United States"/>
    <s v="Houston"/>
    <x v="5"/>
    <n v="77095"/>
    <x v="2"/>
    <s v="FUR-CH-10003774"/>
    <x v="0"/>
    <x v="1"/>
    <x v="1185"/>
    <n v="191.05799999999999"/>
    <n v="3"/>
    <n v="0.3"/>
    <n v="-46.399800000000013"/>
  </r>
  <r>
    <n v="5310"/>
    <x v="2639"/>
    <x v="3"/>
    <x v="123"/>
    <d v="2014-11-22T00:00:00"/>
    <s v="First Class"/>
    <s v="NC-18415"/>
    <s v="Nathan Cano"/>
    <x v="0"/>
    <s v="United States"/>
    <s v="Houston"/>
    <x v="5"/>
    <n v="77095"/>
    <x v="2"/>
    <s v="OFF-AR-10003876"/>
    <x v="1"/>
    <x v="6"/>
    <x v="1709"/>
    <n v="13.040000000000001"/>
    <n v="5"/>
    <n v="0.2"/>
    <n v="3.9120000000000004"/>
  </r>
  <r>
    <n v="5311"/>
    <x v="2639"/>
    <x v="3"/>
    <x v="123"/>
    <d v="2014-11-22T00:00:00"/>
    <s v="First Class"/>
    <s v="NC-18415"/>
    <s v="Nathan Cano"/>
    <x v="0"/>
    <s v="United States"/>
    <s v="Houston"/>
    <x v="5"/>
    <n v="77095"/>
    <x v="2"/>
    <s v="OFF-BI-10003527"/>
    <x v="1"/>
    <x v="8"/>
    <x v="446"/>
    <n v="1525.1879999999996"/>
    <n v="6"/>
    <n v="0.8"/>
    <n v="-2287.7820000000002"/>
  </r>
  <r>
    <n v="5312"/>
    <x v="2640"/>
    <x v="0"/>
    <x v="1036"/>
    <d v="2013-08-28T00:00:00"/>
    <s v="Standard Class"/>
    <s v="SU-20665"/>
    <s v="Stephanie Ulpright"/>
    <x v="2"/>
    <s v="United States"/>
    <s v="Greenville"/>
    <x v="3"/>
    <n v="27834"/>
    <x v="0"/>
    <s v="OFF-LA-10004559"/>
    <x v="1"/>
    <x v="2"/>
    <x v="1340"/>
    <n v="9.2159999999999993"/>
    <n v="4"/>
    <n v="0.2"/>
    <n v="3.3408000000000002"/>
  </r>
  <r>
    <n v="5313"/>
    <x v="2640"/>
    <x v="0"/>
    <x v="1036"/>
    <d v="2013-08-28T00:00:00"/>
    <s v="Standard Class"/>
    <s v="SU-20665"/>
    <s v="Stephanie Ulpright"/>
    <x v="2"/>
    <s v="United States"/>
    <s v="Greenville"/>
    <x v="3"/>
    <n v="27834"/>
    <x v="0"/>
    <s v="OFF-SU-10002573"/>
    <x v="1"/>
    <x v="14"/>
    <x v="350"/>
    <n v="28.048000000000002"/>
    <n v="2"/>
    <n v="0.2"/>
    <n v="3.5059999999999967"/>
  </r>
  <r>
    <n v="5314"/>
    <x v="2641"/>
    <x v="3"/>
    <x v="504"/>
    <d v="2014-05-06T00:00:00"/>
    <s v="Standard Class"/>
    <s v="DJ-13510"/>
    <s v="Don Jones"/>
    <x v="1"/>
    <s v="United States"/>
    <s v="San Francisco"/>
    <x v="1"/>
    <n v="94110"/>
    <x v="1"/>
    <s v="FUR-FU-10000222"/>
    <x v="0"/>
    <x v="5"/>
    <x v="591"/>
    <n v="64.959999999999994"/>
    <n v="2"/>
    <n v="0"/>
    <n v="21.436799999999998"/>
  </r>
  <r>
    <n v="5315"/>
    <x v="2641"/>
    <x v="3"/>
    <x v="504"/>
    <d v="2014-05-06T00:00:00"/>
    <s v="Standard Class"/>
    <s v="DJ-13510"/>
    <s v="Don Jones"/>
    <x v="1"/>
    <s v="United States"/>
    <s v="San Francisco"/>
    <x v="1"/>
    <n v="94110"/>
    <x v="1"/>
    <s v="OFF-EN-10001219"/>
    <x v="1"/>
    <x v="12"/>
    <x v="583"/>
    <n v="30.56"/>
    <n v="4"/>
    <n v="0"/>
    <n v="14.974399999999999"/>
  </r>
  <r>
    <n v="5316"/>
    <x v="2642"/>
    <x v="0"/>
    <x v="440"/>
    <d v="2013-05-09T00:00:00"/>
    <s v="Standard Class"/>
    <s v="DL-12865"/>
    <s v="Dan Lawera"/>
    <x v="0"/>
    <s v="United States"/>
    <s v="Greensboro"/>
    <x v="3"/>
    <n v="27405"/>
    <x v="0"/>
    <s v="FUR-CH-10002304"/>
    <x v="0"/>
    <x v="1"/>
    <x v="782"/>
    <n v="187.05600000000001"/>
    <n v="9"/>
    <n v="0.2"/>
    <n v="11.69100000000001"/>
  </r>
  <r>
    <n v="5317"/>
    <x v="2643"/>
    <x v="3"/>
    <x v="280"/>
    <d v="2014-10-06T00:00:00"/>
    <s v="First Class"/>
    <s v="Dp-13240"/>
    <s v="Dean percer"/>
    <x v="2"/>
    <s v="United States"/>
    <s v="Knoxville"/>
    <x v="18"/>
    <n v="37918"/>
    <x v="0"/>
    <s v="FUR-FU-10002364"/>
    <x v="0"/>
    <x v="5"/>
    <x v="1231"/>
    <n v="11.808"/>
    <n v="2"/>
    <n v="0.2"/>
    <n v="1.3283999999999985"/>
  </r>
  <r>
    <n v="5318"/>
    <x v="2643"/>
    <x v="3"/>
    <x v="280"/>
    <d v="2014-10-06T00:00:00"/>
    <s v="First Class"/>
    <s v="Dp-13240"/>
    <s v="Dean percer"/>
    <x v="2"/>
    <s v="United States"/>
    <s v="Knoxville"/>
    <x v="18"/>
    <n v="37918"/>
    <x v="0"/>
    <s v="FUR-FU-10004864"/>
    <x v="0"/>
    <x v="5"/>
    <x v="1710"/>
    <n v="9.6560000000000006"/>
    <n v="1"/>
    <n v="0.2"/>
    <n v="1.5691000000000002"/>
  </r>
  <r>
    <n v="5319"/>
    <x v="2643"/>
    <x v="3"/>
    <x v="280"/>
    <d v="2014-10-06T00:00:00"/>
    <s v="First Class"/>
    <s v="Dp-13240"/>
    <s v="Dean percer"/>
    <x v="2"/>
    <s v="United States"/>
    <s v="Knoxville"/>
    <x v="18"/>
    <n v="37918"/>
    <x v="0"/>
    <s v="OFF-PA-10003172"/>
    <x v="1"/>
    <x v="10"/>
    <x v="846"/>
    <n v="20.736000000000004"/>
    <n v="4"/>
    <n v="0.2"/>
    <n v="7.2576000000000001"/>
  </r>
  <r>
    <n v="5320"/>
    <x v="2643"/>
    <x v="3"/>
    <x v="280"/>
    <d v="2014-10-06T00:00:00"/>
    <s v="First Class"/>
    <s v="Dp-13240"/>
    <s v="Dean percer"/>
    <x v="2"/>
    <s v="United States"/>
    <s v="Knoxville"/>
    <x v="18"/>
    <n v="37918"/>
    <x v="0"/>
    <s v="OFF-BI-10000977"/>
    <x v="1"/>
    <x v="8"/>
    <x v="982"/>
    <n v="27.360000000000003"/>
    <n v="3"/>
    <n v="0.7"/>
    <n v="-21.887999999999991"/>
  </r>
  <r>
    <n v="5321"/>
    <x v="2643"/>
    <x v="3"/>
    <x v="280"/>
    <d v="2014-10-06T00:00:00"/>
    <s v="First Class"/>
    <s v="Dp-13240"/>
    <s v="Dean percer"/>
    <x v="2"/>
    <s v="United States"/>
    <s v="Knoxville"/>
    <x v="18"/>
    <n v="37918"/>
    <x v="0"/>
    <s v="FUR-TA-10000198"/>
    <x v="0"/>
    <x v="3"/>
    <x v="589"/>
    <n v="2314.116"/>
    <n v="7"/>
    <n v="0.4"/>
    <n v="-1002.7836000000001"/>
  </r>
  <r>
    <n v="5322"/>
    <x v="2643"/>
    <x v="3"/>
    <x v="280"/>
    <d v="2014-10-06T00:00:00"/>
    <s v="First Class"/>
    <s v="Dp-13240"/>
    <s v="Dean percer"/>
    <x v="2"/>
    <s v="United States"/>
    <s v="Knoxville"/>
    <x v="18"/>
    <n v="37918"/>
    <x v="0"/>
    <s v="OFF-BI-10003984"/>
    <x v="1"/>
    <x v="8"/>
    <x v="690"/>
    <n v="34.236000000000004"/>
    <n v="4"/>
    <n v="0.7"/>
    <n v="-26.247599999999998"/>
  </r>
  <r>
    <n v="5323"/>
    <x v="2643"/>
    <x v="3"/>
    <x v="280"/>
    <d v="2014-10-06T00:00:00"/>
    <s v="First Class"/>
    <s v="Dp-13240"/>
    <s v="Dean percer"/>
    <x v="2"/>
    <s v="United States"/>
    <s v="Knoxville"/>
    <x v="18"/>
    <n v="37918"/>
    <x v="0"/>
    <s v="FUR-FU-10003691"/>
    <x v="0"/>
    <x v="5"/>
    <x v="877"/>
    <n v="19.760000000000002"/>
    <n v="2"/>
    <n v="0.2"/>
    <n v="5.9279999999999999"/>
  </r>
  <r>
    <n v="5324"/>
    <x v="2644"/>
    <x v="3"/>
    <x v="65"/>
    <d v="2014-09-24T00:00:00"/>
    <s v="Second Class"/>
    <s v="TM-21010"/>
    <s v="Tamara Manning"/>
    <x v="0"/>
    <s v="United States"/>
    <s v="Grand Island"/>
    <x v="8"/>
    <n v="68801"/>
    <x v="2"/>
    <s v="OFF-PA-10004082"/>
    <x v="1"/>
    <x v="10"/>
    <x v="224"/>
    <n v="15.96"/>
    <n v="2"/>
    <n v="0"/>
    <n v="7.98"/>
  </r>
  <r>
    <n v="5325"/>
    <x v="2645"/>
    <x v="1"/>
    <x v="784"/>
    <d v="2012-12-09T00:00:00"/>
    <s v="Standard Class"/>
    <s v="TZ-21580"/>
    <s v="Tracy Zic"/>
    <x v="0"/>
    <s v="United States"/>
    <s v="Lakewood"/>
    <x v="1"/>
    <n v="90712"/>
    <x v="1"/>
    <s v="OFF-AR-10003723"/>
    <x v="1"/>
    <x v="6"/>
    <x v="1150"/>
    <n v="16.899999999999999"/>
    <n v="5"/>
    <n v="0"/>
    <n v="6.2530000000000001"/>
  </r>
  <r>
    <n v="5326"/>
    <x v="2645"/>
    <x v="1"/>
    <x v="784"/>
    <d v="2012-12-09T00:00:00"/>
    <s v="Standard Class"/>
    <s v="TZ-21580"/>
    <s v="Tracy Zic"/>
    <x v="0"/>
    <s v="United States"/>
    <s v="Lakewood"/>
    <x v="1"/>
    <n v="90712"/>
    <x v="1"/>
    <s v="FUR-FU-10004270"/>
    <x v="0"/>
    <x v="5"/>
    <x v="989"/>
    <n v="25.08"/>
    <n v="6"/>
    <n v="0"/>
    <n v="9.0288000000000004"/>
  </r>
  <r>
    <n v="5327"/>
    <x v="2646"/>
    <x v="1"/>
    <x v="184"/>
    <d v="2012-01-22T00:00:00"/>
    <s v="Standard Class"/>
    <s v="SC-20260"/>
    <s v="Scott Cohen"/>
    <x v="1"/>
    <s v="United States"/>
    <s v="Lawrence"/>
    <x v="31"/>
    <n v="1841"/>
    <x v="3"/>
    <s v="OFF-AR-10003183"/>
    <x v="1"/>
    <x v="6"/>
    <x v="1390"/>
    <n v="6.68"/>
    <n v="2"/>
    <n v="0"/>
    <n v="2.0039999999999996"/>
  </r>
  <r>
    <n v="5328"/>
    <x v="2647"/>
    <x v="2"/>
    <x v="1037"/>
    <d v="2011-01-09T00:00:00"/>
    <s v="Second Class"/>
    <s v="LS-17230"/>
    <s v="Lycoris Saunders"/>
    <x v="0"/>
    <s v="United States"/>
    <s v="Los Angeles"/>
    <x v="1"/>
    <n v="90049"/>
    <x v="1"/>
    <s v="OFF-PA-10002005"/>
    <x v="1"/>
    <x v="10"/>
    <x v="505"/>
    <n v="19.440000000000001"/>
    <n v="3"/>
    <n v="0"/>
    <n v="9.3312000000000008"/>
  </r>
  <r>
    <n v="5329"/>
    <x v="2648"/>
    <x v="1"/>
    <x v="616"/>
    <d v="2012-03-09T00:00:00"/>
    <s v="Standard Class"/>
    <s v="MV-18190"/>
    <s v="Mike Vittorini"/>
    <x v="0"/>
    <s v="United States"/>
    <s v="Houston"/>
    <x v="5"/>
    <n v="77036"/>
    <x v="2"/>
    <s v="TEC-PH-10000149"/>
    <x v="2"/>
    <x v="7"/>
    <x v="419"/>
    <n v="31.92"/>
    <n v="2"/>
    <n v="0.2"/>
    <n v="2.3939999999999984"/>
  </r>
  <r>
    <n v="5330"/>
    <x v="2649"/>
    <x v="0"/>
    <x v="591"/>
    <d v="2013-12-29T00:00:00"/>
    <s v="Second Class"/>
    <s v="BD-11620"/>
    <s v="Brian DeCherney"/>
    <x v="0"/>
    <s v="United States"/>
    <s v="New York City"/>
    <x v="15"/>
    <n v="10035"/>
    <x v="3"/>
    <s v="OFF-BI-10001524"/>
    <x v="1"/>
    <x v="8"/>
    <x v="298"/>
    <n v="33.568000000000005"/>
    <n v="2"/>
    <n v="0.2"/>
    <n v="11.748799999999997"/>
  </r>
  <r>
    <n v="5331"/>
    <x v="2650"/>
    <x v="0"/>
    <x v="913"/>
    <d v="2013-09-09T00:00:00"/>
    <s v="Standard Class"/>
    <s v="CV-12295"/>
    <s v="Christina VanderZanden"/>
    <x v="0"/>
    <s v="United States"/>
    <s v="New York City"/>
    <x v="15"/>
    <n v="10011"/>
    <x v="3"/>
    <s v="FUR-FU-10004748"/>
    <x v="0"/>
    <x v="5"/>
    <x v="1243"/>
    <n v="63.94"/>
    <n v="1"/>
    <n v="0"/>
    <n v="24.936599999999999"/>
  </r>
  <r>
    <n v="5332"/>
    <x v="2650"/>
    <x v="0"/>
    <x v="913"/>
    <d v="2013-09-09T00:00:00"/>
    <s v="Standard Class"/>
    <s v="CV-12295"/>
    <s v="Christina VanderZanden"/>
    <x v="0"/>
    <s v="United States"/>
    <s v="New York City"/>
    <x v="15"/>
    <n v="10011"/>
    <x v="3"/>
    <s v="OFF-BI-10001460"/>
    <x v="1"/>
    <x v="8"/>
    <x v="58"/>
    <n v="60.600000000000009"/>
    <n v="5"/>
    <n v="0.2"/>
    <n v="20.452499999999997"/>
  </r>
  <r>
    <n v="5333"/>
    <x v="2650"/>
    <x v="0"/>
    <x v="913"/>
    <d v="2013-09-09T00:00:00"/>
    <s v="Standard Class"/>
    <s v="CV-12295"/>
    <s v="Christina VanderZanden"/>
    <x v="0"/>
    <s v="United States"/>
    <s v="New York City"/>
    <x v="15"/>
    <n v="10011"/>
    <x v="3"/>
    <s v="OFF-SU-10002503"/>
    <x v="1"/>
    <x v="14"/>
    <x v="669"/>
    <n v="22.72"/>
    <n v="4"/>
    <n v="0"/>
    <n v="6.5887999999999991"/>
  </r>
  <r>
    <n v="5334"/>
    <x v="2651"/>
    <x v="2"/>
    <x v="86"/>
    <d v="2011-09-01T00:00:00"/>
    <s v="Standard Class"/>
    <s v="KB-16315"/>
    <s v="Karl Braun"/>
    <x v="0"/>
    <s v="United States"/>
    <s v="Newark"/>
    <x v="13"/>
    <n v="19711"/>
    <x v="3"/>
    <s v="FUR-FU-10001731"/>
    <x v="0"/>
    <x v="5"/>
    <x v="1547"/>
    <n v="10.68"/>
    <n v="4"/>
    <n v="0"/>
    <n v="4.0583999999999998"/>
  </r>
  <r>
    <n v="5335"/>
    <x v="2651"/>
    <x v="2"/>
    <x v="86"/>
    <d v="2011-09-01T00:00:00"/>
    <s v="Standard Class"/>
    <s v="KB-16315"/>
    <s v="Karl Braun"/>
    <x v="0"/>
    <s v="United States"/>
    <s v="Newark"/>
    <x v="13"/>
    <n v="19711"/>
    <x v="3"/>
    <s v="OFF-PA-10002160"/>
    <x v="1"/>
    <x v="10"/>
    <x v="1190"/>
    <n v="17.34"/>
    <n v="3"/>
    <n v="0"/>
    <n v="8.4966000000000008"/>
  </r>
  <r>
    <n v="5336"/>
    <x v="2651"/>
    <x v="2"/>
    <x v="86"/>
    <d v="2011-09-01T00:00:00"/>
    <s v="Standard Class"/>
    <s v="KB-16315"/>
    <s v="Karl Braun"/>
    <x v="0"/>
    <s v="United States"/>
    <s v="Newark"/>
    <x v="13"/>
    <n v="19711"/>
    <x v="3"/>
    <s v="OFF-PA-10002659"/>
    <x v="1"/>
    <x v="10"/>
    <x v="922"/>
    <n v="3.38"/>
    <n v="1"/>
    <n v="0"/>
    <n v="1.5547999999999997"/>
  </r>
  <r>
    <n v="5337"/>
    <x v="2652"/>
    <x v="1"/>
    <x v="1031"/>
    <d v="2012-05-25T00:00:00"/>
    <s v="Standard Class"/>
    <s v="ME-18010"/>
    <s v="Michelle Ellison"/>
    <x v="1"/>
    <s v="United States"/>
    <s v="Seattle"/>
    <x v="4"/>
    <n v="98105"/>
    <x v="1"/>
    <s v="OFF-BI-10001636"/>
    <x v="1"/>
    <x v="8"/>
    <x v="668"/>
    <n v="26.975999999999999"/>
    <n v="4"/>
    <n v="0.2"/>
    <n v="8.767199999999999"/>
  </r>
  <r>
    <n v="5338"/>
    <x v="2653"/>
    <x v="3"/>
    <x v="524"/>
    <d v="2014-10-22T00:00:00"/>
    <s v="Standard Class"/>
    <s v="AJ-10780"/>
    <s v="Anthony Jacobs"/>
    <x v="1"/>
    <s v="United States"/>
    <s v="Scottsdale"/>
    <x v="16"/>
    <n v="85254"/>
    <x v="1"/>
    <s v="OFF-PA-10000062"/>
    <x v="1"/>
    <x v="10"/>
    <x v="1375"/>
    <n v="307.77600000000001"/>
    <n v="7"/>
    <n v="0.2"/>
    <n v="111.5688"/>
  </r>
  <r>
    <n v="5339"/>
    <x v="2654"/>
    <x v="1"/>
    <x v="529"/>
    <d v="2012-11-14T00:00:00"/>
    <s v="Second Class"/>
    <s v="DV-13465"/>
    <s v="Dianna Vittorini"/>
    <x v="0"/>
    <s v="United States"/>
    <s v="Oceanside"/>
    <x v="15"/>
    <n v="11572"/>
    <x v="3"/>
    <s v="OFF-ST-10002554"/>
    <x v="1"/>
    <x v="4"/>
    <x v="1144"/>
    <n v="244.54999999999998"/>
    <n v="5"/>
    <n v="0"/>
    <n v="4.8910000000000053"/>
  </r>
  <r>
    <n v="5340"/>
    <x v="2654"/>
    <x v="1"/>
    <x v="529"/>
    <d v="2012-11-14T00:00:00"/>
    <s v="Second Class"/>
    <s v="DV-13465"/>
    <s v="Dianna Vittorini"/>
    <x v="0"/>
    <s v="United States"/>
    <s v="Oceanside"/>
    <x v="15"/>
    <n v="11572"/>
    <x v="3"/>
    <s v="OFF-EN-10001509"/>
    <x v="1"/>
    <x v="12"/>
    <x v="29"/>
    <n v="12.24"/>
    <n v="6"/>
    <n v="0"/>
    <n v="5.7527999999999988"/>
  </r>
  <r>
    <n v="5341"/>
    <x v="2654"/>
    <x v="1"/>
    <x v="529"/>
    <d v="2012-11-14T00:00:00"/>
    <s v="Second Class"/>
    <s v="DV-13465"/>
    <s v="Dianna Vittorini"/>
    <x v="0"/>
    <s v="United States"/>
    <s v="Oceanside"/>
    <x v="15"/>
    <n v="11572"/>
    <x v="3"/>
    <s v="TEC-AC-10002018"/>
    <x v="2"/>
    <x v="11"/>
    <x v="1674"/>
    <n v="13.98"/>
    <n v="2"/>
    <n v="0"/>
    <n v="6.011400000000001"/>
  </r>
  <r>
    <n v="5342"/>
    <x v="2654"/>
    <x v="1"/>
    <x v="529"/>
    <d v="2012-11-14T00:00:00"/>
    <s v="Second Class"/>
    <s v="DV-13465"/>
    <s v="Dianna Vittorini"/>
    <x v="0"/>
    <s v="United States"/>
    <s v="Oceanside"/>
    <x v="15"/>
    <n v="11572"/>
    <x v="3"/>
    <s v="TEC-AC-10002637"/>
    <x v="2"/>
    <x v="11"/>
    <x v="1308"/>
    <n v="899.95"/>
    <n v="5"/>
    <n v="0"/>
    <n v="53.996999999999957"/>
  </r>
  <r>
    <n v="5343"/>
    <x v="2655"/>
    <x v="2"/>
    <x v="871"/>
    <d v="2011-11-27T00:00:00"/>
    <s v="Standard Class"/>
    <s v="JK-15325"/>
    <s v="Jason Klamczynski"/>
    <x v="1"/>
    <s v="United States"/>
    <s v="Dallas"/>
    <x v="5"/>
    <n v="75220"/>
    <x v="2"/>
    <s v="OFF-EN-10001509"/>
    <x v="1"/>
    <x v="12"/>
    <x v="29"/>
    <n v="1.6320000000000001"/>
    <n v="1"/>
    <n v="0.2"/>
    <n v="0.55079999999999985"/>
  </r>
  <r>
    <n v="5344"/>
    <x v="2655"/>
    <x v="2"/>
    <x v="871"/>
    <d v="2011-11-27T00:00:00"/>
    <s v="Standard Class"/>
    <s v="JK-15325"/>
    <s v="Jason Klamczynski"/>
    <x v="1"/>
    <s v="United States"/>
    <s v="Dallas"/>
    <x v="5"/>
    <n v="75220"/>
    <x v="2"/>
    <s v="TEC-PH-10004922"/>
    <x v="2"/>
    <x v="7"/>
    <x v="1067"/>
    <n v="267.95999999999998"/>
    <n v="5"/>
    <n v="0.2"/>
    <n v="16.747500000000016"/>
  </r>
  <r>
    <n v="5345"/>
    <x v="2656"/>
    <x v="1"/>
    <x v="2"/>
    <d v="2012-10-13T00:00:00"/>
    <s v="Second Class"/>
    <s v="SH-20395"/>
    <s v="Shahid Hopkins"/>
    <x v="0"/>
    <s v="United States"/>
    <s v="Rochester"/>
    <x v="15"/>
    <n v="14609"/>
    <x v="3"/>
    <s v="TEC-AC-10002550"/>
    <x v="2"/>
    <x v="11"/>
    <x v="1539"/>
    <n v="31.95"/>
    <n v="1"/>
    <n v="0"/>
    <n v="2.2364999999999995"/>
  </r>
  <r>
    <n v="5346"/>
    <x v="2657"/>
    <x v="3"/>
    <x v="708"/>
    <d v="2014-03-24T00:00:00"/>
    <s v="Second Class"/>
    <s v="SC-20725"/>
    <s v="Steven Cartwright"/>
    <x v="0"/>
    <s v="United States"/>
    <s v="Los Angeles"/>
    <x v="1"/>
    <n v="90045"/>
    <x v="1"/>
    <s v="OFF-ST-10003208"/>
    <x v="1"/>
    <x v="4"/>
    <x v="243"/>
    <n v="725.84"/>
    <n v="4"/>
    <n v="0"/>
    <n v="210.4935999999999"/>
  </r>
  <r>
    <n v="5347"/>
    <x v="2657"/>
    <x v="3"/>
    <x v="708"/>
    <d v="2014-03-24T00:00:00"/>
    <s v="Second Class"/>
    <s v="SC-20725"/>
    <s v="Steven Cartwright"/>
    <x v="0"/>
    <s v="United States"/>
    <s v="Los Angeles"/>
    <x v="1"/>
    <n v="90045"/>
    <x v="1"/>
    <s v="OFF-BI-10003981"/>
    <x v="1"/>
    <x v="8"/>
    <x v="109"/>
    <n v="10.896000000000001"/>
    <n v="3"/>
    <n v="0.2"/>
    <n v="3.9497999999999998"/>
  </r>
  <r>
    <n v="5348"/>
    <x v="2657"/>
    <x v="3"/>
    <x v="708"/>
    <d v="2014-03-24T00:00:00"/>
    <s v="Second Class"/>
    <s v="SC-20725"/>
    <s v="Steven Cartwright"/>
    <x v="0"/>
    <s v="United States"/>
    <s v="Los Angeles"/>
    <x v="1"/>
    <n v="90045"/>
    <x v="1"/>
    <s v="OFF-BI-10001031"/>
    <x v="1"/>
    <x v="8"/>
    <x v="865"/>
    <n v="8.5440000000000005"/>
    <n v="2"/>
    <n v="0.2"/>
    <n v="2.8835999999999995"/>
  </r>
  <r>
    <n v="5349"/>
    <x v="2658"/>
    <x v="1"/>
    <x v="1038"/>
    <d v="2012-01-10T00:00:00"/>
    <s v="Standard Class"/>
    <s v="CS-12250"/>
    <s v="Chris Selesnick"/>
    <x v="1"/>
    <s v="United States"/>
    <s v="Woodbury"/>
    <x v="11"/>
    <n v="55125"/>
    <x v="2"/>
    <s v="OFF-BI-10003676"/>
    <x v="1"/>
    <x v="8"/>
    <x v="816"/>
    <n v="32.339999999999996"/>
    <n v="3"/>
    <n v="0"/>
    <n v="15.523199999999999"/>
  </r>
  <r>
    <n v="5350"/>
    <x v="2658"/>
    <x v="1"/>
    <x v="1038"/>
    <d v="2012-01-10T00:00:00"/>
    <s v="Standard Class"/>
    <s v="CS-12250"/>
    <s v="Chris Selesnick"/>
    <x v="1"/>
    <s v="United States"/>
    <s v="Woodbury"/>
    <x v="11"/>
    <n v="55125"/>
    <x v="2"/>
    <s v="OFF-PA-10004082"/>
    <x v="1"/>
    <x v="10"/>
    <x v="224"/>
    <n v="39.900000000000006"/>
    <n v="5"/>
    <n v="0"/>
    <n v="19.950000000000003"/>
  </r>
  <r>
    <n v="5351"/>
    <x v="2659"/>
    <x v="3"/>
    <x v="34"/>
    <d v="2014-12-17T00:00:00"/>
    <s v="Standard Class"/>
    <s v="LH-16900"/>
    <s v="Lena Hernandez"/>
    <x v="0"/>
    <s v="United States"/>
    <s v="Park Ridge"/>
    <x v="10"/>
    <n v="60068"/>
    <x v="2"/>
    <s v="OFF-PA-10001019"/>
    <x v="1"/>
    <x v="10"/>
    <x v="675"/>
    <n v="143.85600000000002"/>
    <n v="9"/>
    <n v="0.2"/>
    <n v="48.551399999999994"/>
  </r>
  <r>
    <n v="5352"/>
    <x v="2660"/>
    <x v="0"/>
    <x v="47"/>
    <d v="2013-09-13T00:00:00"/>
    <s v="Standard Class"/>
    <s v="YC-21895"/>
    <s v="Yoseph Carroll"/>
    <x v="1"/>
    <s v="United States"/>
    <s v="Dallas"/>
    <x v="5"/>
    <n v="75217"/>
    <x v="2"/>
    <s v="OFF-PA-10004665"/>
    <x v="1"/>
    <x v="10"/>
    <x v="1380"/>
    <n v="41.92"/>
    <n v="4"/>
    <n v="0.2"/>
    <n v="15.195999999999998"/>
  </r>
  <r>
    <n v="5353"/>
    <x v="2660"/>
    <x v="0"/>
    <x v="47"/>
    <d v="2013-09-13T00:00:00"/>
    <s v="Standard Class"/>
    <s v="YC-21895"/>
    <s v="Yoseph Carroll"/>
    <x v="1"/>
    <s v="United States"/>
    <s v="Dallas"/>
    <x v="5"/>
    <n v="75217"/>
    <x v="2"/>
    <s v="TEC-PH-10002447"/>
    <x v="2"/>
    <x v="7"/>
    <x v="53"/>
    <n v="329.58400000000006"/>
    <n v="2"/>
    <n v="0.2"/>
    <n v="37.078199999999981"/>
  </r>
  <r>
    <n v="5354"/>
    <x v="2661"/>
    <x v="0"/>
    <x v="323"/>
    <d v="2013-09-07T00:00:00"/>
    <s v="First Class"/>
    <s v="CY-12745"/>
    <s v="Craig Yedwab"/>
    <x v="1"/>
    <s v="United States"/>
    <s v="Monroe"/>
    <x v="28"/>
    <n v="71203"/>
    <x v="0"/>
    <s v="OFF-BI-10000014"/>
    <x v="1"/>
    <x v="8"/>
    <x v="628"/>
    <n v="87.28"/>
    <n v="8"/>
    <n v="0"/>
    <n v="41.021599999999999"/>
  </r>
  <r>
    <n v="5355"/>
    <x v="2662"/>
    <x v="2"/>
    <x v="8"/>
    <d v="2011-05-19T00:00:00"/>
    <s v="Standard Class"/>
    <s v="AH-10030"/>
    <s v="Aaron Hawkins"/>
    <x v="1"/>
    <s v="United States"/>
    <s v="Los Angeles"/>
    <x v="1"/>
    <n v="90004"/>
    <x v="1"/>
    <s v="FUR-CH-10002439"/>
    <x v="0"/>
    <x v="1"/>
    <x v="1316"/>
    <n v="279.45600000000002"/>
    <n v="6"/>
    <n v="0.2"/>
    <n v="20.959199999999996"/>
  </r>
  <r>
    <n v="5356"/>
    <x v="2662"/>
    <x v="2"/>
    <x v="8"/>
    <d v="2011-05-19T00:00:00"/>
    <s v="Standard Class"/>
    <s v="AH-10030"/>
    <s v="Aaron Hawkins"/>
    <x v="1"/>
    <s v="United States"/>
    <s v="Los Angeles"/>
    <x v="1"/>
    <n v="90004"/>
    <x v="1"/>
    <s v="OFF-PA-10003063"/>
    <x v="1"/>
    <x v="10"/>
    <x v="1711"/>
    <n v="8"/>
    <n v="2"/>
    <n v="0"/>
    <n v="3.84"/>
  </r>
  <r>
    <n v="5357"/>
    <x v="2663"/>
    <x v="0"/>
    <x v="321"/>
    <d v="2013-10-04T00:00:00"/>
    <s v="Standard Class"/>
    <s v="AR-10540"/>
    <s v="Andy Reiter"/>
    <x v="0"/>
    <s v="United States"/>
    <s v="San Francisco"/>
    <x v="1"/>
    <n v="94109"/>
    <x v="1"/>
    <s v="OFF-BI-10002982"/>
    <x v="1"/>
    <x v="8"/>
    <x v="1258"/>
    <n v="27.240000000000002"/>
    <n v="5"/>
    <n v="0.2"/>
    <n v="9.5339999999999971"/>
  </r>
  <r>
    <n v="5358"/>
    <x v="2664"/>
    <x v="2"/>
    <x v="79"/>
    <d v="2011-08-11T00:00:00"/>
    <s v="Standard Class"/>
    <s v="SS-20590"/>
    <s v="Sonia Sunley"/>
    <x v="0"/>
    <s v="United States"/>
    <s v="San Francisco"/>
    <x v="1"/>
    <n v="94122"/>
    <x v="1"/>
    <s v="TEC-AC-10004510"/>
    <x v="2"/>
    <x v="11"/>
    <x v="944"/>
    <n v="16.36"/>
    <n v="1"/>
    <n v="0"/>
    <n v="1.6359999999999992"/>
  </r>
  <r>
    <n v="5359"/>
    <x v="2664"/>
    <x v="2"/>
    <x v="79"/>
    <d v="2011-08-11T00:00:00"/>
    <s v="Standard Class"/>
    <s v="SS-20590"/>
    <s v="Sonia Sunley"/>
    <x v="0"/>
    <s v="United States"/>
    <s v="San Francisco"/>
    <x v="1"/>
    <n v="94122"/>
    <x v="1"/>
    <s v="OFF-ST-10000321"/>
    <x v="1"/>
    <x v="4"/>
    <x v="1534"/>
    <n v="15.78"/>
    <n v="2"/>
    <n v="0"/>
    <n v="0.63119999999999798"/>
  </r>
  <r>
    <n v="5360"/>
    <x v="2664"/>
    <x v="2"/>
    <x v="79"/>
    <d v="2011-08-11T00:00:00"/>
    <s v="Standard Class"/>
    <s v="SS-20590"/>
    <s v="Sonia Sunley"/>
    <x v="0"/>
    <s v="United States"/>
    <s v="San Francisco"/>
    <x v="1"/>
    <n v="94122"/>
    <x v="1"/>
    <s v="OFF-AR-10004602"/>
    <x v="1"/>
    <x v="6"/>
    <x v="1217"/>
    <n v="45.98"/>
    <n v="2"/>
    <n v="0"/>
    <n v="12.874400000000001"/>
  </r>
  <r>
    <n v="5361"/>
    <x v="2665"/>
    <x v="3"/>
    <x v="349"/>
    <d v="2014-04-19T00:00:00"/>
    <s v="Standard Class"/>
    <s v="DW-13585"/>
    <s v="Dorothy Wardle"/>
    <x v="1"/>
    <s v="United States"/>
    <s v="Fayetteville"/>
    <x v="3"/>
    <n v="28314"/>
    <x v="0"/>
    <s v="FUR-BO-10003433"/>
    <x v="0"/>
    <x v="0"/>
    <x v="911"/>
    <n v="198.27200000000002"/>
    <n v="8"/>
    <n v="0.2"/>
    <n v="-32.219200000000022"/>
  </r>
  <r>
    <n v="5362"/>
    <x v="2666"/>
    <x v="3"/>
    <x v="255"/>
    <d v="2014-06-11T00:00:00"/>
    <s v="First Class"/>
    <s v="NC-18625"/>
    <s v="Noah Childs"/>
    <x v="1"/>
    <s v="United States"/>
    <s v="Dallas"/>
    <x v="5"/>
    <n v="75217"/>
    <x v="2"/>
    <s v="OFF-ST-10001496"/>
    <x v="1"/>
    <x v="4"/>
    <x v="726"/>
    <n v="720.7600000000001"/>
    <n v="5"/>
    <n v="0.2"/>
    <n v="54.056999999999988"/>
  </r>
  <r>
    <n v="5363"/>
    <x v="2667"/>
    <x v="0"/>
    <x v="723"/>
    <d v="2014-01-03T00:00:00"/>
    <s v="Standard Class"/>
    <s v="CD-11920"/>
    <s v="Carlos Daly"/>
    <x v="0"/>
    <s v="United States"/>
    <s v="Wichita"/>
    <x v="41"/>
    <n v="67212"/>
    <x v="2"/>
    <s v="FUR-FU-10000672"/>
    <x v="0"/>
    <x v="5"/>
    <x v="1508"/>
    <n v="70.56"/>
    <n v="6"/>
    <n v="0"/>
    <n v="23.990399999999994"/>
  </r>
  <r>
    <n v="5364"/>
    <x v="2667"/>
    <x v="0"/>
    <x v="723"/>
    <d v="2014-01-03T00:00:00"/>
    <s v="Standard Class"/>
    <s v="CD-11920"/>
    <s v="Carlos Daly"/>
    <x v="0"/>
    <s v="United States"/>
    <s v="Wichita"/>
    <x v="41"/>
    <n v="67212"/>
    <x v="2"/>
    <s v="OFF-AP-10001293"/>
    <x v="1"/>
    <x v="9"/>
    <x v="1337"/>
    <n v="81.96"/>
    <n v="2"/>
    <n v="0"/>
    <n v="22.948799999999999"/>
  </r>
  <r>
    <n v="5365"/>
    <x v="2668"/>
    <x v="2"/>
    <x v="1039"/>
    <d v="2011-01-22T00:00:00"/>
    <s v="Second Class"/>
    <s v="DW-13195"/>
    <s v="David Wiener"/>
    <x v="1"/>
    <s v="United States"/>
    <s v="Springfield"/>
    <x v="21"/>
    <n v="97477"/>
    <x v="1"/>
    <s v="OFF-AP-10000692"/>
    <x v="1"/>
    <x v="9"/>
    <x v="1241"/>
    <n v="64.864000000000004"/>
    <n v="4"/>
    <n v="0.2"/>
    <n v="6.4864000000000033"/>
  </r>
  <r>
    <n v="5366"/>
    <x v="2669"/>
    <x v="0"/>
    <x v="73"/>
    <d v="2013-11-25T00:00:00"/>
    <s v="Standard Class"/>
    <s v="EH-13990"/>
    <s v="Erica Hackney"/>
    <x v="0"/>
    <s v="United States"/>
    <s v="Houston"/>
    <x v="5"/>
    <n v="77041"/>
    <x v="2"/>
    <s v="TEC-PH-10004539"/>
    <x v="2"/>
    <x v="7"/>
    <x v="852"/>
    <n v="151.19200000000001"/>
    <n v="1"/>
    <n v="0.2"/>
    <n v="13.229299999999995"/>
  </r>
  <r>
    <n v="5367"/>
    <x v="2670"/>
    <x v="3"/>
    <x v="193"/>
    <d v="2014-06-16T00:00:00"/>
    <s v="Standard Class"/>
    <s v="BD-11320"/>
    <s v="Bill Donatelli"/>
    <x v="0"/>
    <s v="United States"/>
    <s v="Seattle"/>
    <x v="4"/>
    <n v="98103"/>
    <x v="1"/>
    <s v="TEC-PH-10002923"/>
    <x v="2"/>
    <x v="7"/>
    <x v="680"/>
    <n v="88.77600000000001"/>
    <n v="3"/>
    <n v="0.2"/>
    <n v="7.7679000000000009"/>
  </r>
  <r>
    <n v="5368"/>
    <x v="2670"/>
    <x v="3"/>
    <x v="193"/>
    <d v="2014-06-16T00:00:00"/>
    <s v="Standard Class"/>
    <s v="BD-11320"/>
    <s v="Bill Donatelli"/>
    <x v="0"/>
    <s v="United States"/>
    <s v="Seattle"/>
    <x v="4"/>
    <n v="98103"/>
    <x v="1"/>
    <s v="OFF-LA-10004689"/>
    <x v="1"/>
    <x v="2"/>
    <x v="261"/>
    <n v="11.56"/>
    <n v="4"/>
    <n v="0"/>
    <n v="5.4332000000000003"/>
  </r>
  <r>
    <n v="5369"/>
    <x v="2670"/>
    <x v="3"/>
    <x v="193"/>
    <d v="2014-06-16T00:00:00"/>
    <s v="Standard Class"/>
    <s v="BD-11320"/>
    <s v="Bill Donatelli"/>
    <x v="0"/>
    <s v="United States"/>
    <s v="Seattle"/>
    <x v="4"/>
    <n v="98103"/>
    <x v="1"/>
    <s v="OFF-ST-10001228"/>
    <x v="1"/>
    <x v="4"/>
    <x v="445"/>
    <n v="15.58"/>
    <n v="1"/>
    <n v="0"/>
    <n v="3.8949999999999996"/>
  </r>
  <r>
    <n v="5370"/>
    <x v="2671"/>
    <x v="3"/>
    <x v="18"/>
    <d v="2014-09-14T00:00:00"/>
    <s v="First Class"/>
    <s v="KH-16630"/>
    <s v="Ken Heidel"/>
    <x v="1"/>
    <s v="United States"/>
    <s v="Akron"/>
    <x v="24"/>
    <n v="44312"/>
    <x v="3"/>
    <s v="OFF-PA-10003302"/>
    <x v="1"/>
    <x v="10"/>
    <x v="1712"/>
    <n v="85.055999999999997"/>
    <n v="3"/>
    <n v="0.2"/>
    <n v="28.706399999999991"/>
  </r>
  <r>
    <n v="5371"/>
    <x v="2672"/>
    <x v="3"/>
    <x v="798"/>
    <d v="2014-04-13T00:00:00"/>
    <s v="Standard Class"/>
    <s v="NH-18610"/>
    <s v="Nicole Hansen"/>
    <x v="1"/>
    <s v="United States"/>
    <s v="Oak Park"/>
    <x v="12"/>
    <n v="48237"/>
    <x v="2"/>
    <s v="FUR-FU-10004665"/>
    <x v="0"/>
    <x v="5"/>
    <x v="1345"/>
    <n v="273.95999999999998"/>
    <n v="2"/>
    <n v="0"/>
    <n v="71.229600000000005"/>
  </r>
  <r>
    <n v="5372"/>
    <x v="2672"/>
    <x v="3"/>
    <x v="798"/>
    <d v="2014-04-13T00:00:00"/>
    <s v="Standard Class"/>
    <s v="NH-18610"/>
    <s v="Nicole Hansen"/>
    <x v="1"/>
    <s v="United States"/>
    <s v="Oak Park"/>
    <x v="12"/>
    <n v="48237"/>
    <x v="2"/>
    <s v="FUR-FU-10004188"/>
    <x v="0"/>
    <x v="5"/>
    <x v="734"/>
    <n v="306.89999999999998"/>
    <n v="3"/>
    <n v="0"/>
    <n v="79.793999999999997"/>
  </r>
  <r>
    <n v="5373"/>
    <x v="2673"/>
    <x v="1"/>
    <x v="1040"/>
    <d v="2012-10-30T00:00:00"/>
    <s v="Standard Class"/>
    <s v="AG-10495"/>
    <s v="Andrew Gjertsen"/>
    <x v="1"/>
    <s v="United States"/>
    <s v="Houston"/>
    <x v="5"/>
    <n v="77041"/>
    <x v="2"/>
    <s v="OFF-PA-10003177"/>
    <x v="1"/>
    <x v="10"/>
    <x v="89"/>
    <n v="15.552000000000003"/>
    <n v="3"/>
    <n v="0.2"/>
    <n v="5.4432"/>
  </r>
  <r>
    <n v="5374"/>
    <x v="2673"/>
    <x v="1"/>
    <x v="1040"/>
    <d v="2012-10-30T00:00:00"/>
    <s v="Standard Class"/>
    <s v="AG-10495"/>
    <s v="Andrew Gjertsen"/>
    <x v="1"/>
    <s v="United States"/>
    <s v="Houston"/>
    <x v="5"/>
    <n v="77041"/>
    <x v="2"/>
    <s v="FUR-TA-10002607"/>
    <x v="0"/>
    <x v="3"/>
    <x v="221"/>
    <n v="347.36099999999999"/>
    <n v="7"/>
    <n v="0.3"/>
    <n v="-69.472199999999958"/>
  </r>
  <r>
    <n v="5375"/>
    <x v="2673"/>
    <x v="1"/>
    <x v="1040"/>
    <d v="2012-10-30T00:00:00"/>
    <s v="Standard Class"/>
    <s v="AG-10495"/>
    <s v="Andrew Gjertsen"/>
    <x v="1"/>
    <s v="United States"/>
    <s v="Houston"/>
    <x v="5"/>
    <n v="77041"/>
    <x v="2"/>
    <s v="OFF-PA-10001166"/>
    <x v="1"/>
    <x v="10"/>
    <x v="769"/>
    <n v="10.368000000000002"/>
    <n v="2"/>
    <n v="0.2"/>
    <n v="3.6288"/>
  </r>
  <r>
    <n v="5376"/>
    <x v="2674"/>
    <x v="3"/>
    <x v="837"/>
    <d v="2014-06-01T00:00:00"/>
    <s v="Standard Class"/>
    <s v="RP-19855"/>
    <s v="Roy Phan"/>
    <x v="1"/>
    <s v="United States"/>
    <s v="Seattle"/>
    <x v="4"/>
    <n v="98103"/>
    <x v="1"/>
    <s v="TEC-AC-10004510"/>
    <x v="2"/>
    <x v="11"/>
    <x v="944"/>
    <n v="98.16"/>
    <n v="6"/>
    <n v="0"/>
    <n v="9.8159999999999954"/>
  </r>
  <r>
    <n v="5377"/>
    <x v="2674"/>
    <x v="3"/>
    <x v="837"/>
    <d v="2014-06-01T00:00:00"/>
    <s v="Standard Class"/>
    <s v="RP-19855"/>
    <s v="Roy Phan"/>
    <x v="1"/>
    <s v="United States"/>
    <s v="Seattle"/>
    <x v="4"/>
    <n v="98103"/>
    <x v="1"/>
    <s v="OFF-AR-10004062"/>
    <x v="1"/>
    <x v="6"/>
    <x v="33"/>
    <n v="31.44"/>
    <n v="3"/>
    <n v="0"/>
    <n v="7.86"/>
  </r>
  <r>
    <n v="5378"/>
    <x v="2675"/>
    <x v="2"/>
    <x v="29"/>
    <d v="2011-12-07T00:00:00"/>
    <s v="First Class"/>
    <s v="NB-18655"/>
    <s v="Nona Balk"/>
    <x v="1"/>
    <s v="United States"/>
    <s v="Philadelphia"/>
    <x v="9"/>
    <n v="19134"/>
    <x v="3"/>
    <s v="OFF-EN-10000056"/>
    <x v="1"/>
    <x v="12"/>
    <x v="627"/>
    <n v="348.488"/>
    <n v="7"/>
    <n v="0.2"/>
    <n v="117.61469999999996"/>
  </r>
  <r>
    <n v="5379"/>
    <x v="2675"/>
    <x v="2"/>
    <x v="29"/>
    <d v="2011-12-07T00:00:00"/>
    <s v="First Class"/>
    <s v="NB-18655"/>
    <s v="Nona Balk"/>
    <x v="1"/>
    <s v="United States"/>
    <s v="Philadelphia"/>
    <x v="9"/>
    <n v="19134"/>
    <x v="3"/>
    <s v="OFF-ST-10001469"/>
    <x v="1"/>
    <x v="4"/>
    <x v="394"/>
    <n v="172.73599999999999"/>
    <n v="4"/>
    <n v="0.2"/>
    <n v="-30.228800000000007"/>
  </r>
  <r>
    <n v="5380"/>
    <x v="2676"/>
    <x v="0"/>
    <x v="1041"/>
    <d v="2013-08-19T00:00:00"/>
    <s v="Standard Class"/>
    <s v="JM-15580"/>
    <s v="Jill Matthias"/>
    <x v="0"/>
    <s v="United States"/>
    <s v="Los Angeles"/>
    <x v="1"/>
    <n v="90045"/>
    <x v="1"/>
    <s v="OFF-PA-10000551"/>
    <x v="1"/>
    <x v="10"/>
    <x v="1237"/>
    <n v="15.54"/>
    <n v="3"/>
    <n v="0"/>
    <n v="7.6145999999999994"/>
  </r>
  <r>
    <n v="5381"/>
    <x v="2676"/>
    <x v="0"/>
    <x v="1041"/>
    <d v="2013-08-19T00:00:00"/>
    <s v="Standard Class"/>
    <s v="JM-15580"/>
    <s v="Jill Matthias"/>
    <x v="0"/>
    <s v="United States"/>
    <s v="Los Angeles"/>
    <x v="1"/>
    <n v="90045"/>
    <x v="1"/>
    <s v="TEC-MA-10000423"/>
    <x v="2"/>
    <x v="15"/>
    <x v="1713"/>
    <n v="105.55199999999999"/>
    <n v="6"/>
    <n v="0.2"/>
    <n v="35.623799999999996"/>
  </r>
  <r>
    <n v="5382"/>
    <x v="2677"/>
    <x v="0"/>
    <x v="64"/>
    <d v="2013-09-08T00:00:00"/>
    <s v="Second Class"/>
    <s v="DM-13525"/>
    <s v="Don Miller"/>
    <x v="1"/>
    <s v="United States"/>
    <s v="Houston"/>
    <x v="5"/>
    <n v="77070"/>
    <x v="2"/>
    <s v="OFF-PA-10001870"/>
    <x v="1"/>
    <x v="10"/>
    <x v="674"/>
    <n v="25.920000000000005"/>
    <n v="5"/>
    <n v="0.2"/>
    <n v="9.0719999999999992"/>
  </r>
  <r>
    <n v="5383"/>
    <x v="2677"/>
    <x v="0"/>
    <x v="64"/>
    <d v="2013-09-08T00:00:00"/>
    <s v="Second Class"/>
    <s v="DM-13525"/>
    <s v="Don Miller"/>
    <x v="1"/>
    <s v="United States"/>
    <s v="Houston"/>
    <x v="5"/>
    <n v="77070"/>
    <x v="2"/>
    <s v="OFF-FA-10001843"/>
    <x v="1"/>
    <x v="13"/>
    <x v="33"/>
    <n v="15.808000000000002"/>
    <n v="8"/>
    <n v="0.2"/>
    <n v="5.3352000000000004"/>
  </r>
  <r>
    <n v="5384"/>
    <x v="2677"/>
    <x v="0"/>
    <x v="64"/>
    <d v="2013-09-08T00:00:00"/>
    <s v="Second Class"/>
    <s v="DM-13525"/>
    <s v="Don Miller"/>
    <x v="1"/>
    <s v="United States"/>
    <s v="Houston"/>
    <x v="5"/>
    <n v="77070"/>
    <x v="2"/>
    <s v="OFF-PA-10002036"/>
    <x v="1"/>
    <x v="10"/>
    <x v="325"/>
    <n v="10.368000000000002"/>
    <n v="2"/>
    <n v="0.2"/>
    <n v="3.7584"/>
  </r>
  <r>
    <n v="5385"/>
    <x v="2678"/>
    <x v="3"/>
    <x v="335"/>
    <d v="2014-07-04T00:00:00"/>
    <s v="Standard Class"/>
    <s v="CC-12220"/>
    <s v="Chris Cortes"/>
    <x v="0"/>
    <s v="United States"/>
    <s v="Philadelphia"/>
    <x v="9"/>
    <n v="19143"/>
    <x v="3"/>
    <s v="TEC-PH-10001760"/>
    <x v="2"/>
    <x v="7"/>
    <x v="254"/>
    <n v="358.2"/>
    <n v="3"/>
    <n v="0.4"/>
    <n v="41.79000000000002"/>
  </r>
  <r>
    <n v="5386"/>
    <x v="2678"/>
    <x v="3"/>
    <x v="335"/>
    <d v="2014-07-04T00:00:00"/>
    <s v="Standard Class"/>
    <s v="CC-12220"/>
    <s v="Chris Cortes"/>
    <x v="0"/>
    <s v="United States"/>
    <s v="Philadelphia"/>
    <x v="9"/>
    <n v="19143"/>
    <x v="3"/>
    <s v="TEC-PH-10000673"/>
    <x v="2"/>
    <x v="7"/>
    <x v="1396"/>
    <n v="545.91599999999994"/>
    <n v="14"/>
    <n v="0.4"/>
    <n v="72.788800000000037"/>
  </r>
  <r>
    <n v="5387"/>
    <x v="2679"/>
    <x v="3"/>
    <x v="846"/>
    <d v="2014-03-18T00:00:00"/>
    <s v="Standard Class"/>
    <s v="GA-14725"/>
    <s v="Guy Armstrong"/>
    <x v="0"/>
    <s v="United States"/>
    <s v="Rogers"/>
    <x v="36"/>
    <n v="72756"/>
    <x v="0"/>
    <s v="OFF-BI-10000829"/>
    <x v="1"/>
    <x v="8"/>
    <x v="304"/>
    <n v="40.410000000000004"/>
    <n v="9"/>
    <n v="0"/>
    <n v="18.5886"/>
  </r>
  <r>
    <n v="5388"/>
    <x v="2680"/>
    <x v="3"/>
    <x v="1042"/>
    <d v="2014-02-22T00:00:00"/>
    <s v="Second Class"/>
    <s v="CV-12805"/>
    <s v="Cynthia Voltz"/>
    <x v="1"/>
    <s v="United States"/>
    <s v="Los Angeles"/>
    <x v="1"/>
    <n v="90045"/>
    <x v="1"/>
    <s v="TEC-PH-10001924"/>
    <x v="2"/>
    <x v="7"/>
    <x v="426"/>
    <n v="167.976"/>
    <n v="3"/>
    <n v="0.2"/>
    <n v="10.498500000000007"/>
  </r>
  <r>
    <n v="5389"/>
    <x v="2680"/>
    <x v="3"/>
    <x v="1042"/>
    <d v="2014-02-22T00:00:00"/>
    <s v="Second Class"/>
    <s v="CV-12805"/>
    <s v="Cynthia Voltz"/>
    <x v="1"/>
    <s v="United States"/>
    <s v="Los Angeles"/>
    <x v="1"/>
    <n v="90045"/>
    <x v="1"/>
    <s v="TEC-AC-10004864"/>
    <x v="2"/>
    <x v="11"/>
    <x v="1289"/>
    <n v="109.53"/>
    <n v="3"/>
    <n v="0"/>
    <n v="47.097900000000003"/>
  </r>
  <r>
    <n v="5390"/>
    <x v="2680"/>
    <x v="3"/>
    <x v="1042"/>
    <d v="2014-02-22T00:00:00"/>
    <s v="Second Class"/>
    <s v="CV-12805"/>
    <s v="Cynthia Voltz"/>
    <x v="1"/>
    <s v="United States"/>
    <s v="Los Angeles"/>
    <x v="1"/>
    <n v="90045"/>
    <x v="1"/>
    <s v="OFF-LA-10004345"/>
    <x v="1"/>
    <x v="2"/>
    <x v="517"/>
    <n v="9.82"/>
    <n v="2"/>
    <n v="0"/>
    <n v="4.8117999999999999"/>
  </r>
  <r>
    <n v="5391"/>
    <x v="2681"/>
    <x v="3"/>
    <x v="468"/>
    <d v="2014-11-13T00:00:00"/>
    <s v="Second Class"/>
    <s v="NC-18535"/>
    <s v="Nick Crebassa"/>
    <x v="1"/>
    <s v="United States"/>
    <s v="Seattle"/>
    <x v="4"/>
    <n v="98105"/>
    <x v="1"/>
    <s v="OFF-BI-10000088"/>
    <x v="1"/>
    <x v="8"/>
    <x v="1025"/>
    <n v="26.352000000000004"/>
    <n v="3"/>
    <n v="0.2"/>
    <n v="9.5525999999999982"/>
  </r>
  <r>
    <n v="5392"/>
    <x v="2682"/>
    <x v="2"/>
    <x v="84"/>
    <d v="2011-11-25T00:00:00"/>
    <s v="Standard Class"/>
    <s v="GR-14560"/>
    <s v="Georgia Rosenberg"/>
    <x v="1"/>
    <s v="United States"/>
    <s v="Wilmington"/>
    <x v="13"/>
    <n v="19805"/>
    <x v="3"/>
    <s v="OFF-LA-10002787"/>
    <x v="1"/>
    <x v="2"/>
    <x v="542"/>
    <n v="22.5"/>
    <n v="6"/>
    <n v="0"/>
    <n v="10.799999999999999"/>
  </r>
  <r>
    <n v="5393"/>
    <x v="2682"/>
    <x v="2"/>
    <x v="84"/>
    <d v="2011-11-25T00:00:00"/>
    <s v="Standard Class"/>
    <s v="GR-14560"/>
    <s v="Georgia Rosenberg"/>
    <x v="1"/>
    <s v="United States"/>
    <s v="Wilmington"/>
    <x v="13"/>
    <n v="19805"/>
    <x v="3"/>
    <s v="OFF-LA-10001569"/>
    <x v="1"/>
    <x v="2"/>
    <x v="633"/>
    <n v="9.9600000000000009"/>
    <n v="2"/>
    <n v="0"/>
    <n v="4.5815999999999999"/>
  </r>
  <r>
    <n v="5394"/>
    <x v="2682"/>
    <x v="2"/>
    <x v="84"/>
    <d v="2011-11-25T00:00:00"/>
    <s v="Standard Class"/>
    <s v="GR-14560"/>
    <s v="Georgia Rosenberg"/>
    <x v="1"/>
    <s v="United States"/>
    <s v="Wilmington"/>
    <x v="13"/>
    <n v="19805"/>
    <x v="3"/>
    <s v="OFF-BI-10002429"/>
    <x v="1"/>
    <x v="8"/>
    <x v="467"/>
    <n v="213.08"/>
    <n v="7"/>
    <n v="0"/>
    <n v="102.2784"/>
  </r>
  <r>
    <n v="5395"/>
    <x v="2682"/>
    <x v="2"/>
    <x v="84"/>
    <d v="2011-11-25T00:00:00"/>
    <s v="Standard Class"/>
    <s v="GR-14560"/>
    <s v="Georgia Rosenberg"/>
    <x v="1"/>
    <s v="United States"/>
    <s v="Wilmington"/>
    <x v="13"/>
    <n v="19805"/>
    <x v="3"/>
    <s v="FUR-BO-10000362"/>
    <x v="0"/>
    <x v="0"/>
    <x v="1037"/>
    <n v="1025.8799999999999"/>
    <n v="6"/>
    <n v="0"/>
    <n v="235.95240000000001"/>
  </r>
  <r>
    <n v="5396"/>
    <x v="2683"/>
    <x v="2"/>
    <x v="728"/>
    <d v="2011-11-21T00:00:00"/>
    <s v="Second Class"/>
    <s v="JG-15805"/>
    <s v="John Grady"/>
    <x v="1"/>
    <s v="United States"/>
    <s v="Provo"/>
    <x v="7"/>
    <n v="84604"/>
    <x v="1"/>
    <s v="OFF-PA-10003016"/>
    <x v="1"/>
    <x v="10"/>
    <x v="1385"/>
    <n v="21.98"/>
    <n v="7"/>
    <n v="0"/>
    <n v="9.8909999999999982"/>
  </r>
  <r>
    <n v="5397"/>
    <x v="2684"/>
    <x v="0"/>
    <x v="446"/>
    <d v="2013-09-25T00:00:00"/>
    <s v="Same Day"/>
    <s v="EB-13750"/>
    <s v="Edward Becker"/>
    <x v="1"/>
    <s v="United States"/>
    <s v="San Francisco"/>
    <x v="1"/>
    <n v="94110"/>
    <x v="1"/>
    <s v="FUR-FU-10002501"/>
    <x v="0"/>
    <x v="5"/>
    <x v="1284"/>
    <n v="63.2"/>
    <n v="5"/>
    <n v="0"/>
    <n v="23.384"/>
  </r>
  <r>
    <n v="5398"/>
    <x v="2685"/>
    <x v="0"/>
    <x v="73"/>
    <d v="2013-11-28T00:00:00"/>
    <s v="Standard Class"/>
    <s v="MC-17605"/>
    <s v="Matt Connell"/>
    <x v="1"/>
    <s v="United States"/>
    <s v="Los Angeles"/>
    <x v="1"/>
    <n v="90004"/>
    <x v="1"/>
    <s v="OFF-AP-10003622"/>
    <x v="1"/>
    <x v="9"/>
    <x v="188"/>
    <n v="39"/>
    <n v="12"/>
    <n v="0"/>
    <n v="11.309999999999999"/>
  </r>
  <r>
    <n v="5399"/>
    <x v="2686"/>
    <x v="0"/>
    <x v="720"/>
    <d v="2013-10-03T00:00:00"/>
    <s v="Standard Class"/>
    <s v="BM-11650"/>
    <s v="Brian Moss"/>
    <x v="1"/>
    <s v="United States"/>
    <s v="Lancaster"/>
    <x v="24"/>
    <n v="43130"/>
    <x v="3"/>
    <s v="OFF-BI-10002764"/>
    <x v="1"/>
    <x v="8"/>
    <x v="502"/>
    <n v="2.907"/>
    <n v="3"/>
    <n v="0.7"/>
    <n v="-2.0348999999999995"/>
  </r>
  <r>
    <n v="5400"/>
    <x v="2687"/>
    <x v="0"/>
    <x v="526"/>
    <d v="2013-04-15T00:00:00"/>
    <s v="Standard Class"/>
    <s v="HF-14995"/>
    <s v="Herbert Flentye"/>
    <x v="0"/>
    <s v="United States"/>
    <s v="Los Angeles"/>
    <x v="1"/>
    <n v="90004"/>
    <x v="1"/>
    <s v="FUR-BO-10001798"/>
    <x v="0"/>
    <x v="0"/>
    <x v="0"/>
    <n v="556.66499999999996"/>
    <n v="5"/>
    <n v="0.15"/>
    <n v="6.5490000000000208"/>
  </r>
  <r>
    <n v="5401"/>
    <x v="2688"/>
    <x v="3"/>
    <x v="296"/>
    <d v="2014-09-24T00:00:00"/>
    <s v="First Class"/>
    <s v="ML-18265"/>
    <s v="Muhammed Lee"/>
    <x v="0"/>
    <s v="United States"/>
    <s v="Seattle"/>
    <x v="4"/>
    <n v="98103"/>
    <x v="1"/>
    <s v="TEC-AC-10000158"/>
    <x v="2"/>
    <x v="11"/>
    <x v="353"/>
    <n v="71.98"/>
    <n v="2"/>
    <n v="0"/>
    <n v="15.1158"/>
  </r>
  <r>
    <n v="5402"/>
    <x v="2688"/>
    <x v="3"/>
    <x v="296"/>
    <d v="2014-09-24T00:00:00"/>
    <s v="First Class"/>
    <s v="ML-18265"/>
    <s v="Muhammed Lee"/>
    <x v="0"/>
    <s v="United States"/>
    <s v="Seattle"/>
    <x v="4"/>
    <n v="98103"/>
    <x v="1"/>
    <s v="TEC-AC-10000303"/>
    <x v="2"/>
    <x v="11"/>
    <x v="429"/>
    <n v="79.98"/>
    <n v="2"/>
    <n v="0"/>
    <n v="26.3934"/>
  </r>
  <r>
    <n v="5403"/>
    <x v="2689"/>
    <x v="3"/>
    <x v="1043"/>
    <d v="2014-08-30T00:00:00"/>
    <s v="Standard Class"/>
    <s v="AH-10195"/>
    <s v="Alan Haines"/>
    <x v="1"/>
    <s v="United States"/>
    <s v="New York City"/>
    <x v="15"/>
    <n v="10024"/>
    <x v="3"/>
    <s v="OFF-BI-10003910"/>
    <x v="1"/>
    <x v="8"/>
    <x v="8"/>
    <n v="24.672000000000001"/>
    <n v="4"/>
    <n v="0.2"/>
    <n v="7.71"/>
  </r>
  <r>
    <n v="5404"/>
    <x v="2689"/>
    <x v="3"/>
    <x v="1043"/>
    <d v="2014-08-30T00:00:00"/>
    <s v="Standard Class"/>
    <s v="AH-10195"/>
    <s v="Alan Haines"/>
    <x v="1"/>
    <s v="United States"/>
    <s v="New York City"/>
    <x v="15"/>
    <n v="10024"/>
    <x v="3"/>
    <s v="OFF-BI-10000138"/>
    <x v="1"/>
    <x v="8"/>
    <x v="600"/>
    <n v="3.7439999999999998"/>
    <n v="1"/>
    <n v="0.2"/>
    <n v="1.3104"/>
  </r>
  <r>
    <n v="5405"/>
    <x v="2690"/>
    <x v="0"/>
    <x v="712"/>
    <d v="2013-02-26T00:00:00"/>
    <s v="Standard Class"/>
    <s v="TZ-21580"/>
    <s v="Tracy Zic"/>
    <x v="0"/>
    <s v="United States"/>
    <s v="Los Angeles"/>
    <x v="1"/>
    <n v="90045"/>
    <x v="1"/>
    <s v="TEC-PH-10002398"/>
    <x v="2"/>
    <x v="7"/>
    <x v="285"/>
    <n v="445.96000000000004"/>
    <n v="5"/>
    <n v="0.2"/>
    <n v="55.744999999999948"/>
  </r>
  <r>
    <n v="5406"/>
    <x v="2690"/>
    <x v="0"/>
    <x v="712"/>
    <d v="2013-02-26T00:00:00"/>
    <s v="Standard Class"/>
    <s v="TZ-21580"/>
    <s v="Tracy Zic"/>
    <x v="0"/>
    <s v="United States"/>
    <s v="Los Angeles"/>
    <x v="1"/>
    <n v="90045"/>
    <x v="1"/>
    <s v="TEC-AC-10003399"/>
    <x v="2"/>
    <x v="11"/>
    <x v="1497"/>
    <n v="36.24"/>
    <n v="1"/>
    <n v="0"/>
    <n v="15.220800000000001"/>
  </r>
  <r>
    <n v="5407"/>
    <x v="2690"/>
    <x v="0"/>
    <x v="712"/>
    <d v="2013-02-26T00:00:00"/>
    <s v="Standard Class"/>
    <s v="TZ-21580"/>
    <s v="Tracy Zic"/>
    <x v="0"/>
    <s v="United States"/>
    <s v="Los Angeles"/>
    <x v="1"/>
    <n v="90045"/>
    <x v="1"/>
    <s v="OFF-FA-10000992"/>
    <x v="1"/>
    <x v="13"/>
    <x v="1033"/>
    <n v="10.649999999999999"/>
    <n v="3"/>
    <n v="0"/>
    <n v="5.0054999999999996"/>
  </r>
  <r>
    <n v="5408"/>
    <x v="2691"/>
    <x v="3"/>
    <x v="166"/>
    <d v="2014-12-15T00:00:00"/>
    <s v="Standard Class"/>
    <s v="DM-13345"/>
    <s v="Denise Monton"/>
    <x v="1"/>
    <s v="United States"/>
    <s v="San Francisco"/>
    <x v="1"/>
    <n v="94109"/>
    <x v="1"/>
    <s v="OFF-PA-10003022"/>
    <x v="1"/>
    <x v="10"/>
    <x v="1714"/>
    <n v="87.92"/>
    <n v="4"/>
    <n v="0"/>
    <n v="40.443199999999997"/>
  </r>
  <r>
    <n v="5409"/>
    <x v="2691"/>
    <x v="3"/>
    <x v="166"/>
    <d v="2014-12-15T00:00:00"/>
    <s v="Standard Class"/>
    <s v="DM-13345"/>
    <s v="Denise Monton"/>
    <x v="1"/>
    <s v="United States"/>
    <s v="San Francisco"/>
    <x v="1"/>
    <n v="94109"/>
    <x v="1"/>
    <s v="OFF-BI-10002854"/>
    <x v="1"/>
    <x v="8"/>
    <x v="895"/>
    <n v="22.424000000000003"/>
    <n v="1"/>
    <n v="0.2"/>
    <n v="8.4089999999999989"/>
  </r>
  <r>
    <n v="5410"/>
    <x v="2691"/>
    <x v="3"/>
    <x v="166"/>
    <d v="2014-12-15T00:00:00"/>
    <s v="Standard Class"/>
    <s v="DM-13345"/>
    <s v="Denise Monton"/>
    <x v="1"/>
    <s v="United States"/>
    <s v="San Francisco"/>
    <x v="1"/>
    <n v="94109"/>
    <x v="1"/>
    <s v="OFF-BI-10001670"/>
    <x v="1"/>
    <x v="8"/>
    <x v="438"/>
    <n v="90.480000000000018"/>
    <n v="3"/>
    <n v="0.2"/>
    <n v="33.93"/>
  </r>
  <r>
    <n v="5411"/>
    <x v="2691"/>
    <x v="3"/>
    <x v="166"/>
    <d v="2014-12-15T00:00:00"/>
    <s v="Standard Class"/>
    <s v="DM-13345"/>
    <s v="Denise Monton"/>
    <x v="1"/>
    <s v="United States"/>
    <s v="San Francisco"/>
    <x v="1"/>
    <n v="94109"/>
    <x v="1"/>
    <s v="OFF-ST-10001837"/>
    <x v="1"/>
    <x v="4"/>
    <x v="1331"/>
    <n v="42.76"/>
    <n v="1"/>
    <n v="0"/>
    <n v="11.117599999999999"/>
  </r>
  <r>
    <n v="5412"/>
    <x v="2692"/>
    <x v="3"/>
    <x v="65"/>
    <d v="2014-09-23T00:00:00"/>
    <s v="Standard Class"/>
    <s v="TS-21505"/>
    <s v="Tony Sayre"/>
    <x v="0"/>
    <s v="United States"/>
    <s v="Clovis"/>
    <x v="27"/>
    <n v="88101"/>
    <x v="1"/>
    <s v="OFF-BI-10002012"/>
    <x v="1"/>
    <x v="8"/>
    <x v="742"/>
    <n v="10.080000000000002"/>
    <n v="7"/>
    <n v="0.2"/>
    <n v="3.5279999999999996"/>
  </r>
  <r>
    <n v="5413"/>
    <x v="2692"/>
    <x v="3"/>
    <x v="65"/>
    <d v="2014-09-23T00:00:00"/>
    <s v="Standard Class"/>
    <s v="TS-21505"/>
    <s v="Tony Sayre"/>
    <x v="0"/>
    <s v="United States"/>
    <s v="Clovis"/>
    <x v="27"/>
    <n v="88101"/>
    <x v="1"/>
    <s v="TEC-AC-10004992"/>
    <x v="2"/>
    <x v="11"/>
    <x v="1715"/>
    <n v="101.34"/>
    <n v="3"/>
    <n v="0"/>
    <n v="8.1071999999999917"/>
  </r>
  <r>
    <n v="5414"/>
    <x v="2693"/>
    <x v="0"/>
    <x v="108"/>
    <d v="2013-09-15T00:00:00"/>
    <s v="First Class"/>
    <s v="TB-21625"/>
    <s v="Trudy Brown"/>
    <x v="0"/>
    <s v="United States"/>
    <s v="Wichita"/>
    <x v="41"/>
    <n v="67212"/>
    <x v="2"/>
    <s v="TEC-PH-10003171"/>
    <x v="2"/>
    <x v="7"/>
    <x v="1495"/>
    <n v="224.75"/>
    <n v="5"/>
    <n v="0"/>
    <n v="62.929999999999993"/>
  </r>
  <r>
    <n v="5415"/>
    <x v="2694"/>
    <x v="3"/>
    <x v="397"/>
    <d v="2014-09-29T00:00:00"/>
    <s v="Standard Class"/>
    <s v="LC-16870"/>
    <s v="Lena Cacioppo"/>
    <x v="0"/>
    <s v="United States"/>
    <s v="Chicago"/>
    <x v="10"/>
    <n v="60653"/>
    <x v="2"/>
    <s v="OFF-AP-10000390"/>
    <x v="1"/>
    <x v="9"/>
    <x v="1691"/>
    <n v="73.175999999999974"/>
    <n v="6"/>
    <n v="0.8"/>
    <n v="-197.57520000000002"/>
  </r>
  <r>
    <n v="5416"/>
    <x v="2694"/>
    <x v="3"/>
    <x v="397"/>
    <d v="2014-09-29T00:00:00"/>
    <s v="Standard Class"/>
    <s v="LC-16870"/>
    <s v="Lena Cacioppo"/>
    <x v="0"/>
    <s v="United States"/>
    <s v="Chicago"/>
    <x v="10"/>
    <n v="60653"/>
    <x v="2"/>
    <s v="OFF-PA-10004888"/>
    <x v="1"/>
    <x v="10"/>
    <x v="959"/>
    <n v="20.736000000000004"/>
    <n v="4"/>
    <n v="0.2"/>
    <n v="7.2576000000000001"/>
  </r>
  <r>
    <n v="5417"/>
    <x v="2694"/>
    <x v="3"/>
    <x v="397"/>
    <d v="2014-09-29T00:00:00"/>
    <s v="Standard Class"/>
    <s v="LC-16870"/>
    <s v="Lena Cacioppo"/>
    <x v="0"/>
    <s v="United States"/>
    <s v="Chicago"/>
    <x v="10"/>
    <n v="60653"/>
    <x v="2"/>
    <s v="TEC-PH-10004188"/>
    <x v="2"/>
    <x v="7"/>
    <x v="763"/>
    <n v="39.984000000000002"/>
    <n v="2"/>
    <n v="0.2"/>
    <n v="-8.9963999999999995"/>
  </r>
  <r>
    <n v="5418"/>
    <x v="2695"/>
    <x v="2"/>
    <x v="191"/>
    <d v="2011-10-08T00:00:00"/>
    <s v="Second Class"/>
    <s v="AM-10360"/>
    <s v="Alice McCarthy"/>
    <x v="1"/>
    <s v="United States"/>
    <s v="Omaha"/>
    <x v="8"/>
    <n v="68104"/>
    <x v="2"/>
    <s v="OFF-BI-10004099"/>
    <x v="1"/>
    <x v="8"/>
    <x v="1716"/>
    <n v="15.36"/>
    <n v="2"/>
    <n v="0"/>
    <n v="7.68"/>
  </r>
  <r>
    <n v="5419"/>
    <x v="2696"/>
    <x v="1"/>
    <x v="924"/>
    <d v="2012-10-26T00:00:00"/>
    <s v="First Class"/>
    <s v="JE-15715"/>
    <s v="Joe Elijah"/>
    <x v="0"/>
    <s v="United States"/>
    <s v="Houston"/>
    <x v="5"/>
    <n v="77041"/>
    <x v="2"/>
    <s v="OFF-PA-10004621"/>
    <x v="1"/>
    <x v="10"/>
    <x v="738"/>
    <n v="36.288000000000011"/>
    <n v="7"/>
    <n v="0.2"/>
    <n v="12.700800000000001"/>
  </r>
  <r>
    <n v="5420"/>
    <x v="2696"/>
    <x v="1"/>
    <x v="924"/>
    <d v="2012-10-26T00:00:00"/>
    <s v="First Class"/>
    <s v="JE-15715"/>
    <s v="Joe Elijah"/>
    <x v="0"/>
    <s v="United States"/>
    <s v="Houston"/>
    <x v="5"/>
    <n v="77041"/>
    <x v="2"/>
    <s v="TEC-PH-10002103"/>
    <x v="2"/>
    <x v="7"/>
    <x v="534"/>
    <n v="150.38399999999999"/>
    <n v="2"/>
    <n v="0.2"/>
    <n v="15.038400000000003"/>
  </r>
  <r>
    <n v="5421"/>
    <x v="2697"/>
    <x v="0"/>
    <x v="1044"/>
    <d v="2013-04-03T00:00:00"/>
    <s v="Second Class"/>
    <s v="CS-11950"/>
    <s v="Carlos Soltero"/>
    <x v="0"/>
    <s v="United States"/>
    <s v="Philadelphia"/>
    <x v="9"/>
    <n v="19134"/>
    <x v="3"/>
    <s v="TEC-PH-10002789"/>
    <x v="2"/>
    <x v="7"/>
    <x v="1577"/>
    <n v="280.78200000000004"/>
    <n v="3"/>
    <n v="0.4"/>
    <n v="-60.836100000000016"/>
  </r>
  <r>
    <n v="5422"/>
    <x v="2697"/>
    <x v="0"/>
    <x v="1044"/>
    <d v="2013-04-03T00:00:00"/>
    <s v="Second Class"/>
    <s v="CS-11950"/>
    <s v="Carlos Soltero"/>
    <x v="0"/>
    <s v="United States"/>
    <s v="Philadelphia"/>
    <x v="9"/>
    <n v="19134"/>
    <x v="3"/>
    <s v="TEC-AC-10003289"/>
    <x v="2"/>
    <x v="11"/>
    <x v="1209"/>
    <n v="31.983999999999998"/>
    <n v="2"/>
    <n v="0.2"/>
    <n v="1.1993999999999998"/>
  </r>
  <r>
    <n v="5423"/>
    <x v="2698"/>
    <x v="0"/>
    <x v="723"/>
    <d v="2014-01-03T00:00:00"/>
    <s v="Standard Class"/>
    <s v="PF-19225"/>
    <s v="Phillip Flathmann"/>
    <x v="0"/>
    <s v="United States"/>
    <s v="Los Angeles"/>
    <x v="1"/>
    <n v="90045"/>
    <x v="1"/>
    <s v="OFF-BI-10000138"/>
    <x v="1"/>
    <x v="8"/>
    <x v="600"/>
    <n v="11.231999999999999"/>
    <n v="3"/>
    <n v="0.2"/>
    <n v="3.9312000000000005"/>
  </r>
  <r>
    <n v="5424"/>
    <x v="2699"/>
    <x v="3"/>
    <x v="132"/>
    <d v="2014-11-06T00:00:00"/>
    <s v="Second Class"/>
    <s v="PJ-18835"/>
    <s v="Patrick Jones"/>
    <x v="1"/>
    <s v="United States"/>
    <s v="Richmond"/>
    <x v="0"/>
    <n v="40475"/>
    <x v="0"/>
    <s v="OFF-PA-10001215"/>
    <x v="1"/>
    <x v="10"/>
    <x v="1717"/>
    <n v="26.400000000000002"/>
    <n v="5"/>
    <n v="0"/>
    <n v="11.879999999999999"/>
  </r>
  <r>
    <n v="5425"/>
    <x v="2700"/>
    <x v="3"/>
    <x v="176"/>
    <d v="2014-01-27T00:00:00"/>
    <s v="Standard Class"/>
    <s v="JF-15490"/>
    <s v="Jeremy Farry"/>
    <x v="0"/>
    <s v="United States"/>
    <s v="Waterbury"/>
    <x v="29"/>
    <n v="6708"/>
    <x v="3"/>
    <s v="OFF-AR-10001545"/>
    <x v="1"/>
    <x v="6"/>
    <x v="812"/>
    <n v="3.52"/>
    <n v="2"/>
    <n v="0"/>
    <n v="1.0207999999999999"/>
  </r>
  <r>
    <n v="5426"/>
    <x v="2701"/>
    <x v="0"/>
    <x v="275"/>
    <d v="2013-12-07T00:00:00"/>
    <s v="First Class"/>
    <s v="NM-18520"/>
    <s v="Neoma Murray"/>
    <x v="0"/>
    <s v="United States"/>
    <s v="Los Angeles"/>
    <x v="1"/>
    <n v="90045"/>
    <x v="1"/>
    <s v="TEC-AC-10003870"/>
    <x v="2"/>
    <x v="11"/>
    <x v="1718"/>
    <n v="1649.95"/>
    <n v="5"/>
    <n v="0"/>
    <n v="659.98"/>
  </r>
  <r>
    <n v="5427"/>
    <x v="2701"/>
    <x v="0"/>
    <x v="275"/>
    <d v="2013-12-07T00:00:00"/>
    <s v="First Class"/>
    <s v="NM-18520"/>
    <s v="Neoma Murray"/>
    <x v="0"/>
    <s v="United States"/>
    <s v="Los Angeles"/>
    <x v="1"/>
    <n v="90045"/>
    <x v="1"/>
    <s v="FUR-FU-10001085"/>
    <x v="0"/>
    <x v="5"/>
    <x v="1590"/>
    <n v="111.89999999999999"/>
    <n v="6"/>
    <n v="0"/>
    <n v="51.47399999999999"/>
  </r>
  <r>
    <n v="5428"/>
    <x v="2702"/>
    <x v="0"/>
    <x v="403"/>
    <d v="2013-06-15T00:00:00"/>
    <s v="Same Day"/>
    <s v="MH-17290"/>
    <s v="Marc Harrigan"/>
    <x v="2"/>
    <s v="United States"/>
    <s v="Los Angeles"/>
    <x v="1"/>
    <n v="90036"/>
    <x v="1"/>
    <s v="FUR-BO-10004218"/>
    <x v="0"/>
    <x v="0"/>
    <x v="1584"/>
    <n v="599.16499999999996"/>
    <n v="5"/>
    <n v="0.15"/>
    <n v="35.245000000000005"/>
  </r>
  <r>
    <n v="5429"/>
    <x v="2703"/>
    <x v="0"/>
    <x v="476"/>
    <d v="2013-09-05T00:00:00"/>
    <s v="First Class"/>
    <s v="SZ-20035"/>
    <s v="Sam Zeldin"/>
    <x v="2"/>
    <s v="United States"/>
    <s v="San Francisco"/>
    <x v="1"/>
    <n v="94122"/>
    <x v="1"/>
    <s v="OFF-ST-10003455"/>
    <x v="1"/>
    <x v="4"/>
    <x v="169"/>
    <n v="46.53"/>
    <n v="3"/>
    <n v="0"/>
    <n v="12.097800000000001"/>
  </r>
  <r>
    <n v="5430"/>
    <x v="2704"/>
    <x v="2"/>
    <x v="742"/>
    <d v="2011-09-07T00:00:00"/>
    <s v="First Class"/>
    <s v="PR-18880"/>
    <s v="Patrick Ryan"/>
    <x v="0"/>
    <s v="United States"/>
    <s v="Saint Petersburg"/>
    <x v="2"/>
    <n v="33710"/>
    <x v="0"/>
    <s v="FUR-FU-10001967"/>
    <x v="0"/>
    <x v="5"/>
    <x v="293"/>
    <n v="31.983999999999998"/>
    <n v="2"/>
    <n v="0.2"/>
    <n v="1.9989999999999979"/>
  </r>
  <r>
    <n v="5431"/>
    <x v="2705"/>
    <x v="3"/>
    <x v="208"/>
    <d v="2014-10-26T00:00:00"/>
    <s v="Standard Class"/>
    <s v="FC-14245"/>
    <s v="Frank Carlisle"/>
    <x v="2"/>
    <s v="United States"/>
    <s v="Lakewood"/>
    <x v="24"/>
    <n v="44107"/>
    <x v="3"/>
    <s v="OFF-AP-10000938"/>
    <x v="1"/>
    <x v="9"/>
    <x v="1703"/>
    <n v="161.56800000000001"/>
    <n v="2"/>
    <n v="0.2"/>
    <n v="16.156799999999997"/>
  </r>
  <r>
    <n v="5432"/>
    <x v="2705"/>
    <x v="3"/>
    <x v="208"/>
    <d v="2014-10-26T00:00:00"/>
    <s v="Standard Class"/>
    <s v="FC-14245"/>
    <s v="Frank Carlisle"/>
    <x v="2"/>
    <s v="United States"/>
    <s v="Lakewood"/>
    <x v="24"/>
    <n v="44107"/>
    <x v="3"/>
    <s v="OFF-PA-10002195"/>
    <x v="1"/>
    <x v="10"/>
    <x v="719"/>
    <n v="4.0640000000000001"/>
    <n v="1"/>
    <n v="0.2"/>
    <n v="1.3715999999999999"/>
  </r>
  <r>
    <n v="5433"/>
    <x v="2705"/>
    <x v="3"/>
    <x v="208"/>
    <d v="2014-10-26T00:00:00"/>
    <s v="Standard Class"/>
    <s v="FC-14245"/>
    <s v="Frank Carlisle"/>
    <x v="2"/>
    <s v="United States"/>
    <s v="Lakewood"/>
    <x v="24"/>
    <n v="44107"/>
    <x v="3"/>
    <s v="OFF-BI-10002799"/>
    <x v="1"/>
    <x v="8"/>
    <x v="1450"/>
    <n v="6.2160000000000002"/>
    <n v="4"/>
    <n v="0.7"/>
    <n v="-4.9727999999999994"/>
  </r>
  <r>
    <n v="5434"/>
    <x v="2706"/>
    <x v="3"/>
    <x v="1016"/>
    <d v="2014-04-30T00:00:00"/>
    <s v="Standard Class"/>
    <s v="LH-16750"/>
    <s v="Larry Hughes"/>
    <x v="0"/>
    <s v="United States"/>
    <s v="Chandler"/>
    <x v="16"/>
    <n v="85224"/>
    <x v="1"/>
    <s v="OFF-AR-10000246"/>
    <x v="1"/>
    <x v="6"/>
    <x v="21"/>
    <n v="8.895999999999999"/>
    <n v="4"/>
    <n v="0.2"/>
    <n v="0.66719999999999979"/>
  </r>
  <r>
    <n v="5435"/>
    <x v="2707"/>
    <x v="1"/>
    <x v="324"/>
    <d v="2012-10-24T00:00:00"/>
    <s v="Standard Class"/>
    <s v="RM-19675"/>
    <s v="Robert Marley"/>
    <x v="2"/>
    <s v="United States"/>
    <s v="Los Angeles"/>
    <x v="1"/>
    <n v="90008"/>
    <x v="1"/>
    <s v="OFF-AP-10000275"/>
    <x v="1"/>
    <x v="9"/>
    <x v="1719"/>
    <n v="1640.6999999999998"/>
    <n v="5"/>
    <n v="0"/>
    <n v="459.39599999999996"/>
  </r>
  <r>
    <n v="5436"/>
    <x v="2707"/>
    <x v="1"/>
    <x v="324"/>
    <d v="2012-10-24T00:00:00"/>
    <s v="Standard Class"/>
    <s v="RM-19675"/>
    <s v="Robert Marley"/>
    <x v="2"/>
    <s v="United States"/>
    <s v="Los Angeles"/>
    <x v="1"/>
    <n v="90008"/>
    <x v="1"/>
    <s v="TEC-AC-10000892"/>
    <x v="2"/>
    <x v="11"/>
    <x v="290"/>
    <n v="270"/>
    <n v="3"/>
    <n v="0"/>
    <n v="97.199999999999989"/>
  </r>
  <r>
    <n v="5437"/>
    <x v="2708"/>
    <x v="2"/>
    <x v="260"/>
    <d v="2011-07-08T00:00:00"/>
    <s v="First Class"/>
    <s v="DM-13525"/>
    <s v="Don Miller"/>
    <x v="1"/>
    <s v="United States"/>
    <s v="Palm Coast"/>
    <x v="2"/>
    <n v="32137"/>
    <x v="0"/>
    <s v="FUR-FU-10001591"/>
    <x v="0"/>
    <x v="5"/>
    <x v="1101"/>
    <n v="19.52"/>
    <n v="2"/>
    <n v="0.2"/>
    <n v="5.3680000000000012"/>
  </r>
  <r>
    <n v="5438"/>
    <x v="2708"/>
    <x v="2"/>
    <x v="260"/>
    <d v="2011-07-08T00:00:00"/>
    <s v="First Class"/>
    <s v="DM-13525"/>
    <s v="Don Miller"/>
    <x v="1"/>
    <s v="United States"/>
    <s v="Palm Coast"/>
    <x v="2"/>
    <n v="32137"/>
    <x v="0"/>
    <s v="OFF-BI-10001787"/>
    <x v="1"/>
    <x v="8"/>
    <x v="1482"/>
    <n v="9.8100000000000023"/>
    <n v="5"/>
    <n v="0.7"/>
    <n v="-6.8669999999999973"/>
  </r>
  <r>
    <n v="5439"/>
    <x v="2708"/>
    <x v="2"/>
    <x v="260"/>
    <d v="2011-07-08T00:00:00"/>
    <s v="First Class"/>
    <s v="DM-13525"/>
    <s v="Don Miller"/>
    <x v="1"/>
    <s v="United States"/>
    <s v="Palm Coast"/>
    <x v="2"/>
    <n v="32137"/>
    <x v="0"/>
    <s v="FUR-FU-10003192"/>
    <x v="0"/>
    <x v="5"/>
    <x v="1720"/>
    <n v="213.21600000000001"/>
    <n v="3"/>
    <n v="0.2"/>
    <n v="15.991199999999992"/>
  </r>
  <r>
    <n v="5440"/>
    <x v="2709"/>
    <x v="0"/>
    <x v="958"/>
    <d v="2013-04-10T00:00:00"/>
    <s v="Standard Class"/>
    <s v="EH-14185"/>
    <s v="Evan Henry"/>
    <x v="0"/>
    <s v="United States"/>
    <s v="New York City"/>
    <x v="15"/>
    <n v="10035"/>
    <x v="3"/>
    <s v="OFF-BI-10004600"/>
    <x v="1"/>
    <x v="8"/>
    <x v="1477"/>
    <n v="588.78399999999999"/>
    <n v="2"/>
    <n v="0.2"/>
    <n v="183.99499999999998"/>
  </r>
  <r>
    <n v="5441"/>
    <x v="2710"/>
    <x v="3"/>
    <x v="38"/>
    <d v="2014-11-19T00:00:00"/>
    <s v="Second Class"/>
    <s v="TC-21295"/>
    <s v="Toby Carlisle"/>
    <x v="0"/>
    <s v="United States"/>
    <s v="Jupiter"/>
    <x v="2"/>
    <n v="33458"/>
    <x v="0"/>
    <s v="OFF-AR-10002335"/>
    <x v="1"/>
    <x v="6"/>
    <x v="673"/>
    <n v="2.0640000000000001"/>
    <n v="1"/>
    <n v="0.2"/>
    <n v="0.15480000000000005"/>
  </r>
  <r>
    <n v="5442"/>
    <x v="2711"/>
    <x v="3"/>
    <x v="428"/>
    <d v="2014-09-14T00:00:00"/>
    <s v="Standard Class"/>
    <s v="AI-10855"/>
    <s v="Arianne Irving"/>
    <x v="0"/>
    <s v="United States"/>
    <s v="Glendale"/>
    <x v="16"/>
    <n v="85301"/>
    <x v="1"/>
    <s v="OFF-PA-10000859"/>
    <x v="1"/>
    <x v="10"/>
    <x v="1721"/>
    <n v="6.3680000000000003"/>
    <n v="2"/>
    <n v="0.2"/>
    <n v="2.3879999999999999"/>
  </r>
  <r>
    <n v="5443"/>
    <x v="2712"/>
    <x v="1"/>
    <x v="786"/>
    <d v="2012-04-23T00:00:00"/>
    <s v="Standard Class"/>
    <s v="JM-15535"/>
    <s v="Jessica Myrick"/>
    <x v="0"/>
    <s v="United States"/>
    <s v="New York City"/>
    <x v="15"/>
    <n v="10035"/>
    <x v="3"/>
    <s v="TEC-AC-10003198"/>
    <x v="2"/>
    <x v="11"/>
    <x v="761"/>
    <n v="99.6"/>
    <n v="1"/>
    <n v="0"/>
    <n v="36.851999999999997"/>
  </r>
  <r>
    <n v="5444"/>
    <x v="2712"/>
    <x v="1"/>
    <x v="786"/>
    <d v="2012-04-23T00:00:00"/>
    <s v="Standard Class"/>
    <s v="JM-15535"/>
    <s v="Jessica Myrick"/>
    <x v="0"/>
    <s v="United States"/>
    <s v="New York City"/>
    <x v="15"/>
    <n v="10035"/>
    <x v="3"/>
    <s v="OFF-BI-10001900"/>
    <x v="1"/>
    <x v="8"/>
    <x v="1099"/>
    <n v="62.296000000000006"/>
    <n v="13"/>
    <n v="0.2"/>
    <n v="21.024899999999999"/>
  </r>
  <r>
    <n v="5445"/>
    <x v="2712"/>
    <x v="1"/>
    <x v="786"/>
    <d v="2012-04-23T00:00:00"/>
    <s v="Standard Class"/>
    <s v="JM-15535"/>
    <s v="Jessica Myrick"/>
    <x v="0"/>
    <s v="United States"/>
    <s v="New York City"/>
    <x v="15"/>
    <n v="10035"/>
    <x v="3"/>
    <s v="OFF-AR-10000614"/>
    <x v="1"/>
    <x v="6"/>
    <x v="1722"/>
    <n v="10.709999999999999"/>
    <n v="3"/>
    <n v="0"/>
    <n v="2.7845999999999997"/>
  </r>
  <r>
    <n v="5446"/>
    <x v="2713"/>
    <x v="0"/>
    <x v="197"/>
    <d v="2013-07-30T00:00:00"/>
    <s v="Standard Class"/>
    <s v="BE-11335"/>
    <s v="Bill Eplett"/>
    <x v="2"/>
    <s v="United States"/>
    <s v="Houston"/>
    <x v="5"/>
    <n v="77041"/>
    <x v="2"/>
    <s v="OFF-EN-10003040"/>
    <x v="1"/>
    <x v="12"/>
    <x v="1224"/>
    <n v="20.936000000000003"/>
    <n v="1"/>
    <n v="0.2"/>
    <n v="7.0659000000000001"/>
  </r>
  <r>
    <n v="5447"/>
    <x v="2714"/>
    <x v="0"/>
    <x v="370"/>
    <d v="2013-09-01T00:00:00"/>
    <s v="Standard Class"/>
    <s v="DR-12880"/>
    <s v="Dan Reichenbach"/>
    <x v="1"/>
    <s v="United States"/>
    <s v="New York City"/>
    <x v="15"/>
    <n v="10035"/>
    <x v="3"/>
    <s v="TEC-PH-10003442"/>
    <x v="2"/>
    <x v="7"/>
    <x v="879"/>
    <n v="33"/>
    <n v="6"/>
    <n v="0"/>
    <n v="8.25"/>
  </r>
  <r>
    <n v="5448"/>
    <x v="2714"/>
    <x v="0"/>
    <x v="370"/>
    <d v="2013-09-01T00:00:00"/>
    <s v="Standard Class"/>
    <s v="DR-12880"/>
    <s v="Dan Reichenbach"/>
    <x v="1"/>
    <s v="United States"/>
    <s v="New York City"/>
    <x v="15"/>
    <n v="10035"/>
    <x v="3"/>
    <s v="TEC-AC-10002800"/>
    <x v="2"/>
    <x v="11"/>
    <x v="1207"/>
    <n v="249.95000000000002"/>
    <n v="5"/>
    <n v="0"/>
    <n v="87.482499999999987"/>
  </r>
  <r>
    <n v="5449"/>
    <x v="2715"/>
    <x v="2"/>
    <x v="171"/>
    <d v="2011-09-19T00:00:00"/>
    <s v="Standard Class"/>
    <s v="TA-21385"/>
    <s v="Tom Ashbrook"/>
    <x v="2"/>
    <s v="United States"/>
    <s v="Olathe"/>
    <x v="41"/>
    <n v="66062"/>
    <x v="2"/>
    <s v="OFF-SU-10000157"/>
    <x v="1"/>
    <x v="14"/>
    <x v="1399"/>
    <n v="357.93"/>
    <n v="3"/>
    <n v="0"/>
    <n v="7.158600000000007"/>
  </r>
  <r>
    <n v="5450"/>
    <x v="2715"/>
    <x v="2"/>
    <x v="171"/>
    <d v="2011-09-19T00:00:00"/>
    <s v="Standard Class"/>
    <s v="TA-21385"/>
    <s v="Tom Ashbrook"/>
    <x v="2"/>
    <s v="United States"/>
    <s v="Olathe"/>
    <x v="41"/>
    <n v="66062"/>
    <x v="2"/>
    <s v="TEC-AC-10001542"/>
    <x v="2"/>
    <x v="11"/>
    <x v="1669"/>
    <n v="57.400000000000006"/>
    <n v="5"/>
    <n v="0"/>
    <n v="10.905999999999993"/>
  </r>
  <r>
    <n v="5451"/>
    <x v="2715"/>
    <x v="2"/>
    <x v="171"/>
    <d v="2011-09-19T00:00:00"/>
    <s v="Standard Class"/>
    <s v="TA-21385"/>
    <s v="Tom Ashbrook"/>
    <x v="2"/>
    <s v="United States"/>
    <s v="Olathe"/>
    <x v="41"/>
    <n v="66062"/>
    <x v="2"/>
    <s v="OFF-BI-10004519"/>
    <x v="1"/>
    <x v="8"/>
    <x v="880"/>
    <n v="331.96"/>
    <n v="2"/>
    <n v="0"/>
    <n v="149.38199999999998"/>
  </r>
  <r>
    <n v="5452"/>
    <x v="2715"/>
    <x v="2"/>
    <x v="171"/>
    <d v="2011-09-19T00:00:00"/>
    <s v="Standard Class"/>
    <s v="TA-21385"/>
    <s v="Tom Ashbrook"/>
    <x v="2"/>
    <s v="United States"/>
    <s v="Olathe"/>
    <x v="41"/>
    <n v="66062"/>
    <x v="2"/>
    <s v="FUR-FU-10003464"/>
    <x v="0"/>
    <x v="5"/>
    <x v="1470"/>
    <n v="40.56"/>
    <n v="2"/>
    <n v="0"/>
    <n v="12.979199999999999"/>
  </r>
  <r>
    <n v="5453"/>
    <x v="2716"/>
    <x v="0"/>
    <x v="405"/>
    <d v="2013-07-30T00:00:00"/>
    <s v="Standard Class"/>
    <s v="KN-16705"/>
    <s v="Kristina Nunn"/>
    <x v="2"/>
    <s v="United States"/>
    <s v="Sparks"/>
    <x v="33"/>
    <n v="89431"/>
    <x v="1"/>
    <s v="OFF-SU-10004261"/>
    <x v="1"/>
    <x v="14"/>
    <x v="605"/>
    <n v="86.199999999999989"/>
    <n v="5"/>
    <n v="0"/>
    <n v="24.997999999999987"/>
  </r>
  <r>
    <n v="5454"/>
    <x v="2717"/>
    <x v="3"/>
    <x v="240"/>
    <d v="2014-05-24T00:00:00"/>
    <s v="Standard Class"/>
    <s v="PJ-18835"/>
    <s v="Patrick Jones"/>
    <x v="1"/>
    <s v="United States"/>
    <s v="Rockford"/>
    <x v="10"/>
    <n v="61107"/>
    <x v="2"/>
    <s v="OFF-PA-10004733"/>
    <x v="1"/>
    <x v="10"/>
    <x v="1571"/>
    <n v="38.016000000000005"/>
    <n v="6"/>
    <n v="0.2"/>
    <n v="13.780799999999996"/>
  </r>
  <r>
    <n v="5455"/>
    <x v="2718"/>
    <x v="3"/>
    <x v="1045"/>
    <d v="2014-05-03T00:00:00"/>
    <s v="Standard Class"/>
    <s v="MC-17605"/>
    <s v="Matt Connell"/>
    <x v="1"/>
    <s v="United States"/>
    <s v="Philadelphia"/>
    <x v="9"/>
    <n v="19143"/>
    <x v="3"/>
    <s v="OFF-ST-10001325"/>
    <x v="1"/>
    <x v="4"/>
    <x v="466"/>
    <n v="8.3840000000000003"/>
    <n v="1"/>
    <n v="0.2"/>
    <n v="0.73360000000000003"/>
  </r>
  <r>
    <n v="5456"/>
    <x v="2718"/>
    <x v="3"/>
    <x v="1045"/>
    <d v="2014-05-03T00:00:00"/>
    <s v="Standard Class"/>
    <s v="MC-17605"/>
    <s v="Matt Connell"/>
    <x v="1"/>
    <s v="United States"/>
    <s v="Philadelphia"/>
    <x v="9"/>
    <n v="19143"/>
    <x v="3"/>
    <s v="OFF-AR-10003056"/>
    <x v="1"/>
    <x v="6"/>
    <x v="18"/>
    <n v="6.8480000000000008"/>
    <n v="2"/>
    <n v="0.2"/>
    <n v="0.77039999999999909"/>
  </r>
  <r>
    <n v="5457"/>
    <x v="2719"/>
    <x v="3"/>
    <x v="614"/>
    <d v="2015-01-03T00:00:00"/>
    <s v="Standard Class"/>
    <s v="BS-11755"/>
    <s v="Bruce Stewart"/>
    <x v="0"/>
    <s v="United States"/>
    <s v="Edmonds"/>
    <x v="4"/>
    <n v="98026"/>
    <x v="1"/>
    <s v="OFF-FA-10000089"/>
    <x v="1"/>
    <x v="13"/>
    <x v="1723"/>
    <n v="19.600000000000001"/>
    <n v="5"/>
    <n v="0"/>
    <n v="9.6039999999999992"/>
  </r>
  <r>
    <n v="5458"/>
    <x v="2719"/>
    <x v="3"/>
    <x v="614"/>
    <d v="2015-01-03T00:00:00"/>
    <s v="Standard Class"/>
    <s v="BS-11755"/>
    <s v="Bruce Stewart"/>
    <x v="0"/>
    <s v="United States"/>
    <s v="Edmonds"/>
    <x v="4"/>
    <n v="98026"/>
    <x v="1"/>
    <s v="FUR-FU-10004093"/>
    <x v="0"/>
    <x v="5"/>
    <x v="1159"/>
    <n v="68.459999999999994"/>
    <n v="2"/>
    <n v="0"/>
    <n v="20.537999999999997"/>
  </r>
  <r>
    <n v="5459"/>
    <x v="2720"/>
    <x v="3"/>
    <x v="507"/>
    <d v="2014-09-07T00:00:00"/>
    <s v="Second Class"/>
    <s v="PK-19075"/>
    <s v="Pete Kriz"/>
    <x v="0"/>
    <s v="United States"/>
    <s v="San Francisco"/>
    <x v="1"/>
    <n v="94122"/>
    <x v="1"/>
    <s v="OFF-BI-10004022"/>
    <x v="1"/>
    <x v="8"/>
    <x v="748"/>
    <n v="13.343999999999998"/>
    <n v="6"/>
    <n v="0.2"/>
    <n v="4.3367999999999993"/>
  </r>
  <r>
    <n v="5460"/>
    <x v="2720"/>
    <x v="3"/>
    <x v="507"/>
    <d v="2014-09-07T00:00:00"/>
    <s v="Second Class"/>
    <s v="PK-19075"/>
    <s v="Pete Kriz"/>
    <x v="0"/>
    <s v="United States"/>
    <s v="San Francisco"/>
    <x v="1"/>
    <n v="94122"/>
    <x v="1"/>
    <s v="FUR-TA-10001771"/>
    <x v="0"/>
    <x v="3"/>
    <x v="1724"/>
    <n v="1478.2719999999999"/>
    <n v="8"/>
    <n v="0.2"/>
    <n v="92.392000000000053"/>
  </r>
  <r>
    <n v="5461"/>
    <x v="2721"/>
    <x v="2"/>
    <x v="90"/>
    <d v="2011-03-25T00:00:00"/>
    <s v="Standard Class"/>
    <s v="TS-21205"/>
    <s v="Thomas Seio"/>
    <x v="1"/>
    <s v="United States"/>
    <s v="Asheville"/>
    <x v="3"/>
    <n v="28806"/>
    <x v="0"/>
    <s v="OFF-ST-10002301"/>
    <x v="1"/>
    <x v="4"/>
    <x v="1490"/>
    <n v="16.272000000000002"/>
    <n v="1"/>
    <n v="0.2"/>
    <n v="-3.864600000000002"/>
  </r>
  <r>
    <n v="5462"/>
    <x v="2722"/>
    <x v="3"/>
    <x v="394"/>
    <d v="2014-10-05T00:00:00"/>
    <s v="Standard Class"/>
    <s v="BD-11725"/>
    <s v="Bruce Degenhardt"/>
    <x v="0"/>
    <s v="United States"/>
    <s v="Los Angeles"/>
    <x v="1"/>
    <n v="90032"/>
    <x v="1"/>
    <s v="FUR-FU-10001706"/>
    <x v="0"/>
    <x v="5"/>
    <x v="50"/>
    <n v="9.24"/>
    <n v="3"/>
    <n v="0"/>
    <n v="4.4352"/>
  </r>
  <r>
    <n v="5463"/>
    <x v="2723"/>
    <x v="2"/>
    <x v="1046"/>
    <d v="2011-01-21T00:00:00"/>
    <s v="First Class"/>
    <s v="TS-21340"/>
    <s v="Toby Swindell"/>
    <x v="0"/>
    <s v="United States"/>
    <s v="Scottsdale"/>
    <x v="16"/>
    <n v="85254"/>
    <x v="1"/>
    <s v="OFF-BI-10003676"/>
    <x v="1"/>
    <x v="8"/>
    <x v="816"/>
    <n v="32.340000000000003"/>
    <n v="10"/>
    <n v="0.7"/>
    <n v="-23.716000000000001"/>
  </r>
  <r>
    <n v="5464"/>
    <x v="2723"/>
    <x v="2"/>
    <x v="1046"/>
    <d v="2011-01-21T00:00:00"/>
    <s v="First Class"/>
    <s v="TS-21340"/>
    <s v="Toby Swindell"/>
    <x v="0"/>
    <s v="United States"/>
    <s v="Scottsdale"/>
    <x v="16"/>
    <n v="85254"/>
    <x v="1"/>
    <s v="OFF-PA-10000659"/>
    <x v="1"/>
    <x v="10"/>
    <x v="1286"/>
    <n v="56.064"/>
    <n v="4"/>
    <n v="0.2"/>
    <n v="19.622399999999999"/>
  </r>
  <r>
    <n v="5465"/>
    <x v="2723"/>
    <x v="2"/>
    <x v="1046"/>
    <d v="2011-01-21T00:00:00"/>
    <s v="First Class"/>
    <s v="TS-21340"/>
    <s v="Toby Swindell"/>
    <x v="0"/>
    <s v="United States"/>
    <s v="Scottsdale"/>
    <x v="16"/>
    <n v="85254"/>
    <x v="1"/>
    <s v="OFF-EN-10002504"/>
    <x v="1"/>
    <x v="12"/>
    <x v="113"/>
    <n v="108.72"/>
    <n v="5"/>
    <n v="0.2"/>
    <n v="36.692999999999998"/>
  </r>
  <r>
    <n v="5466"/>
    <x v="2723"/>
    <x v="2"/>
    <x v="1046"/>
    <d v="2011-01-21T00:00:00"/>
    <s v="First Class"/>
    <s v="TS-21340"/>
    <s v="Toby Swindell"/>
    <x v="0"/>
    <s v="United States"/>
    <s v="Scottsdale"/>
    <x v="16"/>
    <n v="85254"/>
    <x v="1"/>
    <s v="FUR-BO-10001972"/>
    <x v="0"/>
    <x v="0"/>
    <x v="362"/>
    <n v="181.47000000000003"/>
    <n v="5"/>
    <n v="0.7"/>
    <n v="-320.59699999999998"/>
  </r>
  <r>
    <n v="5467"/>
    <x v="2724"/>
    <x v="2"/>
    <x v="1047"/>
    <d v="2011-02-20T00:00:00"/>
    <s v="Second Class"/>
    <s v="ST-20530"/>
    <s v="Shui Tom"/>
    <x v="0"/>
    <s v="United States"/>
    <s v="Houston"/>
    <x v="5"/>
    <n v="77095"/>
    <x v="2"/>
    <s v="OFF-PA-10000466"/>
    <x v="1"/>
    <x v="10"/>
    <x v="933"/>
    <n v="16.176000000000002"/>
    <n v="3"/>
    <n v="0.2"/>
    <n v="6.0659999999999989"/>
  </r>
  <r>
    <n v="5468"/>
    <x v="2725"/>
    <x v="0"/>
    <x v="632"/>
    <d v="2013-06-15T00:00:00"/>
    <s v="Standard Class"/>
    <s v="DB-13210"/>
    <s v="Dean Braden"/>
    <x v="0"/>
    <s v="United States"/>
    <s v="San Francisco"/>
    <x v="1"/>
    <n v="94109"/>
    <x v="1"/>
    <s v="FUR-CH-10002774"/>
    <x v="0"/>
    <x v="1"/>
    <x v="23"/>
    <n v="122.352"/>
    <n v="3"/>
    <n v="0.2"/>
    <n v="13.764599999999994"/>
  </r>
  <r>
    <n v="5469"/>
    <x v="2726"/>
    <x v="2"/>
    <x v="467"/>
    <d v="2011-09-27T00:00:00"/>
    <s v="First Class"/>
    <s v="KF-16285"/>
    <s v="Karen Ferguson"/>
    <x v="2"/>
    <s v="United States"/>
    <s v="San Diego"/>
    <x v="1"/>
    <n v="92105"/>
    <x v="1"/>
    <s v="FUR-CH-10000454"/>
    <x v="0"/>
    <x v="1"/>
    <x v="1"/>
    <n v="585.55200000000002"/>
    <n v="3"/>
    <n v="0.2"/>
    <n v="73.19399999999996"/>
  </r>
  <r>
    <n v="5470"/>
    <x v="2726"/>
    <x v="2"/>
    <x v="467"/>
    <d v="2011-09-27T00:00:00"/>
    <s v="First Class"/>
    <s v="KF-16285"/>
    <s v="Karen Ferguson"/>
    <x v="2"/>
    <s v="United States"/>
    <s v="San Diego"/>
    <x v="1"/>
    <n v="92105"/>
    <x v="1"/>
    <s v="OFF-PA-10004888"/>
    <x v="1"/>
    <x v="10"/>
    <x v="959"/>
    <n v="19.440000000000001"/>
    <n v="3"/>
    <n v="0"/>
    <n v="9.3312000000000008"/>
  </r>
  <r>
    <n v="5471"/>
    <x v="2727"/>
    <x v="0"/>
    <x v="198"/>
    <d v="2013-06-05T00:00:00"/>
    <s v="Standard Class"/>
    <s v="JM-16195"/>
    <s v="Justin MacKendrick"/>
    <x v="0"/>
    <s v="United States"/>
    <s v="Hamilton"/>
    <x v="24"/>
    <n v="45011"/>
    <x v="3"/>
    <s v="OFF-AP-10003842"/>
    <x v="1"/>
    <x v="9"/>
    <x v="1247"/>
    <n v="123.92000000000002"/>
    <n v="5"/>
    <n v="0.2"/>
    <n v="9.2939999999999969"/>
  </r>
  <r>
    <n v="5472"/>
    <x v="2728"/>
    <x v="3"/>
    <x v="484"/>
    <d v="2014-12-24T00:00:00"/>
    <s v="Standard Class"/>
    <s v="TS-21505"/>
    <s v="Tony Sayre"/>
    <x v="0"/>
    <s v="United States"/>
    <s v="Parker"/>
    <x v="22"/>
    <n v="80134"/>
    <x v="1"/>
    <s v="FUR-FU-10000320"/>
    <x v="0"/>
    <x v="5"/>
    <x v="1512"/>
    <n v="13.360000000000001"/>
    <n v="5"/>
    <n v="0.2"/>
    <n v="4.0080000000000009"/>
  </r>
  <r>
    <n v="5473"/>
    <x v="2728"/>
    <x v="3"/>
    <x v="484"/>
    <d v="2014-12-24T00:00:00"/>
    <s v="Standard Class"/>
    <s v="TS-21505"/>
    <s v="Tony Sayre"/>
    <x v="0"/>
    <s v="United States"/>
    <s v="Parker"/>
    <x v="22"/>
    <n v="80134"/>
    <x v="1"/>
    <s v="OFF-ST-10002554"/>
    <x v="1"/>
    <x v="4"/>
    <x v="1144"/>
    <n v="78.256"/>
    <n v="2"/>
    <n v="0.2"/>
    <n v="-17.607599999999998"/>
  </r>
  <r>
    <n v="5474"/>
    <x v="2728"/>
    <x v="3"/>
    <x v="484"/>
    <d v="2014-12-24T00:00:00"/>
    <s v="Standard Class"/>
    <s v="TS-21505"/>
    <s v="Tony Sayre"/>
    <x v="0"/>
    <s v="United States"/>
    <s v="Parker"/>
    <x v="22"/>
    <n v="80134"/>
    <x v="1"/>
    <s v="FUR-BO-10000468"/>
    <x v="0"/>
    <x v="0"/>
    <x v="1171"/>
    <n v="102.01800000000001"/>
    <n v="7"/>
    <n v="0.7"/>
    <n v="-183.6323999999999"/>
  </r>
  <r>
    <n v="5475"/>
    <x v="2729"/>
    <x v="3"/>
    <x v="377"/>
    <d v="2014-12-27T00:00:00"/>
    <s v="Same Day"/>
    <s v="YC-21895"/>
    <s v="Yoseph Carroll"/>
    <x v="1"/>
    <s v="United States"/>
    <s v="Fremont"/>
    <x v="8"/>
    <n v="68025"/>
    <x v="2"/>
    <s v="OFF-ST-10004459"/>
    <x v="1"/>
    <x v="4"/>
    <x v="454"/>
    <n v="750.68"/>
    <n v="2"/>
    <n v="0"/>
    <n v="37.533999999999992"/>
  </r>
  <r>
    <n v="5476"/>
    <x v="2730"/>
    <x v="3"/>
    <x v="140"/>
    <d v="2014-06-19T00:00:00"/>
    <s v="First Class"/>
    <s v="Dp-13240"/>
    <s v="Dean percer"/>
    <x v="2"/>
    <s v="United States"/>
    <s v="Maple Grove"/>
    <x v="11"/>
    <n v="55369"/>
    <x v="2"/>
    <s v="OFF-LA-10002312"/>
    <x v="1"/>
    <x v="2"/>
    <x v="574"/>
    <n v="44.400000000000006"/>
    <n v="3"/>
    <n v="0"/>
    <n v="22.200000000000003"/>
  </r>
  <r>
    <n v="5477"/>
    <x v="2730"/>
    <x v="3"/>
    <x v="140"/>
    <d v="2014-06-19T00:00:00"/>
    <s v="First Class"/>
    <s v="Dp-13240"/>
    <s v="Dean percer"/>
    <x v="2"/>
    <s v="United States"/>
    <s v="Maple Grove"/>
    <x v="11"/>
    <n v="55369"/>
    <x v="2"/>
    <s v="OFF-ST-10001291"/>
    <x v="1"/>
    <x v="4"/>
    <x v="1017"/>
    <n v="84.55"/>
    <n v="5"/>
    <n v="0"/>
    <n v="22.828499999999998"/>
  </r>
  <r>
    <n v="5478"/>
    <x v="2730"/>
    <x v="3"/>
    <x v="140"/>
    <d v="2014-06-19T00:00:00"/>
    <s v="First Class"/>
    <s v="Dp-13240"/>
    <s v="Dean percer"/>
    <x v="2"/>
    <s v="United States"/>
    <s v="Maple Grove"/>
    <x v="11"/>
    <n v="55369"/>
    <x v="2"/>
    <s v="OFF-PA-10003022"/>
    <x v="1"/>
    <x v="10"/>
    <x v="1644"/>
    <n v="17.940000000000001"/>
    <n v="3"/>
    <n v="0"/>
    <n v="8.7906000000000013"/>
  </r>
  <r>
    <n v="5479"/>
    <x v="2731"/>
    <x v="0"/>
    <x v="73"/>
    <d v="2013-11-25T00:00:00"/>
    <s v="Standard Class"/>
    <s v="SJ-20500"/>
    <s v="Shirley Jackson"/>
    <x v="0"/>
    <s v="United States"/>
    <s v="Newark"/>
    <x v="13"/>
    <n v="19711"/>
    <x v="3"/>
    <s v="OFF-BI-10002133"/>
    <x v="1"/>
    <x v="8"/>
    <x v="1138"/>
    <n v="128.39999999999998"/>
    <n v="3"/>
    <n v="0"/>
    <n v="62.915999999999997"/>
  </r>
  <r>
    <n v="5480"/>
    <x v="2732"/>
    <x v="2"/>
    <x v="691"/>
    <d v="2011-04-04T00:00:00"/>
    <s v="Standard Class"/>
    <s v="KB-16240"/>
    <s v="Karen Bern"/>
    <x v="1"/>
    <s v="United States"/>
    <s v="Miami"/>
    <x v="2"/>
    <n v="33180"/>
    <x v="0"/>
    <s v="OFF-BI-10001097"/>
    <x v="1"/>
    <x v="8"/>
    <x v="789"/>
    <n v="1.8690000000000004"/>
    <n v="1"/>
    <n v="0.7"/>
    <n v="-1.3082999999999996"/>
  </r>
  <r>
    <n v="5481"/>
    <x v="2733"/>
    <x v="3"/>
    <x v="1048"/>
    <d v="2014-10-15T00:00:00"/>
    <s v="Standard Class"/>
    <s v="CS-12250"/>
    <s v="Chris Selesnick"/>
    <x v="1"/>
    <s v="United States"/>
    <s v="San Diego"/>
    <x v="1"/>
    <n v="92105"/>
    <x v="1"/>
    <s v="TEC-PH-10001336"/>
    <x v="2"/>
    <x v="7"/>
    <x v="941"/>
    <n v="103.19200000000001"/>
    <n v="1"/>
    <n v="0.2"/>
    <n v="11.609099999999998"/>
  </r>
  <r>
    <n v="5482"/>
    <x v="2733"/>
    <x v="3"/>
    <x v="1048"/>
    <d v="2014-10-15T00:00:00"/>
    <s v="Standard Class"/>
    <s v="CS-12250"/>
    <s v="Chris Selesnick"/>
    <x v="1"/>
    <s v="United States"/>
    <s v="San Diego"/>
    <x v="1"/>
    <n v="92105"/>
    <x v="1"/>
    <s v="TEC-AC-10002305"/>
    <x v="2"/>
    <x v="11"/>
    <x v="1521"/>
    <n v="36"/>
    <n v="2"/>
    <n v="0"/>
    <n v="6.4799999999999969"/>
  </r>
  <r>
    <n v="5483"/>
    <x v="2733"/>
    <x v="3"/>
    <x v="1048"/>
    <d v="2014-10-15T00:00:00"/>
    <s v="Standard Class"/>
    <s v="CS-12250"/>
    <s v="Chris Selesnick"/>
    <x v="1"/>
    <s v="United States"/>
    <s v="San Diego"/>
    <x v="1"/>
    <n v="92105"/>
    <x v="1"/>
    <s v="TEC-AC-10003610"/>
    <x v="2"/>
    <x v="11"/>
    <x v="598"/>
    <n v="239.96"/>
    <n v="4"/>
    <n v="0"/>
    <n v="115.1808"/>
  </r>
  <r>
    <n v="5484"/>
    <x v="2733"/>
    <x v="3"/>
    <x v="1048"/>
    <d v="2014-10-15T00:00:00"/>
    <s v="Standard Class"/>
    <s v="CS-12250"/>
    <s v="Chris Selesnick"/>
    <x v="1"/>
    <s v="United States"/>
    <s v="San Diego"/>
    <x v="1"/>
    <n v="92105"/>
    <x v="1"/>
    <s v="OFF-ST-10002301"/>
    <x v="1"/>
    <x v="4"/>
    <x v="1490"/>
    <n v="40.68"/>
    <n v="2"/>
    <n v="0"/>
    <n v="0.40679999999999694"/>
  </r>
  <r>
    <n v="5485"/>
    <x v="2734"/>
    <x v="3"/>
    <x v="289"/>
    <d v="2014-02-05T00:00:00"/>
    <s v="Standard Class"/>
    <s v="EB-13870"/>
    <s v="Emily Burns"/>
    <x v="0"/>
    <s v="United States"/>
    <s v="Miami"/>
    <x v="2"/>
    <n v="33142"/>
    <x v="0"/>
    <s v="FUR-CH-10002044"/>
    <x v="0"/>
    <x v="1"/>
    <x v="1725"/>
    <n v="419.13599999999997"/>
    <n v="4"/>
    <n v="0.2"/>
    <n v="-68.1096"/>
  </r>
  <r>
    <n v="5486"/>
    <x v="2735"/>
    <x v="2"/>
    <x v="432"/>
    <d v="2011-12-17T00:00:00"/>
    <s v="Standard Class"/>
    <s v="PB-19150"/>
    <s v="Philip Brown"/>
    <x v="0"/>
    <s v="United States"/>
    <s v="Miami"/>
    <x v="2"/>
    <n v="33178"/>
    <x v="0"/>
    <s v="OFF-EN-10001099"/>
    <x v="1"/>
    <x v="12"/>
    <x v="33"/>
    <n v="23.472000000000001"/>
    <n v="3"/>
    <n v="0.2"/>
    <n v="7.6283999999999974"/>
  </r>
  <r>
    <n v="5487"/>
    <x v="2736"/>
    <x v="1"/>
    <x v="1040"/>
    <d v="2012-10-29T00:00:00"/>
    <s v="Standard Class"/>
    <s v="MT-18070"/>
    <s v="Michelle Tran"/>
    <x v="2"/>
    <s v="United States"/>
    <s v="San Antonio"/>
    <x v="5"/>
    <n v="78207"/>
    <x v="2"/>
    <s v="OFF-BI-10004140"/>
    <x v="1"/>
    <x v="8"/>
    <x v="304"/>
    <n v="3.5919999999999992"/>
    <n v="4"/>
    <n v="0.8"/>
    <n v="-6.2860000000000031"/>
  </r>
  <r>
    <n v="5488"/>
    <x v="2737"/>
    <x v="3"/>
    <x v="719"/>
    <d v="2014-04-05T00:00:00"/>
    <s v="Second Class"/>
    <s v="BF-11020"/>
    <s v="Barry Französisch"/>
    <x v="1"/>
    <s v="United States"/>
    <s v="Jacksonville"/>
    <x v="2"/>
    <n v="32216"/>
    <x v="0"/>
    <s v="TEC-PH-10004897"/>
    <x v="2"/>
    <x v="7"/>
    <x v="1115"/>
    <n v="23.976000000000003"/>
    <n v="3"/>
    <n v="0.2"/>
    <n v="-5.694300000000001"/>
  </r>
  <r>
    <n v="5489"/>
    <x v="2737"/>
    <x v="3"/>
    <x v="719"/>
    <d v="2014-04-05T00:00:00"/>
    <s v="Second Class"/>
    <s v="BF-11020"/>
    <s v="Barry Französisch"/>
    <x v="1"/>
    <s v="United States"/>
    <s v="Jacksonville"/>
    <x v="2"/>
    <n v="32216"/>
    <x v="0"/>
    <s v="OFF-LA-10000262"/>
    <x v="1"/>
    <x v="2"/>
    <x v="932"/>
    <n v="6.2640000000000002"/>
    <n v="3"/>
    <n v="0.2"/>
    <n v="2.0358000000000001"/>
  </r>
  <r>
    <n v="5490"/>
    <x v="2737"/>
    <x v="3"/>
    <x v="719"/>
    <d v="2014-04-05T00:00:00"/>
    <s v="Second Class"/>
    <s v="BF-11020"/>
    <s v="Barry Französisch"/>
    <x v="1"/>
    <s v="United States"/>
    <s v="Jacksonville"/>
    <x v="2"/>
    <n v="32216"/>
    <x v="0"/>
    <s v="OFF-AP-10002222"/>
    <x v="1"/>
    <x v="9"/>
    <x v="33"/>
    <n v="20.808"/>
    <n v="3"/>
    <n v="0.2"/>
    <n v="1.8207000000000013"/>
  </r>
  <r>
    <n v="5491"/>
    <x v="2737"/>
    <x v="3"/>
    <x v="719"/>
    <d v="2014-04-05T00:00:00"/>
    <s v="Second Class"/>
    <s v="BF-11020"/>
    <s v="Barry Französisch"/>
    <x v="1"/>
    <s v="United States"/>
    <s v="Jacksonville"/>
    <x v="2"/>
    <n v="32216"/>
    <x v="0"/>
    <s v="FUR-CH-10003774"/>
    <x v="0"/>
    <x v="1"/>
    <x v="1185"/>
    <n v="218.35200000000003"/>
    <n v="3"/>
    <n v="0.2"/>
    <n v="-19.105800000000016"/>
  </r>
  <r>
    <n v="5492"/>
    <x v="2738"/>
    <x v="3"/>
    <x v="795"/>
    <d v="2014-01-28T00:00:00"/>
    <s v="First Class"/>
    <s v="CG-12520"/>
    <s v="Claire Gute"/>
    <x v="0"/>
    <s v="United States"/>
    <s v="Houston"/>
    <x v="5"/>
    <n v="77070"/>
    <x v="2"/>
    <s v="OFF-ST-10000615"/>
    <x v="1"/>
    <x v="4"/>
    <x v="75"/>
    <n v="18.16"/>
    <n v="2"/>
    <n v="0.2"/>
    <n v="1.8160000000000016"/>
  </r>
  <r>
    <n v="5493"/>
    <x v="2739"/>
    <x v="2"/>
    <x v="683"/>
    <d v="2011-11-28T00:00:00"/>
    <s v="Same Day"/>
    <s v="DH-13675"/>
    <s v="Duane Huffman"/>
    <x v="2"/>
    <s v="United States"/>
    <s v="San Francisco"/>
    <x v="1"/>
    <n v="94122"/>
    <x v="1"/>
    <s v="OFF-SU-10001225"/>
    <x v="1"/>
    <x v="14"/>
    <x v="33"/>
    <n v="7.36"/>
    <n v="2"/>
    <n v="0"/>
    <n v="0.14719999999999978"/>
  </r>
  <r>
    <n v="5494"/>
    <x v="2739"/>
    <x v="2"/>
    <x v="683"/>
    <d v="2011-11-28T00:00:00"/>
    <s v="Same Day"/>
    <s v="DH-13675"/>
    <s v="Duane Huffman"/>
    <x v="2"/>
    <s v="United States"/>
    <s v="San Francisco"/>
    <x v="1"/>
    <n v="94122"/>
    <x v="1"/>
    <s v="OFF-LA-10002043"/>
    <x v="1"/>
    <x v="2"/>
    <x v="252"/>
    <n v="41.4"/>
    <n v="4"/>
    <n v="0"/>
    <n v="19.872"/>
  </r>
  <r>
    <n v="5495"/>
    <x v="2739"/>
    <x v="2"/>
    <x v="683"/>
    <d v="2011-11-28T00:00:00"/>
    <s v="Same Day"/>
    <s v="DH-13675"/>
    <s v="Duane Huffman"/>
    <x v="2"/>
    <s v="United States"/>
    <s v="San Francisco"/>
    <x v="1"/>
    <n v="94122"/>
    <x v="1"/>
    <s v="FUR-BO-10000330"/>
    <x v="0"/>
    <x v="0"/>
    <x v="1098"/>
    <n v="411.33199999999999"/>
    <n v="4"/>
    <n v="0.15"/>
    <n v="-4.8391999999999769"/>
  </r>
  <r>
    <n v="5496"/>
    <x v="2740"/>
    <x v="1"/>
    <x v="406"/>
    <d v="2012-09-08T00:00:00"/>
    <s v="Standard Class"/>
    <s v="SC-20440"/>
    <s v="Shaun Chance"/>
    <x v="1"/>
    <s v="United States"/>
    <s v="Philadelphia"/>
    <x v="9"/>
    <n v="19140"/>
    <x v="3"/>
    <s v="OFF-BI-10001249"/>
    <x v="1"/>
    <x v="8"/>
    <x v="1182"/>
    <n v="7.6560000000000006"/>
    <n v="4"/>
    <n v="0.7"/>
    <n v="-6.1247999999999987"/>
  </r>
  <r>
    <n v="5497"/>
    <x v="2741"/>
    <x v="3"/>
    <x v="492"/>
    <d v="2014-06-17T00:00:00"/>
    <s v="Standard Class"/>
    <s v="HG-15025"/>
    <s v="Hunter Glantz"/>
    <x v="0"/>
    <s v="United States"/>
    <s v="Marion"/>
    <x v="24"/>
    <n v="43302"/>
    <x v="3"/>
    <s v="TEC-AC-10004469"/>
    <x v="2"/>
    <x v="11"/>
    <x v="238"/>
    <n v="63.920000000000009"/>
    <n v="2"/>
    <n v="0.2"/>
    <n v="19.176000000000002"/>
  </r>
  <r>
    <n v="5498"/>
    <x v="2742"/>
    <x v="3"/>
    <x v="663"/>
    <d v="2014-07-19T00:00:00"/>
    <s v="Second Class"/>
    <s v="MM-18055"/>
    <s v="Michelle Moray"/>
    <x v="0"/>
    <s v="United States"/>
    <s v="New York City"/>
    <x v="15"/>
    <n v="10024"/>
    <x v="3"/>
    <s v="OFF-AR-10001177"/>
    <x v="1"/>
    <x v="6"/>
    <x v="1215"/>
    <n v="6.56"/>
    <n v="2"/>
    <n v="0"/>
    <n v="1.9023999999999992"/>
  </r>
  <r>
    <n v="5499"/>
    <x v="2742"/>
    <x v="3"/>
    <x v="663"/>
    <d v="2014-07-19T00:00:00"/>
    <s v="Second Class"/>
    <s v="MM-18055"/>
    <s v="Michelle Moray"/>
    <x v="0"/>
    <s v="United States"/>
    <s v="New York City"/>
    <x v="15"/>
    <n v="10024"/>
    <x v="3"/>
    <s v="OFF-LA-10000634"/>
    <x v="1"/>
    <x v="2"/>
    <x v="283"/>
    <n v="7.83"/>
    <n v="3"/>
    <n v="0"/>
    <n v="3.6017999999999999"/>
  </r>
  <r>
    <n v="5500"/>
    <x v="2742"/>
    <x v="3"/>
    <x v="663"/>
    <d v="2014-07-19T00:00:00"/>
    <s v="Second Class"/>
    <s v="MM-18055"/>
    <s v="Michelle Moray"/>
    <x v="0"/>
    <s v="United States"/>
    <s v="New York City"/>
    <x v="15"/>
    <n v="10024"/>
    <x v="3"/>
    <s v="TEC-AC-10004708"/>
    <x v="2"/>
    <x v="11"/>
    <x v="337"/>
    <n v="41.9"/>
    <n v="2"/>
    <n v="0"/>
    <n v="8.7989999999999995"/>
  </r>
  <r>
    <n v="5501"/>
    <x v="2742"/>
    <x v="3"/>
    <x v="663"/>
    <d v="2014-07-19T00:00:00"/>
    <s v="Second Class"/>
    <s v="MM-18055"/>
    <s v="Michelle Moray"/>
    <x v="0"/>
    <s v="United States"/>
    <s v="New York City"/>
    <x v="15"/>
    <n v="10024"/>
    <x v="3"/>
    <s v="FUR-CH-10002084"/>
    <x v="0"/>
    <x v="1"/>
    <x v="1240"/>
    <n v="664.14599999999996"/>
    <n v="6"/>
    <n v="0.1"/>
    <n v="88.552800000000005"/>
  </r>
  <r>
    <n v="5502"/>
    <x v="2742"/>
    <x v="3"/>
    <x v="663"/>
    <d v="2014-07-19T00:00:00"/>
    <s v="Second Class"/>
    <s v="MM-18055"/>
    <s v="Michelle Moray"/>
    <x v="0"/>
    <s v="United States"/>
    <s v="New York City"/>
    <x v="15"/>
    <n v="10024"/>
    <x v="3"/>
    <s v="OFF-PA-10004519"/>
    <x v="1"/>
    <x v="10"/>
    <x v="1036"/>
    <n v="8.9600000000000009"/>
    <n v="2"/>
    <n v="0"/>
    <n v="4.3904000000000005"/>
  </r>
  <r>
    <n v="5503"/>
    <x v="2743"/>
    <x v="3"/>
    <x v="808"/>
    <d v="2014-11-07T00:00:00"/>
    <s v="Standard Class"/>
    <s v="TH-21115"/>
    <s v="Thea Hudgings"/>
    <x v="1"/>
    <s v="United States"/>
    <s v="Philadelphia"/>
    <x v="9"/>
    <n v="19140"/>
    <x v="3"/>
    <s v="FUR-FU-10001847"/>
    <x v="0"/>
    <x v="5"/>
    <x v="1355"/>
    <n v="3.3119999999999998"/>
    <n v="1"/>
    <n v="0.2"/>
    <n v="0.66239999999999977"/>
  </r>
  <r>
    <n v="5504"/>
    <x v="2743"/>
    <x v="3"/>
    <x v="808"/>
    <d v="2014-11-07T00:00:00"/>
    <s v="Standard Class"/>
    <s v="TH-21115"/>
    <s v="Thea Hudgings"/>
    <x v="1"/>
    <s v="United States"/>
    <s v="Philadelphia"/>
    <x v="9"/>
    <n v="19140"/>
    <x v="3"/>
    <s v="OFF-AP-10001962"/>
    <x v="1"/>
    <x v="9"/>
    <x v="1594"/>
    <n v="20.136000000000003"/>
    <n v="3"/>
    <n v="0.2"/>
    <n v="1.2584999999999997"/>
  </r>
  <r>
    <n v="5505"/>
    <x v="2743"/>
    <x v="3"/>
    <x v="808"/>
    <d v="2014-11-07T00:00:00"/>
    <s v="Standard Class"/>
    <s v="TH-21115"/>
    <s v="Thea Hudgings"/>
    <x v="1"/>
    <s v="United States"/>
    <s v="Philadelphia"/>
    <x v="9"/>
    <n v="19140"/>
    <x v="3"/>
    <s v="OFF-EN-10003845"/>
    <x v="1"/>
    <x v="12"/>
    <x v="431"/>
    <n v="8.8559999999999999"/>
    <n v="3"/>
    <n v="0.2"/>
    <n v="2.8781999999999992"/>
  </r>
  <r>
    <n v="5506"/>
    <x v="2743"/>
    <x v="3"/>
    <x v="808"/>
    <d v="2014-11-07T00:00:00"/>
    <s v="Standard Class"/>
    <s v="TH-21115"/>
    <s v="Thea Hudgings"/>
    <x v="1"/>
    <s v="United States"/>
    <s v="Philadelphia"/>
    <x v="9"/>
    <n v="19140"/>
    <x v="3"/>
    <s v="TEC-PH-10001817"/>
    <x v="2"/>
    <x v="7"/>
    <x v="1097"/>
    <n v="859.19999999999993"/>
    <n v="4"/>
    <n v="0.4"/>
    <n v="-186.15999999999997"/>
  </r>
  <r>
    <n v="5507"/>
    <x v="2744"/>
    <x v="0"/>
    <x v="750"/>
    <d v="2013-10-09T00:00:00"/>
    <s v="Same Day"/>
    <s v="JE-15745"/>
    <s v="Joel Eaton"/>
    <x v="0"/>
    <s v="United States"/>
    <s v="Los Angeles"/>
    <x v="1"/>
    <n v="90036"/>
    <x v="1"/>
    <s v="OFF-PA-10000167"/>
    <x v="1"/>
    <x v="10"/>
    <x v="1071"/>
    <n v="61.96"/>
    <n v="2"/>
    <n v="0"/>
    <n v="27.881999999999998"/>
  </r>
  <r>
    <n v="5508"/>
    <x v="2745"/>
    <x v="0"/>
    <x v="143"/>
    <d v="2013-04-15T00:00:00"/>
    <s v="Standard Class"/>
    <s v="PG-18820"/>
    <s v="Patrick Gardner"/>
    <x v="0"/>
    <s v="United States"/>
    <s v="Smyrna"/>
    <x v="32"/>
    <n v="30080"/>
    <x v="0"/>
    <s v="OFF-EN-10002973"/>
    <x v="1"/>
    <x v="12"/>
    <x v="1319"/>
    <n v="17.920000000000002"/>
    <n v="4"/>
    <n v="0"/>
    <n v="8.6016000000000012"/>
  </r>
  <r>
    <n v="5509"/>
    <x v="2746"/>
    <x v="1"/>
    <x v="1049"/>
    <d v="2012-10-12T00:00:00"/>
    <s v="Standard Class"/>
    <s v="MB-17305"/>
    <s v="Maria Bertelson"/>
    <x v="0"/>
    <s v="United States"/>
    <s v="San Francisco"/>
    <x v="1"/>
    <n v="94122"/>
    <x v="1"/>
    <s v="FUR-FU-10001588"/>
    <x v="0"/>
    <x v="5"/>
    <x v="284"/>
    <n v="145.9"/>
    <n v="5"/>
    <n v="0"/>
    <n v="62.736999999999995"/>
  </r>
  <r>
    <n v="5510"/>
    <x v="2747"/>
    <x v="3"/>
    <x v="356"/>
    <d v="2014-05-21T00:00:00"/>
    <s v="Standard Class"/>
    <s v="JD-16015"/>
    <s v="Joy Daniels"/>
    <x v="0"/>
    <s v="United States"/>
    <s v="Chicago"/>
    <x v="10"/>
    <n v="60653"/>
    <x v="2"/>
    <s v="OFF-PA-10001736"/>
    <x v="1"/>
    <x v="10"/>
    <x v="129"/>
    <n v="56.704000000000001"/>
    <n v="2"/>
    <n v="0.2"/>
    <n v="19.137599999999992"/>
  </r>
  <r>
    <n v="5511"/>
    <x v="2747"/>
    <x v="3"/>
    <x v="356"/>
    <d v="2014-05-21T00:00:00"/>
    <s v="Standard Class"/>
    <s v="JD-16015"/>
    <s v="Joy Daniels"/>
    <x v="0"/>
    <s v="United States"/>
    <s v="Chicago"/>
    <x v="10"/>
    <n v="60653"/>
    <x v="2"/>
    <s v="TEC-PH-10002185"/>
    <x v="2"/>
    <x v="7"/>
    <x v="1072"/>
    <n v="11.120000000000001"/>
    <n v="2"/>
    <n v="0.2"/>
    <n v="3.4749999999999996"/>
  </r>
  <r>
    <n v="5512"/>
    <x v="2748"/>
    <x v="2"/>
    <x v="1050"/>
    <d v="2011-03-02T00:00:00"/>
    <s v="Standard Class"/>
    <s v="JH-15430"/>
    <s v="Jennifer Halladay"/>
    <x v="0"/>
    <s v="United States"/>
    <s v="Medford"/>
    <x v="21"/>
    <n v="97504"/>
    <x v="1"/>
    <s v="OFF-PA-10000174"/>
    <x v="1"/>
    <x v="10"/>
    <x v="1515"/>
    <n v="32.896000000000001"/>
    <n v="4"/>
    <n v="0.2"/>
    <n v="11.102399999999996"/>
  </r>
  <r>
    <n v="5513"/>
    <x v="2748"/>
    <x v="2"/>
    <x v="1050"/>
    <d v="2011-03-02T00:00:00"/>
    <s v="Standard Class"/>
    <s v="JH-15430"/>
    <s v="Jennifer Halladay"/>
    <x v="0"/>
    <s v="United States"/>
    <s v="Medford"/>
    <x v="21"/>
    <n v="97504"/>
    <x v="1"/>
    <s v="OFF-PA-10000069"/>
    <x v="1"/>
    <x v="10"/>
    <x v="1569"/>
    <n v="22.776000000000003"/>
    <n v="3"/>
    <n v="0.2"/>
    <n v="7.6868999999999996"/>
  </r>
  <r>
    <n v="5514"/>
    <x v="2749"/>
    <x v="1"/>
    <x v="1051"/>
    <d v="2012-06-01T00:00:00"/>
    <s v="First Class"/>
    <s v="EN-13780"/>
    <s v="Edward Nazzal"/>
    <x v="0"/>
    <s v="United States"/>
    <s v="New York City"/>
    <x v="15"/>
    <n v="10009"/>
    <x v="3"/>
    <s v="TEC-PH-10001795"/>
    <x v="2"/>
    <x v="7"/>
    <x v="1726"/>
    <n v="239.96999999999997"/>
    <n v="3"/>
    <n v="0"/>
    <n v="2.3996999999999815"/>
  </r>
  <r>
    <n v="5515"/>
    <x v="2749"/>
    <x v="1"/>
    <x v="1051"/>
    <d v="2012-06-01T00:00:00"/>
    <s v="First Class"/>
    <s v="EN-13780"/>
    <s v="Edward Nazzal"/>
    <x v="0"/>
    <s v="United States"/>
    <s v="New York City"/>
    <x v="15"/>
    <n v="10009"/>
    <x v="3"/>
    <s v="OFF-AP-10004540"/>
    <x v="1"/>
    <x v="9"/>
    <x v="1294"/>
    <n v="160.32"/>
    <n v="2"/>
    <n v="0"/>
    <n v="44.889600000000002"/>
  </r>
  <r>
    <n v="5516"/>
    <x v="2749"/>
    <x v="1"/>
    <x v="1051"/>
    <d v="2012-06-01T00:00:00"/>
    <s v="First Class"/>
    <s v="EN-13780"/>
    <s v="Edward Nazzal"/>
    <x v="0"/>
    <s v="United States"/>
    <s v="New York City"/>
    <x v="15"/>
    <n v="10009"/>
    <x v="3"/>
    <s v="TEC-PH-10001527"/>
    <x v="2"/>
    <x v="7"/>
    <x v="1276"/>
    <n v="128.85000000000002"/>
    <n v="3"/>
    <n v="0"/>
    <n v="3.8654999999999973"/>
  </r>
  <r>
    <n v="5517"/>
    <x v="2750"/>
    <x v="0"/>
    <x v="741"/>
    <d v="2013-11-22T00:00:00"/>
    <s v="Second Class"/>
    <s v="KC-16255"/>
    <s v="Karen Carlisle"/>
    <x v="1"/>
    <s v="United States"/>
    <s v="Huntsville"/>
    <x v="19"/>
    <n v="35810"/>
    <x v="0"/>
    <s v="TEC-AC-10003870"/>
    <x v="2"/>
    <x v="11"/>
    <x v="1718"/>
    <n v="1319.96"/>
    <n v="4"/>
    <n v="0"/>
    <n v="527.98400000000004"/>
  </r>
  <r>
    <n v="5518"/>
    <x v="2751"/>
    <x v="3"/>
    <x v="769"/>
    <d v="2014-12-10T00:00:00"/>
    <s v="Standard Class"/>
    <s v="MS-17980"/>
    <s v="Michael Stewart"/>
    <x v="1"/>
    <s v="United States"/>
    <s v="Philadelphia"/>
    <x v="9"/>
    <n v="19134"/>
    <x v="3"/>
    <s v="FUR-CH-10004540"/>
    <x v="0"/>
    <x v="1"/>
    <x v="862"/>
    <n v="239.95999999999998"/>
    <n v="10"/>
    <n v="0.3"/>
    <n v="-10.283999999999992"/>
  </r>
  <r>
    <n v="5519"/>
    <x v="2751"/>
    <x v="3"/>
    <x v="769"/>
    <d v="2014-12-10T00:00:00"/>
    <s v="Standard Class"/>
    <s v="MS-17980"/>
    <s v="Michael Stewart"/>
    <x v="1"/>
    <s v="United States"/>
    <s v="Philadelphia"/>
    <x v="9"/>
    <n v="19134"/>
    <x v="3"/>
    <s v="FUR-FU-10004093"/>
    <x v="0"/>
    <x v="5"/>
    <x v="1159"/>
    <n v="54.768000000000001"/>
    <n v="2"/>
    <n v="0.2"/>
    <n v="6.8459999999999965"/>
  </r>
  <r>
    <n v="5520"/>
    <x v="2751"/>
    <x v="3"/>
    <x v="769"/>
    <d v="2014-12-10T00:00:00"/>
    <s v="Standard Class"/>
    <s v="MS-17980"/>
    <s v="Michael Stewart"/>
    <x v="1"/>
    <s v="United States"/>
    <s v="Philadelphia"/>
    <x v="9"/>
    <n v="19134"/>
    <x v="3"/>
    <s v="OFF-AR-10000716"/>
    <x v="1"/>
    <x v="6"/>
    <x v="786"/>
    <n v="13.392000000000001"/>
    <n v="3"/>
    <n v="0.2"/>
    <n v="3.1806000000000005"/>
  </r>
  <r>
    <n v="5521"/>
    <x v="2751"/>
    <x v="3"/>
    <x v="769"/>
    <d v="2014-12-10T00:00:00"/>
    <s v="Standard Class"/>
    <s v="MS-17980"/>
    <s v="Michael Stewart"/>
    <x v="1"/>
    <s v="United States"/>
    <s v="Philadelphia"/>
    <x v="9"/>
    <n v="19134"/>
    <x v="3"/>
    <s v="OFF-PA-10002709"/>
    <x v="1"/>
    <x v="10"/>
    <x v="1658"/>
    <n v="23.92"/>
    <n v="5"/>
    <n v="0.2"/>
    <n v="8.6709999999999994"/>
  </r>
  <r>
    <n v="5522"/>
    <x v="2751"/>
    <x v="3"/>
    <x v="769"/>
    <d v="2014-12-10T00:00:00"/>
    <s v="Standard Class"/>
    <s v="MS-17980"/>
    <s v="Michael Stewart"/>
    <x v="1"/>
    <s v="United States"/>
    <s v="Philadelphia"/>
    <x v="9"/>
    <n v="19134"/>
    <x v="3"/>
    <s v="TEC-AC-10000580"/>
    <x v="2"/>
    <x v="11"/>
    <x v="897"/>
    <n v="255.96799999999999"/>
    <n v="4"/>
    <n v="0.2"/>
    <n v="-28.796399999999984"/>
  </r>
  <r>
    <n v="5523"/>
    <x v="2752"/>
    <x v="0"/>
    <x v="410"/>
    <d v="2013-06-08T00:00:00"/>
    <s v="First Class"/>
    <s v="CK-12205"/>
    <s v="Chloris Kastensmidt"/>
    <x v="0"/>
    <s v="United States"/>
    <s v="Santa Clara"/>
    <x v="1"/>
    <n v="95051"/>
    <x v="1"/>
    <s v="OFF-BI-10000829"/>
    <x v="1"/>
    <x v="8"/>
    <x v="304"/>
    <n v="21.552000000000003"/>
    <n v="6"/>
    <n v="0.2"/>
    <n v="7.0043999999999977"/>
  </r>
  <r>
    <n v="5524"/>
    <x v="2752"/>
    <x v="0"/>
    <x v="410"/>
    <d v="2013-06-08T00:00:00"/>
    <s v="First Class"/>
    <s v="CK-12205"/>
    <s v="Chloris Kastensmidt"/>
    <x v="0"/>
    <s v="United States"/>
    <s v="Santa Clara"/>
    <x v="1"/>
    <n v="95051"/>
    <x v="1"/>
    <s v="OFF-AP-10004859"/>
    <x v="1"/>
    <x v="9"/>
    <x v="921"/>
    <n v="58.24"/>
    <n v="4"/>
    <n v="0"/>
    <n v="15.724800000000002"/>
  </r>
  <r>
    <n v="5525"/>
    <x v="2753"/>
    <x v="0"/>
    <x v="107"/>
    <d v="2013-12-13T00:00:00"/>
    <s v="First Class"/>
    <s v="SJ-20125"/>
    <s v="Sanjit Jacobs"/>
    <x v="2"/>
    <s v="United States"/>
    <s v="Long Beach"/>
    <x v="1"/>
    <n v="90805"/>
    <x v="1"/>
    <s v="OFF-PA-10000575"/>
    <x v="1"/>
    <x v="10"/>
    <x v="1050"/>
    <n v="80.28"/>
    <n v="12"/>
    <n v="0"/>
    <n v="36.928799999999995"/>
  </r>
  <r>
    <n v="5526"/>
    <x v="2754"/>
    <x v="3"/>
    <x v="504"/>
    <d v="2014-05-06T00:00:00"/>
    <s v="Standard Class"/>
    <s v="EA-14035"/>
    <s v="Erin Ashbrook"/>
    <x v="1"/>
    <s v="United States"/>
    <s v="Los Angeles"/>
    <x v="1"/>
    <n v="90008"/>
    <x v="1"/>
    <s v="OFF-AR-10002804"/>
    <x v="1"/>
    <x v="6"/>
    <x v="279"/>
    <n v="9.7799999999999994"/>
    <n v="2"/>
    <n v="0"/>
    <n v="4.0098000000000003"/>
  </r>
  <r>
    <n v="5527"/>
    <x v="2755"/>
    <x v="3"/>
    <x v="558"/>
    <d v="2014-04-29T00:00:00"/>
    <s v="Standard Class"/>
    <s v="MG-17890"/>
    <s v="Michael Granlund"/>
    <x v="2"/>
    <s v="United States"/>
    <s v="Santa Barbara"/>
    <x v="1"/>
    <n v="93101"/>
    <x v="1"/>
    <s v="OFF-FA-10002676"/>
    <x v="1"/>
    <x v="13"/>
    <x v="1069"/>
    <n v="1.81"/>
    <n v="1"/>
    <n v="0"/>
    <n v="0.65159999999999996"/>
  </r>
  <r>
    <n v="5528"/>
    <x v="2756"/>
    <x v="1"/>
    <x v="412"/>
    <d v="2012-05-10T00:00:00"/>
    <s v="First Class"/>
    <s v="AB-10255"/>
    <s v="Alejandro Ballentine"/>
    <x v="2"/>
    <s v="United States"/>
    <s v="New York City"/>
    <x v="15"/>
    <n v="10009"/>
    <x v="3"/>
    <s v="OFF-PA-10003465"/>
    <x v="1"/>
    <x v="10"/>
    <x v="418"/>
    <n v="37.94"/>
    <n v="2"/>
    <n v="0"/>
    <n v="18.211199999999998"/>
  </r>
  <r>
    <n v="5529"/>
    <x v="2757"/>
    <x v="1"/>
    <x v="1052"/>
    <d v="2012-04-04T00:00:00"/>
    <s v="Standard Class"/>
    <s v="SC-20260"/>
    <s v="Scott Cohen"/>
    <x v="1"/>
    <s v="United States"/>
    <s v="Jacksonville"/>
    <x v="2"/>
    <n v="32216"/>
    <x v="0"/>
    <s v="TEC-PH-10000011"/>
    <x v="2"/>
    <x v="7"/>
    <x v="220"/>
    <n v="79.959999999999994"/>
    <n v="5"/>
    <n v="0.2"/>
    <n v="27.985999999999994"/>
  </r>
  <r>
    <n v="5530"/>
    <x v="2758"/>
    <x v="3"/>
    <x v="634"/>
    <d v="2014-08-12T00:00:00"/>
    <s v="Standard Class"/>
    <s v="TB-21355"/>
    <s v="Todd Boyes"/>
    <x v="1"/>
    <s v="United States"/>
    <s v="Cedar Hill"/>
    <x v="5"/>
    <n v="75104"/>
    <x v="2"/>
    <s v="OFF-PA-10004381"/>
    <x v="1"/>
    <x v="10"/>
    <x v="1675"/>
    <n v="115.29600000000001"/>
    <n v="3"/>
    <n v="0.2"/>
    <n v="40.353599999999986"/>
  </r>
  <r>
    <n v="5531"/>
    <x v="2759"/>
    <x v="3"/>
    <x v="574"/>
    <d v="2014-12-07T00:00:00"/>
    <s v="Standard Class"/>
    <s v="JK-16090"/>
    <s v="Juliana Krohn"/>
    <x v="0"/>
    <s v="United States"/>
    <s v="Omaha"/>
    <x v="8"/>
    <n v="68104"/>
    <x v="2"/>
    <s v="TEC-PH-10001795"/>
    <x v="2"/>
    <x v="7"/>
    <x v="641"/>
    <n v="2479.96"/>
    <n v="4"/>
    <n v="0"/>
    <n v="743.98799999999983"/>
  </r>
  <r>
    <n v="5532"/>
    <x v="2760"/>
    <x v="0"/>
    <x v="112"/>
    <d v="2013-06-08T00:00:00"/>
    <s v="First Class"/>
    <s v="CK-12595"/>
    <s v="Clytie Kelty"/>
    <x v="0"/>
    <s v="United States"/>
    <s v="Little Rock"/>
    <x v="36"/>
    <n v="72209"/>
    <x v="0"/>
    <s v="TEC-AC-10001109"/>
    <x v="2"/>
    <x v="11"/>
    <x v="998"/>
    <n v="179.94"/>
    <n v="6"/>
    <n v="0"/>
    <n v="75.57480000000001"/>
  </r>
  <r>
    <n v="5533"/>
    <x v="2760"/>
    <x v="0"/>
    <x v="112"/>
    <d v="2013-06-08T00:00:00"/>
    <s v="First Class"/>
    <s v="CK-12595"/>
    <s v="Clytie Kelty"/>
    <x v="0"/>
    <s v="United States"/>
    <s v="Little Rock"/>
    <x v="36"/>
    <n v="72209"/>
    <x v="0"/>
    <s v="TEC-AC-10003038"/>
    <x v="2"/>
    <x v="11"/>
    <x v="1024"/>
    <n v="26.849999999999998"/>
    <n v="3"/>
    <n v="0"/>
    <n v="5.101499999999997"/>
  </r>
  <r>
    <n v="5534"/>
    <x v="2760"/>
    <x v="0"/>
    <x v="112"/>
    <d v="2013-06-08T00:00:00"/>
    <s v="First Class"/>
    <s v="CK-12595"/>
    <s v="Clytie Kelty"/>
    <x v="0"/>
    <s v="United States"/>
    <s v="Little Rock"/>
    <x v="36"/>
    <n v="72209"/>
    <x v="0"/>
    <s v="TEC-AC-10003174"/>
    <x v="2"/>
    <x v="11"/>
    <x v="614"/>
    <n v="323.37"/>
    <n v="3"/>
    <n v="0"/>
    <n v="129.34800000000001"/>
  </r>
  <r>
    <n v="5535"/>
    <x v="2760"/>
    <x v="0"/>
    <x v="112"/>
    <d v="2013-06-08T00:00:00"/>
    <s v="First Class"/>
    <s v="CK-12595"/>
    <s v="Clytie Kelty"/>
    <x v="0"/>
    <s v="United States"/>
    <s v="Little Rock"/>
    <x v="36"/>
    <n v="72209"/>
    <x v="0"/>
    <s v="OFF-PA-10000157"/>
    <x v="1"/>
    <x v="10"/>
    <x v="364"/>
    <n v="59.94"/>
    <n v="3"/>
    <n v="0"/>
    <n v="28.171799999999998"/>
  </r>
  <r>
    <n v="5536"/>
    <x v="2760"/>
    <x v="0"/>
    <x v="112"/>
    <d v="2013-06-08T00:00:00"/>
    <s v="First Class"/>
    <s v="CK-12595"/>
    <s v="Clytie Kelty"/>
    <x v="0"/>
    <s v="United States"/>
    <s v="Little Rock"/>
    <x v="36"/>
    <n v="72209"/>
    <x v="0"/>
    <s v="OFF-BI-10001721"/>
    <x v="1"/>
    <x v="8"/>
    <x v="94"/>
    <n v="64.14"/>
    <n v="3"/>
    <n v="0"/>
    <n v="30.787199999999999"/>
  </r>
  <r>
    <n v="5537"/>
    <x v="2760"/>
    <x v="0"/>
    <x v="112"/>
    <d v="2013-06-08T00:00:00"/>
    <s v="First Class"/>
    <s v="CK-12595"/>
    <s v="Clytie Kelty"/>
    <x v="0"/>
    <s v="United States"/>
    <s v="Little Rock"/>
    <x v="36"/>
    <n v="72209"/>
    <x v="0"/>
    <s v="OFF-BI-10000591"/>
    <x v="1"/>
    <x v="8"/>
    <x v="1045"/>
    <n v="11.67"/>
    <n v="3"/>
    <n v="0"/>
    <n v="5.6015999999999995"/>
  </r>
  <r>
    <n v="5538"/>
    <x v="2760"/>
    <x v="0"/>
    <x v="112"/>
    <d v="2013-06-08T00:00:00"/>
    <s v="First Class"/>
    <s v="CK-12595"/>
    <s v="Clytie Kelty"/>
    <x v="0"/>
    <s v="United States"/>
    <s v="Little Rock"/>
    <x v="36"/>
    <n v="72209"/>
    <x v="0"/>
    <s v="OFF-PA-10001534"/>
    <x v="1"/>
    <x v="10"/>
    <x v="1461"/>
    <n v="12.96"/>
    <n v="2"/>
    <n v="0"/>
    <n v="6.2208000000000006"/>
  </r>
  <r>
    <n v="5539"/>
    <x v="2761"/>
    <x v="1"/>
    <x v="657"/>
    <d v="2012-04-20T00:00:00"/>
    <s v="Standard Class"/>
    <s v="SS-20590"/>
    <s v="Sonia Sunley"/>
    <x v="0"/>
    <s v="United States"/>
    <s v="Norfolk"/>
    <x v="8"/>
    <n v="68701"/>
    <x v="2"/>
    <s v="OFF-BI-10002071"/>
    <x v="1"/>
    <x v="8"/>
    <x v="692"/>
    <n v="17.43"/>
    <n v="3"/>
    <n v="0"/>
    <n v="8.0177999999999994"/>
  </r>
  <r>
    <n v="5540"/>
    <x v="2762"/>
    <x v="3"/>
    <x v="1053"/>
    <d v="2014-05-27T00:00:00"/>
    <s v="Standard Class"/>
    <s v="LE-16810"/>
    <s v="Laurel Elliston"/>
    <x v="0"/>
    <s v="United States"/>
    <s v="Chicago"/>
    <x v="10"/>
    <n v="60653"/>
    <x v="2"/>
    <s v="FUR-CH-10000513"/>
    <x v="0"/>
    <x v="1"/>
    <x v="70"/>
    <n v="181.98599999999999"/>
    <n v="2"/>
    <n v="0.3"/>
    <n v="-54.595799999999997"/>
  </r>
  <r>
    <n v="5541"/>
    <x v="2762"/>
    <x v="3"/>
    <x v="1053"/>
    <d v="2014-05-27T00:00:00"/>
    <s v="Standard Class"/>
    <s v="LE-16810"/>
    <s v="Laurel Elliston"/>
    <x v="0"/>
    <s v="United States"/>
    <s v="Chicago"/>
    <x v="10"/>
    <n v="60653"/>
    <x v="2"/>
    <s v="OFF-BI-10003274"/>
    <x v="1"/>
    <x v="8"/>
    <x v="122"/>
    <n v="1.5919999999999996"/>
    <n v="2"/>
    <n v="0.8"/>
    <n v="-2.6268000000000002"/>
  </r>
  <r>
    <n v="5542"/>
    <x v="2762"/>
    <x v="3"/>
    <x v="1053"/>
    <d v="2014-05-27T00:00:00"/>
    <s v="Standard Class"/>
    <s v="LE-16810"/>
    <s v="Laurel Elliston"/>
    <x v="0"/>
    <s v="United States"/>
    <s v="Chicago"/>
    <x v="10"/>
    <n v="60653"/>
    <x v="2"/>
    <s v="OFF-SU-10000381"/>
    <x v="1"/>
    <x v="14"/>
    <x v="654"/>
    <n v="22.344000000000001"/>
    <n v="3"/>
    <n v="0.2"/>
    <n v="2.5136999999999983"/>
  </r>
  <r>
    <n v="5543"/>
    <x v="2763"/>
    <x v="0"/>
    <x v="1054"/>
    <d v="2013-12-26T00:00:00"/>
    <s v="Standard Class"/>
    <s v="ES-14080"/>
    <s v="Erin Smith"/>
    <x v="1"/>
    <s v="United States"/>
    <s v="Tucson"/>
    <x v="16"/>
    <n v="85705"/>
    <x v="1"/>
    <s v="FUR-TA-10001086"/>
    <x v="0"/>
    <x v="3"/>
    <x v="1727"/>
    <n v="455.97"/>
    <n v="6"/>
    <n v="0.5"/>
    <n v="-218.86559999999997"/>
  </r>
  <r>
    <n v="5544"/>
    <x v="2763"/>
    <x v="0"/>
    <x v="1054"/>
    <d v="2013-12-26T00:00:00"/>
    <s v="Standard Class"/>
    <s v="ES-14080"/>
    <s v="Erin Smith"/>
    <x v="1"/>
    <s v="United States"/>
    <s v="Tucson"/>
    <x v="16"/>
    <n v="85705"/>
    <x v="1"/>
    <s v="OFF-BI-10000174"/>
    <x v="1"/>
    <x v="8"/>
    <x v="1435"/>
    <n v="10.440000000000001"/>
    <n v="6"/>
    <n v="0.7"/>
    <n v="-7.6559999999999988"/>
  </r>
  <r>
    <n v="5545"/>
    <x v="2763"/>
    <x v="0"/>
    <x v="1054"/>
    <d v="2013-12-26T00:00:00"/>
    <s v="Standard Class"/>
    <s v="ES-14080"/>
    <s v="Erin Smith"/>
    <x v="1"/>
    <s v="United States"/>
    <s v="Tucson"/>
    <x v="16"/>
    <n v="85705"/>
    <x v="1"/>
    <s v="OFF-BI-10002103"/>
    <x v="1"/>
    <x v="8"/>
    <x v="525"/>
    <n v="5.2140000000000004"/>
    <n v="2"/>
    <n v="0.7"/>
    <n v="-4.1711999999999989"/>
  </r>
  <r>
    <n v="5546"/>
    <x v="2764"/>
    <x v="3"/>
    <x v="585"/>
    <d v="2014-09-27T00:00:00"/>
    <s v="Standard Class"/>
    <s v="MG-17890"/>
    <s v="Michael Granlund"/>
    <x v="2"/>
    <s v="United States"/>
    <s v="Concord"/>
    <x v="38"/>
    <n v="3301"/>
    <x v="3"/>
    <s v="OFF-ST-10001590"/>
    <x v="1"/>
    <x v="4"/>
    <x v="146"/>
    <n v="67.400000000000006"/>
    <n v="5"/>
    <n v="0"/>
    <n v="17.523999999999997"/>
  </r>
  <r>
    <n v="5547"/>
    <x v="2765"/>
    <x v="3"/>
    <x v="210"/>
    <d v="2014-09-09T00:00:00"/>
    <s v="First Class"/>
    <s v="JM-16195"/>
    <s v="Justin MacKendrick"/>
    <x v="0"/>
    <s v="United States"/>
    <s v="Draper"/>
    <x v="7"/>
    <n v="84020"/>
    <x v="1"/>
    <s v="FUR-FU-10002396"/>
    <x v="0"/>
    <x v="5"/>
    <x v="1581"/>
    <n v="25.16"/>
    <n v="2"/>
    <n v="0"/>
    <n v="10.567200000000001"/>
  </r>
  <r>
    <n v="5548"/>
    <x v="2765"/>
    <x v="3"/>
    <x v="210"/>
    <d v="2014-09-09T00:00:00"/>
    <s v="First Class"/>
    <s v="JM-16195"/>
    <s v="Justin MacKendrick"/>
    <x v="0"/>
    <s v="United States"/>
    <s v="Draper"/>
    <x v="7"/>
    <n v="84020"/>
    <x v="1"/>
    <s v="TEC-PH-10002807"/>
    <x v="2"/>
    <x v="7"/>
    <x v="1230"/>
    <n v="126.56"/>
    <n v="4"/>
    <n v="0.2"/>
    <n v="47.459999999999994"/>
  </r>
  <r>
    <n v="5549"/>
    <x v="2766"/>
    <x v="2"/>
    <x v="683"/>
    <d v="2011-12-01T00:00:00"/>
    <s v="First Class"/>
    <s v="SG-20470"/>
    <s v="Sheri Gordon"/>
    <x v="0"/>
    <s v="United States"/>
    <s v="San Francisco"/>
    <x v="1"/>
    <n v="94109"/>
    <x v="1"/>
    <s v="OFF-AP-10004859"/>
    <x v="1"/>
    <x v="9"/>
    <x v="921"/>
    <n v="43.68"/>
    <n v="3"/>
    <n v="0"/>
    <n v="11.793600000000001"/>
  </r>
  <r>
    <n v="5550"/>
    <x v="2766"/>
    <x v="2"/>
    <x v="683"/>
    <d v="2011-12-01T00:00:00"/>
    <s v="First Class"/>
    <s v="SG-20470"/>
    <s v="Sheri Gordon"/>
    <x v="0"/>
    <s v="United States"/>
    <s v="San Francisco"/>
    <x v="1"/>
    <n v="94109"/>
    <x v="1"/>
    <s v="TEC-AC-10003447"/>
    <x v="2"/>
    <x v="11"/>
    <x v="798"/>
    <n v="139.92999999999998"/>
    <n v="7"/>
    <n v="0"/>
    <n v="34.982499999999987"/>
  </r>
  <r>
    <n v="5551"/>
    <x v="2767"/>
    <x v="2"/>
    <x v="607"/>
    <d v="2011-11-16T00:00:00"/>
    <s v="Standard Class"/>
    <s v="DB-12970"/>
    <s v="Darren Budd"/>
    <x v="1"/>
    <s v="United States"/>
    <s v="Houston"/>
    <x v="5"/>
    <n v="77036"/>
    <x v="2"/>
    <s v="OFF-AR-10003183"/>
    <x v="1"/>
    <x v="6"/>
    <x v="1390"/>
    <n v="2.6720000000000002"/>
    <n v="1"/>
    <n v="0.2"/>
    <n v="0.33399999999999974"/>
  </r>
  <r>
    <n v="5552"/>
    <x v="2767"/>
    <x v="2"/>
    <x v="607"/>
    <d v="2011-11-16T00:00:00"/>
    <s v="Standard Class"/>
    <s v="DB-12970"/>
    <s v="Darren Budd"/>
    <x v="1"/>
    <s v="United States"/>
    <s v="Houston"/>
    <x v="5"/>
    <n v="77036"/>
    <x v="2"/>
    <s v="OFF-SU-10000432"/>
    <x v="1"/>
    <x v="14"/>
    <x v="1549"/>
    <n v="16.656000000000002"/>
    <n v="6"/>
    <n v="0.2"/>
    <n v="-3.123000000000002"/>
  </r>
  <r>
    <n v="5553"/>
    <x v="2767"/>
    <x v="2"/>
    <x v="607"/>
    <d v="2011-11-16T00:00:00"/>
    <s v="Standard Class"/>
    <s v="DB-12970"/>
    <s v="Darren Budd"/>
    <x v="1"/>
    <s v="United States"/>
    <s v="Houston"/>
    <x v="5"/>
    <n v="77036"/>
    <x v="2"/>
    <s v="TEC-AC-10003832"/>
    <x v="2"/>
    <x v="11"/>
    <x v="458"/>
    <n v="79.512000000000015"/>
    <n v="3"/>
    <n v="0.2"/>
    <n v="20.8719"/>
  </r>
  <r>
    <n v="5554"/>
    <x v="2767"/>
    <x v="2"/>
    <x v="607"/>
    <d v="2011-11-16T00:00:00"/>
    <s v="Standard Class"/>
    <s v="DB-12970"/>
    <s v="Darren Budd"/>
    <x v="1"/>
    <s v="United States"/>
    <s v="Houston"/>
    <x v="5"/>
    <n v="77036"/>
    <x v="2"/>
    <s v="OFF-PA-10004100"/>
    <x v="1"/>
    <x v="10"/>
    <x v="257"/>
    <n v="36.288000000000011"/>
    <n v="7"/>
    <n v="0.2"/>
    <n v="12.700800000000001"/>
  </r>
  <r>
    <n v="5555"/>
    <x v="2767"/>
    <x v="2"/>
    <x v="607"/>
    <d v="2011-11-16T00:00:00"/>
    <s v="Standard Class"/>
    <s v="DB-12970"/>
    <s v="Darren Budd"/>
    <x v="1"/>
    <s v="United States"/>
    <s v="Houston"/>
    <x v="5"/>
    <n v="77036"/>
    <x v="2"/>
    <s v="FUR-BO-10004467"/>
    <x v="0"/>
    <x v="0"/>
    <x v="883"/>
    <n v="67.993199999999987"/>
    <n v="1"/>
    <n v="0.32"/>
    <n v="-12.998700000000007"/>
  </r>
  <r>
    <n v="5556"/>
    <x v="2768"/>
    <x v="3"/>
    <x v="280"/>
    <d v="2014-10-07T00:00:00"/>
    <s v="Second Class"/>
    <s v="JW-15220"/>
    <s v="Jane Waco"/>
    <x v="1"/>
    <s v="United States"/>
    <s v="Montgomery"/>
    <x v="19"/>
    <n v="36116"/>
    <x v="0"/>
    <s v="FUR-FU-10002963"/>
    <x v="0"/>
    <x v="5"/>
    <x v="1502"/>
    <n v="10.16"/>
    <n v="2"/>
    <n v="0"/>
    <n v="3.4543999999999997"/>
  </r>
  <r>
    <n v="5557"/>
    <x v="2769"/>
    <x v="1"/>
    <x v="639"/>
    <d v="2012-12-18T00:00:00"/>
    <s v="Standard Class"/>
    <s v="KD-16495"/>
    <s v="Keith Dawkins"/>
    <x v="1"/>
    <s v="United States"/>
    <s v="Jackson"/>
    <x v="35"/>
    <n v="39212"/>
    <x v="0"/>
    <s v="FUR-FU-10003829"/>
    <x v="0"/>
    <x v="5"/>
    <x v="1369"/>
    <n v="6.16"/>
    <n v="2"/>
    <n v="0"/>
    <n v="1.9711999999999996"/>
  </r>
  <r>
    <n v="5558"/>
    <x v="2769"/>
    <x v="1"/>
    <x v="639"/>
    <d v="2012-12-18T00:00:00"/>
    <s v="Standard Class"/>
    <s v="KD-16495"/>
    <s v="Keith Dawkins"/>
    <x v="1"/>
    <s v="United States"/>
    <s v="Jackson"/>
    <x v="35"/>
    <n v="39212"/>
    <x v="0"/>
    <s v="OFF-AR-10003582"/>
    <x v="1"/>
    <x v="6"/>
    <x v="1451"/>
    <n v="56.3"/>
    <n v="2"/>
    <n v="0"/>
    <n v="15.764000000000003"/>
  </r>
  <r>
    <n v="5559"/>
    <x v="2770"/>
    <x v="1"/>
    <x v="401"/>
    <d v="2012-12-10T00:00:00"/>
    <s v="Standard Class"/>
    <s v="IL-15100"/>
    <s v="Ivan Liston"/>
    <x v="0"/>
    <s v="United States"/>
    <s v="North Las Vegas"/>
    <x v="33"/>
    <n v="89031"/>
    <x v="1"/>
    <s v="OFF-PA-10000048"/>
    <x v="1"/>
    <x v="10"/>
    <x v="1728"/>
    <n v="6.48"/>
    <n v="1"/>
    <n v="0"/>
    <n v="3.1104000000000003"/>
  </r>
  <r>
    <n v="5560"/>
    <x v="2770"/>
    <x v="1"/>
    <x v="401"/>
    <d v="2012-12-10T00:00:00"/>
    <s v="Standard Class"/>
    <s v="IL-15100"/>
    <s v="Ivan Liston"/>
    <x v="0"/>
    <s v="United States"/>
    <s v="North Las Vegas"/>
    <x v="33"/>
    <n v="89031"/>
    <x v="1"/>
    <s v="OFF-ST-10000078"/>
    <x v="1"/>
    <x v="4"/>
    <x v="1218"/>
    <n v="1325.8500000000001"/>
    <n v="5"/>
    <n v="0"/>
    <n v="238.65299999999991"/>
  </r>
  <r>
    <n v="5561"/>
    <x v="2770"/>
    <x v="1"/>
    <x v="401"/>
    <d v="2012-12-10T00:00:00"/>
    <s v="Standard Class"/>
    <s v="IL-15100"/>
    <s v="Ivan Liston"/>
    <x v="0"/>
    <s v="United States"/>
    <s v="North Las Vegas"/>
    <x v="33"/>
    <n v="89031"/>
    <x v="1"/>
    <s v="OFF-LA-10004853"/>
    <x v="1"/>
    <x v="2"/>
    <x v="683"/>
    <n v="14.940000000000001"/>
    <n v="3"/>
    <n v="0"/>
    <n v="6.8723999999999998"/>
  </r>
  <r>
    <n v="5562"/>
    <x v="2771"/>
    <x v="3"/>
    <x v="185"/>
    <d v="2014-04-03T00:00:00"/>
    <s v="Second Class"/>
    <s v="JE-15610"/>
    <s v="Jim Epp"/>
    <x v="1"/>
    <s v="United States"/>
    <s v="Atlanta"/>
    <x v="32"/>
    <n v="30318"/>
    <x v="0"/>
    <s v="OFF-BI-10001153"/>
    <x v="1"/>
    <x v="8"/>
    <x v="300"/>
    <n v="34.54"/>
    <n v="1"/>
    <n v="0"/>
    <n v="17.27"/>
  </r>
  <r>
    <n v="5563"/>
    <x v="2771"/>
    <x v="3"/>
    <x v="185"/>
    <d v="2014-04-03T00:00:00"/>
    <s v="Second Class"/>
    <s v="JE-15610"/>
    <s v="Jim Epp"/>
    <x v="1"/>
    <s v="United States"/>
    <s v="Atlanta"/>
    <x v="32"/>
    <n v="30318"/>
    <x v="0"/>
    <s v="TEC-CO-10001449"/>
    <x v="2"/>
    <x v="16"/>
    <x v="303"/>
    <n v="2999.95"/>
    <n v="5"/>
    <n v="0"/>
    <n v="1439.9760000000001"/>
  </r>
  <r>
    <n v="5564"/>
    <x v="2771"/>
    <x v="3"/>
    <x v="185"/>
    <d v="2014-04-03T00:00:00"/>
    <s v="Second Class"/>
    <s v="JE-15610"/>
    <s v="Jim Epp"/>
    <x v="1"/>
    <s v="United States"/>
    <s v="Atlanta"/>
    <x v="32"/>
    <n v="30318"/>
    <x v="0"/>
    <s v="OFF-BI-10000474"/>
    <x v="1"/>
    <x v="8"/>
    <x v="27"/>
    <n v="64.12"/>
    <n v="4"/>
    <n v="0"/>
    <n v="30.7776"/>
  </r>
  <r>
    <n v="5565"/>
    <x v="2772"/>
    <x v="3"/>
    <x v="677"/>
    <d v="2014-03-14T00:00:00"/>
    <s v="Same Day"/>
    <s v="SU-20665"/>
    <s v="Stephanie Ulpright"/>
    <x v="2"/>
    <s v="United States"/>
    <s v="Chicago"/>
    <x v="10"/>
    <n v="60610"/>
    <x v="2"/>
    <s v="OFF-AR-10000799"/>
    <x v="1"/>
    <x v="6"/>
    <x v="1493"/>
    <n v="19.456000000000003"/>
    <n v="4"/>
    <n v="0.2"/>
    <n v="2.188799999999997"/>
  </r>
  <r>
    <n v="5566"/>
    <x v="2772"/>
    <x v="3"/>
    <x v="677"/>
    <d v="2014-03-14T00:00:00"/>
    <s v="Same Day"/>
    <s v="SU-20665"/>
    <s v="Stephanie Ulpright"/>
    <x v="2"/>
    <s v="United States"/>
    <s v="Chicago"/>
    <x v="10"/>
    <n v="60610"/>
    <x v="2"/>
    <s v="TEC-MA-10002109"/>
    <x v="2"/>
    <x v="15"/>
    <x v="1729"/>
    <n v="209.98599999999999"/>
    <n v="2"/>
    <n v="0.3"/>
    <n v="8.9993999999999801"/>
  </r>
  <r>
    <n v="5567"/>
    <x v="2772"/>
    <x v="3"/>
    <x v="677"/>
    <d v="2014-03-14T00:00:00"/>
    <s v="Same Day"/>
    <s v="SU-20665"/>
    <s v="Stephanie Ulpright"/>
    <x v="2"/>
    <s v="United States"/>
    <s v="Chicago"/>
    <x v="10"/>
    <n v="60610"/>
    <x v="2"/>
    <s v="OFF-AR-10003338"/>
    <x v="1"/>
    <x v="6"/>
    <x v="1430"/>
    <n v="29.760000000000005"/>
    <n v="5"/>
    <n v="0.2"/>
    <n v="1.8599999999999994"/>
  </r>
  <r>
    <n v="5568"/>
    <x v="2772"/>
    <x v="3"/>
    <x v="677"/>
    <d v="2014-03-14T00:00:00"/>
    <s v="Same Day"/>
    <s v="SU-20665"/>
    <s v="Stephanie Ulpright"/>
    <x v="2"/>
    <s v="United States"/>
    <s v="Chicago"/>
    <x v="10"/>
    <n v="60610"/>
    <x v="2"/>
    <s v="FUR-CH-10003606"/>
    <x v="0"/>
    <x v="1"/>
    <x v="1566"/>
    <n v="89.768000000000001"/>
    <n v="1"/>
    <n v="0.3"/>
    <n v="-2.5647999999999982"/>
  </r>
  <r>
    <n v="5569"/>
    <x v="2772"/>
    <x v="3"/>
    <x v="677"/>
    <d v="2014-03-14T00:00:00"/>
    <s v="Same Day"/>
    <s v="SU-20665"/>
    <s v="Stephanie Ulpright"/>
    <x v="2"/>
    <s v="United States"/>
    <s v="Chicago"/>
    <x v="10"/>
    <n v="60610"/>
    <x v="2"/>
    <s v="TEC-CO-10001449"/>
    <x v="2"/>
    <x v="16"/>
    <x v="303"/>
    <n v="959.98400000000004"/>
    <n v="2"/>
    <n v="0.2"/>
    <n v="335.99440000000004"/>
  </r>
  <r>
    <n v="5570"/>
    <x v="2772"/>
    <x v="3"/>
    <x v="677"/>
    <d v="2014-03-14T00:00:00"/>
    <s v="Same Day"/>
    <s v="SU-20665"/>
    <s v="Stephanie Ulpright"/>
    <x v="2"/>
    <s v="United States"/>
    <s v="Chicago"/>
    <x v="10"/>
    <n v="60610"/>
    <x v="2"/>
    <s v="OFF-PA-10001934"/>
    <x v="1"/>
    <x v="10"/>
    <x v="543"/>
    <n v="15.552000000000003"/>
    <n v="3"/>
    <n v="0.2"/>
    <n v="5.6375999999999999"/>
  </r>
  <r>
    <n v="5571"/>
    <x v="2772"/>
    <x v="3"/>
    <x v="677"/>
    <d v="2014-03-14T00:00:00"/>
    <s v="Same Day"/>
    <s v="SU-20665"/>
    <s v="Stephanie Ulpright"/>
    <x v="2"/>
    <s v="United States"/>
    <s v="Chicago"/>
    <x v="10"/>
    <n v="60610"/>
    <x v="2"/>
    <s v="TEC-PH-10001527"/>
    <x v="2"/>
    <x v="7"/>
    <x v="1276"/>
    <n v="34.360000000000007"/>
    <n v="1"/>
    <n v="0.2"/>
    <n v="-7.3015000000000025"/>
  </r>
  <r>
    <n v="5572"/>
    <x v="2773"/>
    <x v="2"/>
    <x v="29"/>
    <d v="2011-12-09T00:00:00"/>
    <s v="Standard Class"/>
    <s v="EA-14035"/>
    <s v="Erin Ashbrook"/>
    <x v="1"/>
    <s v="United States"/>
    <s v="Columbus"/>
    <x v="24"/>
    <n v="43229"/>
    <x v="3"/>
    <s v="OFF-PA-10001033"/>
    <x v="1"/>
    <x v="10"/>
    <x v="1500"/>
    <n v="98.376000000000005"/>
    <n v="3"/>
    <n v="0.2"/>
    <n v="35.661300000000004"/>
  </r>
  <r>
    <n v="5573"/>
    <x v="2773"/>
    <x v="2"/>
    <x v="29"/>
    <d v="2011-12-09T00:00:00"/>
    <s v="Standard Class"/>
    <s v="EA-14035"/>
    <s v="Erin Ashbrook"/>
    <x v="1"/>
    <s v="United States"/>
    <s v="Columbus"/>
    <x v="24"/>
    <n v="43229"/>
    <x v="3"/>
    <s v="OFF-BI-10003719"/>
    <x v="1"/>
    <x v="8"/>
    <x v="684"/>
    <n v="29.940000000000005"/>
    <n v="4"/>
    <n v="0.7"/>
    <n v="-23.952000000000005"/>
  </r>
  <r>
    <n v="5574"/>
    <x v="2773"/>
    <x v="2"/>
    <x v="29"/>
    <d v="2011-12-09T00:00:00"/>
    <s v="Standard Class"/>
    <s v="EA-14035"/>
    <s v="Erin Ashbrook"/>
    <x v="1"/>
    <s v="United States"/>
    <s v="Columbus"/>
    <x v="24"/>
    <n v="43229"/>
    <x v="3"/>
    <s v="OFF-PA-10003036"/>
    <x v="1"/>
    <x v="10"/>
    <x v="1730"/>
    <n v="17.472000000000001"/>
    <n v="3"/>
    <n v="0.2"/>
    <n v="5.6783999999999981"/>
  </r>
  <r>
    <n v="5575"/>
    <x v="2773"/>
    <x v="2"/>
    <x v="29"/>
    <d v="2011-12-09T00:00:00"/>
    <s v="Standard Class"/>
    <s v="EA-14035"/>
    <s v="Erin Ashbrook"/>
    <x v="1"/>
    <s v="United States"/>
    <s v="Columbus"/>
    <x v="24"/>
    <n v="43229"/>
    <x v="3"/>
    <s v="TEC-PH-10001870"/>
    <x v="2"/>
    <x v="7"/>
    <x v="1731"/>
    <n v="36.738"/>
    <n v="1"/>
    <n v="0.4"/>
    <n v="-9.1845000000000034"/>
  </r>
  <r>
    <n v="5576"/>
    <x v="2773"/>
    <x v="2"/>
    <x v="29"/>
    <d v="2011-12-09T00:00:00"/>
    <s v="Standard Class"/>
    <s v="EA-14035"/>
    <s v="Erin Ashbrook"/>
    <x v="1"/>
    <s v="United States"/>
    <s v="Columbus"/>
    <x v="24"/>
    <n v="43229"/>
    <x v="3"/>
    <s v="TEC-PH-10001809"/>
    <x v="2"/>
    <x v="7"/>
    <x v="1164"/>
    <n v="179.93999999999997"/>
    <n v="2"/>
    <n v="0.4"/>
    <n v="-44.984999999999999"/>
  </r>
  <r>
    <n v="5577"/>
    <x v="2774"/>
    <x v="0"/>
    <x v="939"/>
    <d v="2013-12-17T00:00:00"/>
    <s v="Standard Class"/>
    <s v="RF-19840"/>
    <s v="Roy Französisch"/>
    <x v="0"/>
    <s v="United States"/>
    <s v="Pasadena"/>
    <x v="1"/>
    <n v="91104"/>
    <x v="1"/>
    <s v="FUR-FU-10004864"/>
    <x v="0"/>
    <x v="5"/>
    <x v="436"/>
    <n v="383.64"/>
    <n v="6"/>
    <n v="0"/>
    <n v="122.76479999999999"/>
  </r>
  <r>
    <n v="5578"/>
    <x v="2774"/>
    <x v="0"/>
    <x v="939"/>
    <d v="2013-12-17T00:00:00"/>
    <s v="Standard Class"/>
    <s v="RF-19840"/>
    <s v="Roy Französisch"/>
    <x v="0"/>
    <s v="United States"/>
    <s v="Pasadena"/>
    <x v="1"/>
    <n v="91104"/>
    <x v="1"/>
    <s v="OFF-AP-10002350"/>
    <x v="1"/>
    <x v="9"/>
    <x v="545"/>
    <n v="56.519999999999996"/>
    <n v="3"/>
    <n v="0"/>
    <n v="15.8256"/>
  </r>
  <r>
    <n v="5579"/>
    <x v="2775"/>
    <x v="3"/>
    <x v="428"/>
    <d v="2014-09-15T00:00:00"/>
    <s v="Second Class"/>
    <s v="LC-17050"/>
    <s v="Liz Carlisle"/>
    <x v="0"/>
    <s v="United States"/>
    <s v="Los Angeles"/>
    <x v="1"/>
    <n v="90004"/>
    <x v="1"/>
    <s v="OFF-AR-10003829"/>
    <x v="1"/>
    <x v="6"/>
    <x v="934"/>
    <n v="6.56"/>
    <n v="2"/>
    <n v="0"/>
    <n v="1.9023999999999992"/>
  </r>
  <r>
    <n v="5580"/>
    <x v="2775"/>
    <x v="3"/>
    <x v="428"/>
    <d v="2014-09-15T00:00:00"/>
    <s v="Second Class"/>
    <s v="LC-17050"/>
    <s v="Liz Carlisle"/>
    <x v="0"/>
    <s v="United States"/>
    <s v="Los Angeles"/>
    <x v="1"/>
    <n v="90004"/>
    <x v="1"/>
    <s v="FUR-CH-10003833"/>
    <x v="0"/>
    <x v="1"/>
    <x v="1200"/>
    <n v="243.92"/>
    <n v="5"/>
    <n v="0.2"/>
    <n v="-15.245000000000005"/>
  </r>
  <r>
    <n v="5581"/>
    <x v="2775"/>
    <x v="3"/>
    <x v="428"/>
    <d v="2014-09-15T00:00:00"/>
    <s v="Second Class"/>
    <s v="LC-17050"/>
    <s v="Liz Carlisle"/>
    <x v="0"/>
    <s v="United States"/>
    <s v="Los Angeles"/>
    <x v="1"/>
    <n v="90004"/>
    <x v="1"/>
    <s v="OFF-PA-10000143"/>
    <x v="1"/>
    <x v="10"/>
    <x v="1692"/>
    <n v="47.52"/>
    <n v="9"/>
    <n v="0"/>
    <n v="22.809600000000003"/>
  </r>
  <r>
    <n v="5582"/>
    <x v="2776"/>
    <x v="3"/>
    <x v="1055"/>
    <d v="2014-10-09T00:00:00"/>
    <s v="Standard Class"/>
    <s v="PS-18970"/>
    <s v="Paul Stevenson"/>
    <x v="2"/>
    <s v="United States"/>
    <s v="Clinton"/>
    <x v="39"/>
    <n v="20735"/>
    <x v="3"/>
    <s v="FUR-FU-10000076"/>
    <x v="0"/>
    <x v="5"/>
    <x v="875"/>
    <n v="19.98"/>
    <n v="1"/>
    <n v="0"/>
    <n v="8.5914000000000019"/>
  </r>
  <r>
    <n v="5583"/>
    <x v="2777"/>
    <x v="0"/>
    <x v="195"/>
    <d v="2013-05-14T00:00:00"/>
    <s v="Standard Class"/>
    <s v="PS-18970"/>
    <s v="Paul Stevenson"/>
    <x v="2"/>
    <s v="United States"/>
    <s v="New York City"/>
    <x v="15"/>
    <n v="10024"/>
    <x v="3"/>
    <s v="OFF-AR-10000462"/>
    <x v="1"/>
    <x v="6"/>
    <x v="885"/>
    <n v="8"/>
    <n v="5"/>
    <n v="0"/>
    <n v="3.4400000000000008"/>
  </r>
  <r>
    <n v="5584"/>
    <x v="2778"/>
    <x v="2"/>
    <x v="534"/>
    <d v="2011-12-19T00:00:00"/>
    <s v="Second Class"/>
    <s v="JO-15280"/>
    <s v="Jas O'Carroll"/>
    <x v="0"/>
    <s v="United States"/>
    <s v="San Diego"/>
    <x v="1"/>
    <n v="92037"/>
    <x v="1"/>
    <s v="FUR-FU-10003829"/>
    <x v="0"/>
    <x v="5"/>
    <x v="1369"/>
    <n v="6.16"/>
    <n v="2"/>
    <n v="0"/>
    <n v="1.9711999999999996"/>
  </r>
  <r>
    <n v="5585"/>
    <x v="2779"/>
    <x v="3"/>
    <x v="329"/>
    <d v="2014-12-05T00:00:00"/>
    <s v="Standard Class"/>
    <s v="VP-21730"/>
    <s v="Victor Preis"/>
    <x v="2"/>
    <s v="United States"/>
    <s v="New York City"/>
    <x v="15"/>
    <n v="10011"/>
    <x v="3"/>
    <s v="OFF-ST-10002182"/>
    <x v="1"/>
    <x v="4"/>
    <x v="1732"/>
    <n v="83.56"/>
    <n v="4"/>
    <n v="0"/>
    <n v="1.6711999999999989"/>
  </r>
  <r>
    <n v="5586"/>
    <x v="2779"/>
    <x v="3"/>
    <x v="329"/>
    <d v="2014-12-05T00:00:00"/>
    <s v="Standard Class"/>
    <s v="VP-21730"/>
    <s v="Victor Preis"/>
    <x v="2"/>
    <s v="United States"/>
    <s v="New York City"/>
    <x v="15"/>
    <n v="10011"/>
    <x v="3"/>
    <s v="TEC-PH-10001468"/>
    <x v="2"/>
    <x v="7"/>
    <x v="1733"/>
    <n v="546.06000000000006"/>
    <n v="3"/>
    <n v="0"/>
    <n v="163.81799999999998"/>
  </r>
  <r>
    <n v="5587"/>
    <x v="2779"/>
    <x v="3"/>
    <x v="329"/>
    <d v="2014-12-05T00:00:00"/>
    <s v="Standard Class"/>
    <s v="VP-21730"/>
    <s v="Victor Preis"/>
    <x v="2"/>
    <s v="United States"/>
    <s v="New York City"/>
    <x v="15"/>
    <n v="10011"/>
    <x v="3"/>
    <s v="OFF-ST-10001809"/>
    <x v="1"/>
    <x v="4"/>
    <x v="430"/>
    <n v="269.49"/>
    <n v="3"/>
    <n v="0"/>
    <n v="5.3897999999999939"/>
  </r>
  <r>
    <n v="5588"/>
    <x v="2780"/>
    <x v="1"/>
    <x v="531"/>
    <d v="2012-03-20T00:00:00"/>
    <s v="First Class"/>
    <s v="GA-14725"/>
    <s v="Guy Armstrong"/>
    <x v="0"/>
    <s v="United States"/>
    <s v="Lancaster"/>
    <x v="1"/>
    <n v="93534"/>
    <x v="1"/>
    <s v="OFF-FA-10001561"/>
    <x v="1"/>
    <x v="13"/>
    <x v="831"/>
    <n v="10.9"/>
    <n v="5"/>
    <n v="0"/>
    <n v="3.5970000000000004"/>
  </r>
  <r>
    <n v="5589"/>
    <x v="2781"/>
    <x v="2"/>
    <x v="866"/>
    <d v="2011-07-24T00:00:00"/>
    <s v="Standard Class"/>
    <s v="EM-14140"/>
    <s v="Eugene Moren"/>
    <x v="2"/>
    <s v="United States"/>
    <s v="Great Falls"/>
    <x v="37"/>
    <n v="59405"/>
    <x v="1"/>
    <s v="OFF-BI-10001759"/>
    <x v="1"/>
    <x v="8"/>
    <x v="725"/>
    <n v="6.0960000000000001"/>
    <n v="2"/>
    <n v="0.2"/>
    <n v="2.2098"/>
  </r>
  <r>
    <n v="5590"/>
    <x v="2782"/>
    <x v="0"/>
    <x v="16"/>
    <d v="2013-12-12T00:00:00"/>
    <s v="Second Class"/>
    <s v="DB-13615"/>
    <s v="Doug Bickford"/>
    <x v="0"/>
    <s v="United States"/>
    <s v="San Francisco"/>
    <x v="1"/>
    <n v="94110"/>
    <x v="1"/>
    <s v="OFF-ST-10000615"/>
    <x v="1"/>
    <x v="4"/>
    <x v="75"/>
    <n v="34.049999999999997"/>
    <n v="3"/>
    <n v="0"/>
    <n v="9.5340000000000025"/>
  </r>
  <r>
    <n v="5591"/>
    <x v="2782"/>
    <x v="0"/>
    <x v="16"/>
    <d v="2013-12-12T00:00:00"/>
    <s v="Second Class"/>
    <s v="DB-13615"/>
    <s v="Doug Bickford"/>
    <x v="0"/>
    <s v="United States"/>
    <s v="San Francisco"/>
    <x v="1"/>
    <n v="94110"/>
    <x v="1"/>
    <s v="OFF-ST-10003816"/>
    <x v="1"/>
    <x v="4"/>
    <x v="710"/>
    <n v="352.38"/>
    <n v="2"/>
    <n v="0"/>
    <n v="81.047399999999982"/>
  </r>
  <r>
    <n v="5592"/>
    <x v="2783"/>
    <x v="2"/>
    <x v="303"/>
    <d v="2011-10-18T00:00:00"/>
    <s v="Second Class"/>
    <s v="ML-17395"/>
    <s v="Marina Lichtenstein"/>
    <x v="1"/>
    <s v="United States"/>
    <s v="Lakewood"/>
    <x v="30"/>
    <n v="8701"/>
    <x v="3"/>
    <s v="FUR-CH-10002880"/>
    <x v="0"/>
    <x v="1"/>
    <x v="801"/>
    <n v="245.98"/>
    <n v="2"/>
    <n v="0"/>
    <n v="27.057799999999986"/>
  </r>
  <r>
    <n v="5593"/>
    <x v="2783"/>
    <x v="2"/>
    <x v="303"/>
    <d v="2011-10-18T00:00:00"/>
    <s v="Second Class"/>
    <s v="ML-17395"/>
    <s v="Marina Lichtenstein"/>
    <x v="1"/>
    <s v="United States"/>
    <s v="Lakewood"/>
    <x v="30"/>
    <n v="8701"/>
    <x v="3"/>
    <s v="OFF-BI-10004738"/>
    <x v="1"/>
    <x v="8"/>
    <x v="92"/>
    <n v="18.940000000000001"/>
    <n v="1"/>
    <n v="0"/>
    <n v="9.4700000000000006"/>
  </r>
  <r>
    <n v="5594"/>
    <x v="2784"/>
    <x v="3"/>
    <x v="123"/>
    <d v="2014-11-26T00:00:00"/>
    <s v="Standard Class"/>
    <s v="JH-15430"/>
    <s v="Jennifer Halladay"/>
    <x v="0"/>
    <s v="United States"/>
    <s v="Cleveland"/>
    <x v="24"/>
    <n v="44105"/>
    <x v="3"/>
    <s v="OFF-BI-10003984"/>
    <x v="1"/>
    <x v="8"/>
    <x v="690"/>
    <n v="59.913000000000011"/>
    <n v="7"/>
    <n v="0.7"/>
    <n v="-45.933299999999988"/>
  </r>
  <r>
    <n v="5595"/>
    <x v="2785"/>
    <x v="3"/>
    <x v="241"/>
    <d v="2014-09-25T00:00:00"/>
    <s v="Same Day"/>
    <s v="BP-11095"/>
    <s v="Bart Pistole"/>
    <x v="1"/>
    <s v="United States"/>
    <s v="Lawrence"/>
    <x v="31"/>
    <n v="1841"/>
    <x v="3"/>
    <s v="TEC-PH-10000984"/>
    <x v="2"/>
    <x v="7"/>
    <x v="465"/>
    <n v="391.98"/>
    <n v="2"/>
    <n v="0"/>
    <n v="109.75440000000003"/>
  </r>
  <r>
    <n v="5596"/>
    <x v="2785"/>
    <x v="3"/>
    <x v="241"/>
    <d v="2014-09-25T00:00:00"/>
    <s v="Same Day"/>
    <s v="BP-11095"/>
    <s v="Bart Pistole"/>
    <x v="1"/>
    <s v="United States"/>
    <s v="Lawrence"/>
    <x v="31"/>
    <n v="1841"/>
    <x v="3"/>
    <s v="TEC-PH-10001944"/>
    <x v="2"/>
    <x v="7"/>
    <x v="1262"/>
    <n v="437.84999999999997"/>
    <n v="3"/>
    <n v="0"/>
    <n v="131.35499999999996"/>
  </r>
  <r>
    <n v="5597"/>
    <x v="2786"/>
    <x v="1"/>
    <x v="12"/>
    <d v="2012-09-29T00:00:00"/>
    <s v="Standard Class"/>
    <s v="SB-20185"/>
    <s v="Sarah Brown"/>
    <x v="0"/>
    <s v="United States"/>
    <s v="Concord"/>
    <x v="38"/>
    <n v="3301"/>
    <x v="3"/>
    <s v="OFF-BI-10002735"/>
    <x v="1"/>
    <x v="8"/>
    <x v="141"/>
    <n v="68.62"/>
    <n v="2"/>
    <n v="0"/>
    <n v="32.251400000000004"/>
  </r>
  <r>
    <n v="5598"/>
    <x v="2787"/>
    <x v="3"/>
    <x v="778"/>
    <d v="2014-02-21T00:00:00"/>
    <s v="Standard Class"/>
    <s v="SV-20785"/>
    <s v="Stewart Visinsky"/>
    <x v="0"/>
    <s v="United States"/>
    <s v="Baltimore"/>
    <x v="39"/>
    <n v="21215"/>
    <x v="3"/>
    <s v="OFF-SU-10001165"/>
    <x v="1"/>
    <x v="14"/>
    <x v="1039"/>
    <n v="25.02"/>
    <n v="3"/>
    <n v="0"/>
    <n v="6.5052000000000003"/>
  </r>
  <r>
    <n v="5599"/>
    <x v="2787"/>
    <x v="3"/>
    <x v="778"/>
    <d v="2014-02-21T00:00:00"/>
    <s v="Standard Class"/>
    <s v="SV-20785"/>
    <s v="Stewart Visinsky"/>
    <x v="0"/>
    <s v="United States"/>
    <s v="Baltimore"/>
    <x v="39"/>
    <n v="21215"/>
    <x v="3"/>
    <s v="OFF-AR-10000614"/>
    <x v="1"/>
    <x v="6"/>
    <x v="1722"/>
    <n v="10.709999999999999"/>
    <n v="3"/>
    <n v="0"/>
    <n v="2.7845999999999997"/>
  </r>
  <r>
    <n v="5600"/>
    <x v="2788"/>
    <x v="2"/>
    <x v="462"/>
    <d v="2011-10-03T00:00:00"/>
    <s v="Same Day"/>
    <s v="DO-13435"/>
    <s v="Denny Ordway"/>
    <x v="0"/>
    <s v="United States"/>
    <s v="Columbus"/>
    <x v="24"/>
    <n v="43229"/>
    <x v="3"/>
    <s v="OFF-AR-10004010"/>
    <x v="1"/>
    <x v="6"/>
    <x v="1734"/>
    <n v="55.984000000000009"/>
    <n v="2"/>
    <n v="0.2"/>
    <n v="4.1987999999999985"/>
  </r>
  <r>
    <n v="5601"/>
    <x v="2788"/>
    <x v="2"/>
    <x v="462"/>
    <d v="2011-10-03T00:00:00"/>
    <s v="Same Day"/>
    <s v="DO-13435"/>
    <s v="Denny Ordway"/>
    <x v="0"/>
    <s v="United States"/>
    <s v="Columbus"/>
    <x v="24"/>
    <n v="43229"/>
    <x v="3"/>
    <s v="OFF-EN-10004030"/>
    <x v="1"/>
    <x v="12"/>
    <x v="135"/>
    <n v="14.480000000000002"/>
    <n v="5"/>
    <n v="0.2"/>
    <n v="4.8869999999999987"/>
  </r>
  <r>
    <n v="5602"/>
    <x v="2788"/>
    <x v="2"/>
    <x v="462"/>
    <d v="2011-10-03T00:00:00"/>
    <s v="Same Day"/>
    <s v="DO-13435"/>
    <s v="Denny Ordway"/>
    <x v="0"/>
    <s v="United States"/>
    <s v="Columbus"/>
    <x v="24"/>
    <n v="43229"/>
    <x v="3"/>
    <s v="TEC-AC-10003023"/>
    <x v="2"/>
    <x v="11"/>
    <x v="1070"/>
    <n v="142.488"/>
    <n v="3"/>
    <n v="0.2"/>
    <n v="-3.5622000000000043"/>
  </r>
  <r>
    <n v="5603"/>
    <x v="2789"/>
    <x v="0"/>
    <x v="278"/>
    <d v="2013-08-30T00:00:00"/>
    <s v="Second Class"/>
    <s v="TB-21355"/>
    <s v="Todd Boyes"/>
    <x v="1"/>
    <s v="United States"/>
    <s v="Houston"/>
    <x v="5"/>
    <n v="77041"/>
    <x v="2"/>
    <s v="OFF-ST-10003572"/>
    <x v="1"/>
    <x v="4"/>
    <x v="1735"/>
    <n v="14.16"/>
    <n v="1"/>
    <n v="0.2"/>
    <n v="1.0620000000000003"/>
  </r>
  <r>
    <n v="5604"/>
    <x v="2789"/>
    <x v="0"/>
    <x v="278"/>
    <d v="2013-08-30T00:00:00"/>
    <s v="Second Class"/>
    <s v="TB-21355"/>
    <s v="Todd Boyes"/>
    <x v="1"/>
    <s v="United States"/>
    <s v="Houston"/>
    <x v="5"/>
    <n v="77041"/>
    <x v="2"/>
    <s v="OFF-PA-10004353"/>
    <x v="1"/>
    <x v="10"/>
    <x v="1652"/>
    <n v="79.920000000000016"/>
    <n v="5"/>
    <n v="0.2"/>
    <n v="27.972000000000001"/>
  </r>
  <r>
    <n v="5605"/>
    <x v="2790"/>
    <x v="1"/>
    <x v="155"/>
    <d v="2012-12-07T00:00:00"/>
    <s v="Standard Class"/>
    <s v="BS-11380"/>
    <s v="Bill Stewart"/>
    <x v="1"/>
    <s v="United States"/>
    <s v="New York City"/>
    <x v="15"/>
    <n v="10011"/>
    <x v="3"/>
    <s v="OFF-BI-10003718"/>
    <x v="1"/>
    <x v="8"/>
    <x v="1660"/>
    <n v="590.35199999999998"/>
    <n v="6"/>
    <n v="0.2"/>
    <n v="206.62319999999997"/>
  </r>
  <r>
    <n v="5606"/>
    <x v="2791"/>
    <x v="0"/>
    <x v="873"/>
    <d v="2013-09-26T00:00:00"/>
    <s v="Standard Class"/>
    <s v="FM-14215"/>
    <s v="Filia McAdams"/>
    <x v="1"/>
    <s v="United States"/>
    <s v="Greensboro"/>
    <x v="3"/>
    <n v="27405"/>
    <x v="0"/>
    <s v="FUR-FU-10001546"/>
    <x v="0"/>
    <x v="5"/>
    <x v="1423"/>
    <n v="17.088000000000001"/>
    <n v="2"/>
    <n v="0.2"/>
    <n v="1.0679999999999996"/>
  </r>
  <r>
    <n v="5607"/>
    <x v="2791"/>
    <x v="0"/>
    <x v="873"/>
    <d v="2013-09-26T00:00:00"/>
    <s v="Standard Class"/>
    <s v="FM-14215"/>
    <s v="Filia McAdams"/>
    <x v="1"/>
    <s v="United States"/>
    <s v="Greensboro"/>
    <x v="3"/>
    <n v="27405"/>
    <x v="0"/>
    <s v="FUR-CH-10002880"/>
    <x v="0"/>
    <x v="1"/>
    <x v="801"/>
    <n v="98.391999999999996"/>
    <n v="1"/>
    <n v="0.2"/>
    <n v="-11.069100000000006"/>
  </r>
  <r>
    <n v="5608"/>
    <x v="2792"/>
    <x v="3"/>
    <x v="613"/>
    <d v="2014-04-01T00:00:00"/>
    <s v="Standard Class"/>
    <s v="JL-15835"/>
    <s v="John Lee"/>
    <x v="0"/>
    <s v="United States"/>
    <s v="New York City"/>
    <x v="15"/>
    <n v="10024"/>
    <x v="3"/>
    <s v="OFF-AR-10001547"/>
    <x v="1"/>
    <x v="6"/>
    <x v="147"/>
    <n v="11.05"/>
    <n v="5"/>
    <n v="0"/>
    <n v="2.9835000000000003"/>
  </r>
  <r>
    <n v="5609"/>
    <x v="2793"/>
    <x v="1"/>
    <x v="401"/>
    <d v="2012-12-11T00:00:00"/>
    <s v="Standard Class"/>
    <s v="AF-10870"/>
    <s v="Art Ferguson"/>
    <x v="0"/>
    <s v="United States"/>
    <s v="San Francisco"/>
    <x v="1"/>
    <n v="94109"/>
    <x v="1"/>
    <s v="OFF-AP-10001626"/>
    <x v="1"/>
    <x v="9"/>
    <x v="1016"/>
    <n v="7.78"/>
    <n v="2"/>
    <n v="0"/>
    <n v="2.0228000000000002"/>
  </r>
  <r>
    <n v="5610"/>
    <x v="2794"/>
    <x v="3"/>
    <x v="515"/>
    <d v="2014-09-06T00:00:00"/>
    <s v="Standard Class"/>
    <s v="BG-11035"/>
    <s v="Barry Gonzalez"/>
    <x v="0"/>
    <s v="United States"/>
    <s v="Monroe"/>
    <x v="28"/>
    <n v="71203"/>
    <x v="0"/>
    <s v="TEC-AC-10003033"/>
    <x v="2"/>
    <x v="11"/>
    <x v="756"/>
    <n v="659.9"/>
    <n v="2"/>
    <n v="0"/>
    <n v="217.76699999999994"/>
  </r>
  <r>
    <n v="5611"/>
    <x v="2795"/>
    <x v="1"/>
    <x v="348"/>
    <d v="2012-10-07T00:00:00"/>
    <s v="First Class"/>
    <s v="MB-17305"/>
    <s v="Maria Bertelson"/>
    <x v="0"/>
    <s v="United States"/>
    <s v="Cincinnati"/>
    <x v="24"/>
    <n v="45231"/>
    <x v="3"/>
    <s v="TEC-AC-10002323"/>
    <x v="2"/>
    <x v="11"/>
    <x v="175"/>
    <n v="53.040000000000006"/>
    <n v="3"/>
    <n v="0.2"/>
    <n v="-4.6409999999999982"/>
  </r>
  <r>
    <n v="5612"/>
    <x v="2796"/>
    <x v="3"/>
    <x v="238"/>
    <d v="2014-08-23T00:00:00"/>
    <s v="Standard Class"/>
    <s v="HW-14935"/>
    <s v="Helen Wasserman"/>
    <x v="1"/>
    <s v="United States"/>
    <s v="Seattle"/>
    <x v="4"/>
    <n v="98105"/>
    <x v="1"/>
    <s v="TEC-AC-10002049"/>
    <x v="2"/>
    <x v="11"/>
    <x v="1053"/>
    <n v="843.9"/>
    <n v="2"/>
    <n v="0"/>
    <n v="371.31600000000003"/>
  </r>
  <r>
    <n v="5613"/>
    <x v="2796"/>
    <x v="3"/>
    <x v="238"/>
    <d v="2014-08-23T00:00:00"/>
    <s v="Standard Class"/>
    <s v="HW-14935"/>
    <s v="Helen Wasserman"/>
    <x v="1"/>
    <s v="United States"/>
    <s v="Seattle"/>
    <x v="4"/>
    <n v="98105"/>
    <x v="1"/>
    <s v="TEC-AC-10002253"/>
    <x v="2"/>
    <x v="11"/>
    <x v="572"/>
    <n v="1496.16"/>
    <n v="9"/>
    <n v="0"/>
    <n v="224.42400000000006"/>
  </r>
  <r>
    <n v="5614"/>
    <x v="2797"/>
    <x v="0"/>
    <x v="1056"/>
    <d v="2013-02-07T00:00:00"/>
    <s v="Standard Class"/>
    <s v="AB-10105"/>
    <s v="Adrian Barton"/>
    <x v="0"/>
    <s v="United States"/>
    <s v="New York City"/>
    <x v="15"/>
    <n v="10011"/>
    <x v="3"/>
    <s v="OFF-ST-10003994"/>
    <x v="1"/>
    <x v="4"/>
    <x v="1736"/>
    <n v="117.96"/>
    <n v="2"/>
    <n v="0"/>
    <n v="5.8979999999999961"/>
  </r>
  <r>
    <n v="5615"/>
    <x v="2798"/>
    <x v="0"/>
    <x v="828"/>
    <d v="2013-08-28T00:00:00"/>
    <s v="Standard Class"/>
    <s v="JP-15460"/>
    <s v="Jennifer Patt"/>
    <x v="1"/>
    <s v="United States"/>
    <s v="New York City"/>
    <x v="15"/>
    <n v="10035"/>
    <x v="3"/>
    <s v="OFF-AR-10002399"/>
    <x v="1"/>
    <x v="6"/>
    <x v="316"/>
    <n v="21.299999999999997"/>
    <n v="5"/>
    <n v="0"/>
    <n v="8.7330000000000005"/>
  </r>
  <r>
    <n v="5616"/>
    <x v="2798"/>
    <x v="0"/>
    <x v="828"/>
    <d v="2013-08-28T00:00:00"/>
    <s v="Standard Class"/>
    <s v="JP-15460"/>
    <s v="Jennifer Patt"/>
    <x v="1"/>
    <s v="United States"/>
    <s v="New York City"/>
    <x v="15"/>
    <n v="10035"/>
    <x v="3"/>
    <s v="OFF-AP-10002118"/>
    <x v="1"/>
    <x v="9"/>
    <x v="77"/>
    <n v="1040.8"/>
    <n v="5"/>
    <n v="0"/>
    <n v="281.01600000000008"/>
  </r>
  <r>
    <n v="5617"/>
    <x v="2798"/>
    <x v="0"/>
    <x v="828"/>
    <d v="2013-08-28T00:00:00"/>
    <s v="Standard Class"/>
    <s v="JP-15460"/>
    <s v="Jennifer Patt"/>
    <x v="1"/>
    <s v="United States"/>
    <s v="New York City"/>
    <x v="15"/>
    <n v="10035"/>
    <x v="3"/>
    <s v="OFF-AR-10001954"/>
    <x v="1"/>
    <x v="6"/>
    <x v="558"/>
    <n v="29.339999999999996"/>
    <n v="6"/>
    <n v="0"/>
    <n v="7.9218000000000002"/>
  </r>
  <r>
    <n v="5618"/>
    <x v="2799"/>
    <x v="3"/>
    <x v="160"/>
    <d v="2014-07-05T00:00:00"/>
    <s v="Standard Class"/>
    <s v="DV-13045"/>
    <s v="Darrin Van Huff"/>
    <x v="1"/>
    <s v="United States"/>
    <s v="Memphis"/>
    <x v="18"/>
    <n v="38109"/>
    <x v="0"/>
    <s v="FUR-FU-10001591"/>
    <x v="0"/>
    <x v="5"/>
    <x v="1101"/>
    <n v="19.52"/>
    <n v="2"/>
    <n v="0.2"/>
    <n v="5.3680000000000012"/>
  </r>
  <r>
    <n v="5619"/>
    <x v="2800"/>
    <x v="1"/>
    <x v="227"/>
    <d v="2012-09-21T00:00:00"/>
    <s v="First Class"/>
    <s v="CM-12190"/>
    <s v="Charlotte Melton"/>
    <x v="0"/>
    <s v="United States"/>
    <s v="San Diego"/>
    <x v="1"/>
    <n v="92105"/>
    <x v="1"/>
    <s v="OFF-ST-10004186"/>
    <x v="1"/>
    <x v="4"/>
    <x v="16"/>
    <n v="443.92"/>
    <n v="4"/>
    <n v="0"/>
    <n v="8.8783999999999992"/>
  </r>
  <r>
    <n v="5620"/>
    <x v="2801"/>
    <x v="0"/>
    <x v="477"/>
    <d v="2013-10-01T00:00:00"/>
    <s v="Standard Class"/>
    <s v="SC-20695"/>
    <s v="Steve Chapman"/>
    <x v="1"/>
    <s v="United States"/>
    <s v="La Crosse"/>
    <x v="6"/>
    <n v="54601"/>
    <x v="2"/>
    <s v="TEC-AC-10001908"/>
    <x v="2"/>
    <x v="11"/>
    <x v="292"/>
    <n v="499.95"/>
    <n v="5"/>
    <n v="0"/>
    <n v="174.98249999999999"/>
  </r>
  <r>
    <n v="5621"/>
    <x v="2801"/>
    <x v="0"/>
    <x v="477"/>
    <d v="2013-10-01T00:00:00"/>
    <s v="Standard Class"/>
    <s v="SC-20695"/>
    <s v="Steve Chapman"/>
    <x v="1"/>
    <s v="United States"/>
    <s v="La Crosse"/>
    <x v="6"/>
    <n v="54601"/>
    <x v="2"/>
    <s v="OFF-AR-10000817"/>
    <x v="1"/>
    <x v="6"/>
    <x v="1255"/>
    <n v="3.04"/>
    <n v="1"/>
    <n v="0"/>
    <n v="1.0335999999999999"/>
  </r>
  <r>
    <n v="5622"/>
    <x v="2801"/>
    <x v="0"/>
    <x v="477"/>
    <d v="2013-10-01T00:00:00"/>
    <s v="Standard Class"/>
    <s v="SC-20695"/>
    <s v="Steve Chapman"/>
    <x v="1"/>
    <s v="United States"/>
    <s v="La Crosse"/>
    <x v="6"/>
    <n v="54601"/>
    <x v="2"/>
    <s v="FUR-CH-10004218"/>
    <x v="0"/>
    <x v="1"/>
    <x v="38"/>
    <n v="201.96"/>
    <n v="2"/>
    <n v="0"/>
    <n v="50.490000000000009"/>
  </r>
  <r>
    <n v="5623"/>
    <x v="2801"/>
    <x v="0"/>
    <x v="477"/>
    <d v="2013-10-01T00:00:00"/>
    <s v="Standard Class"/>
    <s v="SC-20695"/>
    <s v="Steve Chapman"/>
    <x v="1"/>
    <s v="United States"/>
    <s v="La Crosse"/>
    <x v="6"/>
    <n v="54601"/>
    <x v="2"/>
    <s v="FUR-FU-10000755"/>
    <x v="0"/>
    <x v="5"/>
    <x v="1443"/>
    <n v="68.64"/>
    <n v="11"/>
    <n v="0"/>
    <n v="17.160000000000004"/>
  </r>
  <r>
    <n v="5624"/>
    <x v="2802"/>
    <x v="0"/>
    <x v="1057"/>
    <d v="2013-10-29T00:00:00"/>
    <s v="Second Class"/>
    <s v="VW-21775"/>
    <s v="Victoria Wilson"/>
    <x v="1"/>
    <s v="United States"/>
    <s v="Los Angeles"/>
    <x v="1"/>
    <n v="90032"/>
    <x v="1"/>
    <s v="TEC-AC-10003063"/>
    <x v="2"/>
    <x v="11"/>
    <x v="1052"/>
    <n v="100"/>
    <n v="4"/>
    <n v="0"/>
    <n v="21"/>
  </r>
  <r>
    <n v="5625"/>
    <x v="2802"/>
    <x v="0"/>
    <x v="1057"/>
    <d v="2013-10-29T00:00:00"/>
    <s v="Second Class"/>
    <s v="VW-21775"/>
    <s v="Victoria Wilson"/>
    <x v="1"/>
    <s v="United States"/>
    <s v="Los Angeles"/>
    <x v="1"/>
    <n v="90032"/>
    <x v="1"/>
    <s v="TEC-AC-10002637"/>
    <x v="2"/>
    <x v="11"/>
    <x v="1308"/>
    <n v="359.98"/>
    <n v="2"/>
    <n v="0"/>
    <n v="21.598799999999983"/>
  </r>
  <r>
    <n v="5626"/>
    <x v="2803"/>
    <x v="2"/>
    <x v="411"/>
    <d v="2011-10-01T00:00:00"/>
    <s v="Second Class"/>
    <s v="PP-18955"/>
    <s v="Paul Prost"/>
    <x v="2"/>
    <s v="United States"/>
    <s v="Seattle"/>
    <x v="4"/>
    <n v="98115"/>
    <x v="1"/>
    <s v="FUR-FU-10001706"/>
    <x v="0"/>
    <x v="5"/>
    <x v="50"/>
    <n v="6.16"/>
    <n v="2"/>
    <n v="0"/>
    <n v="2.9567999999999999"/>
  </r>
  <r>
    <n v="5627"/>
    <x v="2803"/>
    <x v="2"/>
    <x v="411"/>
    <d v="2011-10-01T00:00:00"/>
    <s v="Second Class"/>
    <s v="PP-18955"/>
    <s v="Paul Prost"/>
    <x v="2"/>
    <s v="United States"/>
    <s v="Seattle"/>
    <x v="4"/>
    <n v="98115"/>
    <x v="1"/>
    <s v="FUR-TA-10002958"/>
    <x v="0"/>
    <x v="3"/>
    <x v="956"/>
    <n v="2348.8200000000002"/>
    <n v="9"/>
    <n v="0"/>
    <n v="399.29939999999976"/>
  </r>
  <r>
    <n v="5628"/>
    <x v="2804"/>
    <x v="3"/>
    <x v="335"/>
    <d v="2014-07-02T00:00:00"/>
    <s v="Standard Class"/>
    <s v="DR-12880"/>
    <s v="Dan Reichenbach"/>
    <x v="1"/>
    <s v="United States"/>
    <s v="Miami"/>
    <x v="2"/>
    <n v="33180"/>
    <x v="0"/>
    <s v="OFF-LA-10004689"/>
    <x v="1"/>
    <x v="2"/>
    <x v="261"/>
    <n v="13.872000000000002"/>
    <n v="6"/>
    <n v="0.2"/>
    <n v="4.6818000000000008"/>
  </r>
  <r>
    <n v="5629"/>
    <x v="2804"/>
    <x v="3"/>
    <x v="335"/>
    <d v="2014-07-02T00:00:00"/>
    <s v="Standard Class"/>
    <s v="DR-12880"/>
    <s v="Dan Reichenbach"/>
    <x v="1"/>
    <s v="United States"/>
    <s v="Miami"/>
    <x v="2"/>
    <n v="33180"/>
    <x v="0"/>
    <s v="FUR-CH-10001545"/>
    <x v="0"/>
    <x v="1"/>
    <x v="1737"/>
    <n v="273.55200000000002"/>
    <n v="3"/>
    <n v="0.2"/>
    <n v="-13.677599999999998"/>
  </r>
  <r>
    <n v="5630"/>
    <x v="2805"/>
    <x v="0"/>
    <x v="1036"/>
    <d v="2013-08-24T00:00:00"/>
    <s v="Second Class"/>
    <s v="RB-19465"/>
    <s v="Rick Bensley"/>
    <x v="2"/>
    <s v="United States"/>
    <s v="Philadelphia"/>
    <x v="9"/>
    <n v="19143"/>
    <x v="3"/>
    <s v="FUR-TA-10002530"/>
    <x v="0"/>
    <x v="3"/>
    <x v="983"/>
    <n v="815.29199999999992"/>
    <n v="9"/>
    <n v="0.4"/>
    <n v="-339.7050000000001"/>
  </r>
  <r>
    <n v="5631"/>
    <x v="2806"/>
    <x v="2"/>
    <x v="1058"/>
    <d v="2011-02-16T00:00:00"/>
    <s v="Standard Class"/>
    <s v="NF-18385"/>
    <s v="Natalie Fritzler"/>
    <x v="0"/>
    <s v="United States"/>
    <s v="Chesapeake"/>
    <x v="17"/>
    <n v="23320"/>
    <x v="0"/>
    <s v="TEC-AC-10001432"/>
    <x v="2"/>
    <x v="11"/>
    <x v="471"/>
    <n v="234.45000000000002"/>
    <n v="3"/>
    <n v="0"/>
    <n v="103.15800000000003"/>
  </r>
  <r>
    <n v="5632"/>
    <x v="2806"/>
    <x v="2"/>
    <x v="1058"/>
    <d v="2011-02-16T00:00:00"/>
    <s v="Standard Class"/>
    <s v="NF-18385"/>
    <s v="Natalie Fritzler"/>
    <x v="0"/>
    <s v="United States"/>
    <s v="Chesapeake"/>
    <x v="17"/>
    <n v="23320"/>
    <x v="0"/>
    <s v="FUR-TA-10003715"/>
    <x v="0"/>
    <x v="3"/>
    <x v="1003"/>
    <n v="1256.22"/>
    <n v="6"/>
    <n v="0"/>
    <n v="75.37319999999994"/>
  </r>
  <r>
    <n v="5633"/>
    <x v="2806"/>
    <x v="2"/>
    <x v="1058"/>
    <d v="2011-02-16T00:00:00"/>
    <s v="Standard Class"/>
    <s v="NF-18385"/>
    <s v="Natalie Fritzler"/>
    <x v="0"/>
    <s v="United States"/>
    <s v="Chesapeake"/>
    <x v="17"/>
    <n v="23320"/>
    <x v="0"/>
    <s v="OFF-BI-10003291"/>
    <x v="1"/>
    <x v="8"/>
    <x v="44"/>
    <n v="17.46"/>
    <n v="2"/>
    <n v="0"/>
    <n v="8.2061999999999991"/>
  </r>
  <r>
    <n v="5634"/>
    <x v="2807"/>
    <x v="0"/>
    <x v="713"/>
    <d v="2013-09-29T00:00:00"/>
    <s v="Second Class"/>
    <s v="CR-12580"/>
    <s v="Clay Rozendal"/>
    <x v="2"/>
    <s v="United States"/>
    <s v="New York City"/>
    <x v="15"/>
    <n v="10009"/>
    <x v="3"/>
    <s v="OFF-BI-10004187"/>
    <x v="1"/>
    <x v="8"/>
    <x v="33"/>
    <n v="10.528"/>
    <n v="7"/>
    <n v="0.2"/>
    <n v="3.6847999999999987"/>
  </r>
  <r>
    <n v="5635"/>
    <x v="2808"/>
    <x v="1"/>
    <x v="901"/>
    <d v="2012-12-06T00:00:00"/>
    <s v="First Class"/>
    <s v="SU-20665"/>
    <s v="Stephanie Ulpright"/>
    <x v="2"/>
    <s v="United States"/>
    <s v="Ann Arbor"/>
    <x v="12"/>
    <n v="48104"/>
    <x v="2"/>
    <s v="OFF-BI-10000666"/>
    <x v="1"/>
    <x v="8"/>
    <x v="980"/>
    <n v="152.79999999999998"/>
    <n v="5"/>
    <n v="0"/>
    <n v="76.399999999999991"/>
  </r>
  <r>
    <n v="5636"/>
    <x v="2809"/>
    <x v="3"/>
    <x v="213"/>
    <d v="2014-09-09T00:00:00"/>
    <s v="Standard Class"/>
    <s v="SC-20050"/>
    <s v="Sample Company A"/>
    <x v="2"/>
    <s v="United States"/>
    <s v="La Mesa"/>
    <x v="1"/>
    <n v="91941"/>
    <x v="1"/>
    <s v="OFF-BI-10002225"/>
    <x v="1"/>
    <x v="8"/>
    <x v="336"/>
    <n v="82.56"/>
    <n v="5"/>
    <n v="0.2"/>
    <n v="28.896000000000001"/>
  </r>
  <r>
    <n v="5637"/>
    <x v="2809"/>
    <x v="3"/>
    <x v="213"/>
    <d v="2014-09-09T00:00:00"/>
    <s v="Standard Class"/>
    <s v="SC-20050"/>
    <s v="Sample Company A"/>
    <x v="2"/>
    <s v="United States"/>
    <s v="La Mesa"/>
    <x v="1"/>
    <n v="91941"/>
    <x v="1"/>
    <s v="TEC-AC-10000474"/>
    <x v="2"/>
    <x v="11"/>
    <x v="1501"/>
    <n v="284.96999999999997"/>
    <n v="3"/>
    <n v="0"/>
    <n v="85.490999999999957"/>
  </r>
  <r>
    <n v="5638"/>
    <x v="2810"/>
    <x v="3"/>
    <x v="606"/>
    <d v="2014-04-03T00:00:00"/>
    <s v="Standard Class"/>
    <s v="ML-18040"/>
    <s v="Michelle Lonsdale"/>
    <x v="1"/>
    <s v="United States"/>
    <s v="Dearborn"/>
    <x v="12"/>
    <n v="48126"/>
    <x v="2"/>
    <s v="FUR-FU-10004245"/>
    <x v="0"/>
    <x v="5"/>
    <x v="1738"/>
    <n v="60.84"/>
    <n v="3"/>
    <n v="0"/>
    <n v="23.119199999999999"/>
  </r>
  <r>
    <n v="5639"/>
    <x v="2811"/>
    <x v="2"/>
    <x v="1059"/>
    <d v="2011-12-27T00:00:00"/>
    <s v="Standard Class"/>
    <s v="GM-14440"/>
    <s v="Gary McGarr"/>
    <x v="0"/>
    <s v="United States"/>
    <s v="San Diego"/>
    <x v="1"/>
    <n v="92024"/>
    <x v="1"/>
    <s v="FUR-CH-10004287"/>
    <x v="0"/>
    <x v="1"/>
    <x v="156"/>
    <n v="1325.76"/>
    <n v="6"/>
    <n v="0.2"/>
    <n v="149.14799999999991"/>
  </r>
  <r>
    <n v="5640"/>
    <x v="2811"/>
    <x v="2"/>
    <x v="1059"/>
    <d v="2011-12-27T00:00:00"/>
    <s v="Standard Class"/>
    <s v="GM-14440"/>
    <s v="Gary McGarr"/>
    <x v="0"/>
    <s v="United States"/>
    <s v="San Diego"/>
    <x v="1"/>
    <n v="92024"/>
    <x v="1"/>
    <s v="FUR-CH-10000595"/>
    <x v="0"/>
    <x v="1"/>
    <x v="463"/>
    <n v="572.16000000000008"/>
    <n v="3"/>
    <n v="0.2"/>
    <n v="35.759999999999962"/>
  </r>
  <r>
    <n v="5641"/>
    <x v="2812"/>
    <x v="2"/>
    <x v="865"/>
    <d v="2011-09-28T00:00:00"/>
    <s v="Standard Class"/>
    <s v="JK-15640"/>
    <s v="Jim Kriz"/>
    <x v="2"/>
    <s v="United States"/>
    <s v="Lakewood"/>
    <x v="24"/>
    <n v="44107"/>
    <x v="3"/>
    <s v="OFF-PA-10003063"/>
    <x v="1"/>
    <x v="10"/>
    <x v="1711"/>
    <n v="28.8"/>
    <n v="9"/>
    <n v="0.2"/>
    <n v="10.080000000000002"/>
  </r>
  <r>
    <n v="5642"/>
    <x v="2813"/>
    <x v="3"/>
    <x v="459"/>
    <d v="2014-04-06T00:00:00"/>
    <s v="First Class"/>
    <s v="AT-10435"/>
    <s v="Alyssa Tate"/>
    <x v="2"/>
    <s v="United States"/>
    <s v="Meriden"/>
    <x v="29"/>
    <n v="6450"/>
    <x v="3"/>
    <s v="OFF-AR-10000246"/>
    <x v="1"/>
    <x v="6"/>
    <x v="21"/>
    <n v="11.12"/>
    <n v="4"/>
    <n v="0"/>
    <n v="2.8911999999999995"/>
  </r>
  <r>
    <n v="5643"/>
    <x v="2814"/>
    <x v="0"/>
    <x v="178"/>
    <d v="2013-04-06T00:00:00"/>
    <s v="Second Class"/>
    <s v="DB-12910"/>
    <s v="Daniel Byrd"/>
    <x v="2"/>
    <s v="United States"/>
    <s v="Columbus"/>
    <x v="32"/>
    <n v="31907"/>
    <x v="0"/>
    <s v="FUR-FU-10003274"/>
    <x v="0"/>
    <x v="5"/>
    <x v="245"/>
    <n v="7.04"/>
    <n v="4"/>
    <n v="0"/>
    <n v="3.0976000000000004"/>
  </r>
  <r>
    <n v="5644"/>
    <x v="2815"/>
    <x v="1"/>
    <x v="1060"/>
    <d v="2012-05-20T00:00:00"/>
    <s v="Second Class"/>
    <s v="AH-10690"/>
    <s v="Anna Häberlin"/>
    <x v="1"/>
    <s v="United States"/>
    <s v="Roswell"/>
    <x v="32"/>
    <n v="30076"/>
    <x v="0"/>
    <s v="OFF-EN-10004147"/>
    <x v="1"/>
    <x v="12"/>
    <x v="1279"/>
    <n v="17.940000000000001"/>
    <n v="3"/>
    <n v="0"/>
    <n v="8.7906000000000013"/>
  </r>
  <r>
    <n v="5645"/>
    <x v="2816"/>
    <x v="3"/>
    <x v="721"/>
    <d v="2014-03-27T00:00:00"/>
    <s v="First Class"/>
    <s v="SJ-20125"/>
    <s v="Sanjit Jacobs"/>
    <x v="2"/>
    <s v="United States"/>
    <s v="Seattle"/>
    <x v="4"/>
    <n v="98105"/>
    <x v="1"/>
    <s v="OFF-BI-10002103"/>
    <x v="1"/>
    <x v="8"/>
    <x v="525"/>
    <n v="34.76"/>
    <n v="5"/>
    <n v="0.2"/>
    <n v="11.296999999999999"/>
  </r>
  <r>
    <n v="5646"/>
    <x v="2817"/>
    <x v="3"/>
    <x v="349"/>
    <d v="2014-04-20T00:00:00"/>
    <s v="Standard Class"/>
    <s v="HM-14860"/>
    <s v="Harry Marie"/>
    <x v="1"/>
    <s v="United States"/>
    <s v="Morristown"/>
    <x v="30"/>
    <n v="7960"/>
    <x v="3"/>
    <s v="FUR-FU-10004018"/>
    <x v="0"/>
    <x v="5"/>
    <x v="927"/>
    <n v="74.45"/>
    <n v="5"/>
    <n v="0"/>
    <n v="20.101500000000001"/>
  </r>
  <r>
    <n v="5647"/>
    <x v="2818"/>
    <x v="1"/>
    <x v="1038"/>
    <d v="2012-01-09T00:00:00"/>
    <s v="Standard Class"/>
    <s v="AG-10495"/>
    <s v="Andrew Gjertsen"/>
    <x v="1"/>
    <s v="United States"/>
    <s v="Alexandria"/>
    <x v="17"/>
    <n v="22304"/>
    <x v="0"/>
    <s v="FUR-FU-10001473"/>
    <x v="0"/>
    <x v="5"/>
    <x v="984"/>
    <n v="192.22"/>
    <n v="14"/>
    <n v="0"/>
    <n v="69.199200000000005"/>
  </r>
  <r>
    <n v="5648"/>
    <x v="2819"/>
    <x v="3"/>
    <x v="808"/>
    <d v="2014-11-08T00:00:00"/>
    <s v="Standard Class"/>
    <s v="JB-16000"/>
    <s v="Joy Bell-"/>
    <x v="0"/>
    <s v="United States"/>
    <s v="Salt Lake City"/>
    <x v="7"/>
    <n v="84106"/>
    <x v="1"/>
    <s v="OFF-PA-10001800"/>
    <x v="1"/>
    <x v="10"/>
    <x v="580"/>
    <n v="19.440000000000001"/>
    <n v="3"/>
    <n v="0"/>
    <n v="9.3312000000000008"/>
  </r>
  <r>
    <n v="5649"/>
    <x v="2820"/>
    <x v="3"/>
    <x v="729"/>
    <d v="2014-07-20T00:00:00"/>
    <s v="Second Class"/>
    <s v="AJ-10795"/>
    <s v="Anthony Johnson"/>
    <x v="1"/>
    <s v="United States"/>
    <s v="Apple Valley"/>
    <x v="1"/>
    <n v="92307"/>
    <x v="1"/>
    <s v="OFF-PA-10004609"/>
    <x v="1"/>
    <x v="10"/>
    <x v="1494"/>
    <n v="32.400000000000006"/>
    <n v="5"/>
    <n v="0"/>
    <n v="15.552000000000001"/>
  </r>
  <r>
    <n v="5650"/>
    <x v="2820"/>
    <x v="3"/>
    <x v="729"/>
    <d v="2014-07-20T00:00:00"/>
    <s v="Second Class"/>
    <s v="AJ-10795"/>
    <s v="Anthony Johnson"/>
    <x v="1"/>
    <s v="United States"/>
    <s v="Apple Valley"/>
    <x v="1"/>
    <n v="92307"/>
    <x v="1"/>
    <s v="OFF-EN-10002592"/>
    <x v="1"/>
    <x v="12"/>
    <x v="1702"/>
    <n v="57.9"/>
    <n v="5"/>
    <n v="0"/>
    <n v="28.95"/>
  </r>
  <r>
    <n v="5651"/>
    <x v="2820"/>
    <x v="3"/>
    <x v="729"/>
    <d v="2014-07-20T00:00:00"/>
    <s v="Second Class"/>
    <s v="AJ-10795"/>
    <s v="Anthony Johnson"/>
    <x v="1"/>
    <s v="United States"/>
    <s v="Apple Valley"/>
    <x v="1"/>
    <n v="92307"/>
    <x v="1"/>
    <s v="OFF-ST-10002957"/>
    <x v="1"/>
    <x v="4"/>
    <x v="1483"/>
    <n v="10.56"/>
    <n v="2"/>
    <n v="0"/>
    <n v="0"/>
  </r>
  <r>
    <n v="5652"/>
    <x v="2820"/>
    <x v="3"/>
    <x v="729"/>
    <d v="2014-07-20T00:00:00"/>
    <s v="Second Class"/>
    <s v="AJ-10795"/>
    <s v="Anthony Johnson"/>
    <x v="1"/>
    <s v="United States"/>
    <s v="Apple Valley"/>
    <x v="1"/>
    <n v="92307"/>
    <x v="1"/>
    <s v="FUR-BO-10002613"/>
    <x v="0"/>
    <x v="0"/>
    <x v="177"/>
    <n v="1194.165"/>
    <n v="5"/>
    <n v="0.15"/>
    <n v="210.73499999999993"/>
  </r>
  <r>
    <n v="5653"/>
    <x v="2821"/>
    <x v="3"/>
    <x v="833"/>
    <d v="2014-10-12T00:00:00"/>
    <s v="Standard Class"/>
    <s v="MM-18280"/>
    <s v="Muhammed MacIntyre"/>
    <x v="1"/>
    <s v="United States"/>
    <s v="New York City"/>
    <x v="15"/>
    <n v="10009"/>
    <x v="3"/>
    <s v="OFF-PA-10001033"/>
    <x v="1"/>
    <x v="10"/>
    <x v="1500"/>
    <n v="40.99"/>
    <n v="1"/>
    <n v="0"/>
    <n v="20.085100000000001"/>
  </r>
  <r>
    <n v="5654"/>
    <x v="2822"/>
    <x v="2"/>
    <x v="130"/>
    <d v="2011-11-11T00:00:00"/>
    <s v="Standard Class"/>
    <s v="TH-21235"/>
    <s v="Tiffany House"/>
    <x v="1"/>
    <s v="United States"/>
    <s v="Long Beach"/>
    <x v="1"/>
    <n v="90805"/>
    <x v="1"/>
    <s v="OFF-AR-10000940"/>
    <x v="1"/>
    <x v="6"/>
    <x v="134"/>
    <n v="2.94"/>
    <n v="1"/>
    <n v="0"/>
    <n v="0.79380000000000006"/>
  </r>
  <r>
    <n v="5655"/>
    <x v="2823"/>
    <x v="0"/>
    <x v="122"/>
    <d v="2013-12-22T00:00:00"/>
    <s v="First Class"/>
    <s v="AH-10120"/>
    <s v="Adrian Hane"/>
    <x v="2"/>
    <s v="United States"/>
    <s v="Salem"/>
    <x v="21"/>
    <n v="97301"/>
    <x v="1"/>
    <s v="OFF-BI-10001670"/>
    <x v="1"/>
    <x v="8"/>
    <x v="438"/>
    <n v="45.240000000000009"/>
    <n v="4"/>
    <n v="0.7"/>
    <n v="-30.159999999999997"/>
  </r>
  <r>
    <n v="5656"/>
    <x v="2823"/>
    <x v="0"/>
    <x v="122"/>
    <d v="2013-12-22T00:00:00"/>
    <s v="First Class"/>
    <s v="AH-10120"/>
    <s v="Adrian Hane"/>
    <x v="2"/>
    <s v="United States"/>
    <s v="Salem"/>
    <x v="21"/>
    <n v="97301"/>
    <x v="1"/>
    <s v="OFF-AR-10004078"/>
    <x v="1"/>
    <x v="6"/>
    <x v="507"/>
    <n v="18.687999999999999"/>
    <n v="4"/>
    <n v="0.2"/>
    <n v="2.3359999999999994"/>
  </r>
  <r>
    <n v="5657"/>
    <x v="2823"/>
    <x v="0"/>
    <x v="122"/>
    <d v="2013-12-22T00:00:00"/>
    <s v="First Class"/>
    <s v="AH-10120"/>
    <s v="Adrian Hane"/>
    <x v="2"/>
    <s v="United States"/>
    <s v="Salem"/>
    <x v="21"/>
    <n v="97301"/>
    <x v="1"/>
    <s v="OFF-PA-10003036"/>
    <x v="1"/>
    <x v="10"/>
    <x v="1730"/>
    <n v="11.648000000000001"/>
    <n v="2"/>
    <n v="0.2"/>
    <n v="3.7855999999999992"/>
  </r>
  <r>
    <n v="5658"/>
    <x v="2823"/>
    <x v="0"/>
    <x v="122"/>
    <d v="2013-12-22T00:00:00"/>
    <s v="First Class"/>
    <s v="AH-10120"/>
    <s v="Adrian Hane"/>
    <x v="2"/>
    <s v="United States"/>
    <s v="Salem"/>
    <x v="21"/>
    <n v="97301"/>
    <x v="1"/>
    <s v="TEC-AC-10000991"/>
    <x v="2"/>
    <x v="11"/>
    <x v="432"/>
    <n v="112.77600000000001"/>
    <n v="3"/>
    <n v="0.2"/>
    <n v="-8.4581999999999979"/>
  </r>
  <r>
    <n v="5659"/>
    <x v="2823"/>
    <x v="0"/>
    <x v="122"/>
    <d v="2013-12-22T00:00:00"/>
    <s v="First Class"/>
    <s v="AH-10120"/>
    <s v="Adrian Hane"/>
    <x v="2"/>
    <s v="United States"/>
    <s v="Salem"/>
    <x v="21"/>
    <n v="97301"/>
    <x v="1"/>
    <s v="FUR-TA-10002530"/>
    <x v="0"/>
    <x v="3"/>
    <x v="983"/>
    <n v="377.45"/>
    <n v="5"/>
    <n v="0.5"/>
    <n v="-264.21500000000003"/>
  </r>
  <r>
    <n v="5660"/>
    <x v="2823"/>
    <x v="0"/>
    <x v="122"/>
    <d v="2013-12-22T00:00:00"/>
    <s v="First Class"/>
    <s v="AH-10120"/>
    <s v="Adrian Hane"/>
    <x v="2"/>
    <s v="United States"/>
    <s v="Salem"/>
    <x v="21"/>
    <n v="97301"/>
    <x v="1"/>
    <s v="OFF-LA-10000407"/>
    <x v="1"/>
    <x v="2"/>
    <x v="1486"/>
    <n v="15.936000000000002"/>
    <n v="4"/>
    <n v="0.2"/>
    <n v="5.1791999999999998"/>
  </r>
  <r>
    <n v="5661"/>
    <x v="2823"/>
    <x v="0"/>
    <x v="122"/>
    <d v="2013-12-22T00:00:00"/>
    <s v="First Class"/>
    <s v="AH-10120"/>
    <s v="Adrian Hane"/>
    <x v="2"/>
    <s v="United States"/>
    <s v="Salem"/>
    <x v="21"/>
    <n v="97301"/>
    <x v="1"/>
    <s v="TEC-PH-10004833"/>
    <x v="2"/>
    <x v="7"/>
    <x v="1354"/>
    <n v="28.68"/>
    <n v="3"/>
    <n v="0.2"/>
    <n v="-7.17"/>
  </r>
  <r>
    <n v="5662"/>
    <x v="2824"/>
    <x v="0"/>
    <x v="446"/>
    <d v="2013-10-02T00:00:00"/>
    <s v="Standard Class"/>
    <s v="CL-12700"/>
    <s v="Craig Leslie"/>
    <x v="2"/>
    <s v="United States"/>
    <s v="Aurora"/>
    <x v="22"/>
    <n v="80013"/>
    <x v="1"/>
    <s v="FUR-FU-10002671"/>
    <x v="0"/>
    <x v="5"/>
    <x v="275"/>
    <n v="21.44"/>
    <n v="2"/>
    <n v="0.2"/>
    <n v="7.5039999999999987"/>
  </r>
  <r>
    <n v="5663"/>
    <x v="2824"/>
    <x v="0"/>
    <x v="446"/>
    <d v="2013-10-02T00:00:00"/>
    <s v="Standard Class"/>
    <s v="CL-12700"/>
    <s v="Craig Leslie"/>
    <x v="2"/>
    <s v="United States"/>
    <s v="Aurora"/>
    <x v="22"/>
    <n v="80013"/>
    <x v="1"/>
    <s v="OFF-ST-10001370"/>
    <x v="1"/>
    <x v="4"/>
    <x v="1023"/>
    <n v="511.05600000000004"/>
    <n v="9"/>
    <n v="0.2"/>
    <n v="-95.823000000000079"/>
  </r>
  <r>
    <n v="5664"/>
    <x v="2825"/>
    <x v="0"/>
    <x v="658"/>
    <d v="2013-07-22T00:00:00"/>
    <s v="Same Day"/>
    <s v="JG-15310"/>
    <s v="Jason Gross"/>
    <x v="1"/>
    <s v="United States"/>
    <s v="Newark"/>
    <x v="24"/>
    <n v="43055"/>
    <x v="3"/>
    <s v="OFF-AR-10000914"/>
    <x v="1"/>
    <x v="6"/>
    <x v="1739"/>
    <n v="18.656000000000002"/>
    <n v="2"/>
    <n v="0.2"/>
    <n v="1.3992000000000013"/>
  </r>
  <r>
    <n v="5665"/>
    <x v="2825"/>
    <x v="0"/>
    <x v="658"/>
    <d v="2013-07-22T00:00:00"/>
    <s v="Same Day"/>
    <s v="JG-15310"/>
    <s v="Jason Gross"/>
    <x v="1"/>
    <s v="United States"/>
    <s v="Newark"/>
    <x v="24"/>
    <n v="43055"/>
    <x v="3"/>
    <s v="OFF-BI-10001116"/>
    <x v="1"/>
    <x v="8"/>
    <x v="1066"/>
    <n v="11.088000000000003"/>
    <n v="7"/>
    <n v="0.7"/>
    <n v="-8.1311999999999998"/>
  </r>
  <r>
    <n v="5666"/>
    <x v="2825"/>
    <x v="0"/>
    <x v="658"/>
    <d v="2013-07-22T00:00:00"/>
    <s v="Same Day"/>
    <s v="JG-15310"/>
    <s v="Jason Gross"/>
    <x v="1"/>
    <s v="United States"/>
    <s v="Newark"/>
    <x v="24"/>
    <n v="43055"/>
    <x v="3"/>
    <s v="OFF-ST-10002276"/>
    <x v="1"/>
    <x v="4"/>
    <x v="223"/>
    <n v="66.688000000000002"/>
    <n v="1"/>
    <n v="0.2"/>
    <n v="4.1680000000000028"/>
  </r>
  <r>
    <n v="5667"/>
    <x v="2825"/>
    <x v="0"/>
    <x v="658"/>
    <d v="2013-07-22T00:00:00"/>
    <s v="Same Day"/>
    <s v="JG-15310"/>
    <s v="Jason Gross"/>
    <x v="1"/>
    <s v="United States"/>
    <s v="Newark"/>
    <x v="24"/>
    <n v="43055"/>
    <x v="3"/>
    <s v="OFF-ST-10004340"/>
    <x v="1"/>
    <x v="4"/>
    <x v="809"/>
    <n v="99.488"/>
    <n v="2"/>
    <n v="0.2"/>
    <n v="8.7052000000000049"/>
  </r>
  <r>
    <n v="5668"/>
    <x v="2826"/>
    <x v="0"/>
    <x v="725"/>
    <d v="2013-06-16T00:00:00"/>
    <s v="Standard Class"/>
    <s v="SE-20110"/>
    <s v="Sanjit Engle"/>
    <x v="0"/>
    <s v="United States"/>
    <s v="Seattle"/>
    <x v="4"/>
    <n v="98103"/>
    <x v="1"/>
    <s v="OFF-LA-10004093"/>
    <x v="1"/>
    <x v="2"/>
    <x v="670"/>
    <n v="14.62"/>
    <n v="2"/>
    <n v="0"/>
    <n v="6.8713999999999995"/>
  </r>
  <r>
    <n v="5669"/>
    <x v="2826"/>
    <x v="0"/>
    <x v="725"/>
    <d v="2013-06-16T00:00:00"/>
    <s v="Standard Class"/>
    <s v="SE-20110"/>
    <s v="Sanjit Engle"/>
    <x v="0"/>
    <s v="United States"/>
    <s v="Seattle"/>
    <x v="4"/>
    <n v="98103"/>
    <x v="1"/>
    <s v="OFF-BI-10004728"/>
    <x v="1"/>
    <x v="8"/>
    <x v="539"/>
    <n v="53.984000000000002"/>
    <n v="14"/>
    <n v="0.2"/>
    <n v="17.544800000000002"/>
  </r>
  <r>
    <n v="5670"/>
    <x v="2826"/>
    <x v="0"/>
    <x v="725"/>
    <d v="2013-06-16T00:00:00"/>
    <s v="Standard Class"/>
    <s v="SE-20110"/>
    <s v="Sanjit Engle"/>
    <x v="0"/>
    <s v="United States"/>
    <s v="Seattle"/>
    <x v="4"/>
    <n v="98103"/>
    <x v="1"/>
    <s v="TEC-AC-10003095"/>
    <x v="2"/>
    <x v="11"/>
    <x v="1277"/>
    <n v="389.97"/>
    <n v="3"/>
    <n v="0"/>
    <n v="132.58980000000003"/>
  </r>
  <r>
    <n v="5671"/>
    <x v="2827"/>
    <x v="1"/>
    <x v="988"/>
    <d v="2012-06-11T00:00:00"/>
    <s v="Second Class"/>
    <s v="TG-21640"/>
    <s v="Trudy Glocke"/>
    <x v="0"/>
    <s v="United States"/>
    <s v="Pocatello"/>
    <x v="45"/>
    <n v="83201"/>
    <x v="1"/>
    <s v="FUR-FU-10003192"/>
    <x v="0"/>
    <x v="5"/>
    <x v="1720"/>
    <n v="355.36"/>
    <n v="4"/>
    <n v="0"/>
    <n v="92.393599999999992"/>
  </r>
  <r>
    <n v="5672"/>
    <x v="2827"/>
    <x v="1"/>
    <x v="988"/>
    <d v="2012-06-11T00:00:00"/>
    <s v="Second Class"/>
    <s v="TG-21640"/>
    <s v="Trudy Glocke"/>
    <x v="0"/>
    <s v="United States"/>
    <s v="Pocatello"/>
    <x v="45"/>
    <n v="83201"/>
    <x v="1"/>
    <s v="TEC-PH-10004522"/>
    <x v="2"/>
    <x v="7"/>
    <x v="1695"/>
    <n v="140.376"/>
    <n v="3"/>
    <n v="0.2"/>
    <n v="8.7735000000000056"/>
  </r>
  <r>
    <n v="5673"/>
    <x v="2828"/>
    <x v="3"/>
    <x v="855"/>
    <d v="2014-11-04T00:00:00"/>
    <s v="Standard Class"/>
    <s v="SH-19975"/>
    <s v="Sally Hughsby"/>
    <x v="1"/>
    <s v="United States"/>
    <s v="Dallas"/>
    <x v="5"/>
    <n v="75081"/>
    <x v="2"/>
    <s v="OFF-EN-10003068"/>
    <x v="1"/>
    <x v="12"/>
    <x v="1632"/>
    <n v="15.840000000000002"/>
    <n v="2"/>
    <n v="0.2"/>
    <n v="5.5439999999999987"/>
  </r>
  <r>
    <n v="5674"/>
    <x v="2828"/>
    <x v="3"/>
    <x v="855"/>
    <d v="2014-11-04T00:00:00"/>
    <s v="Standard Class"/>
    <s v="SH-19975"/>
    <s v="Sally Hughsby"/>
    <x v="1"/>
    <s v="United States"/>
    <s v="Dallas"/>
    <x v="5"/>
    <n v="75081"/>
    <x v="2"/>
    <s v="OFF-PA-10001204"/>
    <x v="1"/>
    <x v="10"/>
    <x v="518"/>
    <n v="8.4480000000000004"/>
    <n v="2"/>
    <n v="0.2"/>
    <n v="2.6399999999999997"/>
  </r>
  <r>
    <n v="5675"/>
    <x v="2829"/>
    <x v="0"/>
    <x v="115"/>
    <d v="2013-01-27T00:00:00"/>
    <s v="Standard Class"/>
    <s v="MC-17275"/>
    <s v="Marc Crier"/>
    <x v="0"/>
    <s v="United States"/>
    <s v="Seattle"/>
    <x v="4"/>
    <n v="98105"/>
    <x v="1"/>
    <s v="OFF-PA-10003953"/>
    <x v="1"/>
    <x v="10"/>
    <x v="638"/>
    <n v="12.96"/>
    <n v="2"/>
    <n v="0"/>
    <n v="6.2208000000000006"/>
  </r>
  <r>
    <n v="5676"/>
    <x v="2830"/>
    <x v="2"/>
    <x v="1061"/>
    <d v="2011-06-02T00:00:00"/>
    <s v="Standard Class"/>
    <s v="PJ-18835"/>
    <s v="Patrick Jones"/>
    <x v="1"/>
    <s v="United States"/>
    <s v="Seattle"/>
    <x v="4"/>
    <n v="98115"/>
    <x v="1"/>
    <s v="TEC-PH-10001552"/>
    <x v="2"/>
    <x v="7"/>
    <x v="178"/>
    <n v="57.408000000000008"/>
    <n v="6"/>
    <n v="0.2"/>
    <n v="5.7408000000000019"/>
  </r>
  <r>
    <n v="5677"/>
    <x v="2830"/>
    <x v="2"/>
    <x v="1061"/>
    <d v="2011-06-02T00:00:00"/>
    <s v="Standard Class"/>
    <s v="PJ-18835"/>
    <s v="Patrick Jones"/>
    <x v="1"/>
    <s v="United States"/>
    <s v="Seattle"/>
    <x v="4"/>
    <n v="98115"/>
    <x v="1"/>
    <s v="TEC-AC-10004877"/>
    <x v="2"/>
    <x v="11"/>
    <x v="1670"/>
    <n v="27.6"/>
    <n v="4"/>
    <n v="0"/>
    <n v="2.2079999999999984"/>
  </r>
  <r>
    <n v="5678"/>
    <x v="2831"/>
    <x v="2"/>
    <x v="282"/>
    <d v="2012-01-05T00:00:00"/>
    <s v="Standard Class"/>
    <s v="ZC-21910"/>
    <s v="Zuschuss Carroll"/>
    <x v="0"/>
    <s v="United States"/>
    <s v="Chicago"/>
    <x v="10"/>
    <n v="60610"/>
    <x v="2"/>
    <s v="FUR-FU-10000193"/>
    <x v="0"/>
    <x v="5"/>
    <x v="1503"/>
    <n v="38.975999999999999"/>
    <n v="3"/>
    <n v="0.6"/>
    <n v="-50.66879999999999"/>
  </r>
  <r>
    <n v="5679"/>
    <x v="2832"/>
    <x v="0"/>
    <x v="1062"/>
    <d v="2013-08-04T00:00:00"/>
    <s v="Standard Class"/>
    <s v="SC-20680"/>
    <s v="Steve Carroll"/>
    <x v="2"/>
    <s v="United States"/>
    <s v="Holland"/>
    <x v="12"/>
    <n v="49423"/>
    <x v="2"/>
    <s v="OFF-FA-10000735"/>
    <x v="1"/>
    <x v="13"/>
    <x v="33"/>
    <n v="20.439999999999998"/>
    <n v="7"/>
    <n v="0"/>
    <n v="9.1979999999999986"/>
  </r>
  <r>
    <n v="5680"/>
    <x v="2832"/>
    <x v="0"/>
    <x v="1062"/>
    <d v="2013-08-04T00:00:00"/>
    <s v="Standard Class"/>
    <s v="SC-20680"/>
    <s v="Steve Carroll"/>
    <x v="2"/>
    <s v="United States"/>
    <s v="Holland"/>
    <x v="12"/>
    <n v="49423"/>
    <x v="2"/>
    <s v="OFF-PA-10002120"/>
    <x v="1"/>
    <x v="10"/>
    <x v="514"/>
    <n v="109.92"/>
    <n v="2"/>
    <n v="0"/>
    <n v="53.860799999999998"/>
  </r>
  <r>
    <n v="5681"/>
    <x v="2833"/>
    <x v="0"/>
    <x v="446"/>
    <d v="2013-10-01T00:00:00"/>
    <s v="Standard Class"/>
    <s v="BP-11230"/>
    <s v="Benjamin Patterson"/>
    <x v="0"/>
    <s v="United States"/>
    <s v="Broken Arrow"/>
    <x v="26"/>
    <n v="74012"/>
    <x v="2"/>
    <s v="OFF-BI-10001249"/>
    <x v="1"/>
    <x v="8"/>
    <x v="1182"/>
    <n v="6.38"/>
    <n v="1"/>
    <n v="0"/>
    <n v="2.9347999999999996"/>
  </r>
  <r>
    <n v="5682"/>
    <x v="2833"/>
    <x v="0"/>
    <x v="446"/>
    <d v="2013-10-01T00:00:00"/>
    <s v="Standard Class"/>
    <s v="BP-11230"/>
    <s v="Benjamin Patterson"/>
    <x v="0"/>
    <s v="United States"/>
    <s v="Broken Arrow"/>
    <x v="26"/>
    <n v="74012"/>
    <x v="2"/>
    <s v="OFF-PA-10001569"/>
    <x v="1"/>
    <x v="10"/>
    <x v="55"/>
    <n v="6.48"/>
    <n v="1"/>
    <n v="0"/>
    <n v="3.1104000000000003"/>
  </r>
  <r>
    <n v="5683"/>
    <x v="2834"/>
    <x v="2"/>
    <x v="1063"/>
    <d v="2011-04-08T00:00:00"/>
    <s v="Standard Class"/>
    <s v="RD-19585"/>
    <s v="Rob Dowd"/>
    <x v="0"/>
    <s v="United States"/>
    <s v="Athens"/>
    <x v="32"/>
    <n v="30605"/>
    <x v="0"/>
    <s v="OFF-PA-10004248"/>
    <x v="1"/>
    <x v="10"/>
    <x v="1615"/>
    <n v="15.84"/>
    <n v="3"/>
    <n v="0"/>
    <n v="7.1280000000000001"/>
  </r>
  <r>
    <n v="5684"/>
    <x v="2834"/>
    <x v="2"/>
    <x v="1063"/>
    <d v="2011-04-08T00:00:00"/>
    <s v="Standard Class"/>
    <s v="RD-19585"/>
    <s v="Rob Dowd"/>
    <x v="0"/>
    <s v="United States"/>
    <s v="Athens"/>
    <x v="32"/>
    <n v="30605"/>
    <x v="0"/>
    <s v="TEC-PH-10001128"/>
    <x v="2"/>
    <x v="7"/>
    <x v="1499"/>
    <n v="1049.93"/>
    <n v="7"/>
    <n v="0"/>
    <n v="293.98040000000003"/>
  </r>
  <r>
    <n v="5685"/>
    <x v="2834"/>
    <x v="2"/>
    <x v="1063"/>
    <d v="2011-04-08T00:00:00"/>
    <s v="Standard Class"/>
    <s v="RD-19585"/>
    <s v="Rob Dowd"/>
    <x v="0"/>
    <s v="United States"/>
    <s v="Athens"/>
    <x v="32"/>
    <n v="30605"/>
    <x v="0"/>
    <s v="OFF-AP-10003842"/>
    <x v="1"/>
    <x v="9"/>
    <x v="1247"/>
    <n v="154.9"/>
    <n v="5"/>
    <n v="0"/>
    <n v="40.274000000000001"/>
  </r>
  <r>
    <n v="5686"/>
    <x v="2835"/>
    <x v="1"/>
    <x v="599"/>
    <d v="2012-11-05T00:00:00"/>
    <s v="Same Day"/>
    <s v="KL-16645"/>
    <s v="Ken Lonsdale"/>
    <x v="0"/>
    <s v="United States"/>
    <s v="Seattle"/>
    <x v="4"/>
    <n v="98105"/>
    <x v="1"/>
    <s v="OFF-BI-10002794"/>
    <x v="1"/>
    <x v="8"/>
    <x v="102"/>
    <n v="98.352000000000004"/>
    <n v="3"/>
    <n v="0.2"/>
    <n v="35.652599999999993"/>
  </r>
  <r>
    <n v="5687"/>
    <x v="2836"/>
    <x v="2"/>
    <x v="1064"/>
    <d v="2011-07-28T00:00:00"/>
    <s v="Same Day"/>
    <s v="CK-12205"/>
    <s v="Chloris Kastensmidt"/>
    <x v="0"/>
    <s v="United States"/>
    <s v="Apopka"/>
    <x v="2"/>
    <n v="32712"/>
    <x v="0"/>
    <s v="OFF-FA-10000621"/>
    <x v="1"/>
    <x v="13"/>
    <x v="110"/>
    <n v="14.320000000000002"/>
    <n v="5"/>
    <n v="0.2"/>
    <n v="5.1910000000000007"/>
  </r>
  <r>
    <n v="5688"/>
    <x v="2836"/>
    <x v="2"/>
    <x v="1064"/>
    <d v="2011-07-28T00:00:00"/>
    <s v="Same Day"/>
    <s v="CK-12205"/>
    <s v="Chloris Kastensmidt"/>
    <x v="0"/>
    <s v="United States"/>
    <s v="Apopka"/>
    <x v="2"/>
    <n v="32712"/>
    <x v="0"/>
    <s v="FUR-FU-10003623"/>
    <x v="0"/>
    <x v="5"/>
    <x v="1226"/>
    <n v="129.88800000000001"/>
    <n v="6"/>
    <n v="0.2"/>
    <n v="12.988799999999991"/>
  </r>
  <r>
    <n v="5689"/>
    <x v="2836"/>
    <x v="2"/>
    <x v="1064"/>
    <d v="2011-07-28T00:00:00"/>
    <s v="Same Day"/>
    <s v="CK-12205"/>
    <s v="Chloris Kastensmidt"/>
    <x v="0"/>
    <s v="United States"/>
    <s v="Apopka"/>
    <x v="2"/>
    <n v="32712"/>
    <x v="0"/>
    <s v="OFF-EN-10000781"/>
    <x v="1"/>
    <x v="12"/>
    <x v="746"/>
    <n v="48.944000000000003"/>
    <n v="7"/>
    <n v="0.2"/>
    <n v="16.518599999999999"/>
  </r>
  <r>
    <n v="5690"/>
    <x v="2837"/>
    <x v="1"/>
    <x v="207"/>
    <d v="2012-12-31T00:00:00"/>
    <s v="Standard Class"/>
    <s v="RB-19705"/>
    <s v="Roger Barcio"/>
    <x v="2"/>
    <s v="United States"/>
    <s v="Houston"/>
    <x v="5"/>
    <n v="77070"/>
    <x v="2"/>
    <s v="FUR-CH-10002044"/>
    <x v="0"/>
    <x v="1"/>
    <x v="1725"/>
    <n v="275.05799999999999"/>
    <n v="3"/>
    <n v="0.3"/>
    <n v="-90.376199999999997"/>
  </r>
  <r>
    <n v="5691"/>
    <x v="2838"/>
    <x v="1"/>
    <x v="895"/>
    <d v="2012-12-16T00:00:00"/>
    <s v="Standard Class"/>
    <s v="KM-16225"/>
    <s v="Kalyca Meade"/>
    <x v="1"/>
    <s v="United States"/>
    <s v="Baltimore"/>
    <x v="39"/>
    <n v="21215"/>
    <x v="3"/>
    <s v="OFF-AR-10000817"/>
    <x v="1"/>
    <x v="6"/>
    <x v="1255"/>
    <n v="27.36"/>
    <n v="9"/>
    <n v="0"/>
    <n v="9.3023999999999987"/>
  </r>
  <r>
    <n v="5692"/>
    <x v="2838"/>
    <x v="1"/>
    <x v="895"/>
    <d v="2012-12-16T00:00:00"/>
    <s v="Standard Class"/>
    <s v="KM-16225"/>
    <s v="Kalyca Meade"/>
    <x v="1"/>
    <s v="United States"/>
    <s v="Baltimore"/>
    <x v="39"/>
    <n v="21215"/>
    <x v="3"/>
    <s v="OFF-PA-10001509"/>
    <x v="1"/>
    <x v="10"/>
    <x v="417"/>
    <n v="44.75"/>
    <n v="5"/>
    <n v="0"/>
    <n v="20.584999999999994"/>
  </r>
  <r>
    <n v="5693"/>
    <x v="2838"/>
    <x v="1"/>
    <x v="895"/>
    <d v="2012-12-16T00:00:00"/>
    <s v="Standard Class"/>
    <s v="KM-16225"/>
    <s v="Kalyca Meade"/>
    <x v="1"/>
    <s v="United States"/>
    <s v="Baltimore"/>
    <x v="39"/>
    <n v="21215"/>
    <x v="3"/>
    <s v="TEC-PH-10004667"/>
    <x v="2"/>
    <x v="7"/>
    <x v="519"/>
    <n v="134.99"/>
    <n v="1"/>
    <n v="0"/>
    <n v="36.447299999999998"/>
  </r>
  <r>
    <n v="5694"/>
    <x v="2838"/>
    <x v="1"/>
    <x v="895"/>
    <d v="2012-12-16T00:00:00"/>
    <s v="Standard Class"/>
    <s v="KM-16225"/>
    <s v="Kalyca Meade"/>
    <x v="1"/>
    <s v="United States"/>
    <s v="Baltimore"/>
    <x v="39"/>
    <n v="21215"/>
    <x v="3"/>
    <s v="OFF-PA-10000143"/>
    <x v="1"/>
    <x v="10"/>
    <x v="1692"/>
    <n v="26.400000000000002"/>
    <n v="5"/>
    <n v="0"/>
    <n v="12.672000000000001"/>
  </r>
  <r>
    <n v="5695"/>
    <x v="2838"/>
    <x v="1"/>
    <x v="895"/>
    <d v="2012-12-16T00:00:00"/>
    <s v="Standard Class"/>
    <s v="KM-16225"/>
    <s v="Kalyca Meade"/>
    <x v="1"/>
    <s v="United States"/>
    <s v="Baltimore"/>
    <x v="39"/>
    <n v="21215"/>
    <x v="3"/>
    <s v="FUR-CH-10000785"/>
    <x v="0"/>
    <x v="1"/>
    <x v="320"/>
    <n v="542.93999999999994"/>
    <n v="3"/>
    <n v="0"/>
    <n v="141.1644"/>
  </r>
  <r>
    <n v="5696"/>
    <x v="2839"/>
    <x v="0"/>
    <x v="465"/>
    <d v="2013-05-08T00:00:00"/>
    <s v="Second Class"/>
    <s v="AH-10465"/>
    <s v="Amy Hunt"/>
    <x v="0"/>
    <s v="United States"/>
    <s v="San Francisco"/>
    <x v="1"/>
    <n v="94109"/>
    <x v="1"/>
    <s v="FUR-TA-10001676"/>
    <x v="0"/>
    <x v="3"/>
    <x v="957"/>
    <n v="71.088000000000008"/>
    <n v="2"/>
    <n v="0.2"/>
    <n v="-1.7772000000000041"/>
  </r>
  <r>
    <n v="5697"/>
    <x v="2840"/>
    <x v="3"/>
    <x v="336"/>
    <d v="2014-10-19T00:00:00"/>
    <s v="Standard Class"/>
    <s v="AG-10765"/>
    <s v="Anthony Garverick"/>
    <x v="2"/>
    <s v="United States"/>
    <s v="Chicago"/>
    <x v="10"/>
    <n v="60623"/>
    <x v="2"/>
    <s v="OFF-BI-10000309"/>
    <x v="1"/>
    <x v="8"/>
    <x v="334"/>
    <n v="27.395999999999997"/>
    <n v="9"/>
    <n v="0.8"/>
    <n v="-42.46380000000002"/>
  </r>
  <r>
    <n v="5698"/>
    <x v="2840"/>
    <x v="3"/>
    <x v="336"/>
    <d v="2014-10-19T00:00:00"/>
    <s v="Standard Class"/>
    <s v="AG-10765"/>
    <s v="Anthony Garverick"/>
    <x v="2"/>
    <s v="United States"/>
    <s v="Chicago"/>
    <x v="10"/>
    <n v="60623"/>
    <x v="2"/>
    <s v="OFF-BI-10004224"/>
    <x v="1"/>
    <x v="8"/>
    <x v="1061"/>
    <n v="13.455999999999998"/>
    <n v="1"/>
    <n v="0.8"/>
    <n v="-23.548000000000009"/>
  </r>
  <r>
    <n v="5699"/>
    <x v="2841"/>
    <x v="0"/>
    <x v="732"/>
    <d v="2013-11-06T00:00:00"/>
    <s v="Same Day"/>
    <s v="EB-14170"/>
    <s v="Evan Bailliet"/>
    <x v="0"/>
    <s v="United States"/>
    <s v="Laredo"/>
    <x v="5"/>
    <n v="78041"/>
    <x v="2"/>
    <s v="OFF-LA-10002312"/>
    <x v="1"/>
    <x v="2"/>
    <x v="574"/>
    <n v="11.840000000000002"/>
    <n v="1"/>
    <n v="0.2"/>
    <n v="4.4399999999999995"/>
  </r>
  <r>
    <n v="5700"/>
    <x v="2842"/>
    <x v="3"/>
    <x v="132"/>
    <d v="2014-11-09T00:00:00"/>
    <s v="Standard Class"/>
    <s v="PG-18895"/>
    <s v="Paul Gonzalez"/>
    <x v="0"/>
    <s v="United States"/>
    <s v="San Francisco"/>
    <x v="1"/>
    <n v="94109"/>
    <x v="1"/>
    <s v="OFF-PA-10003022"/>
    <x v="1"/>
    <x v="10"/>
    <x v="1644"/>
    <n v="35.880000000000003"/>
    <n v="6"/>
    <n v="0"/>
    <n v="17.581200000000003"/>
  </r>
  <r>
    <n v="5701"/>
    <x v="2843"/>
    <x v="0"/>
    <x v="390"/>
    <d v="2013-11-27T00:00:00"/>
    <s v="First Class"/>
    <s v="CA-12055"/>
    <s v="Cathy Armstrong"/>
    <x v="2"/>
    <s v="United States"/>
    <s v="Cleveland"/>
    <x v="24"/>
    <n v="44105"/>
    <x v="3"/>
    <s v="OFF-EN-10001532"/>
    <x v="1"/>
    <x v="12"/>
    <x v="613"/>
    <n v="40.752000000000002"/>
    <n v="3"/>
    <n v="0.2"/>
    <n v="15.281999999999998"/>
  </r>
  <r>
    <n v="5702"/>
    <x v="2843"/>
    <x v="0"/>
    <x v="390"/>
    <d v="2013-11-27T00:00:00"/>
    <s v="First Class"/>
    <s v="CA-12055"/>
    <s v="Cathy Armstrong"/>
    <x v="2"/>
    <s v="United States"/>
    <s v="Cleveland"/>
    <x v="24"/>
    <n v="44105"/>
    <x v="3"/>
    <s v="TEC-AC-10004855"/>
    <x v="2"/>
    <x v="11"/>
    <x v="1047"/>
    <n v="139.96000000000004"/>
    <n v="5"/>
    <n v="0.2"/>
    <n v="-22.743500000000004"/>
  </r>
  <r>
    <n v="5703"/>
    <x v="2844"/>
    <x v="2"/>
    <x v="637"/>
    <d v="2011-12-21T00:00:00"/>
    <s v="Standard Class"/>
    <s v="SS-20875"/>
    <s v="Sung Shariari"/>
    <x v="0"/>
    <s v="United States"/>
    <s v="Marion"/>
    <x v="24"/>
    <n v="43302"/>
    <x v="3"/>
    <s v="OFF-AR-10003829"/>
    <x v="1"/>
    <x v="6"/>
    <x v="934"/>
    <n v="2.6240000000000001"/>
    <n v="1"/>
    <n v="0.2"/>
    <n v="0.29519999999999957"/>
  </r>
  <r>
    <n v="5704"/>
    <x v="2844"/>
    <x v="2"/>
    <x v="637"/>
    <d v="2011-12-21T00:00:00"/>
    <s v="Standard Class"/>
    <s v="SS-20875"/>
    <s v="Sung Shariari"/>
    <x v="0"/>
    <s v="United States"/>
    <s v="Marion"/>
    <x v="24"/>
    <n v="43302"/>
    <x v="3"/>
    <s v="FUR-TA-10002645"/>
    <x v="0"/>
    <x v="3"/>
    <x v="1313"/>
    <n v="136.53"/>
    <n v="1"/>
    <n v="0.4"/>
    <n v="-52.336500000000029"/>
  </r>
  <r>
    <n v="5705"/>
    <x v="2844"/>
    <x v="2"/>
    <x v="637"/>
    <d v="2011-12-21T00:00:00"/>
    <s v="Standard Class"/>
    <s v="SS-20875"/>
    <s v="Sung Shariari"/>
    <x v="0"/>
    <s v="United States"/>
    <s v="Marion"/>
    <x v="24"/>
    <n v="43302"/>
    <x v="3"/>
    <s v="TEC-AC-10003033"/>
    <x v="2"/>
    <x v="11"/>
    <x v="756"/>
    <n v="263.95999999999998"/>
    <n v="1"/>
    <n v="0.2"/>
    <n v="42.893499999999975"/>
  </r>
  <r>
    <n v="5706"/>
    <x v="2845"/>
    <x v="2"/>
    <x v="935"/>
    <d v="2011-11-08T00:00:00"/>
    <s v="Standard Class"/>
    <s v="RP-19390"/>
    <s v="Resi Pölking"/>
    <x v="0"/>
    <s v="United States"/>
    <s v="Fairfield"/>
    <x v="29"/>
    <n v="6824"/>
    <x v="3"/>
    <s v="OFF-SU-10002522"/>
    <x v="1"/>
    <x v="14"/>
    <x v="1544"/>
    <n v="11.64"/>
    <n v="3"/>
    <n v="0"/>
    <n v="3.3755999999999986"/>
  </r>
  <r>
    <n v="5707"/>
    <x v="2846"/>
    <x v="3"/>
    <x v="585"/>
    <d v="2014-09-26T00:00:00"/>
    <s v="Second Class"/>
    <s v="SC-20440"/>
    <s v="Shaun Chance"/>
    <x v="1"/>
    <s v="United States"/>
    <s v="New York City"/>
    <x v="15"/>
    <n v="10009"/>
    <x v="3"/>
    <s v="OFF-BI-10004828"/>
    <x v="1"/>
    <x v="8"/>
    <x v="1578"/>
    <n v="40.176000000000002"/>
    <n v="3"/>
    <n v="0.2"/>
    <n v="14.563799999999997"/>
  </r>
  <r>
    <n v="5708"/>
    <x v="2847"/>
    <x v="1"/>
    <x v="412"/>
    <d v="2012-05-15T00:00:00"/>
    <s v="Standard Class"/>
    <s v="NW-18400"/>
    <s v="Natalie Webber"/>
    <x v="0"/>
    <s v="United States"/>
    <s v="New York City"/>
    <x v="15"/>
    <n v="10024"/>
    <x v="3"/>
    <s v="FUR-FU-10001095"/>
    <x v="0"/>
    <x v="5"/>
    <x v="741"/>
    <n v="79.44"/>
    <n v="3"/>
    <n v="0"/>
    <n v="30.187200000000001"/>
  </r>
  <r>
    <n v="5709"/>
    <x v="2847"/>
    <x v="1"/>
    <x v="412"/>
    <d v="2012-05-15T00:00:00"/>
    <s v="Standard Class"/>
    <s v="NW-18400"/>
    <s v="Natalie Webber"/>
    <x v="0"/>
    <s v="United States"/>
    <s v="New York City"/>
    <x v="15"/>
    <n v="10024"/>
    <x v="3"/>
    <s v="OFF-SU-10000157"/>
    <x v="1"/>
    <x v="14"/>
    <x v="1399"/>
    <n v="357.93"/>
    <n v="3"/>
    <n v="0"/>
    <n v="7.158600000000007"/>
  </r>
  <r>
    <n v="5710"/>
    <x v="2847"/>
    <x v="1"/>
    <x v="412"/>
    <d v="2012-05-15T00:00:00"/>
    <s v="Standard Class"/>
    <s v="NW-18400"/>
    <s v="Natalie Webber"/>
    <x v="0"/>
    <s v="United States"/>
    <s v="New York City"/>
    <x v="15"/>
    <n v="10024"/>
    <x v="3"/>
    <s v="FUR-CH-10002647"/>
    <x v="0"/>
    <x v="1"/>
    <x v="470"/>
    <n v="127.76400000000001"/>
    <n v="2"/>
    <n v="0.1"/>
    <n v="21.294000000000008"/>
  </r>
  <r>
    <n v="5711"/>
    <x v="2847"/>
    <x v="1"/>
    <x v="412"/>
    <d v="2012-05-15T00:00:00"/>
    <s v="Standard Class"/>
    <s v="NW-18400"/>
    <s v="Natalie Webber"/>
    <x v="0"/>
    <s v="United States"/>
    <s v="New York City"/>
    <x v="15"/>
    <n v="10024"/>
    <x v="3"/>
    <s v="TEC-CO-10004115"/>
    <x v="2"/>
    <x v="16"/>
    <x v="356"/>
    <n v="2799.944"/>
    <n v="7"/>
    <n v="0.2"/>
    <n v="1014.9797"/>
  </r>
  <r>
    <n v="5712"/>
    <x v="2847"/>
    <x v="1"/>
    <x v="412"/>
    <d v="2012-05-15T00:00:00"/>
    <s v="Standard Class"/>
    <s v="NW-18400"/>
    <s v="Natalie Webber"/>
    <x v="0"/>
    <s v="United States"/>
    <s v="New York City"/>
    <x v="15"/>
    <n v="10024"/>
    <x v="3"/>
    <s v="OFF-PA-10003363"/>
    <x v="1"/>
    <x v="10"/>
    <x v="1520"/>
    <n v="19.440000000000001"/>
    <n v="3"/>
    <n v="0"/>
    <n v="9.3312000000000008"/>
  </r>
  <r>
    <n v="5713"/>
    <x v="2848"/>
    <x v="3"/>
    <x v="689"/>
    <d v="2014-08-01T00:00:00"/>
    <s v="Same Day"/>
    <s v="KW-16435"/>
    <s v="Katrina Willman"/>
    <x v="0"/>
    <s v="United States"/>
    <s v="Chicago"/>
    <x v="10"/>
    <n v="60653"/>
    <x v="2"/>
    <s v="TEC-PH-10003092"/>
    <x v="2"/>
    <x v="7"/>
    <x v="516"/>
    <n v="36.792000000000002"/>
    <n v="1"/>
    <n v="0.2"/>
    <n v="4.1390999999999991"/>
  </r>
  <r>
    <n v="5714"/>
    <x v="2849"/>
    <x v="2"/>
    <x v="72"/>
    <d v="2011-03-05T00:00:00"/>
    <s v="Standard Class"/>
    <s v="HR-14770"/>
    <s v="Hallie Redmond"/>
    <x v="2"/>
    <s v="United States"/>
    <s v="New York City"/>
    <x v="15"/>
    <n v="10035"/>
    <x v="3"/>
    <s v="TEC-PH-10003655"/>
    <x v="2"/>
    <x v="7"/>
    <x v="854"/>
    <n v="5.9399999999999995"/>
    <n v="3"/>
    <n v="0"/>
    <n v="1.6037999999999999"/>
  </r>
  <r>
    <n v="5715"/>
    <x v="2850"/>
    <x v="3"/>
    <x v="145"/>
    <d v="2014-09-30T00:00:00"/>
    <s v="Standard Class"/>
    <s v="AG-10900"/>
    <s v="Arthur Gainer"/>
    <x v="0"/>
    <s v="United States"/>
    <s v="Richmond"/>
    <x v="17"/>
    <n v="23223"/>
    <x v="0"/>
    <s v="OFF-ST-10001476"/>
    <x v="1"/>
    <x v="4"/>
    <x v="827"/>
    <n v="177.54999999999998"/>
    <n v="5"/>
    <n v="0"/>
    <n v="47.938500000000005"/>
  </r>
  <r>
    <n v="5716"/>
    <x v="2851"/>
    <x v="1"/>
    <x v="330"/>
    <d v="2012-10-12T00:00:00"/>
    <s v="Second Class"/>
    <s v="BM-11650"/>
    <s v="Brian Moss"/>
    <x v="1"/>
    <s v="United States"/>
    <s v="Ann Arbor"/>
    <x v="12"/>
    <n v="48104"/>
    <x v="2"/>
    <s v="TEC-AC-10002049"/>
    <x v="2"/>
    <x v="11"/>
    <x v="688"/>
    <n v="619.94999999999993"/>
    <n v="5"/>
    <n v="0"/>
    <n v="111.59099999999995"/>
  </r>
  <r>
    <n v="5717"/>
    <x v="2851"/>
    <x v="1"/>
    <x v="330"/>
    <d v="2012-10-12T00:00:00"/>
    <s v="Second Class"/>
    <s v="BM-11650"/>
    <s v="Brian Moss"/>
    <x v="1"/>
    <s v="United States"/>
    <s v="Ann Arbor"/>
    <x v="12"/>
    <n v="48104"/>
    <x v="2"/>
    <s v="TEC-PH-10003875"/>
    <x v="2"/>
    <x v="7"/>
    <x v="119"/>
    <n v="29.160000000000004"/>
    <n v="3"/>
    <n v="0"/>
    <n v="8.4563999999999986"/>
  </r>
  <r>
    <n v="5718"/>
    <x v="2851"/>
    <x v="1"/>
    <x v="330"/>
    <d v="2012-10-12T00:00:00"/>
    <s v="Second Class"/>
    <s v="BM-11650"/>
    <s v="Brian Moss"/>
    <x v="1"/>
    <s v="United States"/>
    <s v="Ann Arbor"/>
    <x v="12"/>
    <n v="48104"/>
    <x v="2"/>
    <s v="OFF-EN-10003286"/>
    <x v="1"/>
    <x v="12"/>
    <x v="33"/>
    <n v="57.959999999999994"/>
    <n v="7"/>
    <n v="0"/>
    <n v="27.241199999999996"/>
  </r>
  <r>
    <n v="5719"/>
    <x v="2851"/>
    <x v="1"/>
    <x v="330"/>
    <d v="2012-10-12T00:00:00"/>
    <s v="Second Class"/>
    <s v="BM-11650"/>
    <s v="Brian Moss"/>
    <x v="1"/>
    <s v="United States"/>
    <s v="Ann Arbor"/>
    <x v="12"/>
    <n v="48104"/>
    <x v="2"/>
    <s v="OFF-AP-10003971"/>
    <x v="1"/>
    <x v="9"/>
    <x v="914"/>
    <n v="29.402999999999999"/>
    <n v="3"/>
    <n v="0.1"/>
    <n v="5.2272000000000007"/>
  </r>
  <r>
    <n v="5720"/>
    <x v="2852"/>
    <x v="3"/>
    <x v="1065"/>
    <d v="2014-04-03T00:00:00"/>
    <s v="Second Class"/>
    <s v="RD-19720"/>
    <s v="Roger Demir"/>
    <x v="0"/>
    <s v="United States"/>
    <s v="Lafayette"/>
    <x v="14"/>
    <n v="47905"/>
    <x v="2"/>
    <s v="OFF-ST-10001031"/>
    <x v="1"/>
    <x v="4"/>
    <x v="1551"/>
    <n v="81.400000000000006"/>
    <n v="5"/>
    <n v="0"/>
    <n v="21.164000000000005"/>
  </r>
  <r>
    <n v="5721"/>
    <x v="2853"/>
    <x v="1"/>
    <x v="717"/>
    <d v="2012-11-17T00:00:00"/>
    <s v="First Class"/>
    <s v="KB-16585"/>
    <s v="Ken Black"/>
    <x v="1"/>
    <s v="United States"/>
    <s v="Springfield"/>
    <x v="21"/>
    <n v="97477"/>
    <x v="1"/>
    <s v="OFF-FA-10000304"/>
    <x v="1"/>
    <x v="13"/>
    <x v="52"/>
    <n v="8.7200000000000006"/>
    <n v="5"/>
    <n v="0.2"/>
    <n v="2.289000000000001"/>
  </r>
  <r>
    <n v="5722"/>
    <x v="2853"/>
    <x v="1"/>
    <x v="717"/>
    <d v="2012-11-17T00:00:00"/>
    <s v="First Class"/>
    <s v="KB-16585"/>
    <s v="Ken Black"/>
    <x v="1"/>
    <s v="United States"/>
    <s v="Springfield"/>
    <x v="21"/>
    <n v="97477"/>
    <x v="1"/>
    <s v="TEC-AC-10000358"/>
    <x v="2"/>
    <x v="11"/>
    <x v="1278"/>
    <n v="91.176000000000016"/>
    <n v="3"/>
    <n v="0.2"/>
    <n v="4.5587999999999944"/>
  </r>
  <r>
    <n v="5723"/>
    <x v="2853"/>
    <x v="1"/>
    <x v="717"/>
    <d v="2012-11-17T00:00:00"/>
    <s v="First Class"/>
    <s v="KB-16585"/>
    <s v="Ken Black"/>
    <x v="1"/>
    <s v="United States"/>
    <s v="Springfield"/>
    <x v="21"/>
    <n v="97477"/>
    <x v="1"/>
    <s v="TEC-AC-10002800"/>
    <x v="2"/>
    <x v="11"/>
    <x v="1207"/>
    <n v="159.96800000000002"/>
    <n v="4"/>
    <n v="0.2"/>
    <n v="29.993999999999986"/>
  </r>
  <r>
    <n v="5724"/>
    <x v="2854"/>
    <x v="0"/>
    <x v="182"/>
    <d v="2013-10-01T00:00:00"/>
    <s v="Standard Class"/>
    <s v="DW-13585"/>
    <s v="Dorothy Wardle"/>
    <x v="1"/>
    <s v="United States"/>
    <s v="San Francisco"/>
    <x v="1"/>
    <n v="94109"/>
    <x v="1"/>
    <s v="OFF-PA-10004735"/>
    <x v="1"/>
    <x v="10"/>
    <x v="819"/>
    <n v="12.96"/>
    <n v="2"/>
    <n v="0"/>
    <n v="6.2208000000000006"/>
  </r>
  <r>
    <n v="5725"/>
    <x v="2855"/>
    <x v="2"/>
    <x v="358"/>
    <d v="2011-09-27T00:00:00"/>
    <s v="Standard Class"/>
    <s v="VG-21805"/>
    <s v="Vivek Grady"/>
    <x v="1"/>
    <s v="United States"/>
    <s v="Chicago"/>
    <x v="10"/>
    <n v="60653"/>
    <x v="2"/>
    <s v="OFF-ST-10002574"/>
    <x v="1"/>
    <x v="4"/>
    <x v="926"/>
    <n v="331.536"/>
    <n v="3"/>
    <n v="0.2"/>
    <n v="-82.884"/>
  </r>
  <r>
    <n v="5726"/>
    <x v="2856"/>
    <x v="1"/>
    <x v="12"/>
    <d v="2012-09-27T00:00:00"/>
    <s v="First Class"/>
    <s v="DR-12880"/>
    <s v="Dan Reichenbach"/>
    <x v="1"/>
    <s v="United States"/>
    <s v="New York City"/>
    <x v="15"/>
    <n v="10011"/>
    <x v="3"/>
    <s v="TEC-AC-10004171"/>
    <x v="2"/>
    <x v="11"/>
    <x v="1312"/>
    <n v="899.91"/>
    <n v="9"/>
    <n v="0"/>
    <n v="395.96040000000005"/>
  </r>
  <r>
    <n v="5727"/>
    <x v="2857"/>
    <x v="1"/>
    <x v="124"/>
    <d v="2012-05-08T00:00:00"/>
    <s v="Standard Class"/>
    <s v="AH-10690"/>
    <s v="Anna Häberlin"/>
    <x v="1"/>
    <s v="United States"/>
    <s v="Houston"/>
    <x v="5"/>
    <n v="77095"/>
    <x v="2"/>
    <s v="TEC-PH-10002922"/>
    <x v="2"/>
    <x v="7"/>
    <x v="965"/>
    <n v="946.34400000000005"/>
    <n v="7"/>
    <n v="0.2"/>
    <n v="118.29299999999989"/>
  </r>
  <r>
    <n v="5728"/>
    <x v="2858"/>
    <x v="3"/>
    <x v="166"/>
    <d v="2014-12-14T00:00:00"/>
    <s v="Standard Class"/>
    <s v="JP-15520"/>
    <s v="Jeremy Pistek"/>
    <x v="0"/>
    <s v="United States"/>
    <s v="Madison"/>
    <x v="6"/>
    <n v="53711"/>
    <x v="2"/>
    <s v="TEC-AC-10003023"/>
    <x v="2"/>
    <x v="11"/>
    <x v="1070"/>
    <n v="178.10999999999999"/>
    <n v="3"/>
    <n v="0"/>
    <n v="32.059799999999996"/>
  </r>
  <r>
    <n v="5729"/>
    <x v="2858"/>
    <x v="3"/>
    <x v="166"/>
    <d v="2014-12-14T00:00:00"/>
    <s v="Standard Class"/>
    <s v="JP-15520"/>
    <s v="Jeremy Pistek"/>
    <x v="0"/>
    <s v="United States"/>
    <s v="Madison"/>
    <x v="6"/>
    <n v="53711"/>
    <x v="2"/>
    <s v="OFF-AP-10003590"/>
    <x v="1"/>
    <x v="9"/>
    <x v="947"/>
    <n v="1089.75"/>
    <n v="3"/>
    <n v="0"/>
    <n v="305.13000000000011"/>
  </r>
  <r>
    <n v="5730"/>
    <x v="2858"/>
    <x v="3"/>
    <x v="166"/>
    <d v="2014-12-14T00:00:00"/>
    <s v="Standard Class"/>
    <s v="JP-15520"/>
    <s v="Jeremy Pistek"/>
    <x v="0"/>
    <s v="United States"/>
    <s v="Madison"/>
    <x v="6"/>
    <n v="53711"/>
    <x v="2"/>
    <s v="OFF-LA-10003510"/>
    <x v="1"/>
    <x v="2"/>
    <x v="575"/>
    <n v="61.06"/>
    <n v="2"/>
    <n v="0"/>
    <n v="28.087600000000002"/>
  </r>
  <r>
    <n v="5731"/>
    <x v="2858"/>
    <x v="3"/>
    <x v="166"/>
    <d v="2014-12-14T00:00:00"/>
    <s v="Standard Class"/>
    <s v="JP-15520"/>
    <s v="Jeremy Pistek"/>
    <x v="0"/>
    <s v="United States"/>
    <s v="Madison"/>
    <x v="6"/>
    <n v="53711"/>
    <x v="2"/>
    <s v="FUR-BO-10003159"/>
    <x v="0"/>
    <x v="0"/>
    <x v="1100"/>
    <n v="459.92"/>
    <n v="4"/>
    <n v="0"/>
    <n v="41.392799999999966"/>
  </r>
  <r>
    <n v="5732"/>
    <x v="2858"/>
    <x v="3"/>
    <x v="166"/>
    <d v="2014-12-14T00:00:00"/>
    <s v="Standard Class"/>
    <s v="JP-15520"/>
    <s v="Jeremy Pistek"/>
    <x v="0"/>
    <s v="United States"/>
    <s v="Madison"/>
    <x v="6"/>
    <n v="53711"/>
    <x v="2"/>
    <s v="OFF-PA-10002713"/>
    <x v="1"/>
    <x v="10"/>
    <x v="317"/>
    <n v="27.52"/>
    <n v="4"/>
    <n v="0"/>
    <n v="12.659199999999998"/>
  </r>
  <r>
    <n v="5733"/>
    <x v="2859"/>
    <x v="3"/>
    <x v="222"/>
    <d v="2014-07-03T00:00:00"/>
    <s v="First Class"/>
    <s v="DR-12880"/>
    <s v="Dan Reichenbach"/>
    <x v="1"/>
    <s v="United States"/>
    <s v="Milford"/>
    <x v="29"/>
    <n v="6460"/>
    <x v="3"/>
    <s v="FUR-BO-10002598"/>
    <x v="0"/>
    <x v="0"/>
    <x v="1509"/>
    <n v="638.82000000000005"/>
    <n v="9"/>
    <n v="0"/>
    <n v="185.25779999999997"/>
  </r>
  <r>
    <n v="5734"/>
    <x v="2859"/>
    <x v="3"/>
    <x v="222"/>
    <d v="2014-07-03T00:00:00"/>
    <s v="First Class"/>
    <s v="DR-12880"/>
    <s v="Dan Reichenbach"/>
    <x v="1"/>
    <s v="United States"/>
    <s v="Milford"/>
    <x v="29"/>
    <n v="6460"/>
    <x v="3"/>
    <s v="OFF-SU-10002537"/>
    <x v="1"/>
    <x v="14"/>
    <x v="676"/>
    <n v="30.69"/>
    <n v="3"/>
    <n v="0"/>
    <n v="7.9794000000000018"/>
  </r>
  <r>
    <n v="5735"/>
    <x v="2859"/>
    <x v="3"/>
    <x v="222"/>
    <d v="2014-07-03T00:00:00"/>
    <s v="First Class"/>
    <s v="DR-12880"/>
    <s v="Dan Reichenbach"/>
    <x v="1"/>
    <s v="United States"/>
    <s v="Milford"/>
    <x v="29"/>
    <n v="6460"/>
    <x v="3"/>
    <s v="FUR-FU-10003976"/>
    <x v="0"/>
    <x v="5"/>
    <x v="964"/>
    <n v="25.16"/>
    <n v="2"/>
    <n v="0"/>
    <n v="8.5543999999999976"/>
  </r>
  <r>
    <n v="5736"/>
    <x v="2860"/>
    <x v="2"/>
    <x v="290"/>
    <d v="2011-07-03T00:00:00"/>
    <s v="Standard Class"/>
    <s v="JK-15625"/>
    <s v="Jim Karlsson"/>
    <x v="0"/>
    <s v="United States"/>
    <s v="New York City"/>
    <x v="15"/>
    <n v="10024"/>
    <x v="3"/>
    <s v="OFF-BI-10000174"/>
    <x v="1"/>
    <x v="8"/>
    <x v="1435"/>
    <n v="13.919999999999998"/>
    <n v="3"/>
    <n v="0.2"/>
    <n v="4.8720000000000008"/>
  </r>
  <r>
    <n v="5737"/>
    <x v="2861"/>
    <x v="2"/>
    <x v="407"/>
    <d v="2011-01-26T00:00:00"/>
    <s v="Standard Class"/>
    <s v="MV-17485"/>
    <s v="Mark Van Huff"/>
    <x v="0"/>
    <s v="United States"/>
    <s v="Los Angeles"/>
    <x v="1"/>
    <n v="90049"/>
    <x v="1"/>
    <s v="OFF-PA-10002893"/>
    <x v="1"/>
    <x v="10"/>
    <x v="359"/>
    <n v="19.36"/>
    <n v="2"/>
    <n v="0"/>
    <n v="9.2927999999999997"/>
  </r>
  <r>
    <n v="5738"/>
    <x v="2861"/>
    <x v="2"/>
    <x v="407"/>
    <d v="2011-01-26T00:00:00"/>
    <s v="Standard Class"/>
    <s v="MV-17485"/>
    <s v="Mark Van Huff"/>
    <x v="0"/>
    <s v="United States"/>
    <s v="Los Angeles"/>
    <x v="1"/>
    <n v="90049"/>
    <x v="1"/>
    <s v="FUR-FU-10003194"/>
    <x v="0"/>
    <x v="5"/>
    <x v="76"/>
    <n v="19.3"/>
    <n v="2"/>
    <n v="0"/>
    <n v="5.7899999999999991"/>
  </r>
  <r>
    <n v="5739"/>
    <x v="2862"/>
    <x v="3"/>
    <x v="413"/>
    <d v="2014-01-07T00:00:00"/>
    <s v="Standard Class"/>
    <s v="BP-11155"/>
    <s v="Becky Pak"/>
    <x v="0"/>
    <s v="United States"/>
    <s v="San Francisco"/>
    <x v="1"/>
    <n v="94109"/>
    <x v="1"/>
    <s v="OFF-BI-10004233"/>
    <x v="1"/>
    <x v="8"/>
    <x v="1377"/>
    <n v="38.376000000000005"/>
    <n v="3"/>
    <n v="0.2"/>
    <n v="13.4316"/>
  </r>
  <r>
    <n v="5740"/>
    <x v="2863"/>
    <x v="3"/>
    <x v="615"/>
    <d v="2014-04-01T00:00:00"/>
    <s v="First Class"/>
    <s v="DH-13075"/>
    <s v="Dave Hallsten"/>
    <x v="1"/>
    <s v="United States"/>
    <s v="Fairfield"/>
    <x v="1"/>
    <n v="94533"/>
    <x v="1"/>
    <s v="OFF-PA-10000232"/>
    <x v="1"/>
    <x v="10"/>
    <x v="1622"/>
    <n v="12.96"/>
    <n v="2"/>
    <n v="0"/>
    <n v="6.3504000000000005"/>
  </r>
  <r>
    <n v="5741"/>
    <x v="2863"/>
    <x v="3"/>
    <x v="615"/>
    <d v="2014-04-01T00:00:00"/>
    <s v="First Class"/>
    <s v="DH-13075"/>
    <s v="Dave Hallsten"/>
    <x v="1"/>
    <s v="United States"/>
    <s v="Fairfield"/>
    <x v="1"/>
    <n v="94533"/>
    <x v="1"/>
    <s v="FUR-FU-10001095"/>
    <x v="0"/>
    <x v="5"/>
    <x v="741"/>
    <n v="26.48"/>
    <n v="1"/>
    <n v="0"/>
    <n v="10.0624"/>
  </r>
  <r>
    <n v="5742"/>
    <x v="2863"/>
    <x v="3"/>
    <x v="615"/>
    <d v="2014-04-01T00:00:00"/>
    <s v="First Class"/>
    <s v="DH-13075"/>
    <s v="Dave Hallsten"/>
    <x v="1"/>
    <s v="United States"/>
    <s v="Fairfield"/>
    <x v="1"/>
    <n v="94533"/>
    <x v="1"/>
    <s v="TEC-MA-10004679"/>
    <x v="2"/>
    <x v="15"/>
    <x v="1074"/>
    <n v="532.72"/>
    <n v="2"/>
    <n v="0.2"/>
    <n v="53.271999999999991"/>
  </r>
  <r>
    <n v="5743"/>
    <x v="2863"/>
    <x v="3"/>
    <x v="615"/>
    <d v="2014-04-01T00:00:00"/>
    <s v="First Class"/>
    <s v="DH-13075"/>
    <s v="Dave Hallsten"/>
    <x v="1"/>
    <s v="United States"/>
    <s v="Fairfield"/>
    <x v="1"/>
    <n v="94533"/>
    <x v="1"/>
    <s v="OFF-PA-10003651"/>
    <x v="1"/>
    <x v="10"/>
    <x v="646"/>
    <n v="26.72"/>
    <n v="4"/>
    <n v="0"/>
    <n v="12.8256"/>
  </r>
  <r>
    <n v="5744"/>
    <x v="2863"/>
    <x v="3"/>
    <x v="615"/>
    <d v="2014-04-01T00:00:00"/>
    <s v="First Class"/>
    <s v="DH-13075"/>
    <s v="Dave Hallsten"/>
    <x v="1"/>
    <s v="United States"/>
    <s v="Fairfield"/>
    <x v="1"/>
    <n v="94533"/>
    <x v="1"/>
    <s v="OFF-PA-10000743"/>
    <x v="1"/>
    <x v="10"/>
    <x v="573"/>
    <n v="20.04"/>
    <n v="3"/>
    <n v="0"/>
    <n v="9.6191999999999993"/>
  </r>
  <r>
    <n v="5745"/>
    <x v="2863"/>
    <x v="3"/>
    <x v="615"/>
    <d v="2014-04-01T00:00:00"/>
    <s v="First Class"/>
    <s v="DH-13075"/>
    <s v="Dave Hallsten"/>
    <x v="1"/>
    <s v="United States"/>
    <s v="Fairfield"/>
    <x v="1"/>
    <n v="94533"/>
    <x v="1"/>
    <s v="OFF-ST-10002743"/>
    <x v="1"/>
    <x v="4"/>
    <x v="413"/>
    <n v="795.48"/>
    <n v="7"/>
    <n v="0"/>
    <n v="7.9547999999999632"/>
  </r>
  <r>
    <n v="5746"/>
    <x v="2863"/>
    <x v="3"/>
    <x v="615"/>
    <d v="2014-04-01T00:00:00"/>
    <s v="First Class"/>
    <s v="DH-13075"/>
    <s v="Dave Hallsten"/>
    <x v="1"/>
    <s v="United States"/>
    <s v="Fairfield"/>
    <x v="1"/>
    <n v="94533"/>
    <x v="1"/>
    <s v="FUR-FU-10003829"/>
    <x v="0"/>
    <x v="5"/>
    <x v="1369"/>
    <n v="21.560000000000002"/>
    <n v="7"/>
    <n v="0"/>
    <n v="6.8991999999999987"/>
  </r>
  <r>
    <n v="5747"/>
    <x v="2864"/>
    <x v="0"/>
    <x v="16"/>
    <d v="2013-12-13T00:00:00"/>
    <s v="Standard Class"/>
    <s v="LH-16900"/>
    <s v="Lena Hernandez"/>
    <x v="0"/>
    <s v="United States"/>
    <s v="Greenville"/>
    <x v="3"/>
    <n v="27834"/>
    <x v="0"/>
    <s v="TEC-PH-10002496"/>
    <x v="2"/>
    <x v="7"/>
    <x v="490"/>
    <n v="249.58400000000003"/>
    <n v="2"/>
    <n v="0.2"/>
    <n v="31.197999999999986"/>
  </r>
  <r>
    <n v="5748"/>
    <x v="2864"/>
    <x v="0"/>
    <x v="16"/>
    <d v="2013-12-13T00:00:00"/>
    <s v="Standard Class"/>
    <s v="LH-16900"/>
    <s v="Lena Hernandez"/>
    <x v="0"/>
    <s v="United States"/>
    <s v="Greenville"/>
    <x v="3"/>
    <n v="27834"/>
    <x v="0"/>
    <s v="TEC-AC-10002473"/>
    <x v="2"/>
    <x v="11"/>
    <x v="713"/>
    <n v="68.111999999999995"/>
    <n v="3"/>
    <n v="0.2"/>
    <n v="17.879399999999997"/>
  </r>
  <r>
    <n v="5749"/>
    <x v="2864"/>
    <x v="0"/>
    <x v="16"/>
    <d v="2013-12-13T00:00:00"/>
    <s v="Standard Class"/>
    <s v="LH-16900"/>
    <s v="Lena Hernandez"/>
    <x v="0"/>
    <s v="United States"/>
    <s v="Greenville"/>
    <x v="3"/>
    <n v="27834"/>
    <x v="0"/>
    <s v="TEC-AC-10004877"/>
    <x v="2"/>
    <x v="11"/>
    <x v="1670"/>
    <n v="16.560000000000002"/>
    <n v="3"/>
    <n v="0.2"/>
    <n v="-2.4840000000000018"/>
  </r>
  <r>
    <n v="5750"/>
    <x v="2865"/>
    <x v="3"/>
    <x v="551"/>
    <d v="2014-11-23T00:00:00"/>
    <s v="Standard Class"/>
    <s v="DK-13090"/>
    <s v="Dave Kipp"/>
    <x v="0"/>
    <s v="United States"/>
    <s v="Long Beach"/>
    <x v="15"/>
    <n v="11561"/>
    <x v="3"/>
    <s v="TEC-PH-10000923"/>
    <x v="2"/>
    <x v="7"/>
    <x v="1225"/>
    <n v="74.95"/>
    <n v="5"/>
    <n v="0"/>
    <n v="36.725500000000004"/>
  </r>
  <r>
    <n v="5751"/>
    <x v="2866"/>
    <x v="2"/>
    <x v="992"/>
    <d v="2011-06-05T00:00:00"/>
    <s v="Standard Class"/>
    <s v="SS-20410"/>
    <s v="Shahid Shariari"/>
    <x v="0"/>
    <s v="United States"/>
    <s v="Buffalo Grove"/>
    <x v="10"/>
    <n v="60089"/>
    <x v="2"/>
    <s v="FUR-TA-10001539"/>
    <x v="0"/>
    <x v="3"/>
    <x v="10"/>
    <n v="355.45499999999998"/>
    <n v="3"/>
    <n v="0.5"/>
    <n v="-184.83660000000003"/>
  </r>
  <r>
    <n v="5752"/>
    <x v="2867"/>
    <x v="0"/>
    <x v="115"/>
    <d v="2013-01-28T00:00:00"/>
    <s v="Standard Class"/>
    <s v="FP-14320"/>
    <s v="Frank Preis"/>
    <x v="0"/>
    <s v="United States"/>
    <s v="San Diego"/>
    <x v="1"/>
    <n v="92037"/>
    <x v="1"/>
    <s v="OFF-LA-10003498"/>
    <x v="1"/>
    <x v="2"/>
    <x v="1740"/>
    <n v="44.400000000000006"/>
    <n v="3"/>
    <n v="0"/>
    <n v="22.200000000000003"/>
  </r>
  <r>
    <n v="5753"/>
    <x v="2867"/>
    <x v="0"/>
    <x v="115"/>
    <d v="2013-01-28T00:00:00"/>
    <s v="Standard Class"/>
    <s v="FP-14320"/>
    <s v="Frank Preis"/>
    <x v="0"/>
    <s v="United States"/>
    <s v="San Diego"/>
    <x v="1"/>
    <n v="92037"/>
    <x v="1"/>
    <s v="OFF-LA-10004484"/>
    <x v="1"/>
    <x v="2"/>
    <x v="612"/>
    <n v="20.65"/>
    <n v="5"/>
    <n v="0"/>
    <n v="9.4989999999999988"/>
  </r>
  <r>
    <n v="5754"/>
    <x v="2868"/>
    <x v="0"/>
    <x v="1066"/>
    <d v="2013-02-10T00:00:00"/>
    <s v="Standard Class"/>
    <s v="LC-17050"/>
    <s v="Liz Carlisle"/>
    <x v="0"/>
    <s v="United States"/>
    <s v="Richmond"/>
    <x v="0"/>
    <n v="40475"/>
    <x v="0"/>
    <s v="FUR-CH-10000015"/>
    <x v="0"/>
    <x v="1"/>
    <x v="373"/>
    <n v="866.4"/>
    <n v="4"/>
    <n v="0"/>
    <n v="225.26400000000001"/>
  </r>
  <r>
    <n v="5755"/>
    <x v="2869"/>
    <x v="1"/>
    <x v="368"/>
    <d v="2012-04-03T00:00:00"/>
    <s v="Second Class"/>
    <s v="AS-10240"/>
    <s v="Alan Shonely"/>
    <x v="0"/>
    <s v="United States"/>
    <s v="Springfield"/>
    <x v="17"/>
    <n v="22153"/>
    <x v="0"/>
    <s v="OFF-AR-10003732"/>
    <x v="1"/>
    <x v="6"/>
    <x v="321"/>
    <n v="5.56"/>
    <n v="2"/>
    <n v="0"/>
    <n v="1.4455999999999998"/>
  </r>
  <r>
    <n v="5756"/>
    <x v="2870"/>
    <x v="2"/>
    <x v="1005"/>
    <d v="2011-10-18T00:00:00"/>
    <s v="Standard Class"/>
    <s v="HG-15025"/>
    <s v="Hunter Glantz"/>
    <x v="0"/>
    <s v="United States"/>
    <s v="Fort Worth"/>
    <x v="5"/>
    <n v="76106"/>
    <x v="2"/>
    <s v="OFF-AP-10004052"/>
    <x v="1"/>
    <x v="9"/>
    <x v="1662"/>
    <n v="3.1599999999999993"/>
    <n v="4"/>
    <n v="0.8"/>
    <n v="-8.532"/>
  </r>
  <r>
    <n v="5757"/>
    <x v="2870"/>
    <x v="2"/>
    <x v="1005"/>
    <d v="2011-10-18T00:00:00"/>
    <s v="Standard Class"/>
    <s v="HG-15025"/>
    <s v="Hunter Glantz"/>
    <x v="0"/>
    <s v="United States"/>
    <s v="Fort Worth"/>
    <x v="5"/>
    <n v="76106"/>
    <x v="2"/>
    <s v="TEC-CO-10002095"/>
    <x v="2"/>
    <x v="16"/>
    <x v="610"/>
    <n v="1999.96"/>
    <n v="5"/>
    <n v="0.2"/>
    <n v="624.98749999999995"/>
  </r>
  <r>
    <n v="5758"/>
    <x v="2871"/>
    <x v="1"/>
    <x v="1067"/>
    <d v="2012-08-16T00:00:00"/>
    <s v="Standard Class"/>
    <s v="BW-11065"/>
    <s v="Barry Weirich"/>
    <x v="0"/>
    <s v="United States"/>
    <s v="Raleigh"/>
    <x v="3"/>
    <n v="27604"/>
    <x v="0"/>
    <s v="FUR-FU-10004270"/>
    <x v="0"/>
    <x v="5"/>
    <x v="1372"/>
    <n v="46.152000000000001"/>
    <n v="3"/>
    <n v="0.2"/>
    <n v="12.114900000000002"/>
  </r>
  <r>
    <n v="5759"/>
    <x v="2872"/>
    <x v="1"/>
    <x v="6"/>
    <d v="2012-11-23T00:00:00"/>
    <s v="First Class"/>
    <s v="BH-11710"/>
    <s v="Brosina Hoffman"/>
    <x v="0"/>
    <s v="United States"/>
    <s v="Hialeah"/>
    <x v="2"/>
    <n v="33012"/>
    <x v="0"/>
    <s v="TEC-MA-10000423"/>
    <x v="2"/>
    <x v="15"/>
    <x v="1713"/>
    <n v="32.984999999999999"/>
    <n v="3"/>
    <n v="0.5"/>
    <n v="-1.9791000000000025"/>
  </r>
  <r>
    <n v="5760"/>
    <x v="2873"/>
    <x v="0"/>
    <x v="945"/>
    <d v="2013-12-31T00:00:00"/>
    <s v="Same Day"/>
    <s v="JP-16135"/>
    <s v="Julie Prescott"/>
    <x v="2"/>
    <s v="United States"/>
    <s v="Los Angeles"/>
    <x v="1"/>
    <n v="90032"/>
    <x v="1"/>
    <s v="OFF-ST-10001526"/>
    <x v="1"/>
    <x v="4"/>
    <x v="764"/>
    <n v="481.32"/>
    <n v="4"/>
    <n v="0"/>
    <n v="125.14319999999998"/>
  </r>
  <r>
    <n v="5761"/>
    <x v="2873"/>
    <x v="0"/>
    <x v="945"/>
    <d v="2013-12-31T00:00:00"/>
    <s v="Same Day"/>
    <s v="JP-16135"/>
    <s v="Julie Prescott"/>
    <x v="2"/>
    <s v="United States"/>
    <s v="Los Angeles"/>
    <x v="1"/>
    <n v="90032"/>
    <x v="1"/>
    <s v="OFF-BI-10002194"/>
    <x v="1"/>
    <x v="8"/>
    <x v="411"/>
    <n v="6.3840000000000003"/>
    <n v="1"/>
    <n v="0.2"/>
    <n v="2.1546000000000003"/>
  </r>
  <r>
    <n v="5762"/>
    <x v="2874"/>
    <x v="3"/>
    <x v="801"/>
    <d v="2014-08-16T00:00:00"/>
    <s v="First Class"/>
    <s v="JM-16195"/>
    <s v="Justin MacKendrick"/>
    <x v="0"/>
    <s v="United States"/>
    <s v="Lake Forest"/>
    <x v="1"/>
    <n v="92630"/>
    <x v="1"/>
    <s v="OFF-AP-10000828"/>
    <x v="1"/>
    <x v="9"/>
    <x v="1087"/>
    <n v="542.93999999999994"/>
    <n v="3"/>
    <n v="0"/>
    <n v="152.02319999999997"/>
  </r>
  <r>
    <n v="5763"/>
    <x v="2874"/>
    <x v="3"/>
    <x v="801"/>
    <d v="2014-08-16T00:00:00"/>
    <s v="First Class"/>
    <s v="JM-16195"/>
    <s v="Justin MacKendrick"/>
    <x v="0"/>
    <s v="United States"/>
    <s v="Lake Forest"/>
    <x v="1"/>
    <n v="92630"/>
    <x v="1"/>
    <s v="FUR-FU-10001473"/>
    <x v="0"/>
    <x v="5"/>
    <x v="984"/>
    <n v="54.92"/>
    <n v="4"/>
    <n v="0"/>
    <n v="19.7712"/>
  </r>
  <r>
    <n v="5764"/>
    <x v="2875"/>
    <x v="1"/>
    <x v="502"/>
    <d v="2012-11-05T00:00:00"/>
    <s v="First Class"/>
    <s v="FH-14365"/>
    <s v="Fred Hopkins"/>
    <x v="1"/>
    <s v="United States"/>
    <s v="Long Beach"/>
    <x v="15"/>
    <n v="11561"/>
    <x v="3"/>
    <s v="FUR-CH-10004983"/>
    <x v="0"/>
    <x v="1"/>
    <x v="1560"/>
    <n v="1448.8200000000002"/>
    <n v="10"/>
    <n v="0.1"/>
    <n v="209.27399999999992"/>
  </r>
  <r>
    <n v="5765"/>
    <x v="2876"/>
    <x v="1"/>
    <x v="229"/>
    <d v="2012-09-12T00:00:00"/>
    <s v="Second Class"/>
    <s v="MC-17575"/>
    <s v="Matt Collins"/>
    <x v="0"/>
    <s v="United States"/>
    <s v="Seattle"/>
    <x v="4"/>
    <n v="98103"/>
    <x v="1"/>
    <s v="OFF-ST-10003994"/>
    <x v="1"/>
    <x v="4"/>
    <x v="1736"/>
    <n v="353.88"/>
    <n v="6"/>
    <n v="0"/>
    <n v="17.693999999999988"/>
  </r>
  <r>
    <n v="5766"/>
    <x v="2877"/>
    <x v="2"/>
    <x v="1068"/>
    <d v="2011-11-14T00:00:00"/>
    <s v="Standard Class"/>
    <s v="EB-13870"/>
    <s v="Emily Burns"/>
    <x v="0"/>
    <s v="United States"/>
    <s v="Redding"/>
    <x v="1"/>
    <n v="96003"/>
    <x v="1"/>
    <s v="TEC-PH-10004447"/>
    <x v="2"/>
    <x v="7"/>
    <x v="857"/>
    <n v="333.57600000000002"/>
    <n v="3"/>
    <n v="0.2"/>
    <n v="25.018199999999993"/>
  </r>
  <r>
    <n v="5767"/>
    <x v="2878"/>
    <x v="0"/>
    <x v="750"/>
    <d v="2013-10-16T00:00:00"/>
    <s v="Standard Class"/>
    <s v="PM-19135"/>
    <s v="Peter McVee"/>
    <x v="2"/>
    <s v="United States"/>
    <s v="San Antonio"/>
    <x v="5"/>
    <n v="78207"/>
    <x v="2"/>
    <s v="OFF-LA-10004545"/>
    <x v="1"/>
    <x v="2"/>
    <x v="1328"/>
    <n v="60.144000000000005"/>
    <n v="6"/>
    <n v="0.2"/>
    <n v="20.298599999999993"/>
  </r>
  <r>
    <n v="5768"/>
    <x v="2879"/>
    <x v="3"/>
    <x v="565"/>
    <d v="2014-09-13T00:00:00"/>
    <s v="Second Class"/>
    <s v="AR-10345"/>
    <s v="Alex Russell"/>
    <x v="1"/>
    <s v="United States"/>
    <s v="Houston"/>
    <x v="5"/>
    <n v="77070"/>
    <x v="2"/>
    <s v="TEC-AC-10003116"/>
    <x v="2"/>
    <x v="11"/>
    <x v="920"/>
    <n v="85.2"/>
    <n v="6"/>
    <n v="0.2"/>
    <n v="20.234999999999996"/>
  </r>
  <r>
    <n v="5769"/>
    <x v="2880"/>
    <x v="1"/>
    <x v="1069"/>
    <d v="2012-03-01T00:00:00"/>
    <s v="Standard Class"/>
    <s v="SS-20875"/>
    <s v="Sung Shariari"/>
    <x v="0"/>
    <s v="United States"/>
    <s v="Leominster"/>
    <x v="31"/>
    <n v="1453"/>
    <x v="3"/>
    <s v="OFF-LA-10001641"/>
    <x v="1"/>
    <x v="2"/>
    <x v="1022"/>
    <n v="3.15"/>
    <n v="1"/>
    <n v="0"/>
    <n v="1.512"/>
  </r>
  <r>
    <n v="5770"/>
    <x v="2880"/>
    <x v="1"/>
    <x v="1069"/>
    <d v="2012-03-01T00:00:00"/>
    <s v="Standard Class"/>
    <s v="SS-20875"/>
    <s v="Sung Shariari"/>
    <x v="0"/>
    <s v="United States"/>
    <s v="Leominster"/>
    <x v="31"/>
    <n v="1453"/>
    <x v="3"/>
    <s v="OFF-PA-10002377"/>
    <x v="1"/>
    <x v="10"/>
    <x v="557"/>
    <n v="22.72"/>
    <n v="4"/>
    <n v="0"/>
    <n v="10.223999999999998"/>
  </r>
  <r>
    <n v="5771"/>
    <x v="2881"/>
    <x v="1"/>
    <x v="496"/>
    <d v="2012-09-28T00:00:00"/>
    <s v="Standard Class"/>
    <s v="SC-20440"/>
    <s v="Shaun Chance"/>
    <x v="1"/>
    <s v="United States"/>
    <s v="Los Angeles"/>
    <x v="1"/>
    <n v="90032"/>
    <x v="1"/>
    <s v="FUR-FU-10000010"/>
    <x v="0"/>
    <x v="5"/>
    <x v="522"/>
    <n v="14.91"/>
    <n v="3"/>
    <n v="0"/>
    <n v="4.6220999999999997"/>
  </r>
  <r>
    <n v="5772"/>
    <x v="2881"/>
    <x v="1"/>
    <x v="496"/>
    <d v="2012-09-28T00:00:00"/>
    <s v="Standard Class"/>
    <s v="SC-20440"/>
    <s v="Shaun Chance"/>
    <x v="1"/>
    <s v="United States"/>
    <s v="Los Angeles"/>
    <x v="1"/>
    <n v="90032"/>
    <x v="1"/>
    <s v="OFF-AP-10002651"/>
    <x v="1"/>
    <x v="9"/>
    <x v="1341"/>
    <n v="1158.1199999999999"/>
    <n v="4"/>
    <n v="0"/>
    <n v="335.85479999999984"/>
  </r>
  <r>
    <n v="5773"/>
    <x v="2882"/>
    <x v="1"/>
    <x v="650"/>
    <d v="2012-12-01T00:00:00"/>
    <s v="Standard Class"/>
    <s v="EA-14035"/>
    <s v="Erin Ashbrook"/>
    <x v="1"/>
    <s v="United States"/>
    <s v="Springfield"/>
    <x v="25"/>
    <n v="65807"/>
    <x v="2"/>
    <s v="TEC-CO-10002313"/>
    <x v="2"/>
    <x v="16"/>
    <x v="345"/>
    <n v="599.99"/>
    <n v="1"/>
    <n v="0"/>
    <n v="233.99610000000001"/>
  </r>
  <r>
    <n v="5774"/>
    <x v="2883"/>
    <x v="0"/>
    <x v="1070"/>
    <d v="2013-09-07T00:00:00"/>
    <s v="Standard Class"/>
    <s v="TP-21130"/>
    <s v="Theone Pippenger"/>
    <x v="0"/>
    <s v="United States"/>
    <s v="Waco"/>
    <x v="5"/>
    <n v="76706"/>
    <x v="2"/>
    <s v="OFF-ST-10001580"/>
    <x v="1"/>
    <x v="4"/>
    <x v="351"/>
    <n v="23.968000000000004"/>
    <n v="2"/>
    <n v="0.2"/>
    <n v="2.3967999999999989"/>
  </r>
  <r>
    <n v="5775"/>
    <x v="2884"/>
    <x v="0"/>
    <x v="408"/>
    <d v="2013-04-17T00:00:00"/>
    <s v="Standard Class"/>
    <s v="BP-11290"/>
    <s v="Beth Paige"/>
    <x v="0"/>
    <s v="United States"/>
    <s v="Los Angeles"/>
    <x v="1"/>
    <n v="90036"/>
    <x v="1"/>
    <s v="FUR-CH-10001545"/>
    <x v="0"/>
    <x v="1"/>
    <x v="1737"/>
    <n v="638.28800000000012"/>
    <n v="7"/>
    <n v="0.2"/>
    <n v="-31.914400000000015"/>
  </r>
  <r>
    <n v="5776"/>
    <x v="2884"/>
    <x v="0"/>
    <x v="408"/>
    <d v="2013-04-17T00:00:00"/>
    <s v="Standard Class"/>
    <s v="BP-11290"/>
    <s v="Beth Paige"/>
    <x v="0"/>
    <s v="United States"/>
    <s v="Los Angeles"/>
    <x v="1"/>
    <n v="90036"/>
    <x v="1"/>
    <s v="OFF-BI-10004826"/>
    <x v="1"/>
    <x v="8"/>
    <x v="721"/>
    <n v="13.208000000000002"/>
    <n v="1"/>
    <n v="0.2"/>
    <n v="4.6228000000000007"/>
  </r>
  <r>
    <n v="5777"/>
    <x v="2885"/>
    <x v="0"/>
    <x v="429"/>
    <d v="2013-12-09T00:00:00"/>
    <s v="Standard Class"/>
    <s v="LM-17065"/>
    <s v="Liz MacKendrick"/>
    <x v="0"/>
    <s v="United States"/>
    <s v="Auburn"/>
    <x v="15"/>
    <n v="13021"/>
    <x v="3"/>
    <s v="OFF-BI-10000301"/>
    <x v="1"/>
    <x v="8"/>
    <x v="619"/>
    <n v="15.528"/>
    <n v="3"/>
    <n v="0.2"/>
    <n v="5.8230000000000004"/>
  </r>
  <r>
    <n v="5778"/>
    <x v="2886"/>
    <x v="0"/>
    <x v="429"/>
    <d v="2013-12-10T00:00:00"/>
    <s v="Standard Class"/>
    <s v="KT-16465"/>
    <s v="Kean Takahito"/>
    <x v="0"/>
    <s v="United States"/>
    <s v="San Francisco"/>
    <x v="1"/>
    <n v="94109"/>
    <x v="1"/>
    <s v="OFF-PA-10000994"/>
    <x v="1"/>
    <x v="10"/>
    <x v="904"/>
    <n v="104.85"/>
    <n v="1"/>
    <n v="0"/>
    <n v="50.327999999999996"/>
  </r>
  <r>
    <n v="5779"/>
    <x v="2887"/>
    <x v="2"/>
    <x v="7"/>
    <d v="2011-11-18T00:00:00"/>
    <s v="Standard Class"/>
    <s v="AP-10915"/>
    <s v="Arthur Prichep"/>
    <x v="0"/>
    <s v="United States"/>
    <s v="Los Angeles"/>
    <x v="1"/>
    <n v="90008"/>
    <x v="1"/>
    <s v="OFF-AR-10003156"/>
    <x v="1"/>
    <x v="6"/>
    <x v="396"/>
    <n v="30.48"/>
    <n v="3"/>
    <n v="0"/>
    <n v="7.9248000000000012"/>
  </r>
  <r>
    <n v="5780"/>
    <x v="2887"/>
    <x v="2"/>
    <x v="7"/>
    <d v="2011-11-18T00:00:00"/>
    <s v="Standard Class"/>
    <s v="AP-10915"/>
    <s v="Arthur Prichep"/>
    <x v="0"/>
    <s v="United States"/>
    <s v="Los Angeles"/>
    <x v="1"/>
    <n v="90008"/>
    <x v="1"/>
    <s v="FUR-CH-10000988"/>
    <x v="0"/>
    <x v="1"/>
    <x v="1132"/>
    <n v="112.64800000000001"/>
    <n v="1"/>
    <n v="0.2"/>
    <n v="11.264799999999997"/>
  </r>
  <r>
    <n v="5781"/>
    <x v="2888"/>
    <x v="1"/>
    <x v="788"/>
    <d v="2012-04-09T00:00:00"/>
    <s v="Standard Class"/>
    <s v="JD-15790"/>
    <s v="John Dryer"/>
    <x v="0"/>
    <s v="United States"/>
    <s v="Los Angeles"/>
    <x v="1"/>
    <n v="90049"/>
    <x v="1"/>
    <s v="TEC-MA-10003329"/>
    <x v="2"/>
    <x v="15"/>
    <x v="1741"/>
    <n v="71.975999999999999"/>
    <n v="3"/>
    <n v="0.2"/>
    <n v="24.291899999999998"/>
  </r>
  <r>
    <n v="5782"/>
    <x v="2889"/>
    <x v="1"/>
    <x v="295"/>
    <d v="2012-12-16T00:00:00"/>
    <s v="Second Class"/>
    <s v="XP-21865"/>
    <s v="Xylona Preis"/>
    <x v="0"/>
    <s v="United States"/>
    <s v="Chico"/>
    <x v="1"/>
    <n v="95928"/>
    <x v="1"/>
    <s v="OFF-AR-10001547"/>
    <x v="1"/>
    <x v="6"/>
    <x v="147"/>
    <n v="2.21"/>
    <n v="1"/>
    <n v="0"/>
    <n v="0.59670000000000001"/>
  </r>
  <r>
    <n v="5783"/>
    <x v="2889"/>
    <x v="1"/>
    <x v="295"/>
    <d v="2012-12-16T00:00:00"/>
    <s v="Second Class"/>
    <s v="XP-21865"/>
    <s v="Xylona Preis"/>
    <x v="0"/>
    <s v="United States"/>
    <s v="Chico"/>
    <x v="1"/>
    <n v="95928"/>
    <x v="1"/>
    <s v="OFF-EN-10003072"/>
    <x v="1"/>
    <x v="12"/>
    <x v="767"/>
    <n v="15.52"/>
    <n v="4"/>
    <n v="0"/>
    <n v="7.4496000000000002"/>
  </r>
  <r>
    <n v="5784"/>
    <x v="2889"/>
    <x v="1"/>
    <x v="295"/>
    <d v="2012-12-16T00:00:00"/>
    <s v="Second Class"/>
    <s v="XP-21865"/>
    <s v="Xylona Preis"/>
    <x v="0"/>
    <s v="United States"/>
    <s v="Chico"/>
    <x v="1"/>
    <n v="95928"/>
    <x v="1"/>
    <s v="OFF-PA-10000726"/>
    <x v="1"/>
    <x v="10"/>
    <x v="1322"/>
    <n v="36.44"/>
    <n v="4"/>
    <n v="0"/>
    <n v="16.397999999999996"/>
  </r>
  <r>
    <n v="5785"/>
    <x v="2890"/>
    <x v="3"/>
    <x v="280"/>
    <d v="2014-10-09T00:00:00"/>
    <s v="Standard Class"/>
    <s v="JK-16090"/>
    <s v="Juliana Krohn"/>
    <x v="0"/>
    <s v="United States"/>
    <s v="Springfield"/>
    <x v="21"/>
    <n v="97477"/>
    <x v="1"/>
    <s v="FUR-BO-10001972"/>
    <x v="0"/>
    <x v="0"/>
    <x v="362"/>
    <n v="217.76400000000001"/>
    <n v="6"/>
    <n v="0.7"/>
    <n v="-384.71640000000002"/>
  </r>
  <r>
    <n v="5786"/>
    <x v="2890"/>
    <x v="3"/>
    <x v="280"/>
    <d v="2014-10-09T00:00:00"/>
    <s v="Standard Class"/>
    <s v="JK-16090"/>
    <s v="Juliana Krohn"/>
    <x v="0"/>
    <s v="United States"/>
    <s v="Springfield"/>
    <x v="21"/>
    <n v="97477"/>
    <x v="1"/>
    <s v="OFF-SU-10004664"/>
    <x v="1"/>
    <x v="14"/>
    <x v="592"/>
    <n v="39.072000000000003"/>
    <n v="6"/>
    <n v="0.2"/>
    <n v="4.3955999999999982"/>
  </r>
  <r>
    <n v="5787"/>
    <x v="2890"/>
    <x v="3"/>
    <x v="280"/>
    <d v="2014-10-09T00:00:00"/>
    <s v="Standard Class"/>
    <s v="JK-16090"/>
    <s v="Juliana Krohn"/>
    <x v="0"/>
    <s v="United States"/>
    <s v="Springfield"/>
    <x v="21"/>
    <n v="97477"/>
    <x v="1"/>
    <s v="OFF-BI-10003676"/>
    <x v="1"/>
    <x v="8"/>
    <x v="816"/>
    <n v="22.638000000000002"/>
    <n v="7"/>
    <n v="0.7"/>
    <n v="-16.601199999999999"/>
  </r>
  <r>
    <n v="5788"/>
    <x v="2890"/>
    <x v="3"/>
    <x v="280"/>
    <d v="2014-10-09T00:00:00"/>
    <s v="Standard Class"/>
    <s v="JK-16090"/>
    <s v="Juliana Krohn"/>
    <x v="0"/>
    <s v="United States"/>
    <s v="Springfield"/>
    <x v="21"/>
    <n v="97477"/>
    <x v="1"/>
    <s v="OFF-AR-10003727"/>
    <x v="1"/>
    <x v="6"/>
    <x v="1362"/>
    <n v="95.143999999999991"/>
    <n v="7"/>
    <n v="0.2"/>
    <n v="10.703699999999987"/>
  </r>
  <r>
    <n v="5789"/>
    <x v="2891"/>
    <x v="3"/>
    <x v="318"/>
    <d v="2014-04-15T00:00:00"/>
    <s v="Second Class"/>
    <s v="MG-18205"/>
    <s v="Mitch Gastineau"/>
    <x v="1"/>
    <s v="United States"/>
    <s v="Jacksonville"/>
    <x v="2"/>
    <n v="32216"/>
    <x v="0"/>
    <s v="FUR-FU-10003829"/>
    <x v="0"/>
    <x v="5"/>
    <x v="1369"/>
    <n v="12.320000000000002"/>
    <n v="5"/>
    <n v="0.2"/>
    <n v="1.8479999999999985"/>
  </r>
  <r>
    <n v="5790"/>
    <x v="2891"/>
    <x v="3"/>
    <x v="318"/>
    <d v="2014-04-15T00:00:00"/>
    <s v="Second Class"/>
    <s v="MG-18205"/>
    <s v="Mitch Gastineau"/>
    <x v="1"/>
    <s v="United States"/>
    <s v="Jacksonville"/>
    <x v="2"/>
    <n v="32216"/>
    <x v="0"/>
    <s v="OFF-BI-10003712"/>
    <x v="1"/>
    <x v="8"/>
    <x v="689"/>
    <n v="4.4190000000000005"/>
    <n v="3"/>
    <n v="0.7"/>
    <n v="-3.0933000000000002"/>
  </r>
  <r>
    <n v="5791"/>
    <x v="2892"/>
    <x v="3"/>
    <x v="365"/>
    <d v="2014-10-03T00:00:00"/>
    <s v="First Class"/>
    <s v="PG-18820"/>
    <s v="Patrick Gardner"/>
    <x v="0"/>
    <s v="United States"/>
    <s v="Bakersfield"/>
    <x v="1"/>
    <n v="93309"/>
    <x v="1"/>
    <s v="OFF-FA-10002280"/>
    <x v="1"/>
    <x v="13"/>
    <x v="653"/>
    <n v="35"/>
    <n v="7"/>
    <n v="0"/>
    <n v="16.8"/>
  </r>
  <r>
    <n v="5792"/>
    <x v="2892"/>
    <x v="3"/>
    <x v="365"/>
    <d v="2014-10-03T00:00:00"/>
    <s v="First Class"/>
    <s v="PG-18820"/>
    <s v="Patrick Gardner"/>
    <x v="0"/>
    <s v="United States"/>
    <s v="Bakersfield"/>
    <x v="1"/>
    <n v="93309"/>
    <x v="1"/>
    <s v="FUR-CH-10002961"/>
    <x v="0"/>
    <x v="1"/>
    <x v="939"/>
    <n v="72.784000000000006"/>
    <n v="1"/>
    <n v="0.2"/>
    <n v="0"/>
  </r>
  <r>
    <n v="5793"/>
    <x v="2892"/>
    <x v="3"/>
    <x v="365"/>
    <d v="2014-10-03T00:00:00"/>
    <s v="First Class"/>
    <s v="PG-18820"/>
    <s v="Patrick Gardner"/>
    <x v="0"/>
    <s v="United States"/>
    <s v="Bakersfield"/>
    <x v="1"/>
    <n v="93309"/>
    <x v="1"/>
    <s v="OFF-AP-10002578"/>
    <x v="1"/>
    <x v="9"/>
    <x v="409"/>
    <n v="97.84"/>
    <n v="2"/>
    <n v="0"/>
    <n v="25.438400000000001"/>
  </r>
  <r>
    <n v="5794"/>
    <x v="2892"/>
    <x v="3"/>
    <x v="365"/>
    <d v="2014-10-03T00:00:00"/>
    <s v="First Class"/>
    <s v="PG-18820"/>
    <s v="Patrick Gardner"/>
    <x v="0"/>
    <s v="United States"/>
    <s v="Bakersfield"/>
    <x v="1"/>
    <n v="93309"/>
    <x v="1"/>
    <s v="FUR-FU-10004848"/>
    <x v="0"/>
    <x v="5"/>
    <x v="28"/>
    <n v="51.75"/>
    <n v="1"/>
    <n v="0"/>
    <n v="15.524999999999999"/>
  </r>
  <r>
    <n v="5795"/>
    <x v="2892"/>
    <x v="3"/>
    <x v="365"/>
    <d v="2014-10-03T00:00:00"/>
    <s v="First Class"/>
    <s v="PG-18820"/>
    <s v="Patrick Gardner"/>
    <x v="0"/>
    <s v="United States"/>
    <s v="Bakersfield"/>
    <x v="1"/>
    <n v="93309"/>
    <x v="1"/>
    <s v="OFF-BI-10003364"/>
    <x v="1"/>
    <x v="8"/>
    <x v="698"/>
    <n v="46.672000000000004"/>
    <n v="2"/>
    <n v="0.2"/>
    <n v="16.3352"/>
  </r>
  <r>
    <n v="5796"/>
    <x v="2893"/>
    <x v="2"/>
    <x v="411"/>
    <d v="2011-10-03T00:00:00"/>
    <s v="Second Class"/>
    <s v="LD-17005"/>
    <s v="Lisa DeCherney"/>
    <x v="0"/>
    <s v="United States"/>
    <s v="New York City"/>
    <x v="15"/>
    <n v="10011"/>
    <x v="3"/>
    <s v="OFF-ST-10002615"/>
    <x v="1"/>
    <x v="4"/>
    <x v="1427"/>
    <n v="1395.54"/>
    <n v="9"/>
    <n v="0"/>
    <n v="362.84040000000005"/>
  </r>
  <r>
    <n v="5797"/>
    <x v="2893"/>
    <x v="2"/>
    <x v="411"/>
    <d v="2011-10-03T00:00:00"/>
    <s v="Second Class"/>
    <s v="LD-17005"/>
    <s v="Lisa DeCherney"/>
    <x v="0"/>
    <s v="United States"/>
    <s v="New York City"/>
    <x v="15"/>
    <n v="10011"/>
    <x v="3"/>
    <s v="FUR-FU-10000521"/>
    <x v="0"/>
    <x v="5"/>
    <x v="138"/>
    <n v="117.36"/>
    <n v="4"/>
    <n v="0"/>
    <n v="36.381599999999992"/>
  </r>
  <r>
    <n v="5798"/>
    <x v="2893"/>
    <x v="2"/>
    <x v="411"/>
    <d v="2011-10-03T00:00:00"/>
    <s v="Second Class"/>
    <s v="LD-17005"/>
    <s v="Lisa DeCherney"/>
    <x v="0"/>
    <s v="United States"/>
    <s v="New York City"/>
    <x v="15"/>
    <n v="10011"/>
    <x v="3"/>
    <s v="OFF-LA-10000121"/>
    <x v="1"/>
    <x v="2"/>
    <x v="902"/>
    <n v="18.899999999999999"/>
    <n v="3"/>
    <n v="0"/>
    <n v="8.6939999999999991"/>
  </r>
  <r>
    <n v="5799"/>
    <x v="2893"/>
    <x v="2"/>
    <x v="411"/>
    <d v="2011-10-03T00:00:00"/>
    <s v="Second Class"/>
    <s v="LD-17005"/>
    <s v="Lisa DeCherney"/>
    <x v="0"/>
    <s v="United States"/>
    <s v="New York City"/>
    <x v="15"/>
    <n v="10011"/>
    <x v="3"/>
    <s v="OFF-PA-10001289"/>
    <x v="1"/>
    <x v="10"/>
    <x v="952"/>
    <n v="77.52"/>
    <n v="2"/>
    <n v="0"/>
    <n v="37.9848"/>
  </r>
  <r>
    <n v="5800"/>
    <x v="2894"/>
    <x v="2"/>
    <x v="1071"/>
    <d v="2011-08-25T00:00:00"/>
    <s v="Second Class"/>
    <s v="CR-12730"/>
    <s v="Craig Reiter"/>
    <x v="0"/>
    <s v="United States"/>
    <s v="Chicago"/>
    <x v="10"/>
    <n v="60610"/>
    <x v="2"/>
    <s v="FUR-CH-10004495"/>
    <x v="0"/>
    <x v="1"/>
    <x v="1475"/>
    <n v="421.37200000000001"/>
    <n v="2"/>
    <n v="0.3"/>
    <n v="-6.0196000000000538"/>
  </r>
  <r>
    <n v="5801"/>
    <x v="2895"/>
    <x v="2"/>
    <x v="384"/>
    <d v="2011-07-14T00:00:00"/>
    <s v="First Class"/>
    <s v="MN-17935"/>
    <s v="Michael Nguyen"/>
    <x v="0"/>
    <s v="United States"/>
    <s v="El Paso"/>
    <x v="5"/>
    <n v="79907"/>
    <x v="2"/>
    <s v="TEC-PH-10000895"/>
    <x v="2"/>
    <x v="7"/>
    <x v="1128"/>
    <n v="575.96800000000007"/>
    <n v="4"/>
    <n v="0.2"/>
    <n v="43.197600000000023"/>
  </r>
  <r>
    <n v="5802"/>
    <x v="2895"/>
    <x v="2"/>
    <x v="384"/>
    <d v="2011-07-14T00:00:00"/>
    <s v="First Class"/>
    <s v="MN-17935"/>
    <s v="Michael Nguyen"/>
    <x v="0"/>
    <s v="United States"/>
    <s v="El Paso"/>
    <x v="5"/>
    <n v="79907"/>
    <x v="2"/>
    <s v="OFF-PA-10000552"/>
    <x v="1"/>
    <x v="10"/>
    <x v="1532"/>
    <n v="10.368000000000002"/>
    <n v="2"/>
    <n v="0.2"/>
    <n v="3.6288"/>
  </r>
  <r>
    <n v="5803"/>
    <x v="2896"/>
    <x v="1"/>
    <x v="204"/>
    <d v="2012-03-24T00:00:00"/>
    <s v="First Class"/>
    <s v="RD-19900"/>
    <s v="Ruben Dartt"/>
    <x v="0"/>
    <s v="United States"/>
    <s v="Thousand Oaks"/>
    <x v="1"/>
    <n v="91360"/>
    <x v="1"/>
    <s v="TEC-PH-10000376"/>
    <x v="2"/>
    <x v="7"/>
    <x v="428"/>
    <n v="15.984000000000002"/>
    <n v="2"/>
    <n v="0.2"/>
    <n v="1.1988000000000003"/>
  </r>
  <r>
    <n v="5804"/>
    <x v="2897"/>
    <x v="3"/>
    <x v="605"/>
    <d v="2014-05-20T00:00:00"/>
    <s v="Standard Class"/>
    <s v="JP-16135"/>
    <s v="Julie Prescott"/>
    <x v="2"/>
    <s v="United States"/>
    <s v="Springfield"/>
    <x v="24"/>
    <n v="45503"/>
    <x v="3"/>
    <s v="OFF-AR-10003504"/>
    <x v="1"/>
    <x v="6"/>
    <x v="1026"/>
    <n v="10.272000000000002"/>
    <n v="3"/>
    <n v="0.2"/>
    <n v="1.1555999999999984"/>
  </r>
  <r>
    <n v="5805"/>
    <x v="2898"/>
    <x v="3"/>
    <x v="38"/>
    <d v="2014-11-20T00:00:00"/>
    <s v="Standard Class"/>
    <s v="KE-16420"/>
    <s v="Katrina Edelman"/>
    <x v="1"/>
    <s v="United States"/>
    <s v="Dallas"/>
    <x v="5"/>
    <n v="75220"/>
    <x v="2"/>
    <s v="OFF-ST-10000943"/>
    <x v="1"/>
    <x v="4"/>
    <x v="1195"/>
    <n v="61.792000000000002"/>
    <n v="4"/>
    <n v="0.2"/>
    <n v="6.1792000000000016"/>
  </r>
  <r>
    <n v="5806"/>
    <x v="2898"/>
    <x v="3"/>
    <x v="38"/>
    <d v="2014-11-20T00:00:00"/>
    <s v="Standard Class"/>
    <s v="KE-16420"/>
    <s v="Katrina Edelman"/>
    <x v="1"/>
    <s v="United States"/>
    <s v="Dallas"/>
    <x v="5"/>
    <n v="75220"/>
    <x v="2"/>
    <s v="FUR-BO-10003441"/>
    <x v="0"/>
    <x v="0"/>
    <x v="705"/>
    <n v="205.99919999999997"/>
    <n v="3"/>
    <n v="0.32"/>
    <n v="-27.264600000000016"/>
  </r>
  <r>
    <n v="5807"/>
    <x v="2899"/>
    <x v="0"/>
    <x v="913"/>
    <d v="2013-09-08T00:00:00"/>
    <s v="Second Class"/>
    <s v="DL-13315"/>
    <s v="Delfina Latchford"/>
    <x v="0"/>
    <s v="United States"/>
    <s v="Knoxville"/>
    <x v="18"/>
    <n v="37918"/>
    <x v="0"/>
    <s v="OFF-PA-10002195"/>
    <x v="1"/>
    <x v="10"/>
    <x v="719"/>
    <n v="12.192"/>
    <n v="3"/>
    <n v="0.2"/>
    <n v="4.1147999999999998"/>
  </r>
  <r>
    <n v="5808"/>
    <x v="2899"/>
    <x v="0"/>
    <x v="913"/>
    <d v="2013-09-08T00:00:00"/>
    <s v="Second Class"/>
    <s v="DL-13315"/>
    <s v="Delfina Latchford"/>
    <x v="0"/>
    <s v="United States"/>
    <s v="Knoxville"/>
    <x v="18"/>
    <n v="37918"/>
    <x v="0"/>
    <s v="OFF-AP-10001205"/>
    <x v="1"/>
    <x v="9"/>
    <x v="1285"/>
    <n v="87.168000000000006"/>
    <n v="2"/>
    <n v="0.2"/>
    <n v="8.7168000000000063"/>
  </r>
  <r>
    <n v="5809"/>
    <x v="2899"/>
    <x v="0"/>
    <x v="913"/>
    <d v="2013-09-08T00:00:00"/>
    <s v="Second Class"/>
    <s v="DL-13315"/>
    <s v="Delfina Latchford"/>
    <x v="0"/>
    <s v="United States"/>
    <s v="Knoxville"/>
    <x v="18"/>
    <n v="37918"/>
    <x v="0"/>
    <s v="OFF-AR-10002987"/>
    <x v="1"/>
    <x v="6"/>
    <x v="1553"/>
    <n v="31.744"/>
    <n v="2"/>
    <n v="0.2"/>
    <n v="8.3328000000000024"/>
  </r>
  <r>
    <n v="5810"/>
    <x v="2900"/>
    <x v="0"/>
    <x v="1072"/>
    <d v="2013-02-11T00:00:00"/>
    <s v="Standard Class"/>
    <s v="KB-16240"/>
    <s v="Karen Bern"/>
    <x v="1"/>
    <s v="United States"/>
    <s v="Chattanooga"/>
    <x v="18"/>
    <n v="37421"/>
    <x v="0"/>
    <s v="FUR-FU-10000723"/>
    <x v="0"/>
    <x v="5"/>
    <x v="475"/>
    <n v="132.22400000000002"/>
    <n v="4"/>
    <n v="0.2"/>
    <n v="-18.180799999999998"/>
  </r>
  <r>
    <n v="5811"/>
    <x v="2901"/>
    <x v="1"/>
    <x v="204"/>
    <d v="2012-03-26T00:00:00"/>
    <s v="Standard Class"/>
    <s v="JD-16150"/>
    <s v="Justin Deggeller"/>
    <x v="1"/>
    <s v="United States"/>
    <s v="San Diego"/>
    <x v="1"/>
    <n v="92037"/>
    <x v="1"/>
    <s v="OFF-PA-10003127"/>
    <x v="1"/>
    <x v="10"/>
    <x v="33"/>
    <n v="105.52"/>
    <n v="4"/>
    <n v="0"/>
    <n v="48.539199999999994"/>
  </r>
  <r>
    <n v="5812"/>
    <x v="2901"/>
    <x v="1"/>
    <x v="204"/>
    <d v="2012-03-26T00:00:00"/>
    <s v="Standard Class"/>
    <s v="JD-16150"/>
    <s v="Justin Deggeller"/>
    <x v="1"/>
    <s v="United States"/>
    <s v="San Diego"/>
    <x v="1"/>
    <n v="92037"/>
    <x v="1"/>
    <s v="FUR-FU-10000747"/>
    <x v="0"/>
    <x v="5"/>
    <x v="1742"/>
    <n v="91.96"/>
    <n v="2"/>
    <n v="0"/>
    <n v="15.633199999999988"/>
  </r>
  <r>
    <n v="5813"/>
    <x v="2901"/>
    <x v="1"/>
    <x v="204"/>
    <d v="2012-03-26T00:00:00"/>
    <s v="Standard Class"/>
    <s v="JD-16150"/>
    <s v="Justin Deggeller"/>
    <x v="1"/>
    <s v="United States"/>
    <s v="San Diego"/>
    <x v="1"/>
    <n v="92037"/>
    <x v="1"/>
    <s v="TEC-PH-10001795"/>
    <x v="2"/>
    <x v="7"/>
    <x v="641"/>
    <n v="1487.9760000000001"/>
    <n v="3"/>
    <n v="0.2"/>
    <n v="185.99699999999984"/>
  </r>
  <r>
    <n v="5814"/>
    <x v="2902"/>
    <x v="1"/>
    <x v="740"/>
    <d v="2012-07-03T00:00:00"/>
    <s v="First Class"/>
    <s v="SR-20740"/>
    <s v="Steven Roelle"/>
    <x v="2"/>
    <s v="United States"/>
    <s v="New York City"/>
    <x v="15"/>
    <n v="10024"/>
    <x v="3"/>
    <s v="OFF-PA-10003797"/>
    <x v="1"/>
    <x v="10"/>
    <x v="1701"/>
    <n v="19.440000000000001"/>
    <n v="3"/>
    <n v="0"/>
    <n v="9.3312000000000008"/>
  </r>
  <r>
    <n v="5815"/>
    <x v="2903"/>
    <x v="1"/>
    <x v="925"/>
    <d v="2012-06-17T00:00:00"/>
    <s v="First Class"/>
    <s v="AC-10450"/>
    <s v="Amy Cox"/>
    <x v="0"/>
    <s v="United States"/>
    <s v="Tampa"/>
    <x v="2"/>
    <n v="33614"/>
    <x v="0"/>
    <s v="TEC-AC-10002718"/>
    <x v="2"/>
    <x v="11"/>
    <x v="1183"/>
    <n v="11.672000000000001"/>
    <n v="1"/>
    <n v="0.2"/>
    <n v="-0.7295000000000007"/>
  </r>
  <r>
    <n v="5816"/>
    <x v="2904"/>
    <x v="2"/>
    <x v="35"/>
    <d v="2011-11-26T00:00:00"/>
    <s v="Same Day"/>
    <s v="LS-17245"/>
    <s v="Lynn Smith"/>
    <x v="0"/>
    <s v="United States"/>
    <s v="Utica"/>
    <x v="15"/>
    <n v="13501"/>
    <x v="3"/>
    <s v="TEC-PH-10002170"/>
    <x v="2"/>
    <x v="7"/>
    <x v="594"/>
    <n v="279.95999999999998"/>
    <n v="4"/>
    <n v="0"/>
    <n v="78.388800000000003"/>
  </r>
  <r>
    <n v="5817"/>
    <x v="2904"/>
    <x v="2"/>
    <x v="35"/>
    <d v="2011-11-26T00:00:00"/>
    <s v="Same Day"/>
    <s v="LS-17245"/>
    <s v="Lynn Smith"/>
    <x v="0"/>
    <s v="United States"/>
    <s v="Utica"/>
    <x v="15"/>
    <n v="13501"/>
    <x v="3"/>
    <s v="OFF-BI-10001078"/>
    <x v="1"/>
    <x v="8"/>
    <x v="61"/>
    <n v="12.912000000000001"/>
    <n v="3"/>
    <n v="0.2"/>
    <n v="4.6806000000000001"/>
  </r>
  <r>
    <n v="5818"/>
    <x v="2904"/>
    <x v="2"/>
    <x v="35"/>
    <d v="2011-11-26T00:00:00"/>
    <s v="Same Day"/>
    <s v="LS-17245"/>
    <s v="Lynn Smith"/>
    <x v="0"/>
    <s v="United States"/>
    <s v="Utica"/>
    <x v="15"/>
    <n v="13501"/>
    <x v="3"/>
    <s v="OFF-BI-10001031"/>
    <x v="1"/>
    <x v="8"/>
    <x v="865"/>
    <n v="17.088000000000001"/>
    <n v="4"/>
    <n v="0.2"/>
    <n v="5.767199999999999"/>
  </r>
  <r>
    <n v="5819"/>
    <x v="2904"/>
    <x v="2"/>
    <x v="35"/>
    <d v="2011-11-26T00:00:00"/>
    <s v="Same Day"/>
    <s v="LS-17245"/>
    <s v="Lynn Smith"/>
    <x v="0"/>
    <s v="United States"/>
    <s v="Utica"/>
    <x v="15"/>
    <n v="13501"/>
    <x v="3"/>
    <s v="OFF-LA-10001158"/>
    <x v="1"/>
    <x v="2"/>
    <x v="319"/>
    <n v="93.149999999999991"/>
    <n v="9"/>
    <n v="0"/>
    <n v="44.712000000000003"/>
  </r>
  <r>
    <n v="5820"/>
    <x v="2904"/>
    <x v="2"/>
    <x v="35"/>
    <d v="2011-11-26T00:00:00"/>
    <s v="Same Day"/>
    <s v="LS-17245"/>
    <s v="Lynn Smith"/>
    <x v="0"/>
    <s v="United States"/>
    <s v="Utica"/>
    <x v="15"/>
    <n v="13501"/>
    <x v="3"/>
    <s v="OFF-LA-10001613"/>
    <x v="1"/>
    <x v="2"/>
    <x v="736"/>
    <n v="11.52"/>
    <n v="4"/>
    <n v="0"/>
    <n v="5.6448"/>
  </r>
  <r>
    <n v="5821"/>
    <x v="2905"/>
    <x v="3"/>
    <x v="605"/>
    <d v="2014-05-19T00:00:00"/>
    <s v="Standard Class"/>
    <s v="CS-12175"/>
    <s v="Charles Sheldon"/>
    <x v="1"/>
    <s v="United States"/>
    <s v="San Francisco"/>
    <x v="1"/>
    <n v="94122"/>
    <x v="1"/>
    <s v="OFF-SU-10000157"/>
    <x v="1"/>
    <x v="14"/>
    <x v="1399"/>
    <n v="238.62"/>
    <n v="2"/>
    <n v="0"/>
    <n v="4.7724000000000046"/>
  </r>
  <r>
    <n v="5822"/>
    <x v="2905"/>
    <x v="3"/>
    <x v="605"/>
    <d v="2014-05-19T00:00:00"/>
    <s v="Standard Class"/>
    <s v="CS-12175"/>
    <s v="Charles Sheldon"/>
    <x v="1"/>
    <s v="United States"/>
    <s v="San Francisco"/>
    <x v="1"/>
    <n v="94122"/>
    <x v="1"/>
    <s v="OFF-AP-10004868"/>
    <x v="1"/>
    <x v="9"/>
    <x v="1018"/>
    <n v="7.77"/>
    <n v="1"/>
    <n v="0"/>
    <n v="2.0979000000000001"/>
  </r>
  <r>
    <n v="5823"/>
    <x v="2905"/>
    <x v="3"/>
    <x v="605"/>
    <d v="2014-05-19T00:00:00"/>
    <s v="Standard Class"/>
    <s v="CS-12175"/>
    <s v="Charles Sheldon"/>
    <x v="1"/>
    <s v="United States"/>
    <s v="San Francisco"/>
    <x v="1"/>
    <n v="94122"/>
    <x v="1"/>
    <s v="FUR-TA-10001520"/>
    <x v="0"/>
    <x v="3"/>
    <x v="711"/>
    <n v="285.48"/>
    <n v="5"/>
    <n v="0.2"/>
    <n v="-10.705500000000043"/>
  </r>
  <r>
    <n v="5824"/>
    <x v="2905"/>
    <x v="3"/>
    <x v="605"/>
    <d v="2014-05-19T00:00:00"/>
    <s v="Standard Class"/>
    <s v="CS-12175"/>
    <s v="Charles Sheldon"/>
    <x v="1"/>
    <s v="United States"/>
    <s v="San Francisco"/>
    <x v="1"/>
    <n v="94122"/>
    <x v="1"/>
    <s v="OFF-BI-10001900"/>
    <x v="1"/>
    <x v="8"/>
    <x v="1099"/>
    <n v="19.168000000000003"/>
    <n v="4"/>
    <n v="0.2"/>
    <n v="6.4691999999999998"/>
  </r>
  <r>
    <n v="5825"/>
    <x v="2906"/>
    <x v="2"/>
    <x v="1073"/>
    <d v="2011-05-02T00:00:00"/>
    <s v="Same Day"/>
    <s v="AR-10510"/>
    <s v="Andrew Roberts"/>
    <x v="0"/>
    <s v="United States"/>
    <s v="Columbus"/>
    <x v="24"/>
    <n v="43229"/>
    <x v="3"/>
    <s v="OFF-AP-10003971"/>
    <x v="1"/>
    <x v="9"/>
    <x v="914"/>
    <n v="26.136000000000003"/>
    <n v="3"/>
    <n v="0.2"/>
    <n v="1.9602000000000004"/>
  </r>
  <r>
    <n v="5826"/>
    <x v="2907"/>
    <x v="3"/>
    <x v="213"/>
    <d v="2014-09-07T00:00:00"/>
    <s v="Second Class"/>
    <s v="KB-16405"/>
    <s v="Katrina Bavinger"/>
    <x v="2"/>
    <s v="United States"/>
    <s v="New York City"/>
    <x v="15"/>
    <n v="10035"/>
    <x v="3"/>
    <s v="OFF-PA-10000418"/>
    <x v="1"/>
    <x v="10"/>
    <x v="961"/>
    <n v="419.4"/>
    <n v="4"/>
    <n v="0"/>
    <n v="201.31199999999998"/>
  </r>
  <r>
    <n v="5827"/>
    <x v="2907"/>
    <x v="3"/>
    <x v="213"/>
    <d v="2014-09-07T00:00:00"/>
    <s v="Second Class"/>
    <s v="KB-16405"/>
    <s v="Katrina Bavinger"/>
    <x v="2"/>
    <s v="United States"/>
    <s v="New York City"/>
    <x v="15"/>
    <n v="10035"/>
    <x v="3"/>
    <s v="FUR-CH-10004626"/>
    <x v="0"/>
    <x v="1"/>
    <x v="1697"/>
    <n v="90.801000000000002"/>
    <n v="1"/>
    <n v="0.1"/>
    <n v="14.124599999999999"/>
  </r>
  <r>
    <n v="5828"/>
    <x v="2907"/>
    <x v="3"/>
    <x v="213"/>
    <d v="2014-09-07T00:00:00"/>
    <s v="Second Class"/>
    <s v="KB-16405"/>
    <s v="Katrina Bavinger"/>
    <x v="2"/>
    <s v="United States"/>
    <s v="New York City"/>
    <x v="15"/>
    <n v="10035"/>
    <x v="3"/>
    <s v="FUR-CH-10004860"/>
    <x v="0"/>
    <x v="1"/>
    <x v="210"/>
    <n v="181.76400000000001"/>
    <n v="2"/>
    <n v="0.1"/>
    <n v="-8.0784000000000198"/>
  </r>
  <r>
    <n v="5829"/>
    <x v="2907"/>
    <x v="3"/>
    <x v="213"/>
    <d v="2014-09-07T00:00:00"/>
    <s v="Second Class"/>
    <s v="KB-16405"/>
    <s v="Katrina Bavinger"/>
    <x v="2"/>
    <s v="United States"/>
    <s v="New York City"/>
    <x v="15"/>
    <n v="10035"/>
    <x v="3"/>
    <s v="OFF-AR-10003251"/>
    <x v="1"/>
    <x v="6"/>
    <x v="1041"/>
    <n v="5.56"/>
    <n v="2"/>
    <n v="0"/>
    <n v="2.2239999999999998"/>
  </r>
  <r>
    <n v="5830"/>
    <x v="2908"/>
    <x v="0"/>
    <x v="275"/>
    <d v="2013-12-08T00:00:00"/>
    <s v="Standard Class"/>
    <s v="MM-17920"/>
    <s v="Michael Moore"/>
    <x v="0"/>
    <s v="United States"/>
    <s v="Richmond"/>
    <x v="14"/>
    <n v="47374"/>
    <x v="2"/>
    <s v="FUR-TA-10004575"/>
    <x v="0"/>
    <x v="3"/>
    <x v="306"/>
    <n v="581.96"/>
    <n v="2"/>
    <n v="0"/>
    <n v="104.75279999999998"/>
  </r>
  <r>
    <n v="5831"/>
    <x v="2908"/>
    <x v="0"/>
    <x v="275"/>
    <d v="2013-12-08T00:00:00"/>
    <s v="Standard Class"/>
    <s v="MM-17920"/>
    <s v="Michael Moore"/>
    <x v="0"/>
    <s v="United States"/>
    <s v="Richmond"/>
    <x v="14"/>
    <n v="47374"/>
    <x v="2"/>
    <s v="FUR-CH-10004754"/>
    <x v="0"/>
    <x v="1"/>
    <x v="1123"/>
    <n v="29.98"/>
    <n v="1"/>
    <n v="0"/>
    <n v="8.0945999999999998"/>
  </r>
  <r>
    <n v="5832"/>
    <x v="2909"/>
    <x v="1"/>
    <x v="1074"/>
    <d v="2012-07-22T00:00:00"/>
    <s v="Standard Class"/>
    <s v="RF-19735"/>
    <s v="Roland Fjeld"/>
    <x v="0"/>
    <s v="United States"/>
    <s v="San Diego"/>
    <x v="1"/>
    <n v="92105"/>
    <x v="1"/>
    <s v="TEC-AC-10003095"/>
    <x v="2"/>
    <x v="11"/>
    <x v="1277"/>
    <n v="519.96"/>
    <n v="4"/>
    <n v="0"/>
    <n v="176.78640000000001"/>
  </r>
  <r>
    <n v="5833"/>
    <x v="2910"/>
    <x v="0"/>
    <x v="658"/>
    <d v="2013-07-27T00:00:00"/>
    <s v="Standard Class"/>
    <s v="BP-11290"/>
    <s v="Beth Paige"/>
    <x v="0"/>
    <s v="United States"/>
    <s v="Concord"/>
    <x v="3"/>
    <n v="28027"/>
    <x v="0"/>
    <s v="OFF-LA-10000262"/>
    <x v="1"/>
    <x v="2"/>
    <x v="932"/>
    <n v="6.2640000000000002"/>
    <n v="3"/>
    <n v="0.2"/>
    <n v="2.0358000000000001"/>
  </r>
  <r>
    <n v="5834"/>
    <x v="2910"/>
    <x v="0"/>
    <x v="658"/>
    <d v="2013-07-27T00:00:00"/>
    <s v="Standard Class"/>
    <s v="BP-11290"/>
    <s v="Beth Paige"/>
    <x v="0"/>
    <s v="United States"/>
    <s v="Concord"/>
    <x v="3"/>
    <n v="28027"/>
    <x v="0"/>
    <s v="FUR-CH-10002961"/>
    <x v="0"/>
    <x v="1"/>
    <x v="939"/>
    <n v="363.92"/>
    <n v="5"/>
    <n v="0.2"/>
    <n v="0"/>
  </r>
  <r>
    <n v="5835"/>
    <x v="2911"/>
    <x v="1"/>
    <x v="988"/>
    <d v="2012-06-16T00:00:00"/>
    <s v="Standard Class"/>
    <s v="MJ-17740"/>
    <s v="Max Jones"/>
    <x v="0"/>
    <s v="United States"/>
    <s v="Miami"/>
    <x v="2"/>
    <n v="33178"/>
    <x v="0"/>
    <s v="OFF-BI-10003876"/>
    <x v="1"/>
    <x v="8"/>
    <x v="1617"/>
    <n v="64.2"/>
    <n v="5"/>
    <n v="0.7"/>
    <n v="-42.799999999999983"/>
  </r>
  <r>
    <n v="5836"/>
    <x v="2911"/>
    <x v="1"/>
    <x v="988"/>
    <d v="2012-06-16T00:00:00"/>
    <s v="Standard Class"/>
    <s v="MJ-17740"/>
    <s v="Max Jones"/>
    <x v="0"/>
    <s v="United States"/>
    <s v="Miami"/>
    <x v="2"/>
    <n v="33178"/>
    <x v="0"/>
    <s v="OFF-BI-10002133"/>
    <x v="1"/>
    <x v="8"/>
    <x v="1138"/>
    <n v="38.520000000000003"/>
    <n v="3"/>
    <n v="0.7"/>
    <n v="-26.963999999999999"/>
  </r>
  <r>
    <n v="5837"/>
    <x v="2911"/>
    <x v="1"/>
    <x v="988"/>
    <d v="2012-06-16T00:00:00"/>
    <s v="Standard Class"/>
    <s v="MJ-17740"/>
    <s v="Max Jones"/>
    <x v="0"/>
    <s v="United States"/>
    <s v="Miami"/>
    <x v="2"/>
    <n v="33178"/>
    <x v="0"/>
    <s v="TEC-AC-10004396"/>
    <x v="2"/>
    <x v="11"/>
    <x v="1679"/>
    <n v="72.599999999999994"/>
    <n v="5"/>
    <n v="0.2"/>
    <n v="-8.1674999999999933"/>
  </r>
  <r>
    <n v="5838"/>
    <x v="2912"/>
    <x v="3"/>
    <x v="344"/>
    <d v="2014-12-04T00:00:00"/>
    <s v="Standard Class"/>
    <s v="DO-13645"/>
    <s v="Doug O'Connell"/>
    <x v="0"/>
    <s v="United States"/>
    <s v="Los Angeles"/>
    <x v="1"/>
    <n v="90036"/>
    <x v="1"/>
    <s v="TEC-PH-10004100"/>
    <x v="2"/>
    <x v="7"/>
    <x v="1743"/>
    <n v="57.567999999999998"/>
    <n v="4"/>
    <n v="0.2"/>
    <n v="5.7568000000000019"/>
  </r>
  <r>
    <n v="5839"/>
    <x v="2913"/>
    <x v="1"/>
    <x v="1075"/>
    <d v="2012-04-03T00:00:00"/>
    <s v="Standard Class"/>
    <s v="MV-17485"/>
    <s v="Mark Van Huff"/>
    <x v="0"/>
    <s v="United States"/>
    <s v="Seattle"/>
    <x v="4"/>
    <n v="98115"/>
    <x v="1"/>
    <s v="OFF-ST-10000636"/>
    <x v="1"/>
    <x v="4"/>
    <x v="1744"/>
    <n v="83.699999999999989"/>
    <n v="5"/>
    <n v="0"/>
    <n v="3.3479999999999954"/>
  </r>
  <r>
    <n v="5840"/>
    <x v="2914"/>
    <x v="1"/>
    <x v="357"/>
    <d v="2012-09-26T00:00:00"/>
    <s v="Second Class"/>
    <s v="MG-17875"/>
    <s v="Michael Grace"/>
    <x v="2"/>
    <s v="United States"/>
    <s v="Arlington"/>
    <x v="17"/>
    <n v="22204"/>
    <x v="0"/>
    <s v="OFF-PA-10001972"/>
    <x v="1"/>
    <x v="10"/>
    <x v="1169"/>
    <n v="32.400000000000006"/>
    <n v="5"/>
    <n v="0"/>
    <n v="15.552000000000001"/>
  </r>
  <r>
    <n v="5841"/>
    <x v="2914"/>
    <x v="1"/>
    <x v="357"/>
    <d v="2012-09-26T00:00:00"/>
    <s v="Second Class"/>
    <s v="MG-17875"/>
    <s v="Michael Grace"/>
    <x v="2"/>
    <s v="United States"/>
    <s v="Arlington"/>
    <x v="17"/>
    <n v="22204"/>
    <x v="0"/>
    <s v="FUR-FU-10002554"/>
    <x v="0"/>
    <x v="5"/>
    <x v="912"/>
    <n v="47.98"/>
    <n v="2"/>
    <n v="0"/>
    <n v="11.035399999999996"/>
  </r>
  <r>
    <n v="5842"/>
    <x v="2915"/>
    <x v="1"/>
    <x v="972"/>
    <d v="2012-11-21T00:00:00"/>
    <s v="Standard Class"/>
    <s v="BS-11665"/>
    <s v="Brian Stugart"/>
    <x v="0"/>
    <s v="United States"/>
    <s v="San Diego"/>
    <x v="1"/>
    <n v="92105"/>
    <x v="1"/>
    <s v="TEC-PH-10003174"/>
    <x v="2"/>
    <x v="7"/>
    <x v="1745"/>
    <n v="415.96800000000007"/>
    <n v="4"/>
    <n v="0.2"/>
    <n v="51.995999999999981"/>
  </r>
  <r>
    <n v="5843"/>
    <x v="2915"/>
    <x v="1"/>
    <x v="972"/>
    <d v="2012-11-21T00:00:00"/>
    <s v="Standard Class"/>
    <s v="BS-11665"/>
    <s v="Brian Stugart"/>
    <x v="0"/>
    <s v="United States"/>
    <s v="San Diego"/>
    <x v="1"/>
    <n v="92105"/>
    <x v="1"/>
    <s v="OFF-ST-10001418"/>
    <x v="1"/>
    <x v="4"/>
    <x v="870"/>
    <n v="304.89999999999998"/>
    <n v="5"/>
    <n v="0"/>
    <n v="6.097999999999999"/>
  </r>
  <r>
    <n v="5844"/>
    <x v="2915"/>
    <x v="1"/>
    <x v="972"/>
    <d v="2012-11-21T00:00:00"/>
    <s v="Standard Class"/>
    <s v="BS-11665"/>
    <s v="Brian Stugart"/>
    <x v="0"/>
    <s v="United States"/>
    <s v="San Diego"/>
    <x v="1"/>
    <n v="92105"/>
    <x v="1"/>
    <s v="FUR-FU-10002813"/>
    <x v="0"/>
    <x v="5"/>
    <x v="1682"/>
    <n v="80.959999999999994"/>
    <n v="4"/>
    <n v="0"/>
    <n v="29.145599999999995"/>
  </r>
  <r>
    <n v="5845"/>
    <x v="2915"/>
    <x v="1"/>
    <x v="972"/>
    <d v="2012-11-21T00:00:00"/>
    <s v="Standard Class"/>
    <s v="BS-11665"/>
    <s v="Brian Stugart"/>
    <x v="0"/>
    <s v="United States"/>
    <s v="San Diego"/>
    <x v="1"/>
    <n v="92105"/>
    <x v="1"/>
    <s v="OFF-ST-10000129"/>
    <x v="1"/>
    <x v="4"/>
    <x v="1646"/>
    <n v="777.21"/>
    <n v="7"/>
    <n v="0"/>
    <n v="54.404699999999963"/>
  </r>
  <r>
    <n v="5846"/>
    <x v="2915"/>
    <x v="1"/>
    <x v="972"/>
    <d v="2012-11-21T00:00:00"/>
    <s v="Standard Class"/>
    <s v="BS-11665"/>
    <s v="Brian Stugart"/>
    <x v="0"/>
    <s v="United States"/>
    <s v="San Diego"/>
    <x v="1"/>
    <n v="92105"/>
    <x v="1"/>
    <s v="OFF-PA-10001639"/>
    <x v="1"/>
    <x v="10"/>
    <x v="972"/>
    <n v="32.400000000000006"/>
    <n v="5"/>
    <n v="0"/>
    <n v="15.552000000000001"/>
  </r>
  <r>
    <n v="5847"/>
    <x v="2915"/>
    <x v="1"/>
    <x v="972"/>
    <d v="2012-11-21T00:00:00"/>
    <s v="Standard Class"/>
    <s v="BS-11665"/>
    <s v="Brian Stugart"/>
    <x v="0"/>
    <s v="United States"/>
    <s v="San Diego"/>
    <x v="1"/>
    <n v="92105"/>
    <x v="1"/>
    <s v="FUR-CH-10001708"/>
    <x v="0"/>
    <x v="1"/>
    <x v="884"/>
    <n v="225.56799999999998"/>
    <n v="2"/>
    <n v="0.2"/>
    <n v="2.8195999999999799"/>
  </r>
  <r>
    <n v="5848"/>
    <x v="2915"/>
    <x v="1"/>
    <x v="972"/>
    <d v="2012-11-21T00:00:00"/>
    <s v="Standard Class"/>
    <s v="BS-11665"/>
    <s v="Brian Stugart"/>
    <x v="0"/>
    <s v="United States"/>
    <s v="San Diego"/>
    <x v="1"/>
    <n v="92105"/>
    <x v="1"/>
    <s v="FUR-FU-10001591"/>
    <x v="0"/>
    <x v="5"/>
    <x v="1101"/>
    <n v="36.599999999999994"/>
    <n v="3"/>
    <n v="0"/>
    <n v="15.372000000000002"/>
  </r>
  <r>
    <n v="5849"/>
    <x v="2916"/>
    <x v="1"/>
    <x v="113"/>
    <d v="2012-11-14T00:00:00"/>
    <s v="Standard Class"/>
    <s v="PO-19180"/>
    <s v="Philisse Overcash"/>
    <x v="2"/>
    <s v="United States"/>
    <s v="Roseville"/>
    <x v="11"/>
    <n v="55113"/>
    <x v="2"/>
    <s v="OFF-AP-10003849"/>
    <x v="1"/>
    <x v="9"/>
    <x v="833"/>
    <n v="715.64"/>
    <n v="2"/>
    <n v="0"/>
    <n v="178.90999999999997"/>
  </r>
  <r>
    <n v="5850"/>
    <x v="2916"/>
    <x v="1"/>
    <x v="113"/>
    <d v="2012-11-14T00:00:00"/>
    <s v="Standard Class"/>
    <s v="PO-19180"/>
    <s v="Philisse Overcash"/>
    <x v="2"/>
    <s v="United States"/>
    <s v="Roseville"/>
    <x v="11"/>
    <n v="55113"/>
    <x v="2"/>
    <s v="OFF-ST-10000078"/>
    <x v="1"/>
    <x v="4"/>
    <x v="1218"/>
    <n v="795.51"/>
    <n v="3"/>
    <n v="0"/>
    <n v="143.19179999999994"/>
  </r>
  <r>
    <n v="5851"/>
    <x v="2916"/>
    <x v="1"/>
    <x v="113"/>
    <d v="2012-11-14T00:00:00"/>
    <s v="Standard Class"/>
    <s v="PO-19180"/>
    <s v="Philisse Overcash"/>
    <x v="2"/>
    <s v="United States"/>
    <s v="Roseville"/>
    <x v="11"/>
    <n v="55113"/>
    <x v="2"/>
    <s v="TEC-CO-10001571"/>
    <x v="2"/>
    <x v="16"/>
    <x v="1554"/>
    <n v="549.99"/>
    <n v="1"/>
    <n v="0"/>
    <n v="274.995"/>
  </r>
  <r>
    <n v="5852"/>
    <x v="2916"/>
    <x v="1"/>
    <x v="113"/>
    <d v="2012-11-14T00:00:00"/>
    <s v="Standard Class"/>
    <s v="PO-19180"/>
    <s v="Philisse Overcash"/>
    <x v="2"/>
    <s v="United States"/>
    <s v="Roseville"/>
    <x v="11"/>
    <n v="55113"/>
    <x v="2"/>
    <s v="OFF-BI-10001658"/>
    <x v="1"/>
    <x v="8"/>
    <x v="439"/>
    <n v="74.760000000000005"/>
    <n v="3"/>
    <n v="0"/>
    <n v="34.389600000000002"/>
  </r>
  <r>
    <n v="5853"/>
    <x v="2916"/>
    <x v="1"/>
    <x v="113"/>
    <d v="2012-11-14T00:00:00"/>
    <s v="Standard Class"/>
    <s v="PO-19180"/>
    <s v="Philisse Overcash"/>
    <x v="2"/>
    <s v="United States"/>
    <s v="Roseville"/>
    <x v="11"/>
    <n v="55113"/>
    <x v="2"/>
    <s v="FUR-FU-10004351"/>
    <x v="0"/>
    <x v="5"/>
    <x v="33"/>
    <n v="29.22"/>
    <n v="3"/>
    <n v="0"/>
    <n v="12.856800000000002"/>
  </r>
  <r>
    <n v="5854"/>
    <x v="2917"/>
    <x v="2"/>
    <x v="1076"/>
    <d v="2011-09-14T00:00:00"/>
    <s v="Standard Class"/>
    <s v="DA-13450"/>
    <s v="Dianna Arnett"/>
    <x v="2"/>
    <s v="United States"/>
    <s v="Virginia Beach"/>
    <x v="17"/>
    <n v="23464"/>
    <x v="0"/>
    <s v="OFF-BI-10003314"/>
    <x v="1"/>
    <x v="8"/>
    <x v="305"/>
    <n v="9.64"/>
    <n v="2"/>
    <n v="0"/>
    <n v="4.7236000000000002"/>
  </r>
  <r>
    <n v="5855"/>
    <x v="2918"/>
    <x v="1"/>
    <x v="1077"/>
    <d v="2012-08-11T00:00:00"/>
    <s v="Standard Class"/>
    <s v="AH-10690"/>
    <s v="Anna Häberlin"/>
    <x v="1"/>
    <s v="United States"/>
    <s v="Dallas"/>
    <x v="5"/>
    <n v="75220"/>
    <x v="2"/>
    <s v="OFF-ST-10001505"/>
    <x v="1"/>
    <x v="4"/>
    <x v="1174"/>
    <n v="33.488000000000007"/>
    <n v="7"/>
    <n v="0.2"/>
    <n v="-1.2558000000000051"/>
  </r>
  <r>
    <n v="5856"/>
    <x v="2918"/>
    <x v="1"/>
    <x v="1077"/>
    <d v="2012-08-11T00:00:00"/>
    <s v="Standard Class"/>
    <s v="AH-10690"/>
    <s v="Anna Häberlin"/>
    <x v="1"/>
    <s v="United States"/>
    <s v="Dallas"/>
    <x v="5"/>
    <n v="75220"/>
    <x v="2"/>
    <s v="OFF-SU-10003567"/>
    <x v="1"/>
    <x v="14"/>
    <x v="1489"/>
    <n v="23.04"/>
    <n v="3"/>
    <n v="0.2"/>
    <n v="-4.895999999999999"/>
  </r>
  <r>
    <n v="5857"/>
    <x v="2918"/>
    <x v="1"/>
    <x v="1077"/>
    <d v="2012-08-11T00:00:00"/>
    <s v="Standard Class"/>
    <s v="AH-10690"/>
    <s v="Anna Häberlin"/>
    <x v="1"/>
    <s v="United States"/>
    <s v="Dallas"/>
    <x v="5"/>
    <n v="75220"/>
    <x v="2"/>
    <s v="OFF-BI-10002982"/>
    <x v="1"/>
    <x v="8"/>
    <x v="1258"/>
    <n v="1.3619999999999997"/>
    <n v="1"/>
    <n v="0.8"/>
    <n v="-2.1792000000000007"/>
  </r>
  <r>
    <n v="5858"/>
    <x v="2918"/>
    <x v="1"/>
    <x v="1077"/>
    <d v="2012-08-11T00:00:00"/>
    <s v="Standard Class"/>
    <s v="AH-10690"/>
    <s v="Anna Häberlin"/>
    <x v="1"/>
    <s v="United States"/>
    <s v="Dallas"/>
    <x v="5"/>
    <n v="75220"/>
    <x v="2"/>
    <s v="FUR-FU-10002364"/>
    <x v="0"/>
    <x v="5"/>
    <x v="1231"/>
    <n v="14.76"/>
    <n v="5"/>
    <n v="0.6"/>
    <n v="-11.439000000000004"/>
  </r>
  <r>
    <n v="5859"/>
    <x v="2919"/>
    <x v="3"/>
    <x v="213"/>
    <d v="2014-09-08T00:00:00"/>
    <s v="Second Class"/>
    <s v="JK-15730"/>
    <s v="Joe Kamberova"/>
    <x v="0"/>
    <s v="United States"/>
    <s v="Concord"/>
    <x v="1"/>
    <n v="94521"/>
    <x v="1"/>
    <s v="FUR-BO-10004218"/>
    <x v="0"/>
    <x v="0"/>
    <x v="1584"/>
    <n v="239.66599999999997"/>
    <n v="2"/>
    <n v="0.15"/>
    <n v="14.097999999999999"/>
  </r>
  <r>
    <n v="5860"/>
    <x v="2920"/>
    <x v="1"/>
    <x v="549"/>
    <d v="2012-11-08T00:00:00"/>
    <s v="Standard Class"/>
    <s v="MS-17530"/>
    <s v="MaryBeth Skach"/>
    <x v="0"/>
    <s v="United States"/>
    <s v="Conway"/>
    <x v="36"/>
    <n v="72032"/>
    <x v="0"/>
    <s v="FUR-TA-10002530"/>
    <x v="0"/>
    <x v="3"/>
    <x v="983"/>
    <n v="301.95999999999998"/>
    <n v="2"/>
    <n v="0"/>
    <n v="45.293999999999983"/>
  </r>
  <r>
    <n v="5861"/>
    <x v="2921"/>
    <x v="1"/>
    <x v="1078"/>
    <d v="2012-05-04T00:00:00"/>
    <s v="Second Class"/>
    <s v="JK-15640"/>
    <s v="Jim Kriz"/>
    <x v="2"/>
    <s v="United States"/>
    <s v="Philadelphia"/>
    <x v="9"/>
    <n v="19120"/>
    <x v="3"/>
    <s v="OFF-PA-10001526"/>
    <x v="1"/>
    <x v="10"/>
    <x v="1030"/>
    <n v="7.9680000000000009"/>
    <n v="2"/>
    <n v="0.2"/>
    <n v="2.8884000000000007"/>
  </r>
  <r>
    <n v="5862"/>
    <x v="2922"/>
    <x v="0"/>
    <x v="766"/>
    <d v="2013-05-05T00:00:00"/>
    <s v="Second Class"/>
    <s v="CM-12235"/>
    <s v="Chris McAfee"/>
    <x v="0"/>
    <s v="United States"/>
    <s v="Little Rock"/>
    <x v="36"/>
    <n v="72209"/>
    <x v="0"/>
    <s v="OFF-PA-10001497"/>
    <x v="1"/>
    <x v="10"/>
    <x v="1746"/>
    <n v="109.92"/>
    <n v="2"/>
    <n v="0"/>
    <n v="53.860799999999998"/>
  </r>
  <r>
    <n v="5863"/>
    <x v="2922"/>
    <x v="0"/>
    <x v="766"/>
    <d v="2013-05-05T00:00:00"/>
    <s v="Second Class"/>
    <s v="CM-12235"/>
    <s v="Chris McAfee"/>
    <x v="0"/>
    <s v="United States"/>
    <s v="Little Rock"/>
    <x v="36"/>
    <n v="72209"/>
    <x v="0"/>
    <s v="OFF-PA-10003936"/>
    <x v="1"/>
    <x v="10"/>
    <x v="1283"/>
    <n v="19.440000000000001"/>
    <n v="3"/>
    <n v="0"/>
    <n v="9.3312000000000008"/>
  </r>
  <r>
    <n v="5864"/>
    <x v="2922"/>
    <x v="0"/>
    <x v="766"/>
    <d v="2013-05-05T00:00:00"/>
    <s v="Second Class"/>
    <s v="CM-12235"/>
    <s v="Chris McAfee"/>
    <x v="0"/>
    <s v="United States"/>
    <s v="Little Rock"/>
    <x v="36"/>
    <n v="72209"/>
    <x v="0"/>
    <s v="OFF-AR-10000716"/>
    <x v="1"/>
    <x v="6"/>
    <x v="786"/>
    <n v="11.16"/>
    <n v="2"/>
    <n v="0"/>
    <n v="4.3524000000000003"/>
  </r>
  <r>
    <n v="5865"/>
    <x v="2923"/>
    <x v="2"/>
    <x v="79"/>
    <d v="2011-08-07T00:00:00"/>
    <s v="Second Class"/>
    <s v="RS-19420"/>
    <s v="Ricardo Sperren"/>
    <x v="1"/>
    <s v="United States"/>
    <s v="Meriden"/>
    <x v="29"/>
    <n v="6450"/>
    <x v="3"/>
    <s v="OFF-AP-10002765"/>
    <x v="1"/>
    <x v="9"/>
    <x v="1252"/>
    <n v="79.47"/>
    <n v="3"/>
    <n v="0"/>
    <n v="22.251600000000003"/>
  </r>
  <r>
    <n v="5866"/>
    <x v="2923"/>
    <x v="2"/>
    <x v="79"/>
    <d v="2011-08-07T00:00:00"/>
    <s v="Second Class"/>
    <s v="RS-19420"/>
    <s v="Ricardo Sperren"/>
    <x v="1"/>
    <s v="United States"/>
    <s v="Meriden"/>
    <x v="29"/>
    <n v="6450"/>
    <x v="3"/>
    <s v="OFF-AR-10004165"/>
    <x v="1"/>
    <x v="6"/>
    <x v="1588"/>
    <n v="4.5599999999999996"/>
    <n v="2"/>
    <n v="0"/>
    <n v="2.0064000000000002"/>
  </r>
  <r>
    <n v="5867"/>
    <x v="2923"/>
    <x v="2"/>
    <x v="79"/>
    <d v="2011-08-07T00:00:00"/>
    <s v="Second Class"/>
    <s v="RS-19420"/>
    <s v="Ricardo Sperren"/>
    <x v="1"/>
    <s v="United States"/>
    <s v="Meriden"/>
    <x v="29"/>
    <n v="6450"/>
    <x v="3"/>
    <s v="FUR-CH-10002335"/>
    <x v="0"/>
    <x v="1"/>
    <x v="623"/>
    <n v="1133.3499999999999"/>
    <n v="5"/>
    <n v="0"/>
    <n v="294.67100000000005"/>
  </r>
  <r>
    <n v="5868"/>
    <x v="2924"/>
    <x v="0"/>
    <x v="810"/>
    <d v="2013-01-08T00:00:00"/>
    <s v="Standard Class"/>
    <s v="BP-11185"/>
    <s v="Ben Peterman"/>
    <x v="1"/>
    <s v="United States"/>
    <s v="Philadelphia"/>
    <x v="9"/>
    <n v="19143"/>
    <x v="3"/>
    <s v="OFF-AR-10004078"/>
    <x v="1"/>
    <x v="6"/>
    <x v="507"/>
    <n v="4.6719999999999997"/>
    <n v="1"/>
    <n v="0.2"/>
    <n v="0.58399999999999985"/>
  </r>
  <r>
    <n v="5869"/>
    <x v="2924"/>
    <x v="0"/>
    <x v="810"/>
    <d v="2013-01-08T00:00:00"/>
    <s v="Standard Class"/>
    <s v="BP-11185"/>
    <s v="Ben Peterman"/>
    <x v="1"/>
    <s v="United States"/>
    <s v="Philadelphia"/>
    <x v="9"/>
    <n v="19143"/>
    <x v="3"/>
    <s v="OFF-BI-10002026"/>
    <x v="1"/>
    <x v="8"/>
    <x v="903"/>
    <n v="104.58000000000001"/>
    <n v="6"/>
    <n v="0.7"/>
    <n v="-80.178000000000026"/>
  </r>
  <r>
    <n v="5870"/>
    <x v="2925"/>
    <x v="0"/>
    <x v="77"/>
    <d v="2013-11-13T00:00:00"/>
    <s v="Standard Class"/>
    <s v="MA-17995"/>
    <s v="Michelle Arnett"/>
    <x v="2"/>
    <s v="United States"/>
    <s v="Cheyenne"/>
    <x v="47"/>
    <n v="82001"/>
    <x v="1"/>
    <s v="FUR-CH-10001215"/>
    <x v="0"/>
    <x v="1"/>
    <x v="440"/>
    <n v="1603.1360000000002"/>
    <n v="4"/>
    <n v="0.2"/>
    <n v="100.19599999999997"/>
  </r>
  <r>
    <n v="5871"/>
    <x v="2926"/>
    <x v="0"/>
    <x v="403"/>
    <d v="2013-06-15T00:00:00"/>
    <s v="Same Day"/>
    <s v="EB-13705"/>
    <s v="Ed Braxton"/>
    <x v="1"/>
    <s v="United States"/>
    <s v="Anaheim"/>
    <x v="1"/>
    <n v="92804"/>
    <x v="1"/>
    <s v="FUR-TA-10001771"/>
    <x v="0"/>
    <x v="3"/>
    <x v="1724"/>
    <n v="1293.4879999999998"/>
    <n v="7"/>
    <n v="0.2"/>
    <n v="80.843000000000075"/>
  </r>
  <r>
    <n v="5872"/>
    <x v="2927"/>
    <x v="0"/>
    <x v="446"/>
    <d v="2013-09-29T00:00:00"/>
    <s v="Standard Class"/>
    <s v="RD-19900"/>
    <s v="Ruben Dartt"/>
    <x v="0"/>
    <s v="United States"/>
    <s v="Bloomington"/>
    <x v="14"/>
    <n v="47401"/>
    <x v="2"/>
    <s v="FUR-FU-10004006"/>
    <x v="0"/>
    <x v="5"/>
    <x v="101"/>
    <n v="127.94999999999999"/>
    <n v="3"/>
    <n v="0"/>
    <n v="21.751499999999986"/>
  </r>
  <r>
    <n v="5873"/>
    <x v="2928"/>
    <x v="3"/>
    <x v="983"/>
    <d v="2014-04-04T00:00:00"/>
    <s v="Standard Class"/>
    <s v="ME-17320"/>
    <s v="Maria Etezadi"/>
    <x v="2"/>
    <s v="United States"/>
    <s v="Columbus"/>
    <x v="32"/>
    <n v="31907"/>
    <x v="0"/>
    <s v="OFF-ST-10003282"/>
    <x v="1"/>
    <x v="4"/>
    <x v="42"/>
    <n v="59.76"/>
    <n v="1"/>
    <n v="0"/>
    <n v="16.732800000000005"/>
  </r>
  <r>
    <n v="5874"/>
    <x v="2929"/>
    <x v="3"/>
    <x v="400"/>
    <d v="2014-06-05T00:00:00"/>
    <s v="Same Day"/>
    <s v="EH-14005"/>
    <s v="Erica Hernandez"/>
    <x v="2"/>
    <s v="United States"/>
    <s v="Jonesboro"/>
    <x v="36"/>
    <n v="72401"/>
    <x v="0"/>
    <s v="OFF-BI-10002353"/>
    <x v="1"/>
    <x v="8"/>
    <x v="1068"/>
    <n v="108.08"/>
    <n v="7"/>
    <n v="0"/>
    <n v="54.04"/>
  </r>
  <r>
    <n v="5875"/>
    <x v="2929"/>
    <x v="3"/>
    <x v="400"/>
    <d v="2014-06-05T00:00:00"/>
    <s v="Same Day"/>
    <s v="EH-14005"/>
    <s v="Erica Hernandez"/>
    <x v="2"/>
    <s v="United States"/>
    <s v="Jonesboro"/>
    <x v="36"/>
    <n v="72401"/>
    <x v="0"/>
    <s v="OFF-BI-10004141"/>
    <x v="1"/>
    <x v="8"/>
    <x v="1287"/>
    <n v="9.5400000000000009"/>
    <n v="3"/>
    <n v="0"/>
    <n v="4.3883999999999999"/>
  </r>
  <r>
    <n v="5876"/>
    <x v="2930"/>
    <x v="1"/>
    <x v="1003"/>
    <d v="2012-04-09T00:00:00"/>
    <s v="First Class"/>
    <s v="FM-14290"/>
    <s v="Frank Merwin"/>
    <x v="2"/>
    <s v="United States"/>
    <s v="Philadelphia"/>
    <x v="9"/>
    <n v="19140"/>
    <x v="3"/>
    <s v="OFF-AR-10001954"/>
    <x v="1"/>
    <x v="6"/>
    <x v="558"/>
    <n v="11.736000000000001"/>
    <n v="3"/>
    <n v="0.2"/>
    <n v="1.0268999999999999"/>
  </r>
  <r>
    <n v="5877"/>
    <x v="2931"/>
    <x v="2"/>
    <x v="371"/>
    <d v="2011-05-26T00:00:00"/>
    <s v="Standard Class"/>
    <s v="FG-14260"/>
    <s v="Frank Gastineau"/>
    <x v="2"/>
    <s v="United States"/>
    <s v="Lawrence"/>
    <x v="31"/>
    <n v="1841"/>
    <x v="3"/>
    <s v="OFF-BI-10001071"/>
    <x v="1"/>
    <x v="8"/>
    <x v="663"/>
    <n v="447.85999999999996"/>
    <n v="7"/>
    <n v="0"/>
    <n v="219.45140000000001"/>
  </r>
  <r>
    <n v="5878"/>
    <x v="2931"/>
    <x v="2"/>
    <x v="371"/>
    <d v="2011-05-26T00:00:00"/>
    <s v="Standard Class"/>
    <s v="FG-14260"/>
    <s v="Frank Gastineau"/>
    <x v="2"/>
    <s v="United States"/>
    <s v="Lawrence"/>
    <x v="31"/>
    <n v="1841"/>
    <x v="3"/>
    <s v="OFF-PA-10003022"/>
    <x v="1"/>
    <x v="10"/>
    <x v="1644"/>
    <n v="17.940000000000001"/>
    <n v="3"/>
    <n v="0"/>
    <n v="8.7906000000000013"/>
  </r>
  <r>
    <n v="5879"/>
    <x v="2931"/>
    <x v="2"/>
    <x v="371"/>
    <d v="2011-05-26T00:00:00"/>
    <s v="Standard Class"/>
    <s v="FG-14260"/>
    <s v="Frank Gastineau"/>
    <x v="2"/>
    <s v="United States"/>
    <s v="Lawrence"/>
    <x v="31"/>
    <n v="1841"/>
    <x v="3"/>
    <s v="OFF-AP-10001293"/>
    <x v="1"/>
    <x v="9"/>
    <x v="1337"/>
    <n v="245.88"/>
    <n v="6"/>
    <n v="0"/>
    <n v="68.846399999999988"/>
  </r>
  <r>
    <n v="5880"/>
    <x v="2932"/>
    <x v="0"/>
    <x v="64"/>
    <d v="2013-09-12T00:00:00"/>
    <s v="Standard Class"/>
    <s v="MV-17485"/>
    <s v="Mark Van Huff"/>
    <x v="0"/>
    <s v="United States"/>
    <s v="New York City"/>
    <x v="15"/>
    <n v="10011"/>
    <x v="3"/>
    <s v="OFF-PA-10001815"/>
    <x v="1"/>
    <x v="10"/>
    <x v="1393"/>
    <n v="192.16"/>
    <n v="4"/>
    <n v="0"/>
    <n v="92.236799999999988"/>
  </r>
  <r>
    <n v="5881"/>
    <x v="2933"/>
    <x v="0"/>
    <x v="31"/>
    <d v="2013-09-23T00:00:00"/>
    <s v="Standard Class"/>
    <s v="JW-15220"/>
    <s v="Jane Waco"/>
    <x v="1"/>
    <s v="United States"/>
    <s v="San Diego"/>
    <x v="1"/>
    <n v="92105"/>
    <x v="1"/>
    <s v="FUR-CH-10001215"/>
    <x v="0"/>
    <x v="1"/>
    <x v="440"/>
    <n v="801.5680000000001"/>
    <n v="2"/>
    <n v="0.2"/>
    <n v="50.097999999999985"/>
  </r>
  <r>
    <n v="5882"/>
    <x v="2933"/>
    <x v="0"/>
    <x v="31"/>
    <d v="2013-09-23T00:00:00"/>
    <s v="Standard Class"/>
    <s v="JW-15220"/>
    <s v="Jane Waco"/>
    <x v="1"/>
    <s v="United States"/>
    <s v="San Diego"/>
    <x v="1"/>
    <n v="92105"/>
    <x v="1"/>
    <s v="OFF-PA-10000100"/>
    <x v="1"/>
    <x v="10"/>
    <x v="825"/>
    <n v="368.91"/>
    <n v="9"/>
    <n v="0"/>
    <n v="180.76590000000002"/>
  </r>
  <r>
    <n v="5883"/>
    <x v="2933"/>
    <x v="0"/>
    <x v="31"/>
    <d v="2013-09-23T00:00:00"/>
    <s v="Standard Class"/>
    <s v="JW-15220"/>
    <s v="Jane Waco"/>
    <x v="1"/>
    <s v="United States"/>
    <s v="San Diego"/>
    <x v="1"/>
    <n v="92105"/>
    <x v="1"/>
    <s v="FUR-CH-10002880"/>
    <x v="0"/>
    <x v="1"/>
    <x v="801"/>
    <n v="885.52800000000002"/>
    <n v="9"/>
    <n v="0.2"/>
    <n v="-99.621900000000068"/>
  </r>
  <r>
    <n v="5884"/>
    <x v="2934"/>
    <x v="0"/>
    <x v="69"/>
    <d v="2013-03-16T00:00:00"/>
    <s v="Second Class"/>
    <s v="EH-13765"/>
    <s v="Edward Hooks"/>
    <x v="1"/>
    <s v="United States"/>
    <s v="San Francisco"/>
    <x v="1"/>
    <n v="94109"/>
    <x v="1"/>
    <s v="FUR-FU-10004712"/>
    <x v="0"/>
    <x v="5"/>
    <x v="371"/>
    <n v="28.28"/>
    <n v="2"/>
    <n v="0"/>
    <n v="7.352800000000002"/>
  </r>
  <r>
    <n v="5885"/>
    <x v="2934"/>
    <x v="0"/>
    <x v="69"/>
    <d v="2013-03-16T00:00:00"/>
    <s v="Second Class"/>
    <s v="EH-13765"/>
    <s v="Edward Hooks"/>
    <x v="1"/>
    <s v="United States"/>
    <s v="San Francisco"/>
    <x v="1"/>
    <n v="94109"/>
    <x v="1"/>
    <s v="OFF-SU-10000151"/>
    <x v="1"/>
    <x v="14"/>
    <x v="1336"/>
    <n v="4912.59"/>
    <n v="3"/>
    <n v="0"/>
    <n v="196.50359999999978"/>
  </r>
  <r>
    <n v="5886"/>
    <x v="2935"/>
    <x v="2"/>
    <x v="1079"/>
    <d v="2011-10-17T00:00:00"/>
    <s v="Same Day"/>
    <s v="LS-17245"/>
    <s v="Lynn Smith"/>
    <x v="0"/>
    <s v="United States"/>
    <s v="San Francisco"/>
    <x v="1"/>
    <n v="94110"/>
    <x v="1"/>
    <s v="OFF-BI-10000136"/>
    <x v="1"/>
    <x v="8"/>
    <x v="936"/>
    <n v="14.352000000000002"/>
    <n v="3"/>
    <n v="0.2"/>
    <n v="5.0231999999999992"/>
  </r>
  <r>
    <n v="5887"/>
    <x v="2935"/>
    <x v="2"/>
    <x v="1079"/>
    <d v="2011-10-17T00:00:00"/>
    <s v="Same Day"/>
    <s v="LS-17245"/>
    <s v="Lynn Smith"/>
    <x v="0"/>
    <s v="United States"/>
    <s v="San Francisco"/>
    <x v="1"/>
    <n v="94110"/>
    <x v="1"/>
    <s v="TEC-AC-10003610"/>
    <x v="2"/>
    <x v="11"/>
    <x v="598"/>
    <n v="179.97"/>
    <n v="3"/>
    <n v="0"/>
    <n v="86.385600000000011"/>
  </r>
  <r>
    <n v="5888"/>
    <x v="2936"/>
    <x v="3"/>
    <x v="1048"/>
    <d v="2014-10-12T00:00:00"/>
    <s v="First Class"/>
    <s v="BP-11050"/>
    <s v="Barry Pond"/>
    <x v="1"/>
    <s v="United States"/>
    <s v="Cranston"/>
    <x v="34"/>
    <n v="2920"/>
    <x v="3"/>
    <s v="OFF-ST-10001837"/>
    <x v="1"/>
    <x v="4"/>
    <x v="1331"/>
    <n v="42.76"/>
    <n v="1"/>
    <n v="0"/>
    <n v="11.117599999999999"/>
  </r>
  <r>
    <n v="5889"/>
    <x v="2937"/>
    <x v="1"/>
    <x v="820"/>
    <d v="2012-05-12T00:00:00"/>
    <s v="Standard Class"/>
    <s v="CC-12220"/>
    <s v="Chris Cortes"/>
    <x v="0"/>
    <s v="United States"/>
    <s v="Owensboro"/>
    <x v="0"/>
    <n v="42301"/>
    <x v="0"/>
    <s v="OFF-PA-10001952"/>
    <x v="1"/>
    <x v="10"/>
    <x v="1747"/>
    <n v="45.68"/>
    <n v="2"/>
    <n v="0"/>
    <n v="21.012799999999999"/>
  </r>
  <r>
    <n v="5890"/>
    <x v="2938"/>
    <x v="0"/>
    <x v="167"/>
    <d v="2013-04-18T00:00:00"/>
    <s v="First Class"/>
    <s v="JM-15580"/>
    <s v="Jill Matthias"/>
    <x v="0"/>
    <s v="United States"/>
    <s v="Baltimore"/>
    <x v="39"/>
    <n v="21215"/>
    <x v="3"/>
    <s v="OFF-BI-10002414"/>
    <x v="1"/>
    <x v="8"/>
    <x v="1076"/>
    <n v="25.06"/>
    <n v="2"/>
    <n v="0"/>
    <n v="11.778199999999998"/>
  </r>
  <r>
    <n v="5891"/>
    <x v="2939"/>
    <x v="0"/>
    <x v="831"/>
    <d v="2013-11-27T00:00:00"/>
    <s v="Standard Class"/>
    <s v="RD-19720"/>
    <s v="Roger Demir"/>
    <x v="0"/>
    <s v="United States"/>
    <s v="Chicago"/>
    <x v="10"/>
    <n v="60610"/>
    <x v="2"/>
    <s v="OFF-PA-10001790"/>
    <x v="1"/>
    <x v="10"/>
    <x v="687"/>
    <n v="38.432000000000002"/>
    <n v="1"/>
    <n v="0.2"/>
    <n v="13.451199999999996"/>
  </r>
  <r>
    <n v="5892"/>
    <x v="2939"/>
    <x v="0"/>
    <x v="831"/>
    <d v="2013-11-27T00:00:00"/>
    <s v="Standard Class"/>
    <s v="RD-19720"/>
    <s v="Roger Demir"/>
    <x v="0"/>
    <s v="United States"/>
    <s v="Chicago"/>
    <x v="10"/>
    <n v="60610"/>
    <x v="2"/>
    <s v="OFF-ST-10001590"/>
    <x v="1"/>
    <x v="4"/>
    <x v="146"/>
    <n v="21.568000000000001"/>
    <n v="2"/>
    <n v="0.2"/>
    <n v="1.6175999999999986"/>
  </r>
  <r>
    <n v="5893"/>
    <x v="2939"/>
    <x v="0"/>
    <x v="831"/>
    <d v="2013-11-27T00:00:00"/>
    <s v="Standard Class"/>
    <s v="RD-19720"/>
    <s v="Roger Demir"/>
    <x v="0"/>
    <s v="United States"/>
    <s v="Chicago"/>
    <x v="10"/>
    <n v="60610"/>
    <x v="2"/>
    <s v="TEC-AC-10003657"/>
    <x v="2"/>
    <x v="11"/>
    <x v="151"/>
    <n v="81.576000000000008"/>
    <n v="3"/>
    <n v="0.2"/>
    <n v="2.0393999999999934"/>
  </r>
  <r>
    <n v="5894"/>
    <x v="2940"/>
    <x v="3"/>
    <x v="18"/>
    <d v="2014-09-15T00:00:00"/>
    <s v="Standard Class"/>
    <s v="SS-20410"/>
    <s v="Shahid Shariari"/>
    <x v="0"/>
    <s v="United States"/>
    <s v="Atlanta"/>
    <x v="32"/>
    <n v="30318"/>
    <x v="0"/>
    <s v="OFF-BI-10004876"/>
    <x v="1"/>
    <x v="8"/>
    <x v="977"/>
    <n v="2.78"/>
    <n v="1"/>
    <n v="0"/>
    <n v="1.3621999999999999"/>
  </r>
  <r>
    <n v="5895"/>
    <x v="2941"/>
    <x v="3"/>
    <x v="428"/>
    <d v="2014-09-15T00:00:00"/>
    <s v="Standard Class"/>
    <s v="KD-16495"/>
    <s v="Keith Dawkins"/>
    <x v="1"/>
    <s v="United States"/>
    <s v="Los Angeles"/>
    <x v="1"/>
    <n v="90036"/>
    <x v="1"/>
    <s v="OFF-ST-10003123"/>
    <x v="1"/>
    <x v="4"/>
    <x v="1268"/>
    <n v="99.87"/>
    <n v="3"/>
    <n v="0"/>
    <n v="23.968799999999998"/>
  </r>
  <r>
    <n v="5896"/>
    <x v="2942"/>
    <x v="2"/>
    <x v="301"/>
    <d v="2011-11-08T00:00:00"/>
    <s v="Standard Class"/>
    <s v="PL-18925"/>
    <s v="Paul Lucas"/>
    <x v="2"/>
    <s v="United States"/>
    <s v="Los Angeles"/>
    <x v="1"/>
    <n v="90049"/>
    <x v="1"/>
    <s v="OFF-LA-10003498"/>
    <x v="1"/>
    <x v="2"/>
    <x v="1740"/>
    <n v="44.400000000000006"/>
    <n v="3"/>
    <n v="0"/>
    <n v="22.200000000000003"/>
  </r>
  <r>
    <n v="5897"/>
    <x v="2942"/>
    <x v="2"/>
    <x v="301"/>
    <d v="2011-11-08T00:00:00"/>
    <s v="Standard Class"/>
    <s v="PL-18925"/>
    <s v="Paul Lucas"/>
    <x v="2"/>
    <s v="United States"/>
    <s v="Los Angeles"/>
    <x v="1"/>
    <n v="90049"/>
    <x v="1"/>
    <s v="OFF-PA-10004947"/>
    <x v="1"/>
    <x v="10"/>
    <x v="33"/>
    <n v="21.400000000000002"/>
    <n v="5"/>
    <n v="0"/>
    <n v="9.629999999999999"/>
  </r>
  <r>
    <n v="5898"/>
    <x v="2943"/>
    <x v="0"/>
    <x v="1015"/>
    <d v="2013-04-10T00:00:00"/>
    <s v="Standard Class"/>
    <s v="ZD-21925"/>
    <s v="Zuschuss Donatelli"/>
    <x v="0"/>
    <s v="United States"/>
    <s v="Richmond"/>
    <x v="14"/>
    <n v="47374"/>
    <x v="2"/>
    <s v="FUR-FU-10003799"/>
    <x v="0"/>
    <x v="5"/>
    <x v="90"/>
    <n v="71.12"/>
    <n v="4"/>
    <n v="0"/>
    <n v="22.047199999999997"/>
  </r>
  <r>
    <n v="5899"/>
    <x v="2943"/>
    <x v="0"/>
    <x v="1015"/>
    <d v="2013-04-10T00:00:00"/>
    <s v="Standard Class"/>
    <s v="ZD-21925"/>
    <s v="Zuschuss Donatelli"/>
    <x v="0"/>
    <s v="United States"/>
    <s v="Richmond"/>
    <x v="14"/>
    <n v="47374"/>
    <x v="2"/>
    <s v="TEC-PH-10000673"/>
    <x v="2"/>
    <x v="7"/>
    <x v="1396"/>
    <n v="259.95999999999998"/>
    <n v="4"/>
    <n v="0"/>
    <n v="124.7808"/>
  </r>
  <r>
    <n v="5900"/>
    <x v="2944"/>
    <x v="3"/>
    <x v="602"/>
    <d v="2014-01-17T00:00:00"/>
    <s v="Standard Class"/>
    <s v="LS-16945"/>
    <s v="Linda Southworth"/>
    <x v="1"/>
    <s v="United States"/>
    <s v="San Francisco"/>
    <x v="1"/>
    <n v="94110"/>
    <x v="1"/>
    <s v="OFF-EN-10002621"/>
    <x v="1"/>
    <x v="12"/>
    <x v="33"/>
    <n v="9.7799999999999994"/>
    <n v="1"/>
    <n v="0"/>
    <n v="4.8899999999999997"/>
  </r>
  <r>
    <n v="5901"/>
    <x v="2945"/>
    <x v="1"/>
    <x v="312"/>
    <d v="2012-11-24T00:00:00"/>
    <s v="Standard Class"/>
    <s v="PB-18805"/>
    <s v="Patrick Bzostek"/>
    <x v="2"/>
    <s v="United States"/>
    <s v="San Francisco"/>
    <x v="1"/>
    <n v="94122"/>
    <x v="1"/>
    <s v="OFF-BI-10004528"/>
    <x v="1"/>
    <x v="8"/>
    <x v="468"/>
    <n v="24.192"/>
    <n v="9"/>
    <n v="0.2"/>
    <n v="7.5599999999999987"/>
  </r>
  <r>
    <n v="5902"/>
    <x v="2946"/>
    <x v="0"/>
    <x v="581"/>
    <d v="2013-12-03T00:00:00"/>
    <s v="Standard Class"/>
    <s v="PC-18745"/>
    <s v="Pamela Coakley"/>
    <x v="1"/>
    <s v="United States"/>
    <s v="Westfield"/>
    <x v="30"/>
    <n v="7090"/>
    <x v="3"/>
    <s v="FUR-FU-10001889"/>
    <x v="0"/>
    <x v="5"/>
    <x v="1149"/>
    <n v="31.56"/>
    <n v="3"/>
    <n v="0"/>
    <n v="10.4148"/>
  </r>
  <r>
    <n v="5903"/>
    <x v="2947"/>
    <x v="3"/>
    <x v="44"/>
    <d v="2014-11-07T00:00:00"/>
    <s v="Same Day"/>
    <s v="FM-14290"/>
    <s v="Frank Merwin"/>
    <x v="2"/>
    <s v="United States"/>
    <s v="San Francisco"/>
    <x v="1"/>
    <n v="94122"/>
    <x v="1"/>
    <s v="OFF-PA-10000157"/>
    <x v="1"/>
    <x v="10"/>
    <x v="364"/>
    <n v="59.94"/>
    <n v="3"/>
    <n v="0"/>
    <n v="28.171799999999998"/>
  </r>
  <r>
    <n v="5904"/>
    <x v="2947"/>
    <x v="3"/>
    <x v="44"/>
    <d v="2014-11-07T00:00:00"/>
    <s v="Same Day"/>
    <s v="FM-14290"/>
    <s v="Frank Merwin"/>
    <x v="2"/>
    <s v="United States"/>
    <s v="San Francisco"/>
    <x v="1"/>
    <n v="94122"/>
    <x v="1"/>
    <s v="OFF-PA-10002764"/>
    <x v="1"/>
    <x v="10"/>
    <x v="33"/>
    <n v="45.36"/>
    <n v="4"/>
    <n v="0"/>
    <n v="22.226399999999998"/>
  </r>
  <r>
    <n v="5905"/>
    <x v="2947"/>
    <x v="3"/>
    <x v="44"/>
    <d v="2014-11-07T00:00:00"/>
    <s v="Same Day"/>
    <s v="FM-14290"/>
    <s v="Frank Merwin"/>
    <x v="2"/>
    <s v="United States"/>
    <s v="San Francisco"/>
    <x v="1"/>
    <n v="94122"/>
    <x v="1"/>
    <s v="OFF-PA-10000143"/>
    <x v="1"/>
    <x v="10"/>
    <x v="1692"/>
    <n v="26.400000000000002"/>
    <n v="5"/>
    <n v="0"/>
    <n v="12.672000000000001"/>
  </r>
  <r>
    <n v="5906"/>
    <x v="2947"/>
    <x v="3"/>
    <x v="44"/>
    <d v="2014-11-07T00:00:00"/>
    <s v="Same Day"/>
    <s v="FM-14290"/>
    <s v="Frank Merwin"/>
    <x v="2"/>
    <s v="United States"/>
    <s v="San Francisco"/>
    <x v="1"/>
    <n v="94122"/>
    <x v="1"/>
    <s v="OFF-LA-10000414"/>
    <x v="1"/>
    <x v="2"/>
    <x v="1634"/>
    <n v="41.4"/>
    <n v="4"/>
    <n v="0"/>
    <n v="19.872"/>
  </r>
  <r>
    <n v="5907"/>
    <x v="2947"/>
    <x v="3"/>
    <x v="44"/>
    <d v="2014-11-07T00:00:00"/>
    <s v="Same Day"/>
    <s v="FM-14290"/>
    <s v="Frank Merwin"/>
    <x v="2"/>
    <s v="United States"/>
    <s v="San Francisco"/>
    <x v="1"/>
    <n v="94122"/>
    <x v="1"/>
    <s v="TEC-AC-10003441"/>
    <x v="2"/>
    <x v="11"/>
    <x v="652"/>
    <n v="16.95"/>
    <n v="1"/>
    <n v="0"/>
    <n v="1.0169999999999995"/>
  </r>
  <r>
    <n v="5908"/>
    <x v="2948"/>
    <x v="0"/>
    <x v="499"/>
    <d v="2013-12-08T00:00:00"/>
    <s v="Standard Class"/>
    <s v="KD-16495"/>
    <s v="Keith Dawkins"/>
    <x v="1"/>
    <s v="United States"/>
    <s v="San Jose"/>
    <x v="1"/>
    <n v="95123"/>
    <x v="1"/>
    <s v="OFF-BI-10002353"/>
    <x v="1"/>
    <x v="8"/>
    <x v="1068"/>
    <n v="24.704000000000001"/>
    <n v="2"/>
    <n v="0.2"/>
    <n v="9.2639999999999993"/>
  </r>
  <r>
    <n v="5909"/>
    <x v="2948"/>
    <x v="0"/>
    <x v="499"/>
    <d v="2013-12-08T00:00:00"/>
    <s v="Standard Class"/>
    <s v="KD-16495"/>
    <s v="Keith Dawkins"/>
    <x v="1"/>
    <s v="United States"/>
    <s v="San Jose"/>
    <x v="1"/>
    <n v="95123"/>
    <x v="1"/>
    <s v="OFF-AP-10001303"/>
    <x v="1"/>
    <x v="9"/>
    <x v="925"/>
    <n v="59.699999999999996"/>
    <n v="3"/>
    <n v="0"/>
    <n v="26.864999999999995"/>
  </r>
  <r>
    <n v="5910"/>
    <x v="2948"/>
    <x v="0"/>
    <x v="499"/>
    <d v="2013-12-08T00:00:00"/>
    <s v="Standard Class"/>
    <s v="KD-16495"/>
    <s v="Keith Dawkins"/>
    <x v="1"/>
    <s v="United States"/>
    <s v="San Jose"/>
    <x v="1"/>
    <n v="95123"/>
    <x v="1"/>
    <s v="FUR-FU-10003026"/>
    <x v="0"/>
    <x v="5"/>
    <x v="1555"/>
    <n v="14.52"/>
    <n v="3"/>
    <n v="0"/>
    <n v="5.6627999999999998"/>
  </r>
  <r>
    <n v="5911"/>
    <x v="2948"/>
    <x v="0"/>
    <x v="499"/>
    <d v="2013-12-08T00:00:00"/>
    <s v="Standard Class"/>
    <s v="KD-16495"/>
    <s v="Keith Dawkins"/>
    <x v="1"/>
    <s v="United States"/>
    <s v="San Jose"/>
    <x v="1"/>
    <n v="95123"/>
    <x v="1"/>
    <s v="OFF-BI-10000632"/>
    <x v="1"/>
    <x v="8"/>
    <x v="1288"/>
    <n v="104.184"/>
    <n v="3"/>
    <n v="0.2"/>
    <n v="33.8598"/>
  </r>
  <r>
    <n v="5912"/>
    <x v="2949"/>
    <x v="0"/>
    <x v="907"/>
    <d v="2013-12-23T00:00:00"/>
    <s v="Standard Class"/>
    <s v="SC-20680"/>
    <s v="Steve Carroll"/>
    <x v="2"/>
    <s v="United States"/>
    <s v="Seattle"/>
    <x v="4"/>
    <n v="98115"/>
    <x v="1"/>
    <s v="OFF-ST-10001328"/>
    <x v="1"/>
    <x v="4"/>
    <x v="176"/>
    <n v="46.53"/>
    <n v="3"/>
    <n v="0"/>
    <n v="13.028400000000001"/>
  </r>
  <r>
    <n v="5913"/>
    <x v="2950"/>
    <x v="2"/>
    <x v="829"/>
    <d v="2011-08-26T00:00:00"/>
    <s v="Second Class"/>
    <s v="DW-13585"/>
    <s v="Dorothy Wardle"/>
    <x v="1"/>
    <s v="United States"/>
    <s v="Owensboro"/>
    <x v="0"/>
    <n v="42301"/>
    <x v="0"/>
    <s v="OFF-SU-10004661"/>
    <x v="1"/>
    <x v="14"/>
    <x v="1748"/>
    <n v="25.5"/>
    <n v="3"/>
    <n v="0"/>
    <n v="6.63"/>
  </r>
  <r>
    <n v="5914"/>
    <x v="2951"/>
    <x v="1"/>
    <x v="14"/>
    <d v="2012-09-23T00:00:00"/>
    <s v="Standard Class"/>
    <s v="PF-19120"/>
    <s v="Peter Fuller"/>
    <x v="0"/>
    <s v="United States"/>
    <s v="New York City"/>
    <x v="15"/>
    <n v="10035"/>
    <x v="3"/>
    <s v="OFF-ST-10000617"/>
    <x v="1"/>
    <x v="4"/>
    <x v="379"/>
    <n v="14.9"/>
    <n v="5"/>
    <n v="0"/>
    <n v="1.0429999999999984"/>
  </r>
  <r>
    <n v="5915"/>
    <x v="2951"/>
    <x v="1"/>
    <x v="14"/>
    <d v="2012-09-23T00:00:00"/>
    <s v="Standard Class"/>
    <s v="PF-19120"/>
    <s v="Peter Fuller"/>
    <x v="0"/>
    <s v="United States"/>
    <s v="New York City"/>
    <x v="15"/>
    <n v="10035"/>
    <x v="3"/>
    <s v="OFF-LA-10002762"/>
    <x v="1"/>
    <x v="2"/>
    <x v="49"/>
    <n v="87.71"/>
    <n v="7"/>
    <n v="0"/>
    <n v="41.223699999999994"/>
  </r>
  <r>
    <n v="5916"/>
    <x v="2951"/>
    <x v="1"/>
    <x v="14"/>
    <d v="2012-09-23T00:00:00"/>
    <s v="Standard Class"/>
    <s v="PF-19120"/>
    <s v="Peter Fuller"/>
    <x v="0"/>
    <s v="United States"/>
    <s v="New York City"/>
    <x v="15"/>
    <n v="10035"/>
    <x v="3"/>
    <s v="FUR-CH-10001973"/>
    <x v="0"/>
    <x v="1"/>
    <x v="896"/>
    <n v="199.76400000000001"/>
    <n v="2"/>
    <n v="0.1"/>
    <n v="8.8783999999999956"/>
  </r>
  <r>
    <n v="5917"/>
    <x v="2951"/>
    <x v="1"/>
    <x v="14"/>
    <d v="2012-09-23T00:00:00"/>
    <s v="Standard Class"/>
    <s v="PF-19120"/>
    <s v="Peter Fuller"/>
    <x v="0"/>
    <s v="United States"/>
    <s v="New York City"/>
    <x v="15"/>
    <n v="10035"/>
    <x v="3"/>
    <s v="OFF-ST-10003058"/>
    <x v="1"/>
    <x v="4"/>
    <x v="388"/>
    <n v="94.6"/>
    <n v="4"/>
    <n v="0"/>
    <n v="27.433999999999997"/>
  </r>
  <r>
    <n v="5918"/>
    <x v="2951"/>
    <x v="1"/>
    <x v="14"/>
    <d v="2012-09-23T00:00:00"/>
    <s v="Standard Class"/>
    <s v="PF-19120"/>
    <s v="Peter Fuller"/>
    <x v="0"/>
    <s v="United States"/>
    <s v="New York City"/>
    <x v="15"/>
    <n v="10035"/>
    <x v="3"/>
    <s v="FUR-BO-10004834"/>
    <x v="0"/>
    <x v="0"/>
    <x v="26"/>
    <n v="4228.7040000000006"/>
    <n v="6"/>
    <n v="0.2"/>
    <n v="158.57639999999992"/>
  </r>
  <r>
    <n v="5919"/>
    <x v="2951"/>
    <x v="1"/>
    <x v="14"/>
    <d v="2012-09-23T00:00:00"/>
    <s v="Standard Class"/>
    <s v="PF-19120"/>
    <s v="Peter Fuller"/>
    <x v="0"/>
    <s v="United States"/>
    <s v="New York City"/>
    <x v="15"/>
    <n v="10035"/>
    <x v="3"/>
    <s v="FUR-BO-10002213"/>
    <x v="0"/>
    <x v="0"/>
    <x v="1223"/>
    <n v="2003.9200000000003"/>
    <n v="5"/>
    <n v="0.2"/>
    <n v="-25.049000000000149"/>
  </r>
  <r>
    <n v="5920"/>
    <x v="2951"/>
    <x v="1"/>
    <x v="14"/>
    <d v="2012-09-23T00:00:00"/>
    <s v="Standard Class"/>
    <s v="PF-19120"/>
    <s v="Peter Fuller"/>
    <x v="0"/>
    <s v="United States"/>
    <s v="New York City"/>
    <x v="15"/>
    <n v="10035"/>
    <x v="3"/>
    <s v="TEC-PH-10002170"/>
    <x v="2"/>
    <x v="7"/>
    <x v="594"/>
    <n v="209.96999999999997"/>
    <n v="3"/>
    <n v="0"/>
    <n v="58.791600000000003"/>
  </r>
  <r>
    <n v="5921"/>
    <x v="2951"/>
    <x v="1"/>
    <x v="14"/>
    <d v="2012-09-23T00:00:00"/>
    <s v="Standard Class"/>
    <s v="PF-19120"/>
    <s v="Peter Fuller"/>
    <x v="0"/>
    <s v="United States"/>
    <s v="New York City"/>
    <x v="15"/>
    <n v="10035"/>
    <x v="3"/>
    <s v="TEC-AC-10003033"/>
    <x v="2"/>
    <x v="11"/>
    <x v="756"/>
    <n v="659.9"/>
    <n v="2"/>
    <n v="0"/>
    <n v="217.76699999999994"/>
  </r>
  <r>
    <n v="5922"/>
    <x v="2951"/>
    <x v="1"/>
    <x v="14"/>
    <d v="2012-09-23T00:00:00"/>
    <s v="Standard Class"/>
    <s v="PF-19120"/>
    <s v="Peter Fuller"/>
    <x v="0"/>
    <s v="United States"/>
    <s v="New York City"/>
    <x v="15"/>
    <n v="10035"/>
    <x v="3"/>
    <s v="OFF-PA-10004071"/>
    <x v="1"/>
    <x v="10"/>
    <x v="412"/>
    <n v="110.96"/>
    <n v="2"/>
    <n v="0"/>
    <n v="53.260799999999996"/>
  </r>
  <r>
    <n v="5923"/>
    <x v="2951"/>
    <x v="1"/>
    <x v="14"/>
    <d v="2012-09-23T00:00:00"/>
    <s v="Standard Class"/>
    <s v="PF-19120"/>
    <s v="Peter Fuller"/>
    <x v="0"/>
    <s v="United States"/>
    <s v="New York City"/>
    <x v="15"/>
    <n v="10035"/>
    <x v="3"/>
    <s v="TEC-PH-10000169"/>
    <x v="2"/>
    <x v="7"/>
    <x v="1029"/>
    <n v="67.8"/>
    <n v="4"/>
    <n v="0"/>
    <n v="1.3559999999999945"/>
  </r>
  <r>
    <n v="5924"/>
    <x v="2952"/>
    <x v="0"/>
    <x v="491"/>
    <d v="2013-12-01T00:00:00"/>
    <s v="Second Class"/>
    <s v="DK-13225"/>
    <s v="Dean Katz"/>
    <x v="1"/>
    <s v="United States"/>
    <s v="New York City"/>
    <x v="15"/>
    <n v="10011"/>
    <x v="3"/>
    <s v="FUR-TA-10002958"/>
    <x v="0"/>
    <x v="3"/>
    <x v="956"/>
    <n v="313.17599999999999"/>
    <n v="2"/>
    <n v="0.4"/>
    <n v="-120.05080000000007"/>
  </r>
  <r>
    <n v="5925"/>
    <x v="2953"/>
    <x v="3"/>
    <x v="123"/>
    <d v="2014-11-23T00:00:00"/>
    <s v="Second Class"/>
    <s v="RB-19435"/>
    <s v="Richard Bierner"/>
    <x v="0"/>
    <s v="United States"/>
    <s v="Springfield"/>
    <x v="17"/>
    <n v="22153"/>
    <x v="0"/>
    <s v="OFF-AR-10001177"/>
    <x v="1"/>
    <x v="6"/>
    <x v="1215"/>
    <n v="22.959999999999997"/>
    <n v="7"/>
    <n v="0"/>
    <n v="6.6583999999999968"/>
  </r>
  <r>
    <n v="5926"/>
    <x v="2954"/>
    <x v="3"/>
    <x v="95"/>
    <d v="2014-06-09T00:00:00"/>
    <s v="Standard Class"/>
    <s v="GD-14590"/>
    <s v="Giulietta Dortch"/>
    <x v="1"/>
    <s v="United States"/>
    <s v="Bellingham"/>
    <x v="4"/>
    <n v="98226"/>
    <x v="1"/>
    <s v="TEC-AC-10004975"/>
    <x v="2"/>
    <x v="11"/>
    <x v="973"/>
    <n v="1099.5"/>
    <n v="10"/>
    <n v="0"/>
    <n v="362.83500000000004"/>
  </r>
  <r>
    <n v="5927"/>
    <x v="2955"/>
    <x v="2"/>
    <x v="918"/>
    <d v="2011-04-12T00:00:00"/>
    <s v="Standard Class"/>
    <s v="RA-19885"/>
    <s v="Ruben Ausman"/>
    <x v="1"/>
    <s v="United States"/>
    <s v="Decatur"/>
    <x v="19"/>
    <n v="35601"/>
    <x v="0"/>
    <s v="FUR-TA-10001086"/>
    <x v="0"/>
    <x v="3"/>
    <x v="1727"/>
    <n v="1215.92"/>
    <n v="8"/>
    <n v="0"/>
    <n v="316.13920000000007"/>
  </r>
  <r>
    <n v="5928"/>
    <x v="2956"/>
    <x v="2"/>
    <x v="856"/>
    <d v="2011-10-15T00:00:00"/>
    <s v="Standard Class"/>
    <s v="DB-13555"/>
    <s v="Dorothy Badders"/>
    <x v="1"/>
    <s v="United States"/>
    <s v="Fayetteville"/>
    <x v="36"/>
    <n v="72701"/>
    <x v="0"/>
    <s v="OFF-LA-10000240"/>
    <x v="1"/>
    <x v="2"/>
    <x v="2"/>
    <n v="7.31"/>
    <n v="1"/>
    <n v="0"/>
    <n v="3.4356999999999998"/>
  </r>
  <r>
    <n v="5929"/>
    <x v="2956"/>
    <x v="2"/>
    <x v="856"/>
    <d v="2011-10-15T00:00:00"/>
    <s v="Standard Class"/>
    <s v="DB-13555"/>
    <s v="Dorothy Badders"/>
    <x v="1"/>
    <s v="United States"/>
    <s v="Fayetteville"/>
    <x v="36"/>
    <n v="72701"/>
    <x v="0"/>
    <s v="FUR-FU-10002107"/>
    <x v="0"/>
    <x v="5"/>
    <x v="1324"/>
    <n v="8.92"/>
    <n v="4"/>
    <n v="0"/>
    <n v="3.9248000000000003"/>
  </r>
  <r>
    <n v="5930"/>
    <x v="2957"/>
    <x v="3"/>
    <x v="437"/>
    <d v="2014-07-10T00:00:00"/>
    <s v="First Class"/>
    <s v="RL-19615"/>
    <s v="Rob Lucas"/>
    <x v="0"/>
    <s v="United States"/>
    <s v="Philadelphia"/>
    <x v="9"/>
    <n v="19120"/>
    <x v="3"/>
    <s v="FUR-BO-10001519"/>
    <x v="0"/>
    <x v="0"/>
    <x v="666"/>
    <n v="87.210000000000008"/>
    <n v="3"/>
    <n v="0.5"/>
    <n v="-45.349200000000003"/>
  </r>
  <r>
    <n v="5931"/>
    <x v="2957"/>
    <x v="3"/>
    <x v="437"/>
    <d v="2014-07-10T00:00:00"/>
    <s v="First Class"/>
    <s v="RL-19615"/>
    <s v="Rob Lucas"/>
    <x v="0"/>
    <s v="United States"/>
    <s v="Philadelphia"/>
    <x v="9"/>
    <n v="19120"/>
    <x v="3"/>
    <s v="OFF-PA-10004100"/>
    <x v="1"/>
    <x v="10"/>
    <x v="257"/>
    <n v="15.552000000000003"/>
    <n v="3"/>
    <n v="0.2"/>
    <n v="5.4432"/>
  </r>
  <r>
    <n v="5932"/>
    <x v="2957"/>
    <x v="3"/>
    <x v="437"/>
    <d v="2014-07-10T00:00:00"/>
    <s v="First Class"/>
    <s v="RL-19615"/>
    <s v="Rob Lucas"/>
    <x v="0"/>
    <s v="United States"/>
    <s v="Philadelphia"/>
    <x v="9"/>
    <n v="19120"/>
    <x v="3"/>
    <s v="TEC-PH-10001363"/>
    <x v="2"/>
    <x v="7"/>
    <x v="427"/>
    <n v="683.98799999999994"/>
    <n v="2"/>
    <n v="0.4"/>
    <n v="-113.9980000000001"/>
  </r>
  <r>
    <n v="5933"/>
    <x v="2957"/>
    <x v="3"/>
    <x v="437"/>
    <d v="2014-07-10T00:00:00"/>
    <s v="First Class"/>
    <s v="RL-19615"/>
    <s v="Rob Lucas"/>
    <x v="0"/>
    <s v="United States"/>
    <s v="Philadelphia"/>
    <x v="9"/>
    <n v="19120"/>
    <x v="3"/>
    <s v="OFF-ST-10004835"/>
    <x v="1"/>
    <x v="4"/>
    <x v="1406"/>
    <n v="13.392000000000001"/>
    <n v="3"/>
    <n v="0.2"/>
    <n v="1.0044"/>
  </r>
  <r>
    <n v="5934"/>
    <x v="2957"/>
    <x v="3"/>
    <x v="437"/>
    <d v="2014-07-10T00:00:00"/>
    <s v="First Class"/>
    <s v="RL-19615"/>
    <s v="Rob Lucas"/>
    <x v="0"/>
    <s v="United States"/>
    <s v="Philadelphia"/>
    <x v="9"/>
    <n v="19120"/>
    <x v="3"/>
    <s v="TEC-AC-10002018"/>
    <x v="2"/>
    <x v="11"/>
    <x v="1674"/>
    <n v="16.776000000000003"/>
    <n v="3"/>
    <n v="0.2"/>
    <n v="4.8231000000000002"/>
  </r>
  <r>
    <n v="5935"/>
    <x v="2957"/>
    <x v="3"/>
    <x v="437"/>
    <d v="2014-07-10T00:00:00"/>
    <s v="First Class"/>
    <s v="RL-19615"/>
    <s v="Rob Lucas"/>
    <x v="0"/>
    <s v="United States"/>
    <s v="Philadelphia"/>
    <x v="9"/>
    <n v="19120"/>
    <x v="3"/>
    <s v="TEC-AC-10003033"/>
    <x v="2"/>
    <x v="11"/>
    <x v="756"/>
    <n v="527.91999999999996"/>
    <n v="2"/>
    <n v="0.2"/>
    <n v="85.786999999999949"/>
  </r>
  <r>
    <n v="5936"/>
    <x v="2958"/>
    <x v="0"/>
    <x v="975"/>
    <d v="2013-07-05T00:00:00"/>
    <s v="Same Day"/>
    <s v="RB-19465"/>
    <s v="Rick Bensley"/>
    <x v="2"/>
    <s v="United States"/>
    <s v="Seattle"/>
    <x v="4"/>
    <n v="98103"/>
    <x v="1"/>
    <s v="FUR-FU-10000221"/>
    <x v="0"/>
    <x v="5"/>
    <x v="529"/>
    <n v="25.4"/>
    <n v="5"/>
    <n v="0"/>
    <n v="8.6359999999999992"/>
  </r>
  <r>
    <n v="5937"/>
    <x v="2958"/>
    <x v="0"/>
    <x v="975"/>
    <d v="2013-07-05T00:00:00"/>
    <s v="Same Day"/>
    <s v="RB-19465"/>
    <s v="Rick Bensley"/>
    <x v="2"/>
    <s v="United States"/>
    <s v="Seattle"/>
    <x v="4"/>
    <n v="98103"/>
    <x v="1"/>
    <s v="TEC-PH-10001198"/>
    <x v="2"/>
    <x v="7"/>
    <x v="1168"/>
    <n v="177.48000000000002"/>
    <n v="3"/>
    <n v="0.2"/>
    <n v="19.966499999999982"/>
  </r>
  <r>
    <n v="5938"/>
    <x v="2958"/>
    <x v="0"/>
    <x v="975"/>
    <d v="2013-07-05T00:00:00"/>
    <s v="Same Day"/>
    <s v="RB-19465"/>
    <s v="Rick Bensley"/>
    <x v="2"/>
    <s v="United States"/>
    <s v="Seattle"/>
    <x v="4"/>
    <n v="98103"/>
    <x v="1"/>
    <s v="TEC-PH-10002564"/>
    <x v="2"/>
    <x v="7"/>
    <x v="976"/>
    <n v="71.975999999999999"/>
    <n v="3"/>
    <n v="0.2"/>
    <n v="8.9969999999999892"/>
  </r>
  <r>
    <n v="5939"/>
    <x v="2959"/>
    <x v="3"/>
    <x v="240"/>
    <d v="2014-05-26T00:00:00"/>
    <s v="Standard Class"/>
    <s v="JF-15295"/>
    <s v="Jason Fortune-"/>
    <x v="0"/>
    <s v="United States"/>
    <s v="Plano"/>
    <x v="5"/>
    <n v="75023"/>
    <x v="2"/>
    <s v="TEC-PH-10003811"/>
    <x v="2"/>
    <x v="7"/>
    <x v="1187"/>
    <n v="95.992000000000004"/>
    <n v="1"/>
    <n v="0.2"/>
    <n v="9.5991999999999997"/>
  </r>
  <r>
    <n v="5940"/>
    <x v="2959"/>
    <x v="3"/>
    <x v="240"/>
    <d v="2014-05-26T00:00:00"/>
    <s v="Standard Class"/>
    <s v="JF-15295"/>
    <s v="Jason Fortune-"/>
    <x v="0"/>
    <s v="United States"/>
    <s v="Plano"/>
    <x v="5"/>
    <n v="75023"/>
    <x v="2"/>
    <s v="OFF-LA-10004178"/>
    <x v="1"/>
    <x v="2"/>
    <x v="1700"/>
    <n v="13.216000000000001"/>
    <n v="4"/>
    <n v="0.2"/>
    <n v="4.2951999999999995"/>
  </r>
  <r>
    <n v="5941"/>
    <x v="2960"/>
    <x v="3"/>
    <x v="386"/>
    <d v="2014-10-15T00:00:00"/>
    <s v="Second Class"/>
    <s v="RW-19690"/>
    <s v="Robert Waldorf"/>
    <x v="0"/>
    <s v="United States"/>
    <s v="Los Angeles"/>
    <x v="1"/>
    <n v="90049"/>
    <x v="1"/>
    <s v="TEC-AC-10001465"/>
    <x v="2"/>
    <x v="11"/>
    <x v="473"/>
    <n v="435.84000000000003"/>
    <n v="12"/>
    <n v="0"/>
    <n v="130.75199999999995"/>
  </r>
  <r>
    <n v="5942"/>
    <x v="2960"/>
    <x v="3"/>
    <x v="386"/>
    <d v="2014-10-15T00:00:00"/>
    <s v="Second Class"/>
    <s v="RW-19690"/>
    <s v="Robert Waldorf"/>
    <x v="0"/>
    <s v="United States"/>
    <s v="Los Angeles"/>
    <x v="1"/>
    <n v="90049"/>
    <x v="1"/>
    <s v="OFF-AR-10000940"/>
    <x v="1"/>
    <x v="6"/>
    <x v="134"/>
    <n v="5.88"/>
    <n v="2"/>
    <n v="0"/>
    <n v="1.5876000000000001"/>
  </r>
  <r>
    <n v="5943"/>
    <x v="2961"/>
    <x v="0"/>
    <x v="876"/>
    <d v="2013-08-14T00:00:00"/>
    <s v="Standard Class"/>
    <s v="VG-21790"/>
    <s v="Vivek Gonzalez"/>
    <x v="0"/>
    <s v="United States"/>
    <s v="Los Angeles"/>
    <x v="1"/>
    <n v="90032"/>
    <x v="1"/>
    <s v="TEC-PH-10001700"/>
    <x v="2"/>
    <x v="7"/>
    <x v="193"/>
    <n v="211.16800000000001"/>
    <n v="4"/>
    <n v="0.2"/>
    <n v="18.477200000000011"/>
  </r>
  <r>
    <n v="5944"/>
    <x v="2962"/>
    <x v="2"/>
    <x v="55"/>
    <d v="2011-08-29T00:00:00"/>
    <s v="Standard Class"/>
    <s v="JM-15265"/>
    <s v="Janet Molinari"/>
    <x v="1"/>
    <s v="United States"/>
    <s v="Los Angeles"/>
    <x v="1"/>
    <n v="90036"/>
    <x v="1"/>
    <s v="FUR-FU-10000771"/>
    <x v="0"/>
    <x v="5"/>
    <x v="1426"/>
    <n v="6.28"/>
    <n v="1"/>
    <n v="0"/>
    <n v="2.6376000000000004"/>
  </r>
  <r>
    <n v="5945"/>
    <x v="2962"/>
    <x v="2"/>
    <x v="55"/>
    <d v="2011-08-29T00:00:00"/>
    <s v="Standard Class"/>
    <s v="JM-15265"/>
    <s v="Janet Molinari"/>
    <x v="1"/>
    <s v="United States"/>
    <s v="Los Angeles"/>
    <x v="1"/>
    <n v="90036"/>
    <x v="1"/>
    <s v="TEC-AC-10002399"/>
    <x v="2"/>
    <x v="11"/>
    <x v="448"/>
    <n v="95.1"/>
    <n v="5"/>
    <n v="0"/>
    <n v="30.431999999999995"/>
  </r>
  <r>
    <n v="5946"/>
    <x v="2962"/>
    <x v="2"/>
    <x v="55"/>
    <d v="2011-08-29T00:00:00"/>
    <s v="Standard Class"/>
    <s v="JM-15265"/>
    <s v="Janet Molinari"/>
    <x v="1"/>
    <s v="United States"/>
    <s v="Los Angeles"/>
    <x v="1"/>
    <n v="90036"/>
    <x v="1"/>
    <s v="OFF-PA-10004983"/>
    <x v="1"/>
    <x v="10"/>
    <x v="1323"/>
    <n v="25.92"/>
    <n v="4"/>
    <n v="0"/>
    <n v="12.441600000000001"/>
  </r>
  <r>
    <n v="5947"/>
    <x v="2962"/>
    <x v="2"/>
    <x v="55"/>
    <d v="2011-08-29T00:00:00"/>
    <s v="Standard Class"/>
    <s v="JM-15265"/>
    <s v="Janet Molinari"/>
    <x v="1"/>
    <s v="United States"/>
    <s v="Los Angeles"/>
    <x v="1"/>
    <n v="90036"/>
    <x v="1"/>
    <s v="OFF-ST-10004258"/>
    <x v="1"/>
    <x v="4"/>
    <x v="754"/>
    <n v="48.84"/>
    <n v="4"/>
    <n v="0"/>
    <n v="13.186800000000005"/>
  </r>
  <r>
    <n v="5948"/>
    <x v="2963"/>
    <x v="1"/>
    <x v="471"/>
    <d v="2012-09-18T00:00:00"/>
    <s v="Second Class"/>
    <s v="BE-11455"/>
    <s v="Brad Eason"/>
    <x v="2"/>
    <s v="United States"/>
    <s v="Des Moines"/>
    <x v="23"/>
    <n v="50315"/>
    <x v="2"/>
    <s v="OFF-BI-10004040"/>
    <x v="1"/>
    <x v="8"/>
    <x v="1478"/>
    <n v="25.9"/>
    <n v="5"/>
    <n v="0"/>
    <n v="12.690999999999999"/>
  </r>
  <r>
    <n v="5949"/>
    <x v="2964"/>
    <x v="3"/>
    <x v="916"/>
    <d v="2014-03-06T00:00:00"/>
    <s v="Same Day"/>
    <s v="CB-12535"/>
    <s v="Claudia Bergmann"/>
    <x v="1"/>
    <s v="United States"/>
    <s v="Southaven"/>
    <x v="35"/>
    <n v="38671"/>
    <x v="0"/>
    <s v="OFF-EN-10003862"/>
    <x v="1"/>
    <x v="12"/>
    <x v="753"/>
    <n v="42.68"/>
    <n v="4"/>
    <n v="0"/>
    <n v="19.6328"/>
  </r>
  <r>
    <n v="5950"/>
    <x v="2964"/>
    <x v="3"/>
    <x v="916"/>
    <d v="2014-03-06T00:00:00"/>
    <s v="Same Day"/>
    <s v="CB-12535"/>
    <s v="Claudia Bergmann"/>
    <x v="1"/>
    <s v="United States"/>
    <s v="Southaven"/>
    <x v="35"/>
    <n v="38671"/>
    <x v="0"/>
    <s v="TEC-AC-10004571"/>
    <x v="2"/>
    <x v="11"/>
    <x v="404"/>
    <n v="299.96999999999997"/>
    <n v="3"/>
    <n v="0"/>
    <n v="125.98740000000001"/>
  </r>
  <r>
    <n v="5951"/>
    <x v="2964"/>
    <x v="3"/>
    <x v="916"/>
    <d v="2014-03-06T00:00:00"/>
    <s v="Same Day"/>
    <s v="CB-12535"/>
    <s v="Claudia Bergmann"/>
    <x v="1"/>
    <s v="United States"/>
    <s v="Southaven"/>
    <x v="35"/>
    <n v="38671"/>
    <x v="0"/>
    <s v="OFF-AP-10000891"/>
    <x v="1"/>
    <x v="9"/>
    <x v="163"/>
    <n v="262.24"/>
    <n v="2"/>
    <n v="0"/>
    <n v="78.671999999999997"/>
  </r>
  <r>
    <n v="5952"/>
    <x v="2964"/>
    <x v="3"/>
    <x v="916"/>
    <d v="2014-03-06T00:00:00"/>
    <s v="Same Day"/>
    <s v="CB-12535"/>
    <s v="Claudia Bergmann"/>
    <x v="1"/>
    <s v="United States"/>
    <s v="Southaven"/>
    <x v="35"/>
    <n v="38671"/>
    <x v="0"/>
    <s v="OFF-BI-10002026"/>
    <x v="1"/>
    <x v="8"/>
    <x v="1749"/>
    <n v="234.36"/>
    <n v="6"/>
    <n v="0"/>
    <n v="112.49279999999999"/>
  </r>
  <r>
    <n v="5953"/>
    <x v="2965"/>
    <x v="3"/>
    <x v="4"/>
    <d v="2014-04-22T00:00:00"/>
    <s v="Standard Class"/>
    <s v="SD-20485"/>
    <s v="Shirley Daniels"/>
    <x v="2"/>
    <s v="United States"/>
    <s v="Houston"/>
    <x v="5"/>
    <n v="77041"/>
    <x v="2"/>
    <s v="OFF-PA-10001826"/>
    <x v="1"/>
    <x v="10"/>
    <x v="1750"/>
    <n v="20.736000000000004"/>
    <n v="4"/>
    <n v="0.2"/>
    <n v="7.2576000000000001"/>
  </r>
  <r>
    <n v="5954"/>
    <x v="2966"/>
    <x v="2"/>
    <x v="809"/>
    <d v="2011-03-31T00:00:00"/>
    <s v="First Class"/>
    <s v="SG-20890"/>
    <s v="Susan Gilcrest"/>
    <x v="1"/>
    <s v="United States"/>
    <s v="New York City"/>
    <x v="15"/>
    <n v="10009"/>
    <x v="3"/>
    <s v="OFF-AR-10001231"/>
    <x v="1"/>
    <x v="6"/>
    <x v="1686"/>
    <n v="10.5"/>
    <n v="5"/>
    <n v="0"/>
    <n v="2.9400000000000004"/>
  </r>
  <r>
    <n v="5955"/>
    <x v="2967"/>
    <x v="2"/>
    <x v="7"/>
    <d v="2011-11-15T00:00:00"/>
    <s v="Second Class"/>
    <s v="TS-21430"/>
    <s v="Tom Stivers"/>
    <x v="1"/>
    <s v="United States"/>
    <s v="Reading"/>
    <x v="9"/>
    <n v="19601"/>
    <x v="3"/>
    <s v="FUR-FU-10000409"/>
    <x v="0"/>
    <x v="5"/>
    <x v="1421"/>
    <n v="23.968000000000004"/>
    <n v="2"/>
    <n v="0.2"/>
    <n v="7.7896000000000001"/>
  </r>
  <r>
    <n v="5956"/>
    <x v="2967"/>
    <x v="2"/>
    <x v="7"/>
    <d v="2011-11-15T00:00:00"/>
    <s v="Second Class"/>
    <s v="TS-21430"/>
    <s v="Tom Stivers"/>
    <x v="1"/>
    <s v="United States"/>
    <s v="Reading"/>
    <x v="9"/>
    <n v="19601"/>
    <x v="3"/>
    <s v="FUR-BO-10002545"/>
    <x v="0"/>
    <x v="0"/>
    <x v="37"/>
    <n v="521.96"/>
    <n v="4"/>
    <n v="0.5"/>
    <n v="-250.54079999999999"/>
  </r>
  <r>
    <n v="5957"/>
    <x v="2968"/>
    <x v="0"/>
    <x v="299"/>
    <d v="2013-03-16T00:00:00"/>
    <s v="Second Class"/>
    <s v="DK-13225"/>
    <s v="Dean Katz"/>
    <x v="1"/>
    <s v="United States"/>
    <s v="San Francisco"/>
    <x v="1"/>
    <n v="94109"/>
    <x v="1"/>
    <s v="OFF-ST-10002756"/>
    <x v="1"/>
    <x v="4"/>
    <x v="270"/>
    <n v="676.55"/>
    <n v="5"/>
    <n v="0"/>
    <n v="6.7655000000000598"/>
  </r>
  <r>
    <n v="5958"/>
    <x v="2968"/>
    <x v="0"/>
    <x v="299"/>
    <d v="2013-03-16T00:00:00"/>
    <s v="Second Class"/>
    <s v="DK-13225"/>
    <s v="Dean Katz"/>
    <x v="1"/>
    <s v="United States"/>
    <s v="San Francisco"/>
    <x v="1"/>
    <n v="94109"/>
    <x v="1"/>
    <s v="OFF-AP-10003842"/>
    <x v="1"/>
    <x v="9"/>
    <x v="1247"/>
    <n v="154.9"/>
    <n v="5"/>
    <n v="0"/>
    <n v="40.274000000000001"/>
  </r>
  <r>
    <n v="5959"/>
    <x v="2968"/>
    <x v="0"/>
    <x v="299"/>
    <d v="2013-03-16T00:00:00"/>
    <s v="Second Class"/>
    <s v="DK-13225"/>
    <s v="Dean Katz"/>
    <x v="1"/>
    <s v="United States"/>
    <s v="San Francisco"/>
    <x v="1"/>
    <n v="94109"/>
    <x v="1"/>
    <s v="OFF-EN-10004459"/>
    <x v="1"/>
    <x v="12"/>
    <x v="655"/>
    <n v="30.56"/>
    <n v="4"/>
    <n v="0"/>
    <n v="14.974399999999999"/>
  </r>
  <r>
    <n v="5960"/>
    <x v="2968"/>
    <x v="0"/>
    <x v="299"/>
    <d v="2013-03-16T00:00:00"/>
    <s v="Second Class"/>
    <s v="DK-13225"/>
    <s v="Dean Katz"/>
    <x v="1"/>
    <s v="United States"/>
    <s v="San Francisco"/>
    <x v="1"/>
    <n v="94109"/>
    <x v="1"/>
    <s v="FUR-CH-10003746"/>
    <x v="0"/>
    <x v="1"/>
    <x v="617"/>
    <n v="770.35200000000009"/>
    <n v="3"/>
    <n v="0.2"/>
    <n v="77.035199999999975"/>
  </r>
  <r>
    <n v="5961"/>
    <x v="2969"/>
    <x v="3"/>
    <x v="839"/>
    <d v="2014-02-15T00:00:00"/>
    <s v="Second Class"/>
    <s v="ML-17395"/>
    <s v="Marina Lichtenstein"/>
    <x v="1"/>
    <s v="United States"/>
    <s v="Los Angeles"/>
    <x v="1"/>
    <n v="90045"/>
    <x v="1"/>
    <s v="FUR-FU-10003142"/>
    <x v="0"/>
    <x v="5"/>
    <x v="1201"/>
    <n v="21.12"/>
    <n v="4"/>
    <n v="0"/>
    <n v="6.5471999999999984"/>
  </r>
  <r>
    <n v="5962"/>
    <x v="2970"/>
    <x v="2"/>
    <x v="7"/>
    <d v="2011-11-13T00:00:00"/>
    <s v="Second Class"/>
    <s v="MA-17560"/>
    <s v="Matt Abelman"/>
    <x v="2"/>
    <s v="United States"/>
    <s v="Los Angeles"/>
    <x v="1"/>
    <n v="90004"/>
    <x v="1"/>
    <s v="TEC-PH-10001425"/>
    <x v="2"/>
    <x v="7"/>
    <x v="511"/>
    <n v="575.928"/>
    <n v="9"/>
    <n v="0.2"/>
    <n v="57.592799999999983"/>
  </r>
  <r>
    <n v="5963"/>
    <x v="2970"/>
    <x v="2"/>
    <x v="7"/>
    <d v="2011-11-13T00:00:00"/>
    <s v="Second Class"/>
    <s v="MA-17560"/>
    <s v="Matt Abelman"/>
    <x v="2"/>
    <s v="United States"/>
    <s v="Los Angeles"/>
    <x v="1"/>
    <n v="90004"/>
    <x v="1"/>
    <s v="OFF-AP-10001626"/>
    <x v="1"/>
    <x v="9"/>
    <x v="1016"/>
    <n v="7.78"/>
    <n v="2"/>
    <n v="0"/>
    <n v="2.0228000000000002"/>
  </r>
  <r>
    <n v="5964"/>
    <x v="2970"/>
    <x v="2"/>
    <x v="7"/>
    <d v="2011-11-13T00:00:00"/>
    <s v="Second Class"/>
    <s v="MA-17560"/>
    <s v="Matt Abelman"/>
    <x v="2"/>
    <s v="United States"/>
    <s v="Los Angeles"/>
    <x v="1"/>
    <n v="90004"/>
    <x v="1"/>
    <s v="OFF-PA-10003625"/>
    <x v="1"/>
    <x v="10"/>
    <x v="750"/>
    <n v="123.92"/>
    <n v="4"/>
    <n v="0"/>
    <n v="55.763999999999996"/>
  </r>
  <r>
    <n v="5965"/>
    <x v="2971"/>
    <x v="3"/>
    <x v="648"/>
    <d v="2014-08-26T00:00:00"/>
    <s v="Standard Class"/>
    <s v="LR-17035"/>
    <s v="Lisa Ryan"/>
    <x v="1"/>
    <s v="United States"/>
    <s v="San Francisco"/>
    <x v="1"/>
    <n v="94109"/>
    <x v="1"/>
    <s v="OFF-SU-10004768"/>
    <x v="1"/>
    <x v="14"/>
    <x v="1299"/>
    <n v="17.22"/>
    <n v="3"/>
    <n v="0"/>
    <n v="5.1659999999999986"/>
  </r>
  <r>
    <n v="5966"/>
    <x v="2971"/>
    <x v="3"/>
    <x v="648"/>
    <d v="2014-08-26T00:00:00"/>
    <s v="Standard Class"/>
    <s v="LR-17035"/>
    <s v="Lisa Ryan"/>
    <x v="1"/>
    <s v="United States"/>
    <s v="San Francisco"/>
    <x v="1"/>
    <n v="94109"/>
    <x v="1"/>
    <s v="OFF-ST-10000777"/>
    <x v="1"/>
    <x v="4"/>
    <x v="117"/>
    <n v="226.56"/>
    <n v="6"/>
    <n v="0"/>
    <n v="63.436800000000005"/>
  </r>
  <r>
    <n v="5967"/>
    <x v="2971"/>
    <x v="3"/>
    <x v="648"/>
    <d v="2014-08-26T00:00:00"/>
    <s v="Standard Class"/>
    <s v="LR-17035"/>
    <s v="Lisa Ryan"/>
    <x v="1"/>
    <s v="United States"/>
    <s v="San Francisco"/>
    <x v="1"/>
    <n v="94109"/>
    <x v="1"/>
    <s v="TEC-PH-10003171"/>
    <x v="2"/>
    <x v="7"/>
    <x v="1495"/>
    <n v="107.88"/>
    <n v="3"/>
    <n v="0.2"/>
    <n v="10.787999999999997"/>
  </r>
  <r>
    <n v="5968"/>
    <x v="2972"/>
    <x v="0"/>
    <x v="804"/>
    <d v="2013-01-17T00:00:00"/>
    <s v="First Class"/>
    <s v="BE-11335"/>
    <s v="Bill Eplett"/>
    <x v="2"/>
    <s v="United States"/>
    <s v="New York City"/>
    <x v="15"/>
    <n v="10009"/>
    <x v="3"/>
    <s v="OFF-PA-10001033"/>
    <x v="1"/>
    <x v="10"/>
    <x v="1500"/>
    <n v="81.98"/>
    <n v="2"/>
    <n v="0"/>
    <n v="40.170200000000001"/>
  </r>
  <r>
    <n v="5969"/>
    <x v="2973"/>
    <x v="2"/>
    <x v="836"/>
    <d v="2011-07-22T00:00:00"/>
    <s v="First Class"/>
    <s v="CC-12145"/>
    <s v="Charles Crestani"/>
    <x v="0"/>
    <s v="United States"/>
    <s v="San Diego"/>
    <x v="1"/>
    <n v="92105"/>
    <x v="1"/>
    <s v="OFF-PA-10000418"/>
    <x v="1"/>
    <x v="10"/>
    <x v="961"/>
    <n v="104.85"/>
    <n v="1"/>
    <n v="0"/>
    <n v="50.327999999999996"/>
  </r>
  <r>
    <n v="5970"/>
    <x v="2973"/>
    <x v="2"/>
    <x v="836"/>
    <d v="2011-07-22T00:00:00"/>
    <s v="First Class"/>
    <s v="CC-12145"/>
    <s v="Charles Crestani"/>
    <x v="0"/>
    <s v="United States"/>
    <s v="San Diego"/>
    <x v="1"/>
    <n v="92105"/>
    <x v="1"/>
    <s v="OFF-BI-10001982"/>
    <x v="1"/>
    <x v="8"/>
    <x v="301"/>
    <n v="8.7040000000000006"/>
    <n v="2"/>
    <n v="0.2"/>
    <n v="3.1551999999999998"/>
  </r>
  <r>
    <n v="5971"/>
    <x v="2973"/>
    <x v="2"/>
    <x v="836"/>
    <d v="2011-07-22T00:00:00"/>
    <s v="First Class"/>
    <s v="CC-12145"/>
    <s v="Charles Crestani"/>
    <x v="0"/>
    <s v="United States"/>
    <s v="San Diego"/>
    <x v="1"/>
    <n v="92105"/>
    <x v="1"/>
    <s v="OFF-PA-10002230"/>
    <x v="1"/>
    <x v="10"/>
    <x v="384"/>
    <n v="19.920000000000002"/>
    <n v="4"/>
    <n v="0"/>
    <n v="9.7608000000000015"/>
  </r>
  <r>
    <n v="5972"/>
    <x v="2973"/>
    <x v="2"/>
    <x v="836"/>
    <d v="2011-07-22T00:00:00"/>
    <s v="First Class"/>
    <s v="CC-12145"/>
    <s v="Charles Crestani"/>
    <x v="0"/>
    <s v="United States"/>
    <s v="San Diego"/>
    <x v="1"/>
    <n v="92105"/>
    <x v="1"/>
    <s v="FUR-FU-10003577"/>
    <x v="0"/>
    <x v="5"/>
    <x v="608"/>
    <n v="43.019999999999996"/>
    <n v="3"/>
    <n v="0"/>
    <n v="15.4872"/>
  </r>
  <r>
    <n v="5973"/>
    <x v="2974"/>
    <x v="3"/>
    <x v="695"/>
    <d v="2014-02-12T00:00:00"/>
    <s v="Standard Class"/>
    <s v="BD-11770"/>
    <s v="Bryan Davis"/>
    <x v="0"/>
    <s v="United States"/>
    <s v="New York City"/>
    <x v="15"/>
    <n v="10024"/>
    <x v="3"/>
    <s v="FUR-BO-10001811"/>
    <x v="0"/>
    <x v="0"/>
    <x v="779"/>
    <n v="240.78400000000002"/>
    <n v="1"/>
    <n v="0.2"/>
    <n v="30.097999999999978"/>
  </r>
  <r>
    <n v="5974"/>
    <x v="2975"/>
    <x v="1"/>
    <x v="707"/>
    <d v="2012-12-29T00:00:00"/>
    <s v="Standard Class"/>
    <s v="JK-15640"/>
    <s v="Jim Kriz"/>
    <x v="2"/>
    <s v="United States"/>
    <s v="New York City"/>
    <x v="15"/>
    <n v="10011"/>
    <x v="3"/>
    <s v="OFF-AP-10003779"/>
    <x v="1"/>
    <x v="9"/>
    <x v="1448"/>
    <n v="414.96"/>
    <n v="2"/>
    <n v="0"/>
    <n v="124.48799999999994"/>
  </r>
  <r>
    <n v="5975"/>
    <x v="2976"/>
    <x v="0"/>
    <x v="750"/>
    <d v="2013-10-14T00:00:00"/>
    <s v="Standard Class"/>
    <s v="DB-13615"/>
    <s v="Doug Bickford"/>
    <x v="0"/>
    <s v="United States"/>
    <s v="Charlotte"/>
    <x v="3"/>
    <n v="28205"/>
    <x v="0"/>
    <s v="OFF-ST-10000676"/>
    <x v="1"/>
    <x v="4"/>
    <x v="871"/>
    <n v="387.72"/>
    <n v="5"/>
    <n v="0.2"/>
    <n v="-67.851000000000028"/>
  </r>
  <r>
    <n v="5976"/>
    <x v="2977"/>
    <x v="3"/>
    <x v="1002"/>
    <d v="2014-07-18T00:00:00"/>
    <s v="Standard Class"/>
    <s v="RR-19525"/>
    <s v="Rick Reed"/>
    <x v="1"/>
    <s v="United States"/>
    <s v="Overland Park"/>
    <x v="41"/>
    <n v="66212"/>
    <x v="2"/>
    <s v="OFF-ST-10001496"/>
    <x v="1"/>
    <x v="4"/>
    <x v="726"/>
    <n v="360.38"/>
    <n v="2"/>
    <n v="0"/>
    <n v="93.698800000000006"/>
  </r>
  <r>
    <n v="5977"/>
    <x v="2977"/>
    <x v="3"/>
    <x v="1002"/>
    <d v="2014-07-18T00:00:00"/>
    <s v="Standard Class"/>
    <s v="RR-19525"/>
    <s v="Rick Reed"/>
    <x v="1"/>
    <s v="United States"/>
    <s v="Overland Park"/>
    <x v="41"/>
    <n v="66212"/>
    <x v="2"/>
    <s v="OFF-PA-10003673"/>
    <x v="1"/>
    <x v="10"/>
    <x v="971"/>
    <n v="13.56"/>
    <n v="2"/>
    <n v="0"/>
    <n v="6.2375999999999996"/>
  </r>
  <r>
    <n v="5978"/>
    <x v="2978"/>
    <x v="3"/>
    <x v="558"/>
    <d v="2014-04-26T00:00:00"/>
    <s v="First Class"/>
    <s v="SV-20935"/>
    <s v="Susan Vittorini"/>
    <x v="0"/>
    <s v="United States"/>
    <s v="Mesa"/>
    <x v="16"/>
    <n v="85204"/>
    <x v="1"/>
    <s v="TEC-PH-10004614"/>
    <x v="2"/>
    <x v="7"/>
    <x v="299"/>
    <n v="552"/>
    <n v="10"/>
    <n v="0.2"/>
    <n v="34.5"/>
  </r>
  <r>
    <n v="5979"/>
    <x v="2979"/>
    <x v="2"/>
    <x v="557"/>
    <d v="2011-09-13T00:00:00"/>
    <s v="Standard Class"/>
    <s v="RB-19465"/>
    <s v="Rick Bensley"/>
    <x v="2"/>
    <s v="United States"/>
    <s v="Tulsa"/>
    <x v="26"/>
    <n v="74133"/>
    <x v="2"/>
    <s v="FUR-TA-10001039"/>
    <x v="0"/>
    <x v="3"/>
    <x v="824"/>
    <n v="429.90000000000003"/>
    <n v="5"/>
    <n v="0"/>
    <n v="111.77400000000003"/>
  </r>
  <r>
    <n v="5980"/>
    <x v="2979"/>
    <x v="2"/>
    <x v="557"/>
    <d v="2011-09-13T00:00:00"/>
    <s v="Standard Class"/>
    <s v="RB-19465"/>
    <s v="Rick Bensley"/>
    <x v="2"/>
    <s v="United States"/>
    <s v="Tulsa"/>
    <x v="26"/>
    <n v="74133"/>
    <x v="2"/>
    <s v="OFF-BI-10000474"/>
    <x v="1"/>
    <x v="8"/>
    <x v="27"/>
    <n v="32.06"/>
    <n v="2"/>
    <n v="0"/>
    <n v="15.3888"/>
  </r>
  <r>
    <n v="5981"/>
    <x v="2979"/>
    <x v="2"/>
    <x v="557"/>
    <d v="2011-09-13T00:00:00"/>
    <s v="Standard Class"/>
    <s v="RB-19465"/>
    <s v="Rick Bensley"/>
    <x v="2"/>
    <s v="United States"/>
    <s v="Tulsa"/>
    <x v="26"/>
    <n v="74133"/>
    <x v="2"/>
    <s v="FUR-CH-10004698"/>
    <x v="0"/>
    <x v="1"/>
    <x v="166"/>
    <n v="161.96"/>
    <n v="2"/>
    <n v="0"/>
    <n v="45.348800000000011"/>
  </r>
  <r>
    <n v="5982"/>
    <x v="2979"/>
    <x v="2"/>
    <x v="557"/>
    <d v="2011-09-13T00:00:00"/>
    <s v="Standard Class"/>
    <s v="RB-19465"/>
    <s v="Rick Bensley"/>
    <x v="2"/>
    <s v="United States"/>
    <s v="Tulsa"/>
    <x v="26"/>
    <n v="74133"/>
    <x v="2"/>
    <s v="OFF-ST-10003327"/>
    <x v="1"/>
    <x v="4"/>
    <x v="333"/>
    <n v="19.86"/>
    <n v="2"/>
    <n v="0"/>
    <n v="5.7593999999999976"/>
  </r>
  <r>
    <n v="5983"/>
    <x v="2980"/>
    <x v="0"/>
    <x v="831"/>
    <d v="2013-11-29T00:00:00"/>
    <s v="Standard Class"/>
    <s v="MV-18190"/>
    <s v="Mike Vittorini"/>
    <x v="0"/>
    <s v="United States"/>
    <s v="New York City"/>
    <x v="15"/>
    <n v="10035"/>
    <x v="3"/>
    <s v="OFF-PA-10000232"/>
    <x v="1"/>
    <x v="10"/>
    <x v="1622"/>
    <n v="12.96"/>
    <n v="2"/>
    <n v="0"/>
    <n v="6.3504000000000005"/>
  </r>
  <r>
    <n v="5984"/>
    <x v="2981"/>
    <x v="3"/>
    <x v="118"/>
    <d v="2014-09-19T00:00:00"/>
    <s v="Second Class"/>
    <s v="EH-14185"/>
    <s v="Evan Henry"/>
    <x v="0"/>
    <s v="United States"/>
    <s v="Philadelphia"/>
    <x v="9"/>
    <n v="19143"/>
    <x v="3"/>
    <s v="OFF-PA-10003657"/>
    <x v="1"/>
    <x v="10"/>
    <x v="624"/>
    <n v="20.544000000000004"/>
    <n v="6"/>
    <n v="0.2"/>
    <n v="6.4199999999999964"/>
  </r>
  <r>
    <n v="5985"/>
    <x v="2982"/>
    <x v="0"/>
    <x v="1080"/>
    <d v="2013-07-26T00:00:00"/>
    <s v="Standard Class"/>
    <s v="JS-16030"/>
    <s v="Joy Smith"/>
    <x v="0"/>
    <s v="United States"/>
    <s v="Hattiesburg"/>
    <x v="35"/>
    <n v="39401"/>
    <x v="0"/>
    <s v="FUR-FU-10001185"/>
    <x v="0"/>
    <x v="5"/>
    <x v="1414"/>
    <n v="185.57999999999998"/>
    <n v="6"/>
    <n v="0"/>
    <n v="76.087800000000001"/>
  </r>
  <r>
    <n v="5986"/>
    <x v="2982"/>
    <x v="0"/>
    <x v="1080"/>
    <d v="2013-07-26T00:00:00"/>
    <s v="Standard Class"/>
    <s v="JS-16030"/>
    <s v="Joy Smith"/>
    <x v="0"/>
    <s v="United States"/>
    <s v="Hattiesburg"/>
    <x v="35"/>
    <n v="39401"/>
    <x v="0"/>
    <s v="OFF-BI-10003007"/>
    <x v="1"/>
    <x v="8"/>
    <x v="1542"/>
    <n v="77.56"/>
    <n v="2"/>
    <n v="0"/>
    <n v="35.677599999999998"/>
  </r>
  <r>
    <n v="5987"/>
    <x v="2982"/>
    <x v="0"/>
    <x v="1080"/>
    <d v="2013-07-26T00:00:00"/>
    <s v="Standard Class"/>
    <s v="JS-16030"/>
    <s v="Joy Smith"/>
    <x v="0"/>
    <s v="United States"/>
    <s v="Hattiesburg"/>
    <x v="35"/>
    <n v="39401"/>
    <x v="0"/>
    <s v="OFF-ST-10002485"/>
    <x v="1"/>
    <x v="4"/>
    <x v="209"/>
    <n v="87.92"/>
    <n v="4"/>
    <n v="0"/>
    <n v="0.87919999999999732"/>
  </r>
  <r>
    <n v="5988"/>
    <x v="2982"/>
    <x v="0"/>
    <x v="1080"/>
    <d v="2013-07-26T00:00:00"/>
    <s v="Standard Class"/>
    <s v="JS-16030"/>
    <s v="Joy Smith"/>
    <x v="0"/>
    <s v="United States"/>
    <s v="Hattiesburg"/>
    <x v="35"/>
    <n v="39401"/>
    <x v="0"/>
    <s v="OFF-PA-10001033"/>
    <x v="1"/>
    <x v="10"/>
    <x v="1500"/>
    <n v="245.94"/>
    <n v="6"/>
    <n v="0"/>
    <n v="120.51060000000001"/>
  </r>
  <r>
    <n v="5989"/>
    <x v="2982"/>
    <x v="0"/>
    <x v="1080"/>
    <d v="2013-07-26T00:00:00"/>
    <s v="Standard Class"/>
    <s v="JS-16030"/>
    <s v="Joy Smith"/>
    <x v="0"/>
    <s v="United States"/>
    <s v="Hattiesburg"/>
    <x v="35"/>
    <n v="39401"/>
    <x v="0"/>
    <s v="OFF-BI-10000404"/>
    <x v="1"/>
    <x v="8"/>
    <x v="476"/>
    <n v="8.6"/>
    <n v="1"/>
    <n v="0"/>
    <n v="4.0419999999999998"/>
  </r>
  <r>
    <n v="5990"/>
    <x v="2982"/>
    <x v="0"/>
    <x v="1080"/>
    <d v="2013-07-26T00:00:00"/>
    <s v="Standard Class"/>
    <s v="JS-16030"/>
    <s v="Joy Smith"/>
    <x v="0"/>
    <s v="United States"/>
    <s v="Hattiesburg"/>
    <x v="35"/>
    <n v="39401"/>
    <x v="0"/>
    <s v="FUR-BO-10003546"/>
    <x v="0"/>
    <x v="0"/>
    <x v="1638"/>
    <n v="504.90000000000003"/>
    <n v="5"/>
    <n v="0"/>
    <n v="126.22500000000002"/>
  </r>
  <r>
    <n v="5991"/>
    <x v="2983"/>
    <x v="3"/>
    <x v="175"/>
    <d v="2014-09-22T00:00:00"/>
    <s v="Standard Class"/>
    <s v="ES-14020"/>
    <s v="Erica Smith"/>
    <x v="0"/>
    <s v="United States"/>
    <s v="Los Angeles"/>
    <x v="1"/>
    <n v="90049"/>
    <x v="1"/>
    <s v="OFF-BI-10004390"/>
    <x v="1"/>
    <x v="8"/>
    <x v="1155"/>
    <n v="2357.4880000000003"/>
    <n v="7"/>
    <n v="0.2"/>
    <n v="884.05799999999999"/>
  </r>
  <r>
    <n v="5992"/>
    <x v="2983"/>
    <x v="3"/>
    <x v="175"/>
    <d v="2014-09-22T00:00:00"/>
    <s v="Standard Class"/>
    <s v="ES-14020"/>
    <s v="Erica Smith"/>
    <x v="0"/>
    <s v="United States"/>
    <s v="Los Angeles"/>
    <x v="1"/>
    <n v="90049"/>
    <x v="1"/>
    <s v="TEC-PH-10001700"/>
    <x v="2"/>
    <x v="7"/>
    <x v="193"/>
    <n v="369.54399999999998"/>
    <n v="7"/>
    <n v="0.2"/>
    <n v="32.335100000000025"/>
  </r>
  <r>
    <n v="5993"/>
    <x v="2983"/>
    <x v="3"/>
    <x v="175"/>
    <d v="2014-09-22T00:00:00"/>
    <s v="Standard Class"/>
    <s v="ES-14020"/>
    <s v="Erica Smith"/>
    <x v="0"/>
    <s v="United States"/>
    <s v="Los Angeles"/>
    <x v="1"/>
    <n v="90049"/>
    <x v="1"/>
    <s v="FUR-CH-10003396"/>
    <x v="0"/>
    <x v="1"/>
    <x v="385"/>
    <n v="184.75200000000001"/>
    <n v="3"/>
    <n v="0.2"/>
    <n v="-20.784600000000012"/>
  </r>
  <r>
    <n v="5994"/>
    <x v="2984"/>
    <x v="0"/>
    <x v="25"/>
    <d v="2013-12-12T00:00:00"/>
    <s v="Same Day"/>
    <s v="NS-18640"/>
    <s v="Noel Staavos"/>
    <x v="1"/>
    <s v="United States"/>
    <s v="Columbus"/>
    <x v="24"/>
    <n v="43229"/>
    <x v="3"/>
    <s v="OFF-ST-10001558"/>
    <x v="1"/>
    <x v="4"/>
    <x v="712"/>
    <n v="64.959999999999994"/>
    <n v="5"/>
    <n v="0.2"/>
    <n v="-4.0599999999999987"/>
  </r>
  <r>
    <n v="5995"/>
    <x v="2984"/>
    <x v="0"/>
    <x v="25"/>
    <d v="2013-12-12T00:00:00"/>
    <s v="Same Day"/>
    <s v="NS-18640"/>
    <s v="Noel Staavos"/>
    <x v="1"/>
    <s v="United States"/>
    <s v="Columbus"/>
    <x v="24"/>
    <n v="43229"/>
    <x v="3"/>
    <s v="OFF-SU-10004782"/>
    <x v="1"/>
    <x v="14"/>
    <x v="1548"/>
    <n v="13.52"/>
    <n v="2"/>
    <n v="0.2"/>
    <n v="1.6899999999999986"/>
  </r>
  <r>
    <n v="5996"/>
    <x v="2984"/>
    <x v="0"/>
    <x v="25"/>
    <d v="2013-12-12T00:00:00"/>
    <s v="Same Day"/>
    <s v="NS-18640"/>
    <s v="Noel Staavos"/>
    <x v="1"/>
    <s v="United States"/>
    <s v="Columbus"/>
    <x v="24"/>
    <n v="43229"/>
    <x v="3"/>
    <s v="FUR-CH-10003298"/>
    <x v="0"/>
    <x v="1"/>
    <x v="1567"/>
    <n v="458.42999999999995"/>
    <n v="5"/>
    <n v="0.3"/>
    <n v="-137.52900000000002"/>
  </r>
  <r>
    <n v="5997"/>
    <x v="2984"/>
    <x v="0"/>
    <x v="25"/>
    <d v="2013-12-12T00:00:00"/>
    <s v="Same Day"/>
    <s v="NS-18640"/>
    <s v="Noel Staavos"/>
    <x v="1"/>
    <s v="United States"/>
    <s v="Columbus"/>
    <x v="24"/>
    <n v="43229"/>
    <x v="3"/>
    <s v="OFF-AP-10000576"/>
    <x v="1"/>
    <x v="9"/>
    <x v="842"/>
    <n v="387.13600000000002"/>
    <n v="4"/>
    <n v="0.2"/>
    <n v="24.196000000000012"/>
  </r>
  <r>
    <n v="5998"/>
    <x v="2984"/>
    <x v="0"/>
    <x v="25"/>
    <d v="2013-12-12T00:00:00"/>
    <s v="Same Day"/>
    <s v="NS-18640"/>
    <s v="Noel Staavos"/>
    <x v="1"/>
    <s v="United States"/>
    <s v="Columbus"/>
    <x v="24"/>
    <n v="43229"/>
    <x v="3"/>
    <s v="FUR-TA-10003008"/>
    <x v="0"/>
    <x v="3"/>
    <x v="946"/>
    <n v="328.59000000000003"/>
    <n v="3"/>
    <n v="0.4"/>
    <n v="-147.8655"/>
  </r>
  <r>
    <n v="5999"/>
    <x v="2985"/>
    <x v="2"/>
    <x v="325"/>
    <d v="2011-12-14T00:00:00"/>
    <s v="Standard Class"/>
    <s v="SH-19975"/>
    <s v="Sally Hughsby"/>
    <x v="1"/>
    <s v="United States"/>
    <s v="Caldwell"/>
    <x v="45"/>
    <n v="83605"/>
    <x v="1"/>
    <s v="FUR-CH-10001708"/>
    <x v="0"/>
    <x v="1"/>
    <x v="884"/>
    <n v="338.35199999999998"/>
    <n v="3"/>
    <n v="0.2"/>
    <n v="4.2293999999999699"/>
  </r>
  <r>
    <n v="6000"/>
    <x v="2985"/>
    <x v="2"/>
    <x v="325"/>
    <d v="2011-12-14T00:00:00"/>
    <s v="Standard Class"/>
    <s v="SH-19975"/>
    <s v="Sally Hughsby"/>
    <x v="1"/>
    <s v="United States"/>
    <s v="Caldwell"/>
    <x v="45"/>
    <n v="83605"/>
    <x v="1"/>
    <s v="OFF-PA-10000019"/>
    <x v="1"/>
    <x v="10"/>
    <x v="704"/>
    <n v="25.92"/>
    <n v="4"/>
    <n v="0"/>
    <n v="12.441600000000001"/>
  </r>
  <r>
    <n v="6001"/>
    <x v="2985"/>
    <x v="2"/>
    <x v="325"/>
    <d v="2011-12-14T00:00:00"/>
    <s v="Standard Class"/>
    <s v="SH-19975"/>
    <s v="Sally Hughsby"/>
    <x v="1"/>
    <s v="United States"/>
    <s v="Caldwell"/>
    <x v="45"/>
    <n v="83605"/>
    <x v="1"/>
    <s v="OFF-PA-10002222"/>
    <x v="1"/>
    <x v="10"/>
    <x v="389"/>
    <n v="91.36"/>
    <n v="4"/>
    <n v="0"/>
    <n v="42.025599999999997"/>
  </r>
  <r>
    <n v="6002"/>
    <x v="2986"/>
    <x v="2"/>
    <x v="736"/>
    <d v="2011-12-17T00:00:00"/>
    <s v="Standard Class"/>
    <s v="RF-19345"/>
    <s v="Randy Ferguson"/>
    <x v="1"/>
    <s v="United States"/>
    <s v="Phoenix"/>
    <x v="16"/>
    <n v="85023"/>
    <x v="1"/>
    <s v="FUR-FU-10002553"/>
    <x v="0"/>
    <x v="5"/>
    <x v="1121"/>
    <n v="87.960000000000008"/>
    <n v="3"/>
    <n v="0.2"/>
    <n v="7.6965000000000039"/>
  </r>
  <r>
    <n v="6003"/>
    <x v="2986"/>
    <x v="2"/>
    <x v="736"/>
    <d v="2011-12-17T00:00:00"/>
    <s v="Standard Class"/>
    <s v="RF-19345"/>
    <s v="Randy Ferguson"/>
    <x v="1"/>
    <s v="United States"/>
    <s v="Phoenix"/>
    <x v="16"/>
    <n v="85023"/>
    <x v="1"/>
    <s v="OFF-BI-10002103"/>
    <x v="1"/>
    <x v="8"/>
    <x v="525"/>
    <n v="5.2140000000000004"/>
    <n v="2"/>
    <n v="0.7"/>
    <n v="-4.1711999999999989"/>
  </r>
  <r>
    <n v="6004"/>
    <x v="2987"/>
    <x v="3"/>
    <x v="296"/>
    <d v="2014-09-28T00:00:00"/>
    <s v="Standard Class"/>
    <s v="DL-12865"/>
    <s v="Dan Lawera"/>
    <x v="0"/>
    <s v="United States"/>
    <s v="Miami"/>
    <x v="2"/>
    <n v="33142"/>
    <x v="0"/>
    <s v="OFF-BI-10002794"/>
    <x v="1"/>
    <x v="8"/>
    <x v="102"/>
    <n v="12.294"/>
    <n v="1"/>
    <n v="0.7"/>
    <n v="-8.6057999999999986"/>
  </r>
  <r>
    <n v="6005"/>
    <x v="2988"/>
    <x v="3"/>
    <x v="210"/>
    <d v="2014-09-12T00:00:00"/>
    <s v="Standard Class"/>
    <s v="AG-10390"/>
    <s v="Allen Goldenen"/>
    <x v="0"/>
    <s v="United States"/>
    <s v="Los Angeles"/>
    <x v="1"/>
    <n v="90004"/>
    <x v="1"/>
    <s v="FUR-FU-10002597"/>
    <x v="0"/>
    <x v="5"/>
    <x v="621"/>
    <n v="19.760000000000002"/>
    <n v="4"/>
    <n v="0"/>
    <n v="8.2992000000000008"/>
  </r>
  <r>
    <n v="6006"/>
    <x v="2989"/>
    <x v="1"/>
    <x v="121"/>
    <d v="2012-11-07T00:00:00"/>
    <s v="Standard Class"/>
    <s v="SW-20245"/>
    <s v="Scot Wooten"/>
    <x v="0"/>
    <s v="United States"/>
    <s v="Troy"/>
    <x v="15"/>
    <n v="12180"/>
    <x v="3"/>
    <s v="FUR-CH-10003535"/>
    <x v="0"/>
    <x v="1"/>
    <x v="1513"/>
    <n v="109.764"/>
    <n v="2"/>
    <n v="0.1"/>
    <n v="8.5371999999999968"/>
  </r>
  <r>
    <n v="6007"/>
    <x v="2990"/>
    <x v="3"/>
    <x v="157"/>
    <d v="2014-12-19T00:00:00"/>
    <s v="Standard Class"/>
    <s v="KN-16390"/>
    <s v="Katherine Nockton"/>
    <x v="1"/>
    <s v="United States"/>
    <s v="New Bedford"/>
    <x v="31"/>
    <n v="2740"/>
    <x v="3"/>
    <s v="TEC-PH-10001527"/>
    <x v="2"/>
    <x v="7"/>
    <x v="1276"/>
    <n v="128.85000000000002"/>
    <n v="3"/>
    <n v="0"/>
    <n v="3.8654999999999973"/>
  </r>
  <r>
    <n v="6008"/>
    <x v="2991"/>
    <x v="3"/>
    <x v="719"/>
    <d v="2014-04-04T00:00:00"/>
    <s v="First Class"/>
    <s v="GB-14530"/>
    <s v="George Bell"/>
    <x v="1"/>
    <s v="United States"/>
    <s v="Florence"/>
    <x v="20"/>
    <n v="29501"/>
    <x v="0"/>
    <s v="FUR-FU-10004006"/>
    <x v="0"/>
    <x v="5"/>
    <x v="101"/>
    <n v="127.94999999999999"/>
    <n v="3"/>
    <n v="0"/>
    <n v="21.751499999999986"/>
  </r>
  <r>
    <n v="6009"/>
    <x v="2992"/>
    <x v="1"/>
    <x v="1081"/>
    <d v="2013-01-03T00:00:00"/>
    <s v="Standard Class"/>
    <s v="CL-12565"/>
    <s v="Clay Ludtke"/>
    <x v="0"/>
    <s v="United States"/>
    <s v="Los Angeles"/>
    <x v="1"/>
    <n v="90049"/>
    <x v="1"/>
    <s v="OFF-PA-10000595"/>
    <x v="1"/>
    <x v="10"/>
    <x v="1117"/>
    <n v="68.52"/>
    <n v="3"/>
    <n v="0"/>
    <n v="31.519199999999998"/>
  </r>
  <r>
    <n v="6010"/>
    <x v="2992"/>
    <x v="1"/>
    <x v="1081"/>
    <d v="2013-01-03T00:00:00"/>
    <s v="Standard Class"/>
    <s v="CL-12565"/>
    <s v="Clay Ludtke"/>
    <x v="0"/>
    <s v="United States"/>
    <s v="Los Angeles"/>
    <x v="1"/>
    <n v="90049"/>
    <x v="1"/>
    <s v="OFF-ST-10000798"/>
    <x v="1"/>
    <x v="4"/>
    <x v="348"/>
    <n v="74.94"/>
    <n v="3"/>
    <n v="0"/>
    <n v="14.238599999999995"/>
  </r>
  <r>
    <n v="6011"/>
    <x v="2992"/>
    <x v="1"/>
    <x v="1081"/>
    <d v="2013-01-03T00:00:00"/>
    <s v="Standard Class"/>
    <s v="CL-12565"/>
    <s v="Clay Ludtke"/>
    <x v="0"/>
    <s v="United States"/>
    <s v="Los Angeles"/>
    <x v="1"/>
    <n v="90049"/>
    <x v="1"/>
    <s v="TEC-MA-10004002"/>
    <x v="2"/>
    <x v="15"/>
    <x v="662"/>
    <n v="2548.5600000000004"/>
    <n v="6"/>
    <n v="0.2"/>
    <n v="286.71299999999962"/>
  </r>
  <r>
    <n v="6012"/>
    <x v="2992"/>
    <x v="1"/>
    <x v="1081"/>
    <d v="2013-01-03T00:00:00"/>
    <s v="Standard Class"/>
    <s v="CL-12565"/>
    <s v="Clay Ludtke"/>
    <x v="0"/>
    <s v="United States"/>
    <s v="Los Angeles"/>
    <x v="1"/>
    <n v="90049"/>
    <x v="1"/>
    <s v="OFF-EN-10003296"/>
    <x v="1"/>
    <x v="12"/>
    <x v="229"/>
    <n v="271.44"/>
    <n v="3"/>
    <n v="0"/>
    <n v="122.148"/>
  </r>
  <r>
    <n v="6013"/>
    <x v="2992"/>
    <x v="1"/>
    <x v="1081"/>
    <d v="2013-01-03T00:00:00"/>
    <s v="Standard Class"/>
    <s v="CL-12565"/>
    <s v="Clay Ludtke"/>
    <x v="0"/>
    <s v="United States"/>
    <s v="Los Angeles"/>
    <x v="1"/>
    <n v="90049"/>
    <x v="1"/>
    <s v="TEC-PH-10004345"/>
    <x v="2"/>
    <x v="7"/>
    <x v="1167"/>
    <n v="287.88"/>
    <n v="3"/>
    <n v="0.2"/>
    <n v="35.984999999999999"/>
  </r>
  <r>
    <n v="6014"/>
    <x v="2993"/>
    <x v="0"/>
    <x v="612"/>
    <d v="2013-03-12T00:00:00"/>
    <s v="First Class"/>
    <s v="KF-16285"/>
    <s v="Karen Ferguson"/>
    <x v="2"/>
    <s v="United States"/>
    <s v="Los Angeles"/>
    <x v="1"/>
    <n v="90008"/>
    <x v="1"/>
    <s v="OFF-PA-10004405"/>
    <x v="1"/>
    <x v="10"/>
    <x v="1082"/>
    <n v="14.9"/>
    <n v="5"/>
    <n v="0"/>
    <n v="7.1519999999999992"/>
  </r>
  <r>
    <n v="6015"/>
    <x v="2993"/>
    <x v="0"/>
    <x v="612"/>
    <d v="2013-03-12T00:00:00"/>
    <s v="First Class"/>
    <s v="KF-16285"/>
    <s v="Karen Ferguson"/>
    <x v="2"/>
    <s v="United States"/>
    <s v="Los Angeles"/>
    <x v="1"/>
    <n v="90008"/>
    <x v="1"/>
    <s v="TEC-PH-10002885"/>
    <x v="2"/>
    <x v="7"/>
    <x v="1127"/>
    <n v="4158.9120000000003"/>
    <n v="8"/>
    <n v="0.2"/>
    <n v="363.90480000000025"/>
  </r>
  <r>
    <n v="6016"/>
    <x v="2994"/>
    <x v="2"/>
    <x v="322"/>
    <d v="2011-04-12T00:00:00"/>
    <s v="Standard Class"/>
    <s v="AY-10555"/>
    <s v="Andy Yotov"/>
    <x v="1"/>
    <s v="United States"/>
    <s v="Los Angeles"/>
    <x v="1"/>
    <n v="90049"/>
    <x v="1"/>
    <s v="FUR-FU-10000747"/>
    <x v="0"/>
    <x v="5"/>
    <x v="1742"/>
    <n v="91.96"/>
    <n v="2"/>
    <n v="0"/>
    <n v="15.633199999999988"/>
  </r>
  <r>
    <n v="6017"/>
    <x v="2994"/>
    <x v="2"/>
    <x v="322"/>
    <d v="2011-04-12T00:00:00"/>
    <s v="Standard Class"/>
    <s v="AY-10555"/>
    <s v="Andy Yotov"/>
    <x v="1"/>
    <s v="United States"/>
    <s v="Los Angeles"/>
    <x v="1"/>
    <n v="90049"/>
    <x v="1"/>
    <s v="FUR-FU-10001918"/>
    <x v="0"/>
    <x v="5"/>
    <x v="280"/>
    <n v="33.11"/>
    <n v="7"/>
    <n v="0"/>
    <n v="12.912900000000004"/>
  </r>
  <r>
    <n v="6018"/>
    <x v="2994"/>
    <x v="2"/>
    <x v="322"/>
    <d v="2011-04-12T00:00:00"/>
    <s v="Standard Class"/>
    <s v="AY-10555"/>
    <s v="Andy Yotov"/>
    <x v="1"/>
    <s v="United States"/>
    <s v="Los Angeles"/>
    <x v="1"/>
    <n v="90049"/>
    <x v="1"/>
    <s v="OFF-PA-10003309"/>
    <x v="1"/>
    <x v="10"/>
    <x v="1143"/>
    <n v="19.440000000000001"/>
    <n v="3"/>
    <n v="0"/>
    <n v="9.3312000000000008"/>
  </r>
  <r>
    <n v="6019"/>
    <x v="2994"/>
    <x v="2"/>
    <x v="322"/>
    <d v="2011-04-12T00:00:00"/>
    <s v="Standard Class"/>
    <s v="AY-10555"/>
    <s v="Andy Yotov"/>
    <x v="1"/>
    <s v="United States"/>
    <s v="Los Angeles"/>
    <x v="1"/>
    <n v="90049"/>
    <x v="1"/>
    <s v="OFF-PA-10001977"/>
    <x v="1"/>
    <x v="10"/>
    <x v="1464"/>
    <n v="55.48"/>
    <n v="1"/>
    <n v="0"/>
    <n v="26.630399999999998"/>
  </r>
  <r>
    <n v="6020"/>
    <x v="2995"/>
    <x v="2"/>
    <x v="1082"/>
    <d v="2011-10-10T00:00:00"/>
    <s v="Second Class"/>
    <s v="BD-11635"/>
    <s v="Brian Derr"/>
    <x v="0"/>
    <s v="United States"/>
    <s v="Columbus"/>
    <x v="24"/>
    <n v="43229"/>
    <x v="3"/>
    <s v="OFF-AP-10002892"/>
    <x v="1"/>
    <x v="9"/>
    <x v="9"/>
    <n v="91.92"/>
    <n v="5"/>
    <n v="0.2"/>
    <n v="11.489999999999991"/>
  </r>
  <r>
    <n v="6021"/>
    <x v="2996"/>
    <x v="0"/>
    <x v="572"/>
    <d v="2013-08-14T00:00:00"/>
    <s v="Same Day"/>
    <s v="HG-15025"/>
    <s v="Hunter Glantz"/>
    <x v="0"/>
    <s v="United States"/>
    <s v="Kenner"/>
    <x v="28"/>
    <n v="70065"/>
    <x v="0"/>
    <s v="OFF-AP-10002222"/>
    <x v="1"/>
    <x v="9"/>
    <x v="33"/>
    <n v="17.34"/>
    <n v="2"/>
    <n v="0"/>
    <n v="4.6818000000000008"/>
  </r>
  <r>
    <n v="6022"/>
    <x v="2996"/>
    <x v="0"/>
    <x v="572"/>
    <d v="2013-08-14T00:00:00"/>
    <s v="Same Day"/>
    <s v="HG-15025"/>
    <s v="Hunter Glantz"/>
    <x v="0"/>
    <s v="United States"/>
    <s v="Kenner"/>
    <x v="28"/>
    <n v="70065"/>
    <x v="0"/>
    <s v="TEC-AC-10000158"/>
    <x v="2"/>
    <x v="11"/>
    <x v="353"/>
    <n v="71.98"/>
    <n v="2"/>
    <n v="0"/>
    <n v="15.1158"/>
  </r>
  <r>
    <n v="6023"/>
    <x v="2997"/>
    <x v="2"/>
    <x v="664"/>
    <d v="2011-11-21T00:00:00"/>
    <s v="Standard Class"/>
    <s v="CB-12025"/>
    <s v="Cassandra Brandow"/>
    <x v="0"/>
    <s v="United States"/>
    <s v="Cedar Hill"/>
    <x v="5"/>
    <n v="75104"/>
    <x v="2"/>
    <s v="OFF-EN-10002600"/>
    <x v="1"/>
    <x v="12"/>
    <x v="111"/>
    <n v="7.080000000000001"/>
    <n v="3"/>
    <n v="0.2"/>
    <n v="2.4779999999999989"/>
  </r>
  <r>
    <n v="6024"/>
    <x v="2998"/>
    <x v="3"/>
    <x v="558"/>
    <d v="2014-04-28T00:00:00"/>
    <s v="First Class"/>
    <s v="LS-16945"/>
    <s v="Linda Southworth"/>
    <x v="1"/>
    <s v="United States"/>
    <s v="Providence"/>
    <x v="34"/>
    <n v="2908"/>
    <x v="3"/>
    <s v="TEC-AC-10004855"/>
    <x v="2"/>
    <x v="11"/>
    <x v="1047"/>
    <n v="69.98"/>
    <n v="2"/>
    <n v="0"/>
    <n v="4.8986000000000018"/>
  </r>
  <r>
    <n v="6025"/>
    <x v="2999"/>
    <x v="3"/>
    <x v="1043"/>
    <d v="2014-08-27T00:00:00"/>
    <s v="Second Class"/>
    <s v="DM-13015"/>
    <s v="Darrin Martin"/>
    <x v="0"/>
    <s v="United States"/>
    <s v="Lancaster"/>
    <x v="24"/>
    <n v="43130"/>
    <x v="3"/>
    <s v="OFF-AP-10000938"/>
    <x v="1"/>
    <x v="9"/>
    <x v="1703"/>
    <n v="646.27200000000005"/>
    <n v="8"/>
    <n v="0.2"/>
    <n v="64.627199999999988"/>
  </r>
  <r>
    <n v="6026"/>
    <x v="2999"/>
    <x v="3"/>
    <x v="1043"/>
    <d v="2014-08-27T00:00:00"/>
    <s v="Second Class"/>
    <s v="DM-13015"/>
    <s v="Darrin Martin"/>
    <x v="0"/>
    <s v="United States"/>
    <s v="Lancaster"/>
    <x v="24"/>
    <n v="43130"/>
    <x v="3"/>
    <s v="OFF-PA-10002195"/>
    <x v="1"/>
    <x v="10"/>
    <x v="1543"/>
    <n v="10.368000000000002"/>
    <n v="2"/>
    <n v="0.2"/>
    <n v="3.7584"/>
  </r>
  <r>
    <n v="6027"/>
    <x v="3000"/>
    <x v="3"/>
    <x v="660"/>
    <d v="2014-03-03T00:00:00"/>
    <s v="Standard Class"/>
    <s v="AC-10615"/>
    <s v="Ann Chong"/>
    <x v="1"/>
    <s v="United States"/>
    <s v="Seattle"/>
    <x v="4"/>
    <n v="98115"/>
    <x v="1"/>
    <s v="OFF-FA-10002701"/>
    <x v="1"/>
    <x v="13"/>
    <x v="1449"/>
    <n v="8.4"/>
    <n v="5"/>
    <n v="0"/>
    <n v="0.33599999999999963"/>
  </r>
  <r>
    <n v="6028"/>
    <x v="3000"/>
    <x v="3"/>
    <x v="660"/>
    <d v="2014-03-03T00:00:00"/>
    <s v="Standard Class"/>
    <s v="AC-10615"/>
    <s v="Ann Chong"/>
    <x v="1"/>
    <s v="United States"/>
    <s v="Seattle"/>
    <x v="4"/>
    <n v="98115"/>
    <x v="1"/>
    <s v="TEC-PH-10003589"/>
    <x v="2"/>
    <x v="7"/>
    <x v="818"/>
    <n v="71.959999999999994"/>
    <n v="5"/>
    <n v="0.2"/>
    <n v="25.185999999999996"/>
  </r>
  <r>
    <n v="6029"/>
    <x v="3001"/>
    <x v="0"/>
    <x v="258"/>
    <d v="2013-11-22T00:00:00"/>
    <s v="First Class"/>
    <s v="LT-17110"/>
    <s v="Liz Thompson"/>
    <x v="0"/>
    <s v="United States"/>
    <s v="Jacksonville"/>
    <x v="3"/>
    <n v="28540"/>
    <x v="0"/>
    <s v="OFF-AR-10003752"/>
    <x v="1"/>
    <x v="6"/>
    <x v="677"/>
    <n v="18.48"/>
    <n v="2"/>
    <n v="0.2"/>
    <n v="6.0059999999999993"/>
  </r>
  <r>
    <n v="6030"/>
    <x v="3002"/>
    <x v="0"/>
    <x v="696"/>
    <d v="2013-11-16T00:00:00"/>
    <s v="First Class"/>
    <s v="TB-21250"/>
    <s v="Tim Brockman"/>
    <x v="0"/>
    <s v="United States"/>
    <s v="Los Angeles"/>
    <x v="1"/>
    <n v="90049"/>
    <x v="1"/>
    <s v="OFF-AR-10003829"/>
    <x v="1"/>
    <x v="6"/>
    <x v="934"/>
    <n v="9.84"/>
    <n v="3"/>
    <n v="0"/>
    <n v="2.8535999999999988"/>
  </r>
  <r>
    <n v="6031"/>
    <x v="3003"/>
    <x v="3"/>
    <x v="91"/>
    <d v="2014-07-07T00:00:00"/>
    <s v="Same Day"/>
    <s v="AH-10585"/>
    <s v="Angele Hood"/>
    <x v="0"/>
    <s v="United States"/>
    <s v="Miami"/>
    <x v="2"/>
    <n v="33142"/>
    <x v="0"/>
    <s v="FUR-CH-10000155"/>
    <x v="0"/>
    <x v="1"/>
    <x v="1157"/>
    <n v="239.24"/>
    <n v="1"/>
    <n v="0.2"/>
    <n v="23.924000000000007"/>
  </r>
  <r>
    <n v="6032"/>
    <x v="3004"/>
    <x v="0"/>
    <x v="591"/>
    <d v="2014-01-02T00:00:00"/>
    <s v="Standard Class"/>
    <s v="SS-20140"/>
    <s v="Saphhira Shifley"/>
    <x v="1"/>
    <s v="United States"/>
    <s v="Nashua"/>
    <x v="38"/>
    <n v="3060"/>
    <x v="3"/>
    <s v="FUR-FU-10003142"/>
    <x v="0"/>
    <x v="5"/>
    <x v="1201"/>
    <n v="21.12"/>
    <n v="4"/>
    <n v="0"/>
    <n v="6.5471999999999984"/>
  </r>
  <r>
    <n v="6033"/>
    <x v="3005"/>
    <x v="3"/>
    <x v="756"/>
    <d v="2014-04-26T00:00:00"/>
    <s v="First Class"/>
    <s v="TD-20995"/>
    <s v="Tamara Dahlen"/>
    <x v="0"/>
    <s v="United States"/>
    <s v="New York City"/>
    <x v="15"/>
    <n v="10011"/>
    <x v="3"/>
    <s v="OFF-SU-10001218"/>
    <x v="1"/>
    <x v="14"/>
    <x v="133"/>
    <n v="54.900000000000006"/>
    <n v="5"/>
    <n v="0"/>
    <n v="15.372000000000003"/>
  </r>
  <r>
    <n v="6034"/>
    <x v="3006"/>
    <x v="1"/>
    <x v="639"/>
    <d v="2012-12-18T00:00:00"/>
    <s v="Standard Class"/>
    <s v="PP-18955"/>
    <s v="Paul Prost"/>
    <x v="2"/>
    <s v="United States"/>
    <s v="Los Angeles"/>
    <x v="1"/>
    <n v="90036"/>
    <x v="1"/>
    <s v="FUR-FU-10002963"/>
    <x v="0"/>
    <x v="5"/>
    <x v="1502"/>
    <n v="15.24"/>
    <n v="3"/>
    <n v="0"/>
    <n v="5.1815999999999995"/>
  </r>
  <r>
    <n v="6035"/>
    <x v="3007"/>
    <x v="1"/>
    <x v="1083"/>
    <d v="2012-04-25T00:00:00"/>
    <s v="Standard Class"/>
    <s v="PG-18820"/>
    <s v="Patrick Gardner"/>
    <x v="0"/>
    <s v="United States"/>
    <s v="Carrollton"/>
    <x v="5"/>
    <n v="75007"/>
    <x v="2"/>
    <s v="OFF-AP-10002578"/>
    <x v="1"/>
    <x v="9"/>
    <x v="409"/>
    <n v="19.567999999999998"/>
    <n v="2"/>
    <n v="0.8"/>
    <n v="-52.833600000000004"/>
  </r>
  <r>
    <n v="6036"/>
    <x v="3007"/>
    <x v="1"/>
    <x v="1083"/>
    <d v="2012-04-25T00:00:00"/>
    <s v="Standard Class"/>
    <s v="PG-18820"/>
    <s v="Patrick Gardner"/>
    <x v="0"/>
    <s v="United States"/>
    <s v="Carrollton"/>
    <x v="5"/>
    <n v="75007"/>
    <x v="2"/>
    <s v="OFF-BI-10003925"/>
    <x v="1"/>
    <x v="8"/>
    <x v="751"/>
    <n v="310.39199999999994"/>
    <n v="4"/>
    <n v="0.8"/>
    <n v="-512.14680000000021"/>
  </r>
  <r>
    <n v="6037"/>
    <x v="3008"/>
    <x v="0"/>
    <x v="913"/>
    <d v="2013-09-09T00:00:00"/>
    <s v="Standard Class"/>
    <s v="AA-10645"/>
    <s v="Anna Andreadi"/>
    <x v="0"/>
    <s v="United States"/>
    <s v="Georgetown"/>
    <x v="0"/>
    <n v="40324"/>
    <x v="0"/>
    <s v="FUR-FU-10003347"/>
    <x v="0"/>
    <x v="5"/>
    <x v="374"/>
    <n v="42.599999999999994"/>
    <n v="3"/>
    <n v="0"/>
    <n v="16.614000000000001"/>
  </r>
  <r>
    <n v="6038"/>
    <x v="3008"/>
    <x v="0"/>
    <x v="913"/>
    <d v="2013-09-09T00:00:00"/>
    <s v="Standard Class"/>
    <s v="AA-10645"/>
    <s v="Anna Andreadi"/>
    <x v="0"/>
    <s v="United States"/>
    <s v="Georgetown"/>
    <x v="0"/>
    <n v="40324"/>
    <x v="0"/>
    <s v="OFF-BI-10000315"/>
    <x v="1"/>
    <x v="8"/>
    <x v="407"/>
    <n v="113.94"/>
    <n v="6"/>
    <n v="0"/>
    <n v="54.691199999999995"/>
  </r>
  <r>
    <n v="6039"/>
    <x v="3008"/>
    <x v="0"/>
    <x v="913"/>
    <d v="2013-09-09T00:00:00"/>
    <s v="Standard Class"/>
    <s v="AA-10645"/>
    <s v="Anna Andreadi"/>
    <x v="0"/>
    <s v="United States"/>
    <s v="Georgetown"/>
    <x v="0"/>
    <n v="40324"/>
    <x v="0"/>
    <s v="OFF-ST-10002583"/>
    <x v="1"/>
    <x v="4"/>
    <x v="566"/>
    <n v="129.91999999999999"/>
    <n v="4"/>
    <n v="0"/>
    <n v="5.1967999999999961"/>
  </r>
  <r>
    <n v="6040"/>
    <x v="3008"/>
    <x v="0"/>
    <x v="913"/>
    <d v="2013-09-09T00:00:00"/>
    <s v="Standard Class"/>
    <s v="AA-10645"/>
    <s v="Anna Andreadi"/>
    <x v="0"/>
    <s v="United States"/>
    <s v="Georgetown"/>
    <x v="0"/>
    <n v="40324"/>
    <x v="0"/>
    <s v="OFF-AR-10003469"/>
    <x v="1"/>
    <x v="6"/>
    <x v="1249"/>
    <n v="5.28"/>
    <n v="3"/>
    <n v="0"/>
    <n v="2.5343999999999998"/>
  </r>
  <r>
    <n v="6041"/>
    <x v="3009"/>
    <x v="3"/>
    <x v="241"/>
    <d v="2014-09-30T00:00:00"/>
    <s v="Standard Class"/>
    <s v="FA-14230"/>
    <s v="Frank Atkinson"/>
    <x v="1"/>
    <s v="United States"/>
    <s v="Los Angeles"/>
    <x v="1"/>
    <n v="90008"/>
    <x v="1"/>
    <s v="TEC-PH-10001817"/>
    <x v="2"/>
    <x v="7"/>
    <x v="1097"/>
    <n v="859.2"/>
    <n v="3"/>
    <n v="0.2"/>
    <n v="75.180000000000064"/>
  </r>
  <r>
    <n v="6042"/>
    <x v="3009"/>
    <x v="3"/>
    <x v="241"/>
    <d v="2014-09-30T00:00:00"/>
    <s v="Standard Class"/>
    <s v="FA-14230"/>
    <s v="Frank Atkinson"/>
    <x v="1"/>
    <s v="United States"/>
    <s v="Los Angeles"/>
    <x v="1"/>
    <n v="90008"/>
    <x v="1"/>
    <s v="TEC-MA-10001031"/>
    <x v="2"/>
    <x v="15"/>
    <x v="1751"/>
    <n v="506.28"/>
    <n v="3"/>
    <n v="0.2"/>
    <n v="177.19799999999998"/>
  </r>
  <r>
    <n v="6043"/>
    <x v="3010"/>
    <x v="0"/>
    <x v="1084"/>
    <d v="2013-02-08T00:00:00"/>
    <s v="Standard Class"/>
    <s v="TB-21520"/>
    <s v="Tracy Blumstein"/>
    <x v="0"/>
    <s v="United States"/>
    <s v="Sierra Vista"/>
    <x v="16"/>
    <n v="85635"/>
    <x v="1"/>
    <s v="FUR-FU-10002088"/>
    <x v="0"/>
    <x v="5"/>
    <x v="1084"/>
    <n v="14.368000000000002"/>
    <n v="2"/>
    <n v="0.2"/>
    <n v="3.9512"/>
  </r>
  <r>
    <n v="6044"/>
    <x v="3011"/>
    <x v="3"/>
    <x v="240"/>
    <d v="2014-05-25T00:00:00"/>
    <s v="Second Class"/>
    <s v="AH-10075"/>
    <s v="Adam Hart"/>
    <x v="1"/>
    <s v="United States"/>
    <s v="Knoxville"/>
    <x v="18"/>
    <n v="37918"/>
    <x v="0"/>
    <s v="FUR-CH-10001482"/>
    <x v="0"/>
    <x v="1"/>
    <x v="536"/>
    <n v="314.35199999999998"/>
    <n v="3"/>
    <n v="0.2"/>
    <n v="-35.36460000000001"/>
  </r>
  <r>
    <n v="6045"/>
    <x v="3011"/>
    <x v="3"/>
    <x v="240"/>
    <d v="2014-05-25T00:00:00"/>
    <s v="Second Class"/>
    <s v="AH-10075"/>
    <s v="Adam Hart"/>
    <x v="1"/>
    <s v="United States"/>
    <s v="Knoxville"/>
    <x v="18"/>
    <n v="37918"/>
    <x v="0"/>
    <s v="OFF-PA-10001526"/>
    <x v="1"/>
    <x v="10"/>
    <x v="1030"/>
    <n v="27.888000000000002"/>
    <n v="7"/>
    <n v="0.2"/>
    <n v="10.109400000000001"/>
  </r>
  <r>
    <n v="6046"/>
    <x v="3012"/>
    <x v="1"/>
    <x v="37"/>
    <d v="2012-09-08T00:00:00"/>
    <s v="Standard Class"/>
    <s v="CP-12085"/>
    <s v="Cathy Prescott"/>
    <x v="1"/>
    <s v="United States"/>
    <s v="Tucson"/>
    <x v="16"/>
    <n v="85705"/>
    <x v="1"/>
    <s v="FUR-FU-10002937"/>
    <x v="0"/>
    <x v="5"/>
    <x v="1051"/>
    <n v="238.15200000000004"/>
    <n v="3"/>
    <n v="0.2"/>
    <n v="89.306999999999988"/>
  </r>
  <r>
    <n v="6047"/>
    <x v="3013"/>
    <x v="0"/>
    <x v="632"/>
    <d v="2013-06-17T00:00:00"/>
    <s v="Standard Class"/>
    <s v="BF-11215"/>
    <s v="Benjamin Farhat"/>
    <x v="2"/>
    <s v="United States"/>
    <s v="Minneapolis"/>
    <x v="11"/>
    <n v="55407"/>
    <x v="2"/>
    <s v="FUR-TA-10001771"/>
    <x v="0"/>
    <x v="3"/>
    <x v="1724"/>
    <n v="692.93999999999994"/>
    <n v="3"/>
    <n v="0"/>
    <n v="173.23500000000001"/>
  </r>
  <r>
    <n v="6048"/>
    <x v="3014"/>
    <x v="1"/>
    <x v="209"/>
    <d v="2012-11-11T00:00:00"/>
    <s v="Standard Class"/>
    <s v="CP-12340"/>
    <s v="Christine Phan"/>
    <x v="1"/>
    <s v="United States"/>
    <s v="Miami"/>
    <x v="2"/>
    <n v="33142"/>
    <x v="0"/>
    <s v="OFF-BI-10003305"/>
    <x v="1"/>
    <x v="8"/>
    <x v="565"/>
    <n v="16.146000000000004"/>
    <n v="9"/>
    <n v="0.7"/>
    <n v="-12.916800000000002"/>
  </r>
  <r>
    <n v="6049"/>
    <x v="3014"/>
    <x v="1"/>
    <x v="209"/>
    <d v="2012-11-11T00:00:00"/>
    <s v="Standard Class"/>
    <s v="CP-12340"/>
    <s v="Christine Phan"/>
    <x v="1"/>
    <s v="United States"/>
    <s v="Miami"/>
    <x v="2"/>
    <n v="33142"/>
    <x v="0"/>
    <s v="OFF-BI-10001359"/>
    <x v="1"/>
    <x v="8"/>
    <x v="1153"/>
    <n v="1345.4850000000001"/>
    <n v="5"/>
    <n v="0.7"/>
    <n v="-1031.5385000000001"/>
  </r>
  <r>
    <n v="6050"/>
    <x v="3015"/>
    <x v="0"/>
    <x v="1085"/>
    <d v="2013-06-19T00:00:00"/>
    <s v="First Class"/>
    <s v="LS-17245"/>
    <s v="Lynn Smith"/>
    <x v="0"/>
    <s v="United States"/>
    <s v="Houston"/>
    <x v="5"/>
    <n v="77036"/>
    <x v="2"/>
    <s v="OFF-PA-10000483"/>
    <x v="1"/>
    <x v="10"/>
    <x v="1672"/>
    <n v="173.48800000000003"/>
    <n v="7"/>
    <n v="0.2"/>
    <n v="54.214999999999982"/>
  </r>
  <r>
    <n v="6051"/>
    <x v="3016"/>
    <x v="1"/>
    <x v="334"/>
    <d v="2012-04-30T00:00:00"/>
    <s v="Standard Class"/>
    <s v="TS-21655"/>
    <s v="Trudy Schmidt"/>
    <x v="0"/>
    <s v="United States"/>
    <s v="Milwaukee"/>
    <x v="6"/>
    <n v="53209"/>
    <x v="2"/>
    <s v="OFF-AR-10000658"/>
    <x v="1"/>
    <x v="6"/>
    <x v="328"/>
    <n v="57.75"/>
    <n v="5"/>
    <n v="0"/>
    <n v="16.170000000000002"/>
  </r>
  <r>
    <n v="6052"/>
    <x v="3016"/>
    <x v="1"/>
    <x v="334"/>
    <d v="2012-04-30T00:00:00"/>
    <s v="Standard Class"/>
    <s v="TS-21655"/>
    <s v="Trudy Schmidt"/>
    <x v="0"/>
    <s v="United States"/>
    <s v="Milwaukee"/>
    <x v="6"/>
    <n v="53209"/>
    <x v="2"/>
    <s v="OFF-AP-10001205"/>
    <x v="1"/>
    <x v="9"/>
    <x v="1285"/>
    <n v="272.39999999999998"/>
    <n v="5"/>
    <n v="0"/>
    <n v="76.27200000000002"/>
  </r>
  <r>
    <n v="6053"/>
    <x v="3017"/>
    <x v="0"/>
    <x v="713"/>
    <d v="2013-09-27T00:00:00"/>
    <s v="Second Class"/>
    <s v="JS-15940"/>
    <s v="Joni Sundaresam"/>
    <x v="2"/>
    <s v="United States"/>
    <s v="Lancaster"/>
    <x v="24"/>
    <n v="43130"/>
    <x v="3"/>
    <s v="OFF-PA-10002586"/>
    <x v="1"/>
    <x v="10"/>
    <x v="1007"/>
    <n v="11.952000000000002"/>
    <n v="3"/>
    <n v="0.2"/>
    <n v="4.0338000000000003"/>
  </r>
  <r>
    <n v="6054"/>
    <x v="3017"/>
    <x v="0"/>
    <x v="713"/>
    <d v="2013-09-27T00:00:00"/>
    <s v="Second Class"/>
    <s v="JS-15940"/>
    <s v="Joni Sundaresam"/>
    <x v="2"/>
    <s v="United States"/>
    <s v="Lancaster"/>
    <x v="24"/>
    <n v="43130"/>
    <x v="3"/>
    <s v="FUR-FU-10004963"/>
    <x v="0"/>
    <x v="5"/>
    <x v="1434"/>
    <n v="28"/>
    <n v="4"/>
    <n v="0.2"/>
    <n v="7.7000000000000028"/>
  </r>
  <r>
    <n v="6055"/>
    <x v="3017"/>
    <x v="0"/>
    <x v="713"/>
    <d v="2013-09-27T00:00:00"/>
    <s v="Second Class"/>
    <s v="JS-15940"/>
    <s v="Joni Sundaresam"/>
    <x v="2"/>
    <s v="United States"/>
    <s v="Lancaster"/>
    <x v="24"/>
    <n v="43130"/>
    <x v="3"/>
    <s v="OFF-BI-10002071"/>
    <x v="1"/>
    <x v="8"/>
    <x v="692"/>
    <n v="12.201000000000001"/>
    <n v="7"/>
    <n v="0.7"/>
    <n v="-9.7607999999999961"/>
  </r>
  <r>
    <n v="6056"/>
    <x v="3018"/>
    <x v="0"/>
    <x v="298"/>
    <d v="2013-08-21T00:00:00"/>
    <s v="First Class"/>
    <s v="NF-18385"/>
    <s v="Natalie Fritzler"/>
    <x v="0"/>
    <s v="United States"/>
    <s v="Edinburg"/>
    <x v="5"/>
    <n v="78539"/>
    <x v="2"/>
    <s v="OFF-BI-10001617"/>
    <x v="1"/>
    <x v="8"/>
    <x v="1315"/>
    <n v="2.0679999999999996"/>
    <n v="1"/>
    <n v="0.8"/>
    <n v="-3.4122000000000003"/>
  </r>
  <r>
    <n v="6057"/>
    <x v="3018"/>
    <x v="0"/>
    <x v="298"/>
    <d v="2013-08-21T00:00:00"/>
    <s v="First Class"/>
    <s v="NF-18385"/>
    <s v="Natalie Fritzler"/>
    <x v="0"/>
    <s v="United States"/>
    <s v="Edinburg"/>
    <x v="5"/>
    <n v="78539"/>
    <x v="2"/>
    <s v="OFF-PA-10004665"/>
    <x v="1"/>
    <x v="10"/>
    <x v="1380"/>
    <n v="83.84"/>
    <n v="8"/>
    <n v="0.2"/>
    <n v="30.391999999999996"/>
  </r>
  <r>
    <n v="6058"/>
    <x v="3019"/>
    <x v="2"/>
    <x v="1086"/>
    <d v="2011-03-08T00:00:00"/>
    <s v="Standard Class"/>
    <s v="KN-16705"/>
    <s v="Kristina Nunn"/>
    <x v="2"/>
    <s v="United States"/>
    <s v="New York City"/>
    <x v="15"/>
    <n v="10009"/>
    <x v="3"/>
    <s v="OFF-EN-10001990"/>
    <x v="1"/>
    <x v="12"/>
    <x v="33"/>
    <n v="11.36"/>
    <n v="2"/>
    <n v="0"/>
    <n v="5.3391999999999991"/>
  </r>
  <r>
    <n v="6059"/>
    <x v="3019"/>
    <x v="2"/>
    <x v="1086"/>
    <d v="2011-03-08T00:00:00"/>
    <s v="Standard Class"/>
    <s v="KN-16705"/>
    <s v="Kristina Nunn"/>
    <x v="2"/>
    <s v="United States"/>
    <s v="New York City"/>
    <x v="15"/>
    <n v="10009"/>
    <x v="3"/>
    <s v="OFF-PA-10000587"/>
    <x v="1"/>
    <x v="10"/>
    <x v="57"/>
    <n v="36.4"/>
    <n v="5"/>
    <n v="0"/>
    <n v="17.472000000000001"/>
  </r>
  <r>
    <n v="6060"/>
    <x v="3020"/>
    <x v="2"/>
    <x v="125"/>
    <d v="2012-01-03T00:00:00"/>
    <s v="Standard Class"/>
    <s v="GA-14725"/>
    <s v="Guy Armstrong"/>
    <x v="0"/>
    <s v="United States"/>
    <s v="Philadelphia"/>
    <x v="9"/>
    <n v="19120"/>
    <x v="3"/>
    <s v="TEC-AC-10004859"/>
    <x v="2"/>
    <x v="11"/>
    <x v="1545"/>
    <n v="27.968000000000004"/>
    <n v="2"/>
    <n v="0.2"/>
    <n v="6.9920000000000009"/>
  </r>
  <r>
    <n v="6061"/>
    <x v="3021"/>
    <x v="1"/>
    <x v="889"/>
    <d v="2012-04-16T00:00:00"/>
    <s v="Standard Class"/>
    <s v="EH-14125"/>
    <s v="Eugene Hildebrand"/>
    <x v="2"/>
    <s v="United States"/>
    <s v="Rochester"/>
    <x v="15"/>
    <n v="14609"/>
    <x v="3"/>
    <s v="OFF-ST-10001476"/>
    <x v="1"/>
    <x v="4"/>
    <x v="827"/>
    <n v="142.04"/>
    <n v="4"/>
    <n v="0"/>
    <n v="38.350800000000007"/>
  </r>
  <r>
    <n v="6062"/>
    <x v="3021"/>
    <x v="1"/>
    <x v="889"/>
    <d v="2012-04-16T00:00:00"/>
    <s v="Standard Class"/>
    <s v="EH-14125"/>
    <s v="Eugene Hildebrand"/>
    <x v="2"/>
    <s v="United States"/>
    <s v="Rochester"/>
    <x v="15"/>
    <n v="14609"/>
    <x v="3"/>
    <s v="OFF-AR-10002804"/>
    <x v="1"/>
    <x v="6"/>
    <x v="279"/>
    <n v="14.669999999999998"/>
    <n v="3"/>
    <n v="0"/>
    <n v="6.0147000000000004"/>
  </r>
  <r>
    <n v="6063"/>
    <x v="3022"/>
    <x v="1"/>
    <x v="707"/>
    <d v="2012-12-30T00:00:00"/>
    <s v="Second Class"/>
    <s v="RA-19285"/>
    <s v="Ralph Arnett"/>
    <x v="0"/>
    <s v="United States"/>
    <s v="San Diego"/>
    <x v="1"/>
    <n v="92037"/>
    <x v="1"/>
    <s v="TEC-CO-10004202"/>
    <x v="2"/>
    <x v="16"/>
    <x v="836"/>
    <n v="1199.96"/>
    <n v="5"/>
    <n v="0.2"/>
    <n v="224.99249999999995"/>
  </r>
  <r>
    <n v="6064"/>
    <x v="3022"/>
    <x v="1"/>
    <x v="707"/>
    <d v="2012-12-30T00:00:00"/>
    <s v="Second Class"/>
    <s v="RA-19285"/>
    <s v="Ralph Arnett"/>
    <x v="0"/>
    <s v="United States"/>
    <s v="San Diego"/>
    <x v="1"/>
    <n v="92037"/>
    <x v="1"/>
    <s v="OFF-PA-10001307"/>
    <x v="1"/>
    <x v="10"/>
    <x v="784"/>
    <n v="12.600000000000001"/>
    <n v="3"/>
    <n v="0"/>
    <n v="6.1739999999999995"/>
  </r>
  <r>
    <n v="6065"/>
    <x v="3022"/>
    <x v="1"/>
    <x v="707"/>
    <d v="2012-12-30T00:00:00"/>
    <s v="Second Class"/>
    <s v="RA-19285"/>
    <s v="Ralph Arnett"/>
    <x v="0"/>
    <s v="United States"/>
    <s v="San Diego"/>
    <x v="1"/>
    <n v="92037"/>
    <x v="1"/>
    <s v="OFF-PA-10001667"/>
    <x v="1"/>
    <x v="10"/>
    <x v="453"/>
    <n v="17.940000000000001"/>
    <n v="3"/>
    <n v="0"/>
    <n v="8.0730000000000004"/>
  </r>
  <r>
    <n v="6066"/>
    <x v="3023"/>
    <x v="1"/>
    <x v="57"/>
    <d v="2012-04-07T00:00:00"/>
    <s v="First Class"/>
    <s v="TT-21070"/>
    <s v="Ted Trevino"/>
    <x v="0"/>
    <s v="United States"/>
    <s v="Philadelphia"/>
    <x v="9"/>
    <n v="19120"/>
    <x v="3"/>
    <s v="OFF-LA-10001569"/>
    <x v="1"/>
    <x v="2"/>
    <x v="633"/>
    <n v="23.904000000000003"/>
    <n v="6"/>
    <n v="0.2"/>
    <n v="7.7687999999999988"/>
  </r>
  <r>
    <n v="6067"/>
    <x v="3024"/>
    <x v="1"/>
    <x v="184"/>
    <d v="2012-01-23T00:00:00"/>
    <s v="Standard Class"/>
    <s v="AH-10465"/>
    <s v="Amy Hunt"/>
    <x v="0"/>
    <s v="United States"/>
    <s v="Bartlett"/>
    <x v="18"/>
    <n v="38134"/>
    <x v="0"/>
    <s v="OFF-SU-10000898"/>
    <x v="1"/>
    <x v="14"/>
    <x v="1181"/>
    <n v="88.960000000000008"/>
    <n v="8"/>
    <n v="0.2"/>
    <n v="10.007999999999988"/>
  </r>
  <r>
    <n v="6068"/>
    <x v="3025"/>
    <x v="3"/>
    <x v="968"/>
    <d v="2014-05-25T00:00:00"/>
    <s v="Standard Class"/>
    <s v="CC-12430"/>
    <s v="Chuck Clark"/>
    <x v="2"/>
    <s v="United States"/>
    <s v="Lakewood"/>
    <x v="1"/>
    <n v="90712"/>
    <x v="1"/>
    <s v="FUR-CH-10000225"/>
    <x v="0"/>
    <x v="1"/>
    <x v="401"/>
    <n v="518.27200000000005"/>
    <n v="8"/>
    <n v="0.2"/>
    <n v="-97.176000000000073"/>
  </r>
  <r>
    <n v="6069"/>
    <x v="3025"/>
    <x v="3"/>
    <x v="968"/>
    <d v="2014-05-25T00:00:00"/>
    <s v="Standard Class"/>
    <s v="CC-12430"/>
    <s v="Chuck Clark"/>
    <x v="2"/>
    <s v="United States"/>
    <s v="Lakewood"/>
    <x v="1"/>
    <n v="90712"/>
    <x v="1"/>
    <s v="FUR-FU-10002191"/>
    <x v="0"/>
    <x v="5"/>
    <x v="762"/>
    <n v="6.98"/>
    <n v="1"/>
    <n v="0"/>
    <n v="3.3504"/>
  </r>
  <r>
    <n v="6070"/>
    <x v="3025"/>
    <x v="3"/>
    <x v="968"/>
    <d v="2014-05-25T00:00:00"/>
    <s v="Standard Class"/>
    <s v="CC-12430"/>
    <s v="Chuck Clark"/>
    <x v="2"/>
    <s v="United States"/>
    <s v="Lakewood"/>
    <x v="1"/>
    <n v="90712"/>
    <x v="1"/>
    <s v="TEC-MA-10003176"/>
    <x v="2"/>
    <x v="15"/>
    <x v="1752"/>
    <n v="343.20000000000005"/>
    <n v="1"/>
    <n v="0.2"/>
    <n v="38.609999999999957"/>
  </r>
  <r>
    <n v="6071"/>
    <x v="3026"/>
    <x v="3"/>
    <x v="802"/>
    <d v="2014-08-21T00:00:00"/>
    <s v="Standard Class"/>
    <s v="KD-16495"/>
    <s v="Keith Dawkins"/>
    <x v="1"/>
    <s v="United States"/>
    <s v="Philadelphia"/>
    <x v="9"/>
    <n v="19120"/>
    <x v="3"/>
    <s v="OFF-LA-10004093"/>
    <x v="1"/>
    <x v="2"/>
    <x v="670"/>
    <n v="17.544"/>
    <n v="3"/>
    <n v="0.2"/>
    <n v="5.9210999999999983"/>
  </r>
  <r>
    <n v="6072"/>
    <x v="3027"/>
    <x v="1"/>
    <x v="620"/>
    <d v="2013-01-04T00:00:00"/>
    <s v="Standard Class"/>
    <s v="BG-11035"/>
    <s v="Barry Gonzalez"/>
    <x v="0"/>
    <s v="United States"/>
    <s v="Austin"/>
    <x v="5"/>
    <n v="78745"/>
    <x v="2"/>
    <s v="OFF-ST-10000025"/>
    <x v="1"/>
    <x v="4"/>
    <x v="615"/>
    <n v="152.68800000000002"/>
    <n v="2"/>
    <n v="0.2"/>
    <n v="-26.720400000000019"/>
  </r>
  <r>
    <n v="6073"/>
    <x v="3027"/>
    <x v="1"/>
    <x v="620"/>
    <d v="2013-01-04T00:00:00"/>
    <s v="Standard Class"/>
    <s v="BG-11035"/>
    <s v="Barry Gonzalez"/>
    <x v="0"/>
    <s v="United States"/>
    <s v="Austin"/>
    <x v="5"/>
    <n v="78745"/>
    <x v="2"/>
    <s v="OFF-FA-10001561"/>
    <x v="1"/>
    <x v="13"/>
    <x v="831"/>
    <n v="3.4880000000000004"/>
    <n v="2"/>
    <n v="0.2"/>
    <n v="0.56679999999999997"/>
  </r>
  <r>
    <n v="6074"/>
    <x v="3027"/>
    <x v="1"/>
    <x v="620"/>
    <d v="2013-01-04T00:00:00"/>
    <s v="Standard Class"/>
    <s v="BG-11035"/>
    <s v="Barry Gonzalez"/>
    <x v="0"/>
    <s v="United States"/>
    <s v="Austin"/>
    <x v="5"/>
    <n v="78745"/>
    <x v="2"/>
    <s v="OFF-SU-10001225"/>
    <x v="1"/>
    <x v="14"/>
    <x v="33"/>
    <n v="5.8880000000000008"/>
    <n v="2"/>
    <n v="0.2"/>
    <n v="-1.3248000000000004"/>
  </r>
  <r>
    <n v="6075"/>
    <x v="3028"/>
    <x v="3"/>
    <x v="53"/>
    <d v="2014-12-30T00:00:00"/>
    <s v="Standard Class"/>
    <s v="FH-14365"/>
    <s v="Fred Hopkins"/>
    <x v="1"/>
    <s v="United States"/>
    <s v="Los Angeles"/>
    <x v="1"/>
    <n v="90008"/>
    <x v="1"/>
    <s v="OFF-BI-10001718"/>
    <x v="1"/>
    <x v="8"/>
    <x v="1216"/>
    <n v="153.55199999999999"/>
    <n v="3"/>
    <n v="0.2"/>
    <n v="51.823799999999999"/>
  </r>
  <r>
    <n v="6076"/>
    <x v="3028"/>
    <x v="3"/>
    <x v="53"/>
    <d v="2014-12-30T00:00:00"/>
    <s v="Standard Class"/>
    <s v="FH-14365"/>
    <s v="Fred Hopkins"/>
    <x v="1"/>
    <s v="United States"/>
    <s v="Los Angeles"/>
    <x v="1"/>
    <n v="90008"/>
    <x v="1"/>
    <s v="OFF-ST-10002756"/>
    <x v="1"/>
    <x v="4"/>
    <x v="270"/>
    <n v="270.62"/>
    <n v="2"/>
    <n v="0"/>
    <n v="2.7062000000000239"/>
  </r>
  <r>
    <n v="6077"/>
    <x v="3029"/>
    <x v="0"/>
    <x v="142"/>
    <d v="2013-09-08T00:00:00"/>
    <s v="Standard Class"/>
    <s v="PG-18820"/>
    <s v="Patrick Gardner"/>
    <x v="0"/>
    <s v="United States"/>
    <s v="New York City"/>
    <x v="15"/>
    <n v="10011"/>
    <x v="3"/>
    <s v="TEC-AC-10001432"/>
    <x v="2"/>
    <x v="11"/>
    <x v="471"/>
    <n v="468.90000000000003"/>
    <n v="6"/>
    <n v="0"/>
    <n v="206.31600000000006"/>
  </r>
  <r>
    <n v="6078"/>
    <x v="3029"/>
    <x v="0"/>
    <x v="142"/>
    <d v="2013-09-08T00:00:00"/>
    <s v="Standard Class"/>
    <s v="PG-18820"/>
    <s v="Patrick Gardner"/>
    <x v="0"/>
    <s v="United States"/>
    <s v="New York City"/>
    <x v="15"/>
    <n v="10011"/>
    <x v="3"/>
    <s v="TEC-AC-10003399"/>
    <x v="2"/>
    <x v="11"/>
    <x v="1497"/>
    <n v="72.48"/>
    <n v="2"/>
    <n v="0"/>
    <n v="30.441600000000001"/>
  </r>
  <r>
    <n v="6079"/>
    <x v="3029"/>
    <x v="0"/>
    <x v="142"/>
    <d v="2013-09-08T00:00:00"/>
    <s v="Standard Class"/>
    <s v="PG-18820"/>
    <s v="Patrick Gardner"/>
    <x v="0"/>
    <s v="United States"/>
    <s v="New York City"/>
    <x v="15"/>
    <n v="10011"/>
    <x v="3"/>
    <s v="OFF-SU-10001574"/>
    <x v="1"/>
    <x v="14"/>
    <x v="498"/>
    <n v="10.95"/>
    <n v="3"/>
    <n v="0"/>
    <n v="3.2849999999999993"/>
  </r>
  <r>
    <n v="6080"/>
    <x v="3029"/>
    <x v="0"/>
    <x v="142"/>
    <d v="2013-09-08T00:00:00"/>
    <s v="Standard Class"/>
    <s v="PG-18820"/>
    <s v="Patrick Gardner"/>
    <x v="0"/>
    <s v="United States"/>
    <s v="New York City"/>
    <x v="15"/>
    <n v="10011"/>
    <x v="3"/>
    <s v="FUR-FU-10004864"/>
    <x v="0"/>
    <x v="5"/>
    <x v="436"/>
    <n v="191.82"/>
    <n v="3"/>
    <n v="0"/>
    <n v="61.382399999999997"/>
  </r>
  <r>
    <n v="6081"/>
    <x v="3030"/>
    <x v="3"/>
    <x v="485"/>
    <d v="2014-08-09T00:00:00"/>
    <s v="First Class"/>
    <s v="NZ-18565"/>
    <s v="Nick Zandusky"/>
    <x v="2"/>
    <s v="United States"/>
    <s v="Houston"/>
    <x v="5"/>
    <n v="77070"/>
    <x v="2"/>
    <s v="OFF-ST-10001172"/>
    <x v="1"/>
    <x v="4"/>
    <x v="1197"/>
    <n v="151.05600000000001"/>
    <n v="9"/>
    <n v="0.2"/>
    <n v="7.5527999999999977"/>
  </r>
  <r>
    <n v="6082"/>
    <x v="3031"/>
    <x v="2"/>
    <x v="1087"/>
    <d v="2011-02-19T00:00:00"/>
    <s v="Same Day"/>
    <s v="TB-21595"/>
    <s v="Troy Blackwell"/>
    <x v="0"/>
    <s v="United States"/>
    <s v="Lubbock"/>
    <x v="5"/>
    <n v="79424"/>
    <x v="2"/>
    <s v="FUR-FU-10002396"/>
    <x v="0"/>
    <x v="5"/>
    <x v="1581"/>
    <n v="25.16"/>
    <n v="5"/>
    <n v="0.6"/>
    <n v="-11.321999999999999"/>
  </r>
  <r>
    <n v="6083"/>
    <x v="3032"/>
    <x v="0"/>
    <x v="441"/>
    <d v="2013-11-28T00:00:00"/>
    <s v="Standard Class"/>
    <s v="JE-15475"/>
    <s v="Jeremy Ellison"/>
    <x v="0"/>
    <s v="United States"/>
    <s v="Houston"/>
    <x v="5"/>
    <n v="77095"/>
    <x v="2"/>
    <s v="OFF-BI-10004040"/>
    <x v="1"/>
    <x v="8"/>
    <x v="1478"/>
    <n v="6.2159999999999993"/>
    <n v="6"/>
    <n v="0.8"/>
    <n v="-9.634800000000002"/>
  </r>
  <r>
    <n v="6084"/>
    <x v="3032"/>
    <x v="0"/>
    <x v="441"/>
    <d v="2013-11-28T00:00:00"/>
    <s v="Standard Class"/>
    <s v="JE-15475"/>
    <s v="Jeremy Ellison"/>
    <x v="0"/>
    <s v="United States"/>
    <s v="Houston"/>
    <x v="5"/>
    <n v="77095"/>
    <x v="2"/>
    <s v="OFF-AR-10003481"/>
    <x v="1"/>
    <x v="6"/>
    <x v="1591"/>
    <n v="23.616"/>
    <n v="9"/>
    <n v="0.2"/>
    <n v="2.6567999999999969"/>
  </r>
  <r>
    <n v="6085"/>
    <x v="3032"/>
    <x v="0"/>
    <x v="441"/>
    <d v="2013-11-28T00:00:00"/>
    <s v="Standard Class"/>
    <s v="JE-15475"/>
    <s v="Jeremy Ellison"/>
    <x v="0"/>
    <s v="United States"/>
    <s v="Houston"/>
    <x v="5"/>
    <n v="77095"/>
    <x v="2"/>
    <s v="TEC-AC-10000387"/>
    <x v="2"/>
    <x v="11"/>
    <x v="1350"/>
    <n v="24.032"/>
    <n v="2"/>
    <n v="0.2"/>
    <n v="-0.60080000000000044"/>
  </r>
  <r>
    <n v="6086"/>
    <x v="3032"/>
    <x v="0"/>
    <x v="441"/>
    <d v="2013-11-28T00:00:00"/>
    <s v="Standard Class"/>
    <s v="JE-15475"/>
    <s v="Jeremy Ellison"/>
    <x v="0"/>
    <s v="United States"/>
    <s v="Houston"/>
    <x v="5"/>
    <n v="77095"/>
    <x v="2"/>
    <s v="OFF-LA-10000262"/>
    <x v="1"/>
    <x v="2"/>
    <x v="932"/>
    <n v="2.0880000000000001"/>
    <n v="1"/>
    <n v="0.2"/>
    <n v="0.67859999999999987"/>
  </r>
  <r>
    <n v="6087"/>
    <x v="3032"/>
    <x v="0"/>
    <x v="441"/>
    <d v="2013-11-28T00:00:00"/>
    <s v="Standard Class"/>
    <s v="JE-15475"/>
    <s v="Jeremy Ellison"/>
    <x v="0"/>
    <s v="United States"/>
    <s v="Houston"/>
    <x v="5"/>
    <n v="77095"/>
    <x v="2"/>
    <s v="OFF-BI-10003196"/>
    <x v="1"/>
    <x v="8"/>
    <x v="1367"/>
    <n v="4.4879999999999995"/>
    <n v="6"/>
    <n v="0.8"/>
    <n v="-6.7320000000000011"/>
  </r>
  <r>
    <n v="6088"/>
    <x v="3033"/>
    <x v="1"/>
    <x v="639"/>
    <d v="2012-12-18T00:00:00"/>
    <s v="Standard Class"/>
    <s v="EH-13945"/>
    <s v="Eric Hoffmann"/>
    <x v="0"/>
    <s v="United States"/>
    <s v="Costa Mesa"/>
    <x v="1"/>
    <n v="92627"/>
    <x v="1"/>
    <s v="FUR-FU-10004351"/>
    <x v="0"/>
    <x v="5"/>
    <x v="33"/>
    <n v="29.22"/>
    <n v="3"/>
    <n v="0"/>
    <n v="12.856800000000002"/>
  </r>
  <r>
    <n v="6089"/>
    <x v="3034"/>
    <x v="1"/>
    <x v="385"/>
    <d v="2012-06-17T00:00:00"/>
    <s v="Standard Class"/>
    <s v="BF-10975"/>
    <s v="Barbara Fisher"/>
    <x v="1"/>
    <s v="United States"/>
    <s v="Roswell"/>
    <x v="32"/>
    <n v="30076"/>
    <x v="0"/>
    <s v="OFF-PA-10001870"/>
    <x v="1"/>
    <x v="10"/>
    <x v="674"/>
    <n v="6.48"/>
    <n v="1"/>
    <n v="0"/>
    <n v="3.1104000000000003"/>
  </r>
  <r>
    <n v="6090"/>
    <x v="3035"/>
    <x v="3"/>
    <x v="116"/>
    <d v="2015-01-01T00:00:00"/>
    <s v="Second Class"/>
    <s v="PC-18745"/>
    <s v="Pamela Coakley"/>
    <x v="1"/>
    <s v="United States"/>
    <s v="Loveland"/>
    <x v="22"/>
    <n v="80538"/>
    <x v="1"/>
    <s v="OFF-BI-10002813"/>
    <x v="1"/>
    <x v="8"/>
    <x v="905"/>
    <n v="1.1880000000000002"/>
    <n v="2"/>
    <n v="0.7"/>
    <n v="-0.98999999999999977"/>
  </r>
  <r>
    <n v="6091"/>
    <x v="3036"/>
    <x v="3"/>
    <x v="1088"/>
    <d v="2014-09-27T00:00:00"/>
    <s v="Standard Class"/>
    <s v="SV-20365"/>
    <s v="Seth Vernon"/>
    <x v="0"/>
    <s v="United States"/>
    <s v="New York City"/>
    <x v="15"/>
    <n v="10035"/>
    <x v="3"/>
    <s v="FUR-CH-10003846"/>
    <x v="0"/>
    <x v="1"/>
    <x v="915"/>
    <n v="272.64600000000002"/>
    <n v="3"/>
    <n v="0.1"/>
    <n v="18.176400000000008"/>
  </r>
  <r>
    <n v="6092"/>
    <x v="3036"/>
    <x v="3"/>
    <x v="1088"/>
    <d v="2014-09-27T00:00:00"/>
    <s v="Standard Class"/>
    <s v="SV-20365"/>
    <s v="Seth Vernon"/>
    <x v="0"/>
    <s v="United States"/>
    <s v="New York City"/>
    <x v="15"/>
    <n v="10035"/>
    <x v="3"/>
    <s v="TEC-AC-10002647"/>
    <x v="2"/>
    <x v="11"/>
    <x v="1753"/>
    <n v="212.8"/>
    <n v="2"/>
    <n v="0"/>
    <n v="95.759999999999991"/>
  </r>
  <r>
    <n v="6093"/>
    <x v="3036"/>
    <x v="3"/>
    <x v="1088"/>
    <d v="2014-09-27T00:00:00"/>
    <s v="Standard Class"/>
    <s v="SV-20365"/>
    <s v="Seth Vernon"/>
    <x v="0"/>
    <s v="United States"/>
    <s v="New York City"/>
    <x v="15"/>
    <n v="10035"/>
    <x v="3"/>
    <s v="OFF-PA-10000807"/>
    <x v="1"/>
    <x v="10"/>
    <x v="1650"/>
    <n v="38.520000000000003"/>
    <n v="9"/>
    <n v="0"/>
    <n v="18.104400000000002"/>
  </r>
  <r>
    <n v="6094"/>
    <x v="3036"/>
    <x v="3"/>
    <x v="1088"/>
    <d v="2014-09-27T00:00:00"/>
    <s v="Standard Class"/>
    <s v="SV-20365"/>
    <s v="Seth Vernon"/>
    <x v="0"/>
    <s v="United States"/>
    <s v="New York City"/>
    <x v="15"/>
    <n v="10035"/>
    <x v="3"/>
    <s v="TEC-AC-10001465"/>
    <x v="2"/>
    <x v="11"/>
    <x v="473"/>
    <n v="72.64"/>
    <n v="2"/>
    <n v="0"/>
    <n v="21.791999999999994"/>
  </r>
  <r>
    <n v="6095"/>
    <x v="3036"/>
    <x v="3"/>
    <x v="1088"/>
    <d v="2014-09-27T00:00:00"/>
    <s v="Standard Class"/>
    <s v="SV-20365"/>
    <s v="Seth Vernon"/>
    <x v="0"/>
    <s v="United States"/>
    <s v="New York City"/>
    <x v="15"/>
    <n v="10035"/>
    <x v="3"/>
    <s v="OFF-ST-10000615"/>
    <x v="1"/>
    <x v="4"/>
    <x v="75"/>
    <n v="45.4"/>
    <n v="4"/>
    <n v="0"/>
    <n v="12.712000000000003"/>
  </r>
  <r>
    <n v="6096"/>
    <x v="3036"/>
    <x v="3"/>
    <x v="1088"/>
    <d v="2014-09-27T00:00:00"/>
    <s v="Standard Class"/>
    <s v="SV-20365"/>
    <s v="Seth Vernon"/>
    <x v="0"/>
    <s v="United States"/>
    <s v="New York City"/>
    <x v="15"/>
    <n v="10035"/>
    <x v="3"/>
    <s v="OFF-PA-10002713"/>
    <x v="1"/>
    <x v="10"/>
    <x v="317"/>
    <n v="13.76"/>
    <n v="2"/>
    <n v="0"/>
    <n v="6.3295999999999992"/>
  </r>
  <r>
    <n v="6097"/>
    <x v="3036"/>
    <x v="3"/>
    <x v="1088"/>
    <d v="2014-09-27T00:00:00"/>
    <s v="Standard Class"/>
    <s v="SV-20365"/>
    <s v="Seth Vernon"/>
    <x v="0"/>
    <s v="United States"/>
    <s v="New York City"/>
    <x v="15"/>
    <n v="10035"/>
    <x v="3"/>
    <s v="FUR-CH-10003061"/>
    <x v="0"/>
    <x v="1"/>
    <x v="51"/>
    <n v="80.991"/>
    <n v="1"/>
    <n v="0.1"/>
    <n v="8.0990999999999875"/>
  </r>
  <r>
    <n v="6098"/>
    <x v="3036"/>
    <x v="3"/>
    <x v="1088"/>
    <d v="2014-09-27T00:00:00"/>
    <s v="Standard Class"/>
    <s v="SV-20365"/>
    <s v="Seth Vernon"/>
    <x v="0"/>
    <s v="United States"/>
    <s v="New York City"/>
    <x v="15"/>
    <n v="10035"/>
    <x v="3"/>
    <s v="OFF-BI-10000343"/>
    <x v="1"/>
    <x v="8"/>
    <x v="184"/>
    <n v="11.784000000000001"/>
    <n v="3"/>
    <n v="0.2"/>
    <n v="3.9770999999999996"/>
  </r>
  <r>
    <n v="6099"/>
    <x v="3036"/>
    <x v="3"/>
    <x v="1088"/>
    <d v="2014-09-27T00:00:00"/>
    <s v="Standard Class"/>
    <s v="SV-20365"/>
    <s v="Seth Vernon"/>
    <x v="0"/>
    <s v="United States"/>
    <s v="New York City"/>
    <x v="15"/>
    <n v="10035"/>
    <x v="3"/>
    <s v="OFF-FA-10000304"/>
    <x v="1"/>
    <x v="13"/>
    <x v="52"/>
    <n v="4.3600000000000003"/>
    <n v="2"/>
    <n v="0"/>
    <n v="1.7876000000000003"/>
  </r>
  <r>
    <n v="6100"/>
    <x v="3036"/>
    <x v="3"/>
    <x v="1088"/>
    <d v="2014-09-27T00:00:00"/>
    <s v="Standard Class"/>
    <s v="SV-20365"/>
    <s v="Seth Vernon"/>
    <x v="0"/>
    <s v="United States"/>
    <s v="New York City"/>
    <x v="15"/>
    <n v="10035"/>
    <x v="3"/>
    <s v="FUR-CH-10004086"/>
    <x v="0"/>
    <x v="1"/>
    <x v="281"/>
    <n v="2888.1270000000004"/>
    <n v="11"/>
    <n v="0.1"/>
    <n v="609.71569999999997"/>
  </r>
  <r>
    <n v="6101"/>
    <x v="3036"/>
    <x v="3"/>
    <x v="1088"/>
    <d v="2014-09-27T00:00:00"/>
    <s v="Standard Class"/>
    <s v="SV-20365"/>
    <s v="Seth Vernon"/>
    <x v="0"/>
    <s v="United States"/>
    <s v="New York City"/>
    <x v="15"/>
    <n v="10035"/>
    <x v="3"/>
    <s v="TEC-PH-10002885"/>
    <x v="2"/>
    <x v="7"/>
    <x v="1127"/>
    <n v="1299.6600000000001"/>
    <n v="2"/>
    <n v="0"/>
    <n v="350.90820000000008"/>
  </r>
  <r>
    <n v="6102"/>
    <x v="3036"/>
    <x v="3"/>
    <x v="1088"/>
    <d v="2014-09-27T00:00:00"/>
    <s v="Standard Class"/>
    <s v="SV-20365"/>
    <s v="Seth Vernon"/>
    <x v="0"/>
    <s v="United States"/>
    <s v="New York City"/>
    <x v="15"/>
    <n v="10035"/>
    <x v="3"/>
    <s v="FUR-CH-10001215"/>
    <x v="0"/>
    <x v="1"/>
    <x v="440"/>
    <n v="2254.41"/>
    <n v="5"/>
    <n v="0.1"/>
    <n v="375.73500000000001"/>
  </r>
  <r>
    <n v="6103"/>
    <x v="3036"/>
    <x v="3"/>
    <x v="1088"/>
    <d v="2014-09-27T00:00:00"/>
    <s v="Standard Class"/>
    <s v="SV-20365"/>
    <s v="Seth Vernon"/>
    <x v="0"/>
    <s v="United States"/>
    <s v="New York City"/>
    <x v="15"/>
    <n v="10035"/>
    <x v="3"/>
    <s v="TEC-PH-10000215"/>
    <x v="2"/>
    <x v="7"/>
    <x v="139"/>
    <n v="104.85000000000001"/>
    <n v="3"/>
    <n v="0"/>
    <n v="28.309500000000007"/>
  </r>
  <r>
    <n v="6104"/>
    <x v="3036"/>
    <x v="3"/>
    <x v="1088"/>
    <d v="2014-09-27T00:00:00"/>
    <s v="Standard Class"/>
    <s v="SV-20365"/>
    <s v="Seth Vernon"/>
    <x v="0"/>
    <s v="United States"/>
    <s v="New York City"/>
    <x v="15"/>
    <n v="10035"/>
    <x v="3"/>
    <s v="TEC-AC-10001998"/>
    <x v="2"/>
    <x v="11"/>
    <x v="84"/>
    <n v="59.97"/>
    <n v="3"/>
    <n v="0"/>
    <n v="20.389799999999994"/>
  </r>
  <r>
    <n v="6105"/>
    <x v="3037"/>
    <x v="3"/>
    <x v="1029"/>
    <d v="2014-08-25T00:00:00"/>
    <s v="First Class"/>
    <s v="Dp-13240"/>
    <s v="Dean percer"/>
    <x v="2"/>
    <s v="United States"/>
    <s v="Philadelphia"/>
    <x v="9"/>
    <n v="19143"/>
    <x v="3"/>
    <s v="FUR-TA-10002356"/>
    <x v="0"/>
    <x v="3"/>
    <x v="728"/>
    <n v="314.53199999999998"/>
    <n v="2"/>
    <n v="0.4"/>
    <n v="-83.875200000000035"/>
  </r>
  <r>
    <n v="6106"/>
    <x v="3038"/>
    <x v="1"/>
    <x v="652"/>
    <d v="2012-06-22T00:00:00"/>
    <s v="Standard Class"/>
    <s v="HR-14830"/>
    <s v="Harold Ryan"/>
    <x v="1"/>
    <s v="United States"/>
    <s v="Miami"/>
    <x v="2"/>
    <n v="33178"/>
    <x v="0"/>
    <s v="OFF-AR-10002399"/>
    <x v="1"/>
    <x v="6"/>
    <x v="316"/>
    <n v="13.632"/>
    <n v="4"/>
    <n v="0.2"/>
    <n v="3.5783999999999998"/>
  </r>
  <r>
    <n v="6107"/>
    <x v="3039"/>
    <x v="2"/>
    <x v="414"/>
    <d v="2011-12-25T00:00:00"/>
    <s v="Standard Class"/>
    <s v="WB-21850"/>
    <s v="William Brown"/>
    <x v="0"/>
    <s v="United States"/>
    <s v="Grand Prairie"/>
    <x v="5"/>
    <n v="75051"/>
    <x v="2"/>
    <s v="OFF-AP-10001563"/>
    <x v="1"/>
    <x v="9"/>
    <x v="530"/>
    <n v="19.431999999999995"/>
    <n v="2"/>
    <n v="0.8"/>
    <n v="-49.551600000000022"/>
  </r>
  <r>
    <n v="6108"/>
    <x v="3039"/>
    <x v="2"/>
    <x v="414"/>
    <d v="2011-12-25T00:00:00"/>
    <s v="Standard Class"/>
    <s v="WB-21850"/>
    <s v="William Brown"/>
    <x v="0"/>
    <s v="United States"/>
    <s v="Grand Prairie"/>
    <x v="5"/>
    <n v="75051"/>
    <x v="2"/>
    <s v="TEC-AC-10004510"/>
    <x v="2"/>
    <x v="11"/>
    <x v="944"/>
    <n v="65.44"/>
    <n v="5"/>
    <n v="0.2"/>
    <n v="-8.1800000000000033"/>
  </r>
  <r>
    <n v="6109"/>
    <x v="3040"/>
    <x v="0"/>
    <x v="108"/>
    <d v="2013-09-17T00:00:00"/>
    <s v="Standard Class"/>
    <s v="AS-10090"/>
    <s v="Adam Shillingsburg"/>
    <x v="0"/>
    <s v="United States"/>
    <s v="Chicago"/>
    <x v="10"/>
    <n v="60653"/>
    <x v="2"/>
    <s v="OFF-LA-10001982"/>
    <x v="1"/>
    <x v="2"/>
    <x v="1529"/>
    <n v="6"/>
    <n v="2"/>
    <n v="0.2"/>
    <n v="2.0999999999999996"/>
  </r>
  <r>
    <n v="6110"/>
    <x v="3040"/>
    <x v="0"/>
    <x v="108"/>
    <d v="2013-09-17T00:00:00"/>
    <s v="Standard Class"/>
    <s v="AS-10090"/>
    <s v="Adam Shillingsburg"/>
    <x v="0"/>
    <s v="United States"/>
    <s v="Chicago"/>
    <x v="10"/>
    <n v="60653"/>
    <x v="2"/>
    <s v="OFF-BI-10004141"/>
    <x v="1"/>
    <x v="8"/>
    <x v="1287"/>
    <n v="1.9079999999999997"/>
    <n v="3"/>
    <n v="0.8"/>
    <n v="-3.2436000000000016"/>
  </r>
  <r>
    <n v="6111"/>
    <x v="3041"/>
    <x v="0"/>
    <x v="396"/>
    <d v="2013-11-17T00:00:00"/>
    <s v="Standard Class"/>
    <s v="SP-20920"/>
    <s v="Susan Pistek"/>
    <x v="0"/>
    <s v="United States"/>
    <s v="Parma"/>
    <x v="24"/>
    <n v="44134"/>
    <x v="3"/>
    <s v="FUR-CH-10004495"/>
    <x v="0"/>
    <x v="1"/>
    <x v="1475"/>
    <n v="1474.8020000000001"/>
    <n v="7"/>
    <n v="0.3"/>
    <n v="-21.068600000000174"/>
  </r>
  <r>
    <n v="6112"/>
    <x v="3041"/>
    <x v="0"/>
    <x v="396"/>
    <d v="2013-11-17T00:00:00"/>
    <s v="Standard Class"/>
    <s v="SP-20920"/>
    <s v="Susan Pistek"/>
    <x v="0"/>
    <s v="United States"/>
    <s v="Parma"/>
    <x v="24"/>
    <n v="44134"/>
    <x v="3"/>
    <s v="OFF-AP-10002311"/>
    <x v="1"/>
    <x v="9"/>
    <x v="14"/>
    <n v="110.096"/>
    <n v="2"/>
    <n v="0.2"/>
    <n v="33.028800000000004"/>
  </r>
  <r>
    <n v="6113"/>
    <x v="3041"/>
    <x v="0"/>
    <x v="396"/>
    <d v="2013-11-17T00:00:00"/>
    <s v="Standard Class"/>
    <s v="SP-20920"/>
    <s v="Susan Pistek"/>
    <x v="0"/>
    <s v="United States"/>
    <s v="Parma"/>
    <x v="24"/>
    <n v="44134"/>
    <x v="3"/>
    <s v="OFF-FA-10000585"/>
    <x v="1"/>
    <x v="13"/>
    <x v="202"/>
    <n v="16.752000000000002"/>
    <n v="6"/>
    <n v="0.2"/>
    <n v="5.4443999999999999"/>
  </r>
  <r>
    <n v="6114"/>
    <x v="3041"/>
    <x v="0"/>
    <x v="396"/>
    <d v="2013-11-17T00:00:00"/>
    <s v="Standard Class"/>
    <s v="SP-20920"/>
    <s v="Susan Pistek"/>
    <x v="0"/>
    <s v="United States"/>
    <s v="Parma"/>
    <x v="24"/>
    <n v="44134"/>
    <x v="3"/>
    <s v="FUR-CH-10000454"/>
    <x v="0"/>
    <x v="1"/>
    <x v="1"/>
    <n v="1537.0739999999998"/>
    <n v="9"/>
    <n v="0.3"/>
    <n v="0"/>
  </r>
  <r>
    <n v="6115"/>
    <x v="3041"/>
    <x v="0"/>
    <x v="396"/>
    <d v="2013-11-17T00:00:00"/>
    <s v="Standard Class"/>
    <s v="SP-20920"/>
    <s v="Susan Pistek"/>
    <x v="0"/>
    <s v="United States"/>
    <s v="Parma"/>
    <x v="24"/>
    <n v="44134"/>
    <x v="3"/>
    <s v="FUR-CH-10003746"/>
    <x v="0"/>
    <x v="1"/>
    <x v="617"/>
    <n v="449.37200000000001"/>
    <n v="2"/>
    <n v="0.3"/>
    <n v="-12.839199999999977"/>
  </r>
  <r>
    <n v="6116"/>
    <x v="3042"/>
    <x v="0"/>
    <x v="560"/>
    <d v="2013-03-21T00:00:00"/>
    <s v="Standard Class"/>
    <s v="SP-20650"/>
    <s v="Stephanie Phelps"/>
    <x v="1"/>
    <s v="United States"/>
    <s v="Redwood City"/>
    <x v="1"/>
    <n v="94061"/>
    <x v="1"/>
    <s v="OFF-BI-10003291"/>
    <x v="1"/>
    <x v="8"/>
    <x v="44"/>
    <n v="41.904000000000003"/>
    <n v="6"/>
    <n v="0.2"/>
    <n v="14.142599999999996"/>
  </r>
  <r>
    <n v="6117"/>
    <x v="3043"/>
    <x v="0"/>
    <x v="373"/>
    <d v="2013-11-20T00:00:00"/>
    <s v="Standard Class"/>
    <s v="CM-12655"/>
    <s v="Corinna Mitchell"/>
    <x v="2"/>
    <s v="United States"/>
    <s v="New York City"/>
    <x v="15"/>
    <n v="10011"/>
    <x v="3"/>
    <s v="TEC-PH-10002114"/>
    <x v="2"/>
    <x v="7"/>
    <x v="1754"/>
    <n v="2279.96"/>
    <n v="4"/>
    <n v="0"/>
    <n v="592.78960000000006"/>
  </r>
  <r>
    <n v="6118"/>
    <x v="3043"/>
    <x v="0"/>
    <x v="373"/>
    <d v="2013-11-20T00:00:00"/>
    <s v="Standard Class"/>
    <s v="CM-12655"/>
    <s v="Corinna Mitchell"/>
    <x v="2"/>
    <s v="United States"/>
    <s v="New York City"/>
    <x v="15"/>
    <n v="10011"/>
    <x v="3"/>
    <s v="OFF-LA-10001569"/>
    <x v="1"/>
    <x v="2"/>
    <x v="633"/>
    <n v="14.940000000000001"/>
    <n v="3"/>
    <n v="0"/>
    <n v="6.8723999999999998"/>
  </r>
  <r>
    <n v="6119"/>
    <x v="3044"/>
    <x v="3"/>
    <x v="20"/>
    <d v="2014-09-26T00:00:00"/>
    <s v="Standard Class"/>
    <s v="JR-16210"/>
    <s v="Justin Ritter"/>
    <x v="1"/>
    <s v="United States"/>
    <s v="Springfield"/>
    <x v="21"/>
    <n v="97477"/>
    <x v="1"/>
    <s v="TEC-PH-10001425"/>
    <x v="2"/>
    <x v="7"/>
    <x v="511"/>
    <n v="191.976"/>
    <n v="3"/>
    <n v="0.2"/>
    <n v="19.197599999999994"/>
  </r>
  <r>
    <n v="6120"/>
    <x v="3044"/>
    <x v="3"/>
    <x v="20"/>
    <d v="2014-09-26T00:00:00"/>
    <s v="Standard Class"/>
    <s v="JR-16210"/>
    <s v="Justin Ritter"/>
    <x v="1"/>
    <s v="United States"/>
    <s v="Springfield"/>
    <x v="21"/>
    <n v="97477"/>
    <x v="1"/>
    <s v="OFF-AR-10001915"/>
    <x v="1"/>
    <x v="6"/>
    <x v="1048"/>
    <n v="23.832000000000001"/>
    <n v="3"/>
    <n v="0.2"/>
    <n v="6.5538000000000007"/>
  </r>
  <r>
    <n v="6121"/>
    <x v="3044"/>
    <x v="3"/>
    <x v="20"/>
    <d v="2014-09-26T00:00:00"/>
    <s v="Standard Class"/>
    <s v="JR-16210"/>
    <s v="Justin Ritter"/>
    <x v="1"/>
    <s v="United States"/>
    <s v="Springfield"/>
    <x v="21"/>
    <n v="97477"/>
    <x v="1"/>
    <s v="FUR-FU-10004864"/>
    <x v="0"/>
    <x v="5"/>
    <x v="436"/>
    <n v="409.21600000000001"/>
    <n v="8"/>
    <n v="0.2"/>
    <n v="61.38239999999999"/>
  </r>
  <r>
    <n v="6122"/>
    <x v="3044"/>
    <x v="3"/>
    <x v="20"/>
    <d v="2014-09-26T00:00:00"/>
    <s v="Standard Class"/>
    <s v="JR-16210"/>
    <s v="Justin Ritter"/>
    <x v="1"/>
    <s v="United States"/>
    <s v="Springfield"/>
    <x v="21"/>
    <n v="97477"/>
    <x v="1"/>
    <s v="FUR-BO-10001972"/>
    <x v="0"/>
    <x v="0"/>
    <x v="362"/>
    <n v="72.588000000000008"/>
    <n v="2"/>
    <n v="0.7"/>
    <n v="-128.2388"/>
  </r>
  <r>
    <n v="6123"/>
    <x v="3045"/>
    <x v="3"/>
    <x v="769"/>
    <d v="2014-12-10T00:00:00"/>
    <s v="Standard Class"/>
    <s v="CB-12415"/>
    <s v="Christy Brittain"/>
    <x v="0"/>
    <s v="United States"/>
    <s v="Chicago"/>
    <x v="10"/>
    <n v="60610"/>
    <x v="2"/>
    <s v="OFF-ST-10000532"/>
    <x v="1"/>
    <x v="4"/>
    <x v="1403"/>
    <n v="61.567999999999998"/>
    <n v="2"/>
    <n v="0.2"/>
    <n v="4.6175999999999995"/>
  </r>
  <r>
    <n v="6124"/>
    <x v="3046"/>
    <x v="1"/>
    <x v="284"/>
    <d v="2012-09-05T00:00:00"/>
    <s v="Standard Class"/>
    <s v="SD-20485"/>
    <s v="Shirley Daniels"/>
    <x v="2"/>
    <s v="United States"/>
    <s v="Bedford"/>
    <x v="5"/>
    <n v="76021"/>
    <x v="2"/>
    <s v="OFF-PA-10003883"/>
    <x v="1"/>
    <x v="10"/>
    <x v="1229"/>
    <n v="20.96"/>
    <n v="4"/>
    <n v="0.2"/>
    <n v="6.8119999999999994"/>
  </r>
  <r>
    <n v="6125"/>
    <x v="3047"/>
    <x v="3"/>
    <x v="95"/>
    <d v="2014-06-08T00:00:00"/>
    <s v="Standard Class"/>
    <s v="SS-20140"/>
    <s v="Saphhira Shifley"/>
    <x v="1"/>
    <s v="United States"/>
    <s v="Los Angeles"/>
    <x v="1"/>
    <n v="90036"/>
    <x v="1"/>
    <s v="TEC-AC-10003038"/>
    <x v="2"/>
    <x v="11"/>
    <x v="1024"/>
    <n v="44.75"/>
    <n v="5"/>
    <n v="0"/>
    <n v="8.5024999999999942"/>
  </r>
  <r>
    <n v="6126"/>
    <x v="3047"/>
    <x v="3"/>
    <x v="95"/>
    <d v="2014-06-08T00:00:00"/>
    <s v="Standard Class"/>
    <s v="SS-20140"/>
    <s v="Saphhira Shifley"/>
    <x v="1"/>
    <s v="United States"/>
    <s v="Los Angeles"/>
    <x v="1"/>
    <n v="90036"/>
    <x v="1"/>
    <s v="OFF-PA-10001593"/>
    <x v="1"/>
    <x v="10"/>
    <x v="1755"/>
    <n v="11.96"/>
    <n v="2"/>
    <n v="0"/>
    <n v="5.3819999999999997"/>
  </r>
  <r>
    <n v="6127"/>
    <x v="3047"/>
    <x v="3"/>
    <x v="95"/>
    <d v="2014-06-08T00:00:00"/>
    <s v="Standard Class"/>
    <s v="SS-20140"/>
    <s v="Saphhira Shifley"/>
    <x v="1"/>
    <s v="United States"/>
    <s v="Los Angeles"/>
    <x v="1"/>
    <n v="90036"/>
    <x v="1"/>
    <s v="OFF-BI-10002049"/>
    <x v="1"/>
    <x v="8"/>
    <x v="758"/>
    <n v="3.9119999999999999"/>
    <n v="1"/>
    <n v="0.2"/>
    <n v="1.2713999999999996"/>
  </r>
  <r>
    <n v="6128"/>
    <x v="3048"/>
    <x v="0"/>
    <x v="1044"/>
    <d v="2013-04-07T00:00:00"/>
    <s v="Standard Class"/>
    <s v="EH-13990"/>
    <s v="Erica Hackney"/>
    <x v="0"/>
    <s v="United States"/>
    <s v="New York City"/>
    <x v="15"/>
    <n v="10009"/>
    <x v="3"/>
    <s v="FUR-CH-10003817"/>
    <x v="0"/>
    <x v="1"/>
    <x v="162"/>
    <n v="327.99600000000004"/>
    <n v="6"/>
    <n v="0.1"/>
    <n v="54.666000000000011"/>
  </r>
  <r>
    <n v="6129"/>
    <x v="3049"/>
    <x v="2"/>
    <x v="1089"/>
    <d v="2011-10-28T00:00:00"/>
    <s v="First Class"/>
    <s v="AH-10030"/>
    <s v="Aaron Hawkins"/>
    <x v="1"/>
    <s v="United States"/>
    <s v="San Francisco"/>
    <x v="1"/>
    <n v="94109"/>
    <x v="1"/>
    <s v="OFF-BI-10002353"/>
    <x v="1"/>
    <x v="8"/>
    <x v="1068"/>
    <n v="49.408000000000001"/>
    <n v="4"/>
    <n v="0.2"/>
    <n v="18.527999999999999"/>
  </r>
  <r>
    <n v="6130"/>
    <x v="3050"/>
    <x v="3"/>
    <x v="606"/>
    <d v="2014-04-03T00:00:00"/>
    <s v="Standard Class"/>
    <s v="EM-14200"/>
    <s v="Evan Minnotte"/>
    <x v="2"/>
    <s v="United States"/>
    <s v="Virginia Beach"/>
    <x v="17"/>
    <n v="23464"/>
    <x v="0"/>
    <s v="TEC-AC-10003116"/>
    <x v="2"/>
    <x v="11"/>
    <x v="920"/>
    <n v="53.25"/>
    <n v="3"/>
    <n v="0"/>
    <n v="20.767499999999998"/>
  </r>
  <r>
    <n v="6131"/>
    <x v="3050"/>
    <x v="3"/>
    <x v="606"/>
    <d v="2014-04-03T00:00:00"/>
    <s v="Standard Class"/>
    <s v="EM-14200"/>
    <s v="Evan Minnotte"/>
    <x v="2"/>
    <s v="United States"/>
    <s v="Virginia Beach"/>
    <x v="17"/>
    <n v="23464"/>
    <x v="0"/>
    <s v="OFF-FA-10003021"/>
    <x v="1"/>
    <x v="13"/>
    <x v="33"/>
    <n v="3.76"/>
    <n v="2"/>
    <n v="0"/>
    <n v="1.3159999999999998"/>
  </r>
  <r>
    <n v="6132"/>
    <x v="3051"/>
    <x v="2"/>
    <x v="422"/>
    <d v="2011-12-31T00:00:00"/>
    <s v="Standard Class"/>
    <s v="TB-21190"/>
    <s v="Thomas Brumley"/>
    <x v="2"/>
    <s v="United States"/>
    <s v="New York City"/>
    <x v="15"/>
    <n v="10011"/>
    <x v="3"/>
    <s v="FUR-CH-10004477"/>
    <x v="0"/>
    <x v="1"/>
    <x v="211"/>
    <n v="767.21400000000006"/>
    <n v="14"/>
    <n v="0.1"/>
    <n v="161.96739999999997"/>
  </r>
  <r>
    <n v="6133"/>
    <x v="3052"/>
    <x v="3"/>
    <x v="175"/>
    <d v="2014-09-21T00:00:00"/>
    <s v="Standard Class"/>
    <s v="AB-10165"/>
    <s v="Alan Barnes"/>
    <x v="0"/>
    <s v="United States"/>
    <s v="Lebanon"/>
    <x v="18"/>
    <n v="37087"/>
    <x v="0"/>
    <s v="OFF-PA-10001033"/>
    <x v="1"/>
    <x v="10"/>
    <x v="1500"/>
    <n v="163.96"/>
    <n v="5"/>
    <n v="0.2"/>
    <n v="59.435499999999998"/>
  </r>
  <r>
    <n v="6134"/>
    <x v="3053"/>
    <x v="0"/>
    <x v="765"/>
    <d v="2013-08-20T00:00:00"/>
    <s v="First Class"/>
    <s v="AO-10810"/>
    <s v="Anthony O'Donnell"/>
    <x v="1"/>
    <s v="United States"/>
    <s v="Los Angeles"/>
    <x v="1"/>
    <n v="90045"/>
    <x v="1"/>
    <s v="FUR-TA-10004152"/>
    <x v="0"/>
    <x v="3"/>
    <x v="1507"/>
    <n v="161.28"/>
    <n v="2"/>
    <n v="0.2"/>
    <n v="12.095999999999997"/>
  </r>
  <r>
    <n v="6135"/>
    <x v="3054"/>
    <x v="0"/>
    <x v="254"/>
    <d v="2013-11-05T00:00:00"/>
    <s v="Same Day"/>
    <s v="TT-21220"/>
    <s v="Thomas Thornton"/>
    <x v="0"/>
    <s v="United States"/>
    <s v="Chula Vista"/>
    <x v="1"/>
    <n v="91911"/>
    <x v="1"/>
    <s v="OFF-AR-10002135"/>
    <x v="1"/>
    <x v="6"/>
    <x v="278"/>
    <n v="192.8"/>
    <n v="4"/>
    <n v="0"/>
    <n v="55.911999999999978"/>
  </r>
  <r>
    <n v="6136"/>
    <x v="3055"/>
    <x v="1"/>
    <x v="1090"/>
    <d v="2012-10-22T00:00:00"/>
    <s v="Standard Class"/>
    <s v="KN-16705"/>
    <s v="Kristina Nunn"/>
    <x v="2"/>
    <s v="United States"/>
    <s v="Mcallen"/>
    <x v="5"/>
    <n v="78501"/>
    <x v="2"/>
    <s v="TEC-AC-10000521"/>
    <x v="2"/>
    <x v="11"/>
    <x v="1557"/>
    <n v="27.695999999999998"/>
    <n v="3"/>
    <n v="0.2"/>
    <n v="3.4619999999999997"/>
  </r>
  <r>
    <n v="6137"/>
    <x v="3055"/>
    <x v="1"/>
    <x v="1090"/>
    <d v="2012-10-22T00:00:00"/>
    <s v="Standard Class"/>
    <s v="KN-16705"/>
    <s v="Kristina Nunn"/>
    <x v="2"/>
    <s v="United States"/>
    <s v="Mcallen"/>
    <x v="5"/>
    <n v="78501"/>
    <x v="2"/>
    <s v="OFF-AP-10000026"/>
    <x v="1"/>
    <x v="9"/>
    <x v="1282"/>
    <n v="73.163999999999987"/>
    <n v="6"/>
    <n v="0.8"/>
    <n v="-186.56820000000005"/>
  </r>
  <r>
    <n v="6138"/>
    <x v="3056"/>
    <x v="0"/>
    <x v="731"/>
    <d v="2013-11-05T00:00:00"/>
    <s v="Second Class"/>
    <s v="FO-14305"/>
    <s v="Frank Olsen"/>
    <x v="0"/>
    <s v="United States"/>
    <s v="Hollywood"/>
    <x v="2"/>
    <n v="33021"/>
    <x v="0"/>
    <s v="OFF-PA-10002986"/>
    <x v="1"/>
    <x v="10"/>
    <x v="477"/>
    <n v="32.064"/>
    <n v="6"/>
    <n v="0.2"/>
    <n v="11.222399999999999"/>
  </r>
  <r>
    <n v="6139"/>
    <x v="3057"/>
    <x v="2"/>
    <x v="809"/>
    <d v="2011-04-04T00:00:00"/>
    <s v="Standard Class"/>
    <s v="GA-14725"/>
    <s v="Guy Armstrong"/>
    <x v="0"/>
    <s v="United States"/>
    <s v="San Francisco"/>
    <x v="1"/>
    <n v="94110"/>
    <x v="1"/>
    <s v="FUR-BO-10001337"/>
    <x v="0"/>
    <x v="0"/>
    <x v="425"/>
    <n v="205.666"/>
    <n v="2"/>
    <n v="0.15"/>
    <n v="-12.097999999999999"/>
  </r>
  <r>
    <n v="6140"/>
    <x v="3058"/>
    <x v="1"/>
    <x v="24"/>
    <d v="2012-04-20T00:00:00"/>
    <s v="First Class"/>
    <s v="NC-18415"/>
    <s v="Nathan Cano"/>
    <x v="0"/>
    <s v="United States"/>
    <s v="Santa Maria"/>
    <x v="1"/>
    <n v="93454"/>
    <x v="1"/>
    <s v="OFF-ST-10000532"/>
    <x v="1"/>
    <x v="4"/>
    <x v="1403"/>
    <n v="115.44"/>
    <n v="3"/>
    <n v="0"/>
    <n v="30.014399999999998"/>
  </r>
  <r>
    <n v="6141"/>
    <x v="3059"/>
    <x v="3"/>
    <x v="362"/>
    <d v="2014-07-16T00:00:00"/>
    <s v="Standard Class"/>
    <s v="JF-15190"/>
    <s v="Jamie Frazer"/>
    <x v="0"/>
    <s v="United States"/>
    <s v="Manchester"/>
    <x v="29"/>
    <n v="6040"/>
    <x v="3"/>
    <s v="OFF-PA-10001497"/>
    <x v="1"/>
    <x v="10"/>
    <x v="1746"/>
    <n v="274.8"/>
    <n v="5"/>
    <n v="0"/>
    <n v="134.65199999999999"/>
  </r>
  <r>
    <n v="6142"/>
    <x v="3059"/>
    <x v="3"/>
    <x v="362"/>
    <d v="2014-07-16T00:00:00"/>
    <s v="Standard Class"/>
    <s v="JF-15190"/>
    <s v="Jamie Frazer"/>
    <x v="0"/>
    <s v="United States"/>
    <s v="Manchester"/>
    <x v="29"/>
    <n v="6040"/>
    <x v="3"/>
    <s v="OFF-ST-10002554"/>
    <x v="1"/>
    <x v="4"/>
    <x v="1144"/>
    <n v="195.64"/>
    <n v="4"/>
    <n v="0"/>
    <n v="3.9128000000000043"/>
  </r>
  <r>
    <n v="6143"/>
    <x v="3059"/>
    <x v="3"/>
    <x v="362"/>
    <d v="2014-07-16T00:00:00"/>
    <s v="Standard Class"/>
    <s v="JF-15190"/>
    <s v="Jamie Frazer"/>
    <x v="0"/>
    <s v="United States"/>
    <s v="Manchester"/>
    <x v="29"/>
    <n v="6040"/>
    <x v="3"/>
    <s v="TEC-PH-10001336"/>
    <x v="2"/>
    <x v="7"/>
    <x v="941"/>
    <n v="257.98"/>
    <n v="2"/>
    <n v="0"/>
    <n v="74.8142"/>
  </r>
  <r>
    <n v="6144"/>
    <x v="3059"/>
    <x v="3"/>
    <x v="362"/>
    <d v="2014-07-16T00:00:00"/>
    <s v="Standard Class"/>
    <s v="JF-15190"/>
    <s v="Jamie Frazer"/>
    <x v="0"/>
    <s v="United States"/>
    <s v="Manchester"/>
    <x v="29"/>
    <n v="6040"/>
    <x v="3"/>
    <s v="OFF-AR-10002987"/>
    <x v="1"/>
    <x v="6"/>
    <x v="1553"/>
    <n v="119.03999999999999"/>
    <n v="6"/>
    <n v="0"/>
    <n v="48.806400000000011"/>
  </r>
  <r>
    <n v="6145"/>
    <x v="3060"/>
    <x v="3"/>
    <x v="818"/>
    <d v="2014-07-02T00:00:00"/>
    <s v="Standard Class"/>
    <s v="GT-14710"/>
    <s v="Greg Tran"/>
    <x v="0"/>
    <s v="United States"/>
    <s v="Omaha"/>
    <x v="8"/>
    <n v="68104"/>
    <x v="2"/>
    <s v="OFF-PA-10000575"/>
    <x v="1"/>
    <x v="10"/>
    <x v="1050"/>
    <n v="20.07"/>
    <n v="3"/>
    <n v="0"/>
    <n v="9.2321999999999989"/>
  </r>
  <r>
    <n v="6146"/>
    <x v="3061"/>
    <x v="2"/>
    <x v="1091"/>
    <d v="2011-12-26T00:00:00"/>
    <s v="Standard Class"/>
    <s v="KM-16660"/>
    <s v="Khloe Miller"/>
    <x v="0"/>
    <s v="United States"/>
    <s v="San Jose"/>
    <x v="1"/>
    <n v="95123"/>
    <x v="1"/>
    <s v="OFF-AR-10003394"/>
    <x v="1"/>
    <x v="6"/>
    <x v="496"/>
    <n v="11.76"/>
    <n v="4"/>
    <n v="0"/>
    <n v="3.1752000000000002"/>
  </r>
  <r>
    <n v="6147"/>
    <x v="3062"/>
    <x v="3"/>
    <x v="610"/>
    <d v="2014-11-26T00:00:00"/>
    <s v="Standard Class"/>
    <s v="PJ-18835"/>
    <s v="Patrick Jones"/>
    <x v="1"/>
    <s v="United States"/>
    <s v="San Francisco"/>
    <x v="1"/>
    <n v="94122"/>
    <x v="1"/>
    <s v="OFF-AR-10003394"/>
    <x v="1"/>
    <x v="6"/>
    <x v="496"/>
    <n v="11.76"/>
    <n v="4"/>
    <n v="0"/>
    <n v="3.1752000000000002"/>
  </r>
  <r>
    <n v="6148"/>
    <x v="3062"/>
    <x v="3"/>
    <x v="610"/>
    <d v="2014-11-26T00:00:00"/>
    <s v="Standard Class"/>
    <s v="PJ-18835"/>
    <s v="Patrick Jones"/>
    <x v="1"/>
    <s v="United States"/>
    <s v="San Francisco"/>
    <x v="1"/>
    <n v="94122"/>
    <x v="1"/>
    <s v="OFF-BI-10001191"/>
    <x v="1"/>
    <x v="8"/>
    <x v="970"/>
    <n v="40.736000000000004"/>
    <n v="2"/>
    <n v="0.2"/>
    <n v="14.7668"/>
  </r>
  <r>
    <n v="6149"/>
    <x v="3063"/>
    <x v="0"/>
    <x v="812"/>
    <d v="2013-06-30T00:00:00"/>
    <s v="Second Class"/>
    <s v="AC-10660"/>
    <s v="Anna Chung"/>
    <x v="0"/>
    <s v="United States"/>
    <s v="San Francisco"/>
    <x v="1"/>
    <n v="94109"/>
    <x v="1"/>
    <s v="TEC-PH-10003484"/>
    <x v="2"/>
    <x v="7"/>
    <x v="1530"/>
    <n v="201.584"/>
    <n v="2"/>
    <n v="0.2"/>
    <n v="12.599000000000004"/>
  </r>
  <r>
    <n v="6150"/>
    <x v="3064"/>
    <x v="3"/>
    <x v="116"/>
    <d v="2015-01-01T00:00:00"/>
    <s v="First Class"/>
    <s v="JG-15310"/>
    <s v="Jason Gross"/>
    <x v="1"/>
    <s v="United States"/>
    <s v="Long Beach"/>
    <x v="1"/>
    <n v="90805"/>
    <x v="1"/>
    <s v="FUR-CH-10003968"/>
    <x v="0"/>
    <x v="1"/>
    <x v="56"/>
    <n v="340.70400000000006"/>
    <n v="6"/>
    <n v="0.2"/>
    <n v="-34.070400000000006"/>
  </r>
  <r>
    <n v="6151"/>
    <x v="3065"/>
    <x v="0"/>
    <x v="143"/>
    <d v="2013-04-12T00:00:00"/>
    <s v="First Class"/>
    <s v="RM-19375"/>
    <s v="Raymond Messe"/>
    <x v="0"/>
    <s v="United States"/>
    <s v="Columbus"/>
    <x v="32"/>
    <n v="31907"/>
    <x v="0"/>
    <s v="FUR-BO-10001608"/>
    <x v="0"/>
    <x v="0"/>
    <x v="1523"/>
    <n v="354.90000000000003"/>
    <n v="5"/>
    <n v="0"/>
    <n v="88.725000000000023"/>
  </r>
  <r>
    <n v="6152"/>
    <x v="3066"/>
    <x v="2"/>
    <x v="772"/>
    <d v="2011-03-21T00:00:00"/>
    <s v="Second Class"/>
    <s v="EK-13795"/>
    <s v="Eileen Kiefer"/>
    <x v="2"/>
    <s v="United States"/>
    <s v="San Francisco"/>
    <x v="1"/>
    <n v="94110"/>
    <x v="1"/>
    <s v="FUR-BO-10004218"/>
    <x v="0"/>
    <x v="0"/>
    <x v="1584"/>
    <n v="1198.33"/>
    <n v="10"/>
    <n v="0.15"/>
    <n v="70.490000000000009"/>
  </r>
  <r>
    <n v="6153"/>
    <x v="3067"/>
    <x v="3"/>
    <x v="445"/>
    <d v="2014-07-09T00:00:00"/>
    <s v="Standard Class"/>
    <s v="RD-19585"/>
    <s v="Rob Dowd"/>
    <x v="0"/>
    <s v="United States"/>
    <s v="Los Angeles"/>
    <x v="1"/>
    <n v="90004"/>
    <x v="1"/>
    <s v="OFF-ST-10002485"/>
    <x v="1"/>
    <x v="4"/>
    <x v="209"/>
    <n v="87.92"/>
    <n v="4"/>
    <n v="0"/>
    <n v="0.87919999999999732"/>
  </r>
  <r>
    <n v="6154"/>
    <x v="3068"/>
    <x v="3"/>
    <x v="693"/>
    <d v="2014-04-24T00:00:00"/>
    <s v="First Class"/>
    <s v="CV-12805"/>
    <s v="Cynthia Voltz"/>
    <x v="1"/>
    <s v="United States"/>
    <s v="Philadelphia"/>
    <x v="9"/>
    <n v="19120"/>
    <x v="3"/>
    <s v="FUR-FU-10001876"/>
    <x v="0"/>
    <x v="5"/>
    <x v="1394"/>
    <n v="51.967999999999996"/>
    <n v="2"/>
    <n v="0.2"/>
    <n v="10.393599999999998"/>
  </r>
  <r>
    <n v="6155"/>
    <x v="3068"/>
    <x v="3"/>
    <x v="693"/>
    <d v="2014-04-24T00:00:00"/>
    <s v="First Class"/>
    <s v="CV-12805"/>
    <s v="Cynthia Voltz"/>
    <x v="1"/>
    <s v="United States"/>
    <s v="Philadelphia"/>
    <x v="9"/>
    <n v="19120"/>
    <x v="3"/>
    <s v="OFF-ST-10002370"/>
    <x v="1"/>
    <x v="4"/>
    <x v="80"/>
    <n v="51.336000000000006"/>
    <n v="3"/>
    <n v="0.2"/>
    <n v="5.7752999999999961"/>
  </r>
  <r>
    <n v="6156"/>
    <x v="3068"/>
    <x v="3"/>
    <x v="693"/>
    <d v="2014-04-24T00:00:00"/>
    <s v="First Class"/>
    <s v="CV-12805"/>
    <s v="Cynthia Voltz"/>
    <x v="1"/>
    <s v="United States"/>
    <s v="Philadelphia"/>
    <x v="9"/>
    <n v="19120"/>
    <x v="3"/>
    <s v="OFF-ST-10000142"/>
    <x v="1"/>
    <x v="4"/>
    <x v="399"/>
    <n v="332.70400000000001"/>
    <n v="1"/>
    <n v="0.2"/>
    <n v="33.270399999999981"/>
  </r>
  <r>
    <n v="6157"/>
    <x v="3068"/>
    <x v="3"/>
    <x v="693"/>
    <d v="2014-04-24T00:00:00"/>
    <s v="First Class"/>
    <s v="CV-12805"/>
    <s v="Cynthia Voltz"/>
    <x v="1"/>
    <s v="United States"/>
    <s v="Philadelphia"/>
    <x v="9"/>
    <n v="19120"/>
    <x v="3"/>
    <s v="FUR-FU-10004671"/>
    <x v="0"/>
    <x v="5"/>
    <x v="1357"/>
    <n v="42.408000000000008"/>
    <n v="3"/>
    <n v="0.2"/>
    <n v="9.5418000000000003"/>
  </r>
  <r>
    <n v="6158"/>
    <x v="3069"/>
    <x v="0"/>
    <x v="1092"/>
    <d v="2013-08-06T00:00:00"/>
    <s v="Second Class"/>
    <s v="AG-10330"/>
    <s v="Alex Grayson"/>
    <x v="0"/>
    <s v="United States"/>
    <s v="Tulsa"/>
    <x v="26"/>
    <n v="74133"/>
    <x v="2"/>
    <s v="OFF-EN-10002504"/>
    <x v="1"/>
    <x v="12"/>
    <x v="113"/>
    <n v="81.539999999999992"/>
    <n v="3"/>
    <n v="0"/>
    <n v="38.323799999999999"/>
  </r>
  <r>
    <n v="6159"/>
    <x v="3069"/>
    <x v="0"/>
    <x v="1092"/>
    <d v="2013-08-06T00:00:00"/>
    <s v="Second Class"/>
    <s v="AG-10330"/>
    <s v="Alex Grayson"/>
    <x v="0"/>
    <s v="United States"/>
    <s v="Tulsa"/>
    <x v="26"/>
    <n v="74133"/>
    <x v="2"/>
    <s v="TEC-AC-10004803"/>
    <x v="2"/>
    <x v="11"/>
    <x v="1756"/>
    <n v="167.28"/>
    <n v="12"/>
    <n v="0"/>
    <n v="23.419200000000011"/>
  </r>
  <r>
    <n v="6160"/>
    <x v="3070"/>
    <x v="0"/>
    <x v="275"/>
    <d v="2013-12-10T00:00:00"/>
    <s v="Standard Class"/>
    <s v="GM-14440"/>
    <s v="Gary McGarr"/>
    <x v="0"/>
    <s v="United States"/>
    <s v="Los Angeles"/>
    <x v="1"/>
    <n v="90049"/>
    <x v="1"/>
    <s v="OFF-ST-10001932"/>
    <x v="1"/>
    <x v="4"/>
    <x v="1641"/>
    <n v="772.68"/>
    <n v="4"/>
    <n v="0"/>
    <n v="108.17520000000002"/>
  </r>
  <r>
    <n v="6161"/>
    <x v="3071"/>
    <x v="2"/>
    <x v="1093"/>
    <d v="2011-03-21T00:00:00"/>
    <s v="First Class"/>
    <s v="MC-17605"/>
    <s v="Matt Connell"/>
    <x v="1"/>
    <s v="United States"/>
    <s v="Lakeland"/>
    <x v="2"/>
    <n v="33801"/>
    <x v="0"/>
    <s v="TEC-PH-10004667"/>
    <x v="2"/>
    <x v="7"/>
    <x v="519"/>
    <n v="323.97600000000006"/>
    <n v="3"/>
    <n v="0.2"/>
    <n v="28.347899999999981"/>
  </r>
  <r>
    <n v="6162"/>
    <x v="3071"/>
    <x v="2"/>
    <x v="1093"/>
    <d v="2011-03-21T00:00:00"/>
    <s v="First Class"/>
    <s v="MC-17605"/>
    <s v="Matt Connell"/>
    <x v="1"/>
    <s v="United States"/>
    <s v="Lakeland"/>
    <x v="2"/>
    <n v="33801"/>
    <x v="0"/>
    <s v="OFF-LA-10000443"/>
    <x v="1"/>
    <x v="2"/>
    <x v="1118"/>
    <n v="11.808"/>
    <n v="4"/>
    <n v="0.2"/>
    <n v="3.9851999999999999"/>
  </r>
  <r>
    <n v="6163"/>
    <x v="3071"/>
    <x v="2"/>
    <x v="1093"/>
    <d v="2011-03-21T00:00:00"/>
    <s v="First Class"/>
    <s v="MC-17605"/>
    <s v="Matt Connell"/>
    <x v="1"/>
    <s v="United States"/>
    <s v="Lakeland"/>
    <x v="2"/>
    <n v="33801"/>
    <x v="0"/>
    <s v="OFF-ST-10000918"/>
    <x v="1"/>
    <x v="4"/>
    <x v="372"/>
    <n v="26.160000000000004"/>
    <n v="3"/>
    <n v="0.2"/>
    <n v="1.961999999999998"/>
  </r>
  <r>
    <n v="6164"/>
    <x v="3071"/>
    <x v="2"/>
    <x v="1093"/>
    <d v="2011-03-21T00:00:00"/>
    <s v="First Class"/>
    <s v="MC-17605"/>
    <s v="Matt Connell"/>
    <x v="1"/>
    <s v="United States"/>
    <s v="Lakeland"/>
    <x v="2"/>
    <n v="33801"/>
    <x v="0"/>
    <s v="OFF-BI-10001196"/>
    <x v="1"/>
    <x v="8"/>
    <x v="1381"/>
    <n v="33.57"/>
    <n v="5"/>
    <n v="0.7"/>
    <n v="-25.737000000000002"/>
  </r>
  <r>
    <n v="6165"/>
    <x v="3071"/>
    <x v="2"/>
    <x v="1093"/>
    <d v="2011-03-21T00:00:00"/>
    <s v="First Class"/>
    <s v="MC-17605"/>
    <s v="Matt Connell"/>
    <x v="1"/>
    <s v="United States"/>
    <s v="Lakeland"/>
    <x v="2"/>
    <n v="33801"/>
    <x v="0"/>
    <s v="FUR-FU-10003981"/>
    <x v="0"/>
    <x v="5"/>
    <x v="322"/>
    <n v="4.9920000000000009"/>
    <n v="3"/>
    <n v="0.2"/>
    <n v="1.3728000000000002"/>
  </r>
  <r>
    <n v="6166"/>
    <x v="3071"/>
    <x v="2"/>
    <x v="1093"/>
    <d v="2011-03-21T00:00:00"/>
    <s v="First Class"/>
    <s v="MC-17605"/>
    <s v="Matt Connell"/>
    <x v="1"/>
    <s v="United States"/>
    <s v="Lakeland"/>
    <x v="2"/>
    <n v="33801"/>
    <x v="0"/>
    <s v="FUR-FU-10002508"/>
    <x v="0"/>
    <x v="5"/>
    <x v="1661"/>
    <n v="20.016000000000002"/>
    <n v="3"/>
    <n v="0.2"/>
    <n v="5.5044000000000013"/>
  </r>
  <r>
    <n v="6167"/>
    <x v="3071"/>
    <x v="2"/>
    <x v="1093"/>
    <d v="2011-03-21T00:00:00"/>
    <s v="First Class"/>
    <s v="MC-17605"/>
    <s v="Matt Connell"/>
    <x v="1"/>
    <s v="United States"/>
    <s v="Lakeland"/>
    <x v="2"/>
    <n v="33801"/>
    <x v="0"/>
    <s v="TEC-AC-10002647"/>
    <x v="2"/>
    <x v="11"/>
    <x v="1753"/>
    <n v="170.24"/>
    <n v="2"/>
    <n v="0.2"/>
    <n v="53.199999999999989"/>
  </r>
  <r>
    <n v="6168"/>
    <x v="3072"/>
    <x v="1"/>
    <x v="704"/>
    <d v="2012-04-25T00:00:00"/>
    <s v="Standard Class"/>
    <s v="ES-14020"/>
    <s v="Erica Smith"/>
    <x v="0"/>
    <s v="United States"/>
    <s v="Houston"/>
    <x v="5"/>
    <n v="77036"/>
    <x v="2"/>
    <s v="OFF-PA-10002377"/>
    <x v="1"/>
    <x v="10"/>
    <x v="127"/>
    <n v="117.456"/>
    <n v="3"/>
    <n v="0.2"/>
    <n v="44.045999999999992"/>
  </r>
  <r>
    <n v="6169"/>
    <x v="3073"/>
    <x v="1"/>
    <x v="444"/>
    <d v="2012-09-22T00:00:00"/>
    <s v="Second Class"/>
    <s v="RW-19540"/>
    <s v="Rick Wilson"/>
    <x v="1"/>
    <s v="United States"/>
    <s v="Los Angeles"/>
    <x v="1"/>
    <n v="90008"/>
    <x v="1"/>
    <s v="OFF-PA-10004530"/>
    <x v="1"/>
    <x v="10"/>
    <x v="491"/>
    <n v="22.96"/>
    <n v="2"/>
    <n v="0"/>
    <n v="11.250400000000001"/>
  </r>
  <r>
    <n v="6170"/>
    <x v="3074"/>
    <x v="2"/>
    <x v="9"/>
    <d v="2011-08-30T00:00:00"/>
    <s v="Second Class"/>
    <s v="MM-17920"/>
    <s v="Michael Moore"/>
    <x v="0"/>
    <s v="United States"/>
    <s v="Springfield"/>
    <x v="17"/>
    <n v="22153"/>
    <x v="0"/>
    <s v="OFF-PA-10002986"/>
    <x v="1"/>
    <x v="10"/>
    <x v="477"/>
    <n v="13.36"/>
    <n v="2"/>
    <n v="0"/>
    <n v="6.4127999999999998"/>
  </r>
  <r>
    <n v="6171"/>
    <x v="3075"/>
    <x v="0"/>
    <x v="1054"/>
    <d v="2013-12-25T00:00:00"/>
    <s v="Second Class"/>
    <s v="MH-17440"/>
    <s v="Mark Haberlin"/>
    <x v="1"/>
    <s v="United States"/>
    <s v="New York City"/>
    <x v="15"/>
    <n v="10035"/>
    <x v="3"/>
    <s v="OFF-BI-10000948"/>
    <x v="1"/>
    <x v="8"/>
    <x v="1373"/>
    <n v="34.248000000000005"/>
    <n v="3"/>
    <n v="0.2"/>
    <n v="11.558699999999998"/>
  </r>
  <r>
    <n v="6172"/>
    <x v="3075"/>
    <x v="0"/>
    <x v="1054"/>
    <d v="2013-12-25T00:00:00"/>
    <s v="Second Class"/>
    <s v="MH-17440"/>
    <s v="Mark Haberlin"/>
    <x v="1"/>
    <s v="United States"/>
    <s v="New York City"/>
    <x v="15"/>
    <n v="10035"/>
    <x v="3"/>
    <s v="OFF-AR-10001545"/>
    <x v="1"/>
    <x v="6"/>
    <x v="812"/>
    <n v="3.52"/>
    <n v="2"/>
    <n v="0"/>
    <n v="1.0207999999999999"/>
  </r>
  <r>
    <n v="6173"/>
    <x v="3076"/>
    <x v="2"/>
    <x v="1094"/>
    <d v="2011-08-08T00:00:00"/>
    <s v="Standard Class"/>
    <s v="NZ-18565"/>
    <s v="Nick Zandusky"/>
    <x v="2"/>
    <s v="United States"/>
    <s v="Springfield"/>
    <x v="25"/>
    <n v="65807"/>
    <x v="2"/>
    <s v="OFF-BI-10001758"/>
    <x v="1"/>
    <x v="8"/>
    <x v="935"/>
    <n v="26.7"/>
    <n v="5"/>
    <n v="0"/>
    <n v="12.548999999999999"/>
  </r>
  <r>
    <n v="6174"/>
    <x v="3076"/>
    <x v="2"/>
    <x v="1094"/>
    <d v="2011-08-08T00:00:00"/>
    <s v="Standard Class"/>
    <s v="NZ-18565"/>
    <s v="Nick Zandusky"/>
    <x v="2"/>
    <s v="United States"/>
    <s v="Springfield"/>
    <x v="25"/>
    <n v="65807"/>
    <x v="2"/>
    <s v="TEC-AC-10003237"/>
    <x v="2"/>
    <x v="11"/>
    <x v="1631"/>
    <n v="21.2"/>
    <n v="2"/>
    <n v="0"/>
    <n v="9.1160000000000014"/>
  </r>
  <r>
    <n v="6175"/>
    <x v="3076"/>
    <x v="2"/>
    <x v="1094"/>
    <d v="2011-08-08T00:00:00"/>
    <s v="Standard Class"/>
    <s v="NZ-18565"/>
    <s v="Nick Zandusky"/>
    <x v="2"/>
    <s v="United States"/>
    <s v="Springfield"/>
    <x v="25"/>
    <n v="65807"/>
    <x v="2"/>
    <s v="OFF-ST-10002011"/>
    <x v="1"/>
    <x v="4"/>
    <x v="1055"/>
    <n v="838.38"/>
    <n v="2"/>
    <n v="0"/>
    <n v="226.36260000000004"/>
  </r>
  <r>
    <n v="6176"/>
    <x v="3077"/>
    <x v="1"/>
    <x v="481"/>
    <d v="2012-09-26T00:00:00"/>
    <s v="Standard Class"/>
    <s v="GB-14575"/>
    <s v="Giulietta Baptist"/>
    <x v="0"/>
    <s v="United States"/>
    <s v="Columbia"/>
    <x v="20"/>
    <n v="29203"/>
    <x v="0"/>
    <s v="FUR-CH-10000309"/>
    <x v="0"/>
    <x v="1"/>
    <x v="765"/>
    <n v="1690.04"/>
    <n v="4"/>
    <n v="0"/>
    <n v="422.51"/>
  </r>
  <r>
    <n v="6177"/>
    <x v="3077"/>
    <x v="1"/>
    <x v="481"/>
    <d v="2012-09-26T00:00:00"/>
    <s v="Standard Class"/>
    <s v="GB-14575"/>
    <s v="Giulietta Baptist"/>
    <x v="0"/>
    <s v="United States"/>
    <s v="Columbia"/>
    <x v="20"/>
    <n v="29203"/>
    <x v="0"/>
    <s v="OFF-ST-10002444"/>
    <x v="1"/>
    <x v="4"/>
    <x v="571"/>
    <n v="85.96"/>
    <n v="7"/>
    <n v="0"/>
    <n v="24.068799999999996"/>
  </r>
  <r>
    <n v="6178"/>
    <x v="3077"/>
    <x v="1"/>
    <x v="481"/>
    <d v="2012-09-26T00:00:00"/>
    <s v="Standard Class"/>
    <s v="GB-14575"/>
    <s v="Giulietta Baptist"/>
    <x v="0"/>
    <s v="United States"/>
    <s v="Columbia"/>
    <x v="20"/>
    <n v="29203"/>
    <x v="0"/>
    <s v="OFF-EN-10001453"/>
    <x v="1"/>
    <x v="12"/>
    <x v="1676"/>
    <n v="121.96"/>
    <n v="2"/>
    <n v="0"/>
    <n v="57.32119999999999"/>
  </r>
  <r>
    <n v="6179"/>
    <x v="3077"/>
    <x v="1"/>
    <x v="481"/>
    <d v="2012-09-26T00:00:00"/>
    <s v="Standard Class"/>
    <s v="GB-14575"/>
    <s v="Giulietta Baptist"/>
    <x v="0"/>
    <s v="United States"/>
    <s v="Columbia"/>
    <x v="20"/>
    <n v="29203"/>
    <x v="0"/>
    <s v="OFF-PA-10001801"/>
    <x v="1"/>
    <x v="10"/>
    <x v="1757"/>
    <n v="23.92"/>
    <n v="4"/>
    <n v="0"/>
    <n v="11.720800000000001"/>
  </r>
  <r>
    <n v="6180"/>
    <x v="3077"/>
    <x v="1"/>
    <x v="481"/>
    <d v="2012-09-26T00:00:00"/>
    <s v="Standard Class"/>
    <s v="GB-14575"/>
    <s v="Giulietta Baptist"/>
    <x v="0"/>
    <s v="United States"/>
    <s v="Columbia"/>
    <x v="20"/>
    <n v="29203"/>
    <x v="0"/>
    <s v="OFF-ST-10000563"/>
    <x v="1"/>
    <x v="4"/>
    <x v="894"/>
    <n v="63.96"/>
    <n v="2"/>
    <n v="0"/>
    <n v="6.3960000000000008"/>
  </r>
  <r>
    <n v="6181"/>
    <x v="3077"/>
    <x v="1"/>
    <x v="481"/>
    <d v="2012-09-26T00:00:00"/>
    <s v="Standard Class"/>
    <s v="GB-14575"/>
    <s v="Giulietta Baptist"/>
    <x v="0"/>
    <s v="United States"/>
    <s v="Columbia"/>
    <x v="20"/>
    <n v="29203"/>
    <x v="0"/>
    <s v="TEC-PH-10000369"/>
    <x v="2"/>
    <x v="7"/>
    <x v="1346"/>
    <n v="629.94999999999993"/>
    <n v="5"/>
    <n v="0"/>
    <n v="176.38600000000002"/>
  </r>
  <r>
    <n v="6182"/>
    <x v="3077"/>
    <x v="1"/>
    <x v="481"/>
    <d v="2012-09-26T00:00:00"/>
    <s v="Standard Class"/>
    <s v="GB-14575"/>
    <s v="Giulietta Baptist"/>
    <x v="0"/>
    <s v="United States"/>
    <s v="Columbia"/>
    <x v="20"/>
    <n v="29203"/>
    <x v="0"/>
    <s v="TEC-PH-10002538"/>
    <x v="2"/>
    <x v="7"/>
    <x v="524"/>
    <n v="113.72999999999999"/>
    <n v="3"/>
    <n v="0"/>
    <n v="32.981699999999989"/>
  </r>
  <r>
    <n v="6183"/>
    <x v="3077"/>
    <x v="1"/>
    <x v="481"/>
    <d v="2012-09-26T00:00:00"/>
    <s v="Standard Class"/>
    <s v="GB-14575"/>
    <s v="Giulietta Baptist"/>
    <x v="0"/>
    <s v="United States"/>
    <s v="Columbia"/>
    <x v="20"/>
    <n v="29203"/>
    <x v="0"/>
    <s v="OFF-BI-10000050"/>
    <x v="1"/>
    <x v="8"/>
    <x v="343"/>
    <n v="14.6"/>
    <n v="2"/>
    <n v="0"/>
    <n v="6.8619999999999992"/>
  </r>
  <r>
    <n v="6184"/>
    <x v="3077"/>
    <x v="1"/>
    <x v="481"/>
    <d v="2012-09-26T00:00:00"/>
    <s v="Standard Class"/>
    <s v="GB-14575"/>
    <s v="Giulietta Baptist"/>
    <x v="0"/>
    <s v="United States"/>
    <s v="Columbia"/>
    <x v="20"/>
    <n v="29203"/>
    <x v="0"/>
    <s v="OFF-ST-10004186"/>
    <x v="1"/>
    <x v="4"/>
    <x v="16"/>
    <n v="887.84"/>
    <n v="8"/>
    <n v="0"/>
    <n v="17.756799999999998"/>
  </r>
  <r>
    <n v="6185"/>
    <x v="3078"/>
    <x v="0"/>
    <x v="25"/>
    <d v="2013-12-14T00:00:00"/>
    <s v="First Class"/>
    <s v="DB-13270"/>
    <s v="Deborah Brumfield"/>
    <x v="2"/>
    <s v="United States"/>
    <s v="Portland"/>
    <x v="21"/>
    <n v="97206"/>
    <x v="1"/>
    <s v="FUR-CH-10004218"/>
    <x v="0"/>
    <x v="1"/>
    <x v="38"/>
    <n v="403.92"/>
    <n v="5"/>
    <n v="0.2"/>
    <n v="25.245000000000019"/>
  </r>
  <r>
    <n v="6186"/>
    <x v="3079"/>
    <x v="1"/>
    <x v="976"/>
    <d v="2012-08-12T00:00:00"/>
    <s v="Standard Class"/>
    <s v="JK-15625"/>
    <s v="Jim Karlsson"/>
    <x v="0"/>
    <s v="United States"/>
    <s v="Philadelphia"/>
    <x v="9"/>
    <n v="19120"/>
    <x v="3"/>
    <s v="OFF-AR-10002952"/>
    <x v="1"/>
    <x v="6"/>
    <x v="806"/>
    <n v="106.8"/>
    <n v="10"/>
    <n v="0.2"/>
    <n v="10.679999999999996"/>
  </r>
  <r>
    <n v="6187"/>
    <x v="3080"/>
    <x v="1"/>
    <x v="219"/>
    <d v="2012-11-17T00:00:00"/>
    <s v="First Class"/>
    <s v="MH-17785"/>
    <s v="Maya Herman"/>
    <x v="1"/>
    <s v="United States"/>
    <s v="New York City"/>
    <x v="15"/>
    <n v="10035"/>
    <x v="3"/>
    <s v="OFF-ST-10003058"/>
    <x v="1"/>
    <x v="4"/>
    <x v="388"/>
    <n v="70.949999999999989"/>
    <n v="3"/>
    <n v="0"/>
    <n v="20.575499999999998"/>
  </r>
  <r>
    <n v="6188"/>
    <x v="3080"/>
    <x v="1"/>
    <x v="219"/>
    <d v="2012-11-17T00:00:00"/>
    <s v="First Class"/>
    <s v="MH-17785"/>
    <s v="Maya Herman"/>
    <x v="1"/>
    <s v="United States"/>
    <s v="New York City"/>
    <x v="15"/>
    <n v="10035"/>
    <x v="3"/>
    <s v="OFF-BI-10003963"/>
    <x v="1"/>
    <x v="8"/>
    <x v="1320"/>
    <n v="34.944000000000003"/>
    <n v="6"/>
    <n v="0.2"/>
    <n v="11.793599999999998"/>
  </r>
  <r>
    <n v="6189"/>
    <x v="3080"/>
    <x v="1"/>
    <x v="219"/>
    <d v="2012-11-17T00:00:00"/>
    <s v="First Class"/>
    <s v="MH-17785"/>
    <s v="Maya Herman"/>
    <x v="1"/>
    <s v="United States"/>
    <s v="New York City"/>
    <x v="15"/>
    <n v="10035"/>
    <x v="3"/>
    <s v="OFF-AR-10001955"/>
    <x v="1"/>
    <x v="6"/>
    <x v="1021"/>
    <n v="119.03999999999999"/>
    <n v="6"/>
    <n v="0"/>
    <n v="35.711999999999989"/>
  </r>
  <r>
    <n v="6190"/>
    <x v="3081"/>
    <x v="3"/>
    <x v="1095"/>
    <d v="2014-04-09T00:00:00"/>
    <s v="Standard Class"/>
    <s v="AM-10705"/>
    <s v="Anne McFarland"/>
    <x v="0"/>
    <s v="United States"/>
    <s v="Des Plaines"/>
    <x v="10"/>
    <n v="60016"/>
    <x v="2"/>
    <s v="TEC-PH-10004345"/>
    <x v="2"/>
    <x v="7"/>
    <x v="1167"/>
    <n v="383.84000000000003"/>
    <n v="4"/>
    <n v="0.2"/>
    <n v="47.97999999999999"/>
  </r>
  <r>
    <n v="6191"/>
    <x v="3082"/>
    <x v="0"/>
    <x v="435"/>
    <d v="2013-12-29T00:00:00"/>
    <s v="Standard Class"/>
    <s v="JM-15535"/>
    <s v="Jessica Myrick"/>
    <x v="0"/>
    <s v="United States"/>
    <s v="New York City"/>
    <x v="15"/>
    <n v="10035"/>
    <x v="3"/>
    <s v="FUR-FU-10003192"/>
    <x v="0"/>
    <x v="5"/>
    <x v="1720"/>
    <n v="799.56000000000006"/>
    <n v="9"/>
    <n v="0"/>
    <n v="207.88559999999998"/>
  </r>
  <r>
    <n v="6192"/>
    <x v="3083"/>
    <x v="3"/>
    <x v="1096"/>
    <d v="2014-12-14T00:00:00"/>
    <s v="Same Day"/>
    <s v="MW-18220"/>
    <s v="Mitch Webber"/>
    <x v="0"/>
    <s v="United States"/>
    <s v="Seattle"/>
    <x v="4"/>
    <n v="98103"/>
    <x v="1"/>
    <s v="OFF-ST-10001325"/>
    <x v="1"/>
    <x v="4"/>
    <x v="466"/>
    <n v="31.44"/>
    <n v="3"/>
    <n v="0"/>
    <n v="8.4888000000000012"/>
  </r>
  <r>
    <n v="6193"/>
    <x v="3084"/>
    <x v="3"/>
    <x v="66"/>
    <d v="2014-12-27T00:00:00"/>
    <s v="Standard Class"/>
    <s v="AG-10330"/>
    <s v="Alex Grayson"/>
    <x v="0"/>
    <s v="United States"/>
    <s v="Houston"/>
    <x v="5"/>
    <n v="77095"/>
    <x v="2"/>
    <s v="OFF-PA-10000019"/>
    <x v="1"/>
    <x v="10"/>
    <x v="704"/>
    <n v="25.920000000000005"/>
    <n v="5"/>
    <n v="0.2"/>
    <n v="9.0719999999999992"/>
  </r>
  <r>
    <n v="6194"/>
    <x v="3084"/>
    <x v="3"/>
    <x v="66"/>
    <d v="2014-12-27T00:00:00"/>
    <s v="Standard Class"/>
    <s v="AG-10330"/>
    <s v="Alex Grayson"/>
    <x v="0"/>
    <s v="United States"/>
    <s v="Houston"/>
    <x v="5"/>
    <n v="77095"/>
    <x v="2"/>
    <s v="OFF-BI-10003429"/>
    <x v="1"/>
    <x v="8"/>
    <x v="844"/>
    <n v="6.3299999999999992"/>
    <n v="5"/>
    <n v="0.8"/>
    <n v="-9.8114999999999988"/>
  </r>
  <r>
    <n v="6195"/>
    <x v="3084"/>
    <x v="3"/>
    <x v="66"/>
    <d v="2014-12-27T00:00:00"/>
    <s v="Standard Class"/>
    <s v="AG-10330"/>
    <s v="Alex Grayson"/>
    <x v="0"/>
    <s v="United States"/>
    <s v="Houston"/>
    <x v="5"/>
    <n v="77095"/>
    <x v="2"/>
    <s v="OFF-PA-10000176"/>
    <x v="1"/>
    <x v="10"/>
    <x v="634"/>
    <n v="75.88"/>
    <n v="5"/>
    <n v="0.2"/>
    <n v="26.557999999999993"/>
  </r>
  <r>
    <n v="6196"/>
    <x v="3085"/>
    <x v="3"/>
    <x v="208"/>
    <d v="2014-10-29T00:00:00"/>
    <s v="Standard Class"/>
    <s v="CM-12160"/>
    <s v="Charles McCrossin"/>
    <x v="0"/>
    <s v="United States"/>
    <s v="Philadelphia"/>
    <x v="9"/>
    <n v="19143"/>
    <x v="3"/>
    <s v="TEC-PH-10004165"/>
    <x v="2"/>
    <x v="7"/>
    <x v="886"/>
    <n v="329.988"/>
    <n v="2"/>
    <n v="0.4"/>
    <n v="-76.997200000000021"/>
  </r>
  <r>
    <n v="6197"/>
    <x v="3085"/>
    <x v="3"/>
    <x v="208"/>
    <d v="2014-10-29T00:00:00"/>
    <s v="Standard Class"/>
    <s v="CM-12160"/>
    <s v="Charles McCrossin"/>
    <x v="0"/>
    <s v="United States"/>
    <s v="Philadelphia"/>
    <x v="9"/>
    <n v="19143"/>
    <x v="3"/>
    <s v="OFF-ST-10000352"/>
    <x v="1"/>
    <x v="4"/>
    <x v="1049"/>
    <n v="71.376000000000005"/>
    <n v="3"/>
    <n v="0.2"/>
    <n v="-4.460999999999995"/>
  </r>
  <r>
    <n v="6198"/>
    <x v="3086"/>
    <x v="1"/>
    <x v="50"/>
    <d v="2012-11-17T00:00:00"/>
    <s v="Standard Class"/>
    <s v="RA-19915"/>
    <s v="Russell Applegate"/>
    <x v="0"/>
    <s v="United States"/>
    <s v="Columbus"/>
    <x v="14"/>
    <n v="47201"/>
    <x v="2"/>
    <s v="OFF-PA-10000726"/>
    <x v="1"/>
    <x v="10"/>
    <x v="1322"/>
    <n v="63.769999999999996"/>
    <n v="7"/>
    <n v="0"/>
    <n v="28.696499999999993"/>
  </r>
  <r>
    <n v="6199"/>
    <x v="3086"/>
    <x v="1"/>
    <x v="50"/>
    <d v="2012-11-17T00:00:00"/>
    <s v="Standard Class"/>
    <s v="RA-19915"/>
    <s v="Russell Applegate"/>
    <x v="0"/>
    <s v="United States"/>
    <s v="Columbus"/>
    <x v="14"/>
    <n v="47201"/>
    <x v="2"/>
    <s v="TEC-PH-10001536"/>
    <x v="2"/>
    <x v="7"/>
    <x v="1234"/>
    <n v="50.97"/>
    <n v="3"/>
    <n v="0"/>
    <n v="13.252199999999997"/>
  </r>
  <r>
    <n v="6200"/>
    <x v="3086"/>
    <x v="1"/>
    <x v="50"/>
    <d v="2012-11-17T00:00:00"/>
    <s v="Standard Class"/>
    <s v="RA-19915"/>
    <s v="Russell Applegate"/>
    <x v="0"/>
    <s v="United States"/>
    <s v="Columbus"/>
    <x v="14"/>
    <n v="47201"/>
    <x v="2"/>
    <s v="OFF-PA-10001790"/>
    <x v="1"/>
    <x v="10"/>
    <x v="687"/>
    <n v="96.08"/>
    <n v="2"/>
    <n v="0"/>
    <n v="46.118399999999994"/>
  </r>
  <r>
    <n v="6201"/>
    <x v="3087"/>
    <x v="1"/>
    <x v="392"/>
    <d v="2012-04-20T00:00:00"/>
    <s v="Standard Class"/>
    <s v="SB-20185"/>
    <s v="Sarah Brown"/>
    <x v="0"/>
    <s v="United States"/>
    <s v="Evanston"/>
    <x v="10"/>
    <n v="60201"/>
    <x v="2"/>
    <s v="TEC-CO-10001766"/>
    <x v="2"/>
    <x v="16"/>
    <x v="1058"/>
    <n v="1439.9680000000001"/>
    <n v="4"/>
    <n v="0.2"/>
    <n v="485.98919999999993"/>
  </r>
  <r>
    <n v="6202"/>
    <x v="3087"/>
    <x v="1"/>
    <x v="392"/>
    <d v="2012-04-20T00:00:00"/>
    <s v="Standard Class"/>
    <s v="SB-20185"/>
    <s v="Sarah Brown"/>
    <x v="0"/>
    <s v="United States"/>
    <s v="Evanston"/>
    <x v="10"/>
    <n v="60201"/>
    <x v="2"/>
    <s v="TEC-AC-10004396"/>
    <x v="2"/>
    <x v="11"/>
    <x v="1679"/>
    <n v="43.56"/>
    <n v="3"/>
    <n v="0.2"/>
    <n v="-4.9004999999999974"/>
  </r>
  <r>
    <n v="6203"/>
    <x v="3088"/>
    <x v="0"/>
    <x v="186"/>
    <d v="2013-12-24T00:00:00"/>
    <s v="Standard Class"/>
    <s v="PK-19075"/>
    <s v="Pete Kriz"/>
    <x v="0"/>
    <s v="United States"/>
    <s v="Apple Valley"/>
    <x v="1"/>
    <n v="92307"/>
    <x v="1"/>
    <s v="FUR-CH-10001708"/>
    <x v="0"/>
    <x v="1"/>
    <x v="884"/>
    <n v="563.91999999999996"/>
    <n v="5"/>
    <n v="0.2"/>
    <n v="7.0489999999999498"/>
  </r>
  <r>
    <n v="6204"/>
    <x v="3089"/>
    <x v="0"/>
    <x v="147"/>
    <d v="2013-10-28T00:00:00"/>
    <s v="Standard Class"/>
    <s v="SV-20935"/>
    <s v="Susan Vittorini"/>
    <x v="0"/>
    <s v="United States"/>
    <s v="Columbus"/>
    <x v="24"/>
    <n v="43229"/>
    <x v="3"/>
    <s v="TEC-PH-10001305"/>
    <x v="2"/>
    <x v="7"/>
    <x v="1671"/>
    <n v="235.15199999999999"/>
    <n v="8"/>
    <n v="0.4"/>
    <n v="-47.030399999999986"/>
  </r>
  <r>
    <n v="6205"/>
    <x v="3090"/>
    <x v="3"/>
    <x v="96"/>
    <d v="2014-12-04T00:00:00"/>
    <s v="First Class"/>
    <s v="MG-17650"/>
    <s v="Matthew Grinstein"/>
    <x v="2"/>
    <s v="United States"/>
    <s v="Marion"/>
    <x v="24"/>
    <n v="43302"/>
    <x v="3"/>
    <s v="FUR-FU-10002885"/>
    <x v="0"/>
    <x v="5"/>
    <x v="755"/>
    <n v="7.7120000000000006"/>
    <n v="2"/>
    <n v="0.2"/>
    <n v="1.7352000000000005"/>
  </r>
  <r>
    <n v="6206"/>
    <x v="3091"/>
    <x v="0"/>
    <x v="201"/>
    <d v="2013-10-25T00:00:00"/>
    <s v="Second Class"/>
    <s v="CM-12445"/>
    <s v="Chuck Magee"/>
    <x v="0"/>
    <s v="United States"/>
    <s v="Houston"/>
    <x v="5"/>
    <n v="77095"/>
    <x v="2"/>
    <s v="OFF-PA-10000726"/>
    <x v="1"/>
    <x v="10"/>
    <x v="1322"/>
    <n v="51.016000000000005"/>
    <n v="7"/>
    <n v="0.2"/>
    <n v="15.942499999999992"/>
  </r>
  <r>
    <n v="6207"/>
    <x v="3091"/>
    <x v="0"/>
    <x v="201"/>
    <d v="2013-10-25T00:00:00"/>
    <s v="Second Class"/>
    <s v="CM-12445"/>
    <s v="Chuck Magee"/>
    <x v="0"/>
    <s v="United States"/>
    <s v="Houston"/>
    <x v="5"/>
    <n v="77095"/>
    <x v="2"/>
    <s v="OFF-FA-10003112"/>
    <x v="1"/>
    <x v="13"/>
    <x v="33"/>
    <n v="25.248000000000001"/>
    <n v="4"/>
    <n v="0.2"/>
    <n v="7.8899999999999979"/>
  </r>
  <r>
    <n v="6208"/>
    <x v="3091"/>
    <x v="0"/>
    <x v="201"/>
    <d v="2013-10-25T00:00:00"/>
    <s v="Second Class"/>
    <s v="CM-12445"/>
    <s v="Chuck Magee"/>
    <x v="0"/>
    <s v="United States"/>
    <s v="Houston"/>
    <x v="5"/>
    <n v="77095"/>
    <x v="2"/>
    <s v="FUR-CH-10002372"/>
    <x v="0"/>
    <x v="1"/>
    <x v="390"/>
    <n v="56.686"/>
    <n v="1"/>
    <n v="0.3"/>
    <n v="-14.576399999999996"/>
  </r>
  <r>
    <n v="6209"/>
    <x v="3092"/>
    <x v="3"/>
    <x v="365"/>
    <d v="2014-10-04T00:00:00"/>
    <s v="Standard Class"/>
    <s v="ME-18010"/>
    <s v="Michelle Ellison"/>
    <x v="1"/>
    <s v="United States"/>
    <s v="Marion"/>
    <x v="24"/>
    <n v="43302"/>
    <x v="3"/>
    <s v="OFF-ST-10000563"/>
    <x v="1"/>
    <x v="4"/>
    <x v="894"/>
    <n v="51.168000000000006"/>
    <n v="2"/>
    <n v="0.2"/>
    <n v="-6.3960000000000008"/>
  </r>
  <r>
    <n v="6210"/>
    <x v="3093"/>
    <x v="3"/>
    <x v="238"/>
    <d v="2014-08-26T00:00:00"/>
    <s v="Standard Class"/>
    <s v="YS-21880"/>
    <s v="Yana Sorensen"/>
    <x v="1"/>
    <s v="United States"/>
    <s v="Seattle"/>
    <x v="4"/>
    <n v="98103"/>
    <x v="1"/>
    <s v="OFF-BI-10003925"/>
    <x v="1"/>
    <x v="8"/>
    <x v="751"/>
    <n v="2793.5280000000002"/>
    <n v="9"/>
    <n v="0.2"/>
    <n v="942.81569999999988"/>
  </r>
  <r>
    <n v="6211"/>
    <x v="3093"/>
    <x v="3"/>
    <x v="238"/>
    <d v="2014-08-26T00:00:00"/>
    <s v="Standard Class"/>
    <s v="YS-21880"/>
    <s v="Yana Sorensen"/>
    <x v="1"/>
    <s v="United States"/>
    <s v="Seattle"/>
    <x v="4"/>
    <n v="98103"/>
    <x v="1"/>
    <s v="OFF-ST-10003306"/>
    <x v="1"/>
    <x v="4"/>
    <x v="380"/>
    <n v="1000.0200000000001"/>
    <n v="7"/>
    <n v="0"/>
    <n v="290.00579999999991"/>
  </r>
  <r>
    <n v="6212"/>
    <x v="3093"/>
    <x v="3"/>
    <x v="238"/>
    <d v="2014-08-26T00:00:00"/>
    <s v="Standard Class"/>
    <s v="YS-21880"/>
    <s v="Yana Sorensen"/>
    <x v="1"/>
    <s v="United States"/>
    <s v="Seattle"/>
    <x v="4"/>
    <n v="98103"/>
    <x v="1"/>
    <s v="FUR-FU-10001475"/>
    <x v="0"/>
    <x v="5"/>
    <x v="499"/>
    <n v="65.94"/>
    <n v="3"/>
    <n v="0"/>
    <n v="22.419600000000003"/>
  </r>
  <r>
    <n v="6213"/>
    <x v="3094"/>
    <x v="3"/>
    <x v="105"/>
    <d v="2014-11-17T00:00:00"/>
    <s v="Second Class"/>
    <s v="MB-17305"/>
    <s v="Maria Bertelson"/>
    <x v="0"/>
    <s v="United States"/>
    <s v="Longview"/>
    <x v="4"/>
    <n v="98632"/>
    <x v="1"/>
    <s v="OFF-FA-10003495"/>
    <x v="1"/>
    <x v="13"/>
    <x v="33"/>
    <n v="18.240000000000002"/>
    <n v="3"/>
    <n v="0"/>
    <n v="9.120000000000001"/>
  </r>
  <r>
    <n v="6214"/>
    <x v="3094"/>
    <x v="3"/>
    <x v="105"/>
    <d v="2014-11-17T00:00:00"/>
    <s v="Second Class"/>
    <s v="MB-17305"/>
    <s v="Maria Bertelson"/>
    <x v="0"/>
    <s v="United States"/>
    <s v="Longview"/>
    <x v="4"/>
    <n v="98632"/>
    <x v="1"/>
    <s v="OFF-AP-10004708"/>
    <x v="1"/>
    <x v="9"/>
    <x v="508"/>
    <n v="76.12"/>
    <n v="2"/>
    <n v="0"/>
    <n v="22.074799999999996"/>
  </r>
  <r>
    <n v="6215"/>
    <x v="3095"/>
    <x v="2"/>
    <x v="856"/>
    <d v="2011-10-15T00:00:00"/>
    <s v="Standard Class"/>
    <s v="AS-10240"/>
    <s v="Alan Shonely"/>
    <x v="0"/>
    <s v="United States"/>
    <s v="Redondo Beach"/>
    <x v="1"/>
    <n v="90278"/>
    <x v="1"/>
    <s v="OFF-EN-10001219"/>
    <x v="1"/>
    <x v="12"/>
    <x v="583"/>
    <n v="7.64"/>
    <n v="1"/>
    <n v="0"/>
    <n v="3.7435999999999998"/>
  </r>
  <r>
    <n v="6216"/>
    <x v="3096"/>
    <x v="1"/>
    <x v="109"/>
    <d v="2012-12-03T00:00:00"/>
    <s v="Standard Class"/>
    <s v="MC-17425"/>
    <s v="Mark Cousins"/>
    <x v="1"/>
    <s v="United States"/>
    <s v="New York City"/>
    <x v="15"/>
    <n v="10035"/>
    <x v="3"/>
    <s v="FUR-FU-10000087"/>
    <x v="0"/>
    <x v="5"/>
    <x v="204"/>
    <n v="68.16"/>
    <n v="3"/>
    <n v="0"/>
    <n v="27.945600000000002"/>
  </r>
  <r>
    <n v="6217"/>
    <x v="3096"/>
    <x v="1"/>
    <x v="109"/>
    <d v="2012-12-03T00:00:00"/>
    <s v="Standard Class"/>
    <s v="MC-17425"/>
    <s v="Mark Cousins"/>
    <x v="1"/>
    <s v="United States"/>
    <s v="New York City"/>
    <x v="15"/>
    <n v="10035"/>
    <x v="3"/>
    <s v="OFF-EN-10001539"/>
    <x v="1"/>
    <x v="12"/>
    <x v="33"/>
    <n v="62.24"/>
    <n v="8"/>
    <n v="0"/>
    <n v="29.252800000000001"/>
  </r>
  <r>
    <n v="6218"/>
    <x v="3097"/>
    <x v="1"/>
    <x v="1097"/>
    <d v="2012-08-02T00:00:00"/>
    <s v="Standard Class"/>
    <s v="PG-18820"/>
    <s v="Patrick Gardner"/>
    <x v="0"/>
    <s v="United States"/>
    <s v="Louisville"/>
    <x v="0"/>
    <n v="40214"/>
    <x v="0"/>
    <s v="TEC-PH-10004897"/>
    <x v="2"/>
    <x v="7"/>
    <x v="1115"/>
    <n v="29.97"/>
    <n v="3"/>
    <n v="0"/>
    <n v="0.29969999999999963"/>
  </r>
  <r>
    <n v="6219"/>
    <x v="3098"/>
    <x v="0"/>
    <x v="201"/>
    <d v="2013-10-27T00:00:00"/>
    <s v="Standard Class"/>
    <s v="JS-16030"/>
    <s v="Joy Smith"/>
    <x v="0"/>
    <s v="United States"/>
    <s v="Trenton"/>
    <x v="12"/>
    <n v="48183"/>
    <x v="2"/>
    <s v="TEC-PH-10001300"/>
    <x v="2"/>
    <x v="7"/>
    <x v="1002"/>
    <n v="125.69999999999999"/>
    <n v="6"/>
    <n v="0"/>
    <n v="35.195999999999998"/>
  </r>
  <r>
    <n v="6220"/>
    <x v="3098"/>
    <x v="0"/>
    <x v="201"/>
    <d v="2013-10-27T00:00:00"/>
    <s v="Standard Class"/>
    <s v="JS-16030"/>
    <s v="Joy Smith"/>
    <x v="0"/>
    <s v="United States"/>
    <s v="Trenton"/>
    <x v="12"/>
    <n v="48183"/>
    <x v="2"/>
    <s v="TEC-PH-10001557"/>
    <x v="2"/>
    <x v="7"/>
    <x v="658"/>
    <n v="191.98"/>
    <n v="2"/>
    <n v="0"/>
    <n v="51.834599999999995"/>
  </r>
  <r>
    <n v="6221"/>
    <x v="3098"/>
    <x v="0"/>
    <x v="201"/>
    <d v="2013-10-27T00:00:00"/>
    <s v="Standard Class"/>
    <s v="JS-16030"/>
    <s v="Joy Smith"/>
    <x v="0"/>
    <s v="United States"/>
    <s v="Trenton"/>
    <x v="12"/>
    <n v="48183"/>
    <x v="2"/>
    <s v="OFF-ST-10000617"/>
    <x v="1"/>
    <x v="4"/>
    <x v="379"/>
    <n v="20.86"/>
    <n v="7"/>
    <n v="0"/>
    <n v="1.4601999999999977"/>
  </r>
  <r>
    <n v="6222"/>
    <x v="3099"/>
    <x v="3"/>
    <x v="32"/>
    <d v="2014-09-19T00:00:00"/>
    <s v="Second Class"/>
    <s v="JB-16000"/>
    <s v="Joy Bell-"/>
    <x v="0"/>
    <s v="United States"/>
    <s v="Los Angeles"/>
    <x v="1"/>
    <n v="90045"/>
    <x v="1"/>
    <s v="OFF-LA-10000121"/>
    <x v="1"/>
    <x v="2"/>
    <x v="902"/>
    <n v="56.699999999999996"/>
    <n v="9"/>
    <n v="0"/>
    <n v="26.081999999999997"/>
  </r>
  <r>
    <n v="6223"/>
    <x v="3100"/>
    <x v="3"/>
    <x v="331"/>
    <d v="2014-12-28T00:00:00"/>
    <s v="Standard Class"/>
    <s v="DK-12985"/>
    <s v="Darren Koutras"/>
    <x v="0"/>
    <s v="United States"/>
    <s v="Hendersonville"/>
    <x v="18"/>
    <n v="37075"/>
    <x v="0"/>
    <s v="FUR-FU-10000087"/>
    <x v="0"/>
    <x v="5"/>
    <x v="204"/>
    <n v="72.703999999999994"/>
    <n v="4"/>
    <n v="0.2"/>
    <n v="19.084800000000005"/>
  </r>
  <r>
    <n v="6224"/>
    <x v="3100"/>
    <x v="3"/>
    <x v="331"/>
    <d v="2014-12-28T00:00:00"/>
    <s v="Standard Class"/>
    <s v="DK-12985"/>
    <s v="Darren Koutras"/>
    <x v="0"/>
    <s v="United States"/>
    <s v="Hendersonville"/>
    <x v="18"/>
    <n v="37075"/>
    <x v="0"/>
    <s v="OFF-AR-10000422"/>
    <x v="1"/>
    <x v="6"/>
    <x v="892"/>
    <n v="12.263999999999999"/>
    <n v="7"/>
    <n v="0.2"/>
    <n v="1.0730999999999993"/>
  </r>
  <r>
    <n v="6225"/>
    <x v="3100"/>
    <x v="3"/>
    <x v="331"/>
    <d v="2014-12-28T00:00:00"/>
    <s v="Standard Class"/>
    <s v="DK-12985"/>
    <s v="Darren Koutras"/>
    <x v="0"/>
    <s v="United States"/>
    <s v="Hendersonville"/>
    <x v="18"/>
    <n v="37075"/>
    <x v="0"/>
    <s v="OFF-ST-10004123"/>
    <x v="1"/>
    <x v="4"/>
    <x v="72"/>
    <n v="218.35200000000003"/>
    <n v="3"/>
    <n v="0.2"/>
    <n v="-54.588000000000008"/>
  </r>
  <r>
    <n v="6226"/>
    <x v="3101"/>
    <x v="1"/>
    <x v="348"/>
    <d v="2012-10-09T00:00:00"/>
    <s v="Standard Class"/>
    <s v="JF-15490"/>
    <s v="Jeremy Farry"/>
    <x v="0"/>
    <s v="United States"/>
    <s v="Portland"/>
    <x v="21"/>
    <n v="97206"/>
    <x v="1"/>
    <s v="FUR-BO-10003660"/>
    <x v="0"/>
    <x v="0"/>
    <x v="1465"/>
    <n v="66.294000000000011"/>
    <n v="1"/>
    <n v="0.7"/>
    <n v="-103.86059999999998"/>
  </r>
  <r>
    <n v="6227"/>
    <x v="3101"/>
    <x v="1"/>
    <x v="348"/>
    <d v="2012-10-09T00:00:00"/>
    <s v="Standard Class"/>
    <s v="JF-15490"/>
    <s v="Jeremy Farry"/>
    <x v="0"/>
    <s v="United States"/>
    <s v="Portland"/>
    <x v="21"/>
    <n v="97206"/>
    <x v="1"/>
    <s v="FUR-CH-10000422"/>
    <x v="0"/>
    <x v="1"/>
    <x v="1432"/>
    <n v="291.16800000000001"/>
    <n v="4"/>
    <n v="0.2"/>
    <n v="-14.558399999999978"/>
  </r>
  <r>
    <n v="6228"/>
    <x v="3102"/>
    <x v="2"/>
    <x v="981"/>
    <d v="2011-11-07T00:00:00"/>
    <s v="Standard Class"/>
    <s v="PO-18850"/>
    <s v="Patrick O'Brill"/>
    <x v="0"/>
    <s v="United States"/>
    <s v="Irving"/>
    <x v="5"/>
    <n v="75061"/>
    <x v="2"/>
    <s v="TEC-PH-10002923"/>
    <x v="2"/>
    <x v="7"/>
    <x v="680"/>
    <n v="88.77600000000001"/>
    <n v="3"/>
    <n v="0.2"/>
    <n v="7.7679000000000009"/>
  </r>
  <r>
    <n v="6229"/>
    <x v="3103"/>
    <x v="0"/>
    <x v="115"/>
    <d v="2013-01-27T00:00:00"/>
    <s v="Standard Class"/>
    <s v="BT-11530"/>
    <s v="Bradley Talbott"/>
    <x v="2"/>
    <s v="United States"/>
    <s v="Cleveland"/>
    <x v="24"/>
    <n v="44105"/>
    <x v="3"/>
    <s v="TEC-PH-10004093"/>
    <x v="2"/>
    <x v="7"/>
    <x v="40"/>
    <n v="110.376"/>
    <n v="4"/>
    <n v="0.4"/>
    <n v="-20.235600000000005"/>
  </r>
  <r>
    <n v="6230"/>
    <x v="3103"/>
    <x v="0"/>
    <x v="115"/>
    <d v="2013-01-27T00:00:00"/>
    <s v="Standard Class"/>
    <s v="BT-11530"/>
    <s v="Bradley Talbott"/>
    <x v="2"/>
    <s v="United States"/>
    <s v="Cleveland"/>
    <x v="24"/>
    <n v="44105"/>
    <x v="3"/>
    <s v="TEC-AC-10000171"/>
    <x v="2"/>
    <x v="11"/>
    <x v="43"/>
    <n v="55.176000000000002"/>
    <n v="3"/>
    <n v="0.2"/>
    <n v="15.863099999999999"/>
  </r>
  <r>
    <n v="6231"/>
    <x v="3104"/>
    <x v="3"/>
    <x v="497"/>
    <d v="2014-07-18T00:00:00"/>
    <s v="Standard Class"/>
    <s v="NW-18400"/>
    <s v="Natalie Webber"/>
    <x v="0"/>
    <s v="United States"/>
    <s v="Waterloo"/>
    <x v="23"/>
    <n v="50701"/>
    <x v="2"/>
    <s v="OFF-AR-10001166"/>
    <x v="1"/>
    <x v="6"/>
    <x v="33"/>
    <n v="30.32"/>
    <n v="4"/>
    <n v="0"/>
    <n v="11.8248"/>
  </r>
  <r>
    <n v="6232"/>
    <x v="3105"/>
    <x v="3"/>
    <x v="220"/>
    <d v="2014-09-12T00:00:00"/>
    <s v="Same Day"/>
    <s v="JF-15415"/>
    <s v="Jennifer Ferguson"/>
    <x v="0"/>
    <s v="United States"/>
    <s v="Seattle"/>
    <x v="4"/>
    <n v="98105"/>
    <x v="1"/>
    <s v="FUR-CH-10003199"/>
    <x v="0"/>
    <x v="1"/>
    <x v="631"/>
    <n v="177.56800000000001"/>
    <n v="2"/>
    <n v="0.2"/>
    <n v="8.8783999999999921"/>
  </r>
  <r>
    <n v="6233"/>
    <x v="3105"/>
    <x v="3"/>
    <x v="220"/>
    <d v="2014-09-12T00:00:00"/>
    <s v="Same Day"/>
    <s v="JF-15415"/>
    <s v="Jennifer Ferguson"/>
    <x v="0"/>
    <s v="United States"/>
    <s v="Seattle"/>
    <x v="4"/>
    <n v="98105"/>
    <x v="1"/>
    <s v="OFF-PA-10002005"/>
    <x v="1"/>
    <x v="10"/>
    <x v="505"/>
    <n v="19.440000000000001"/>
    <n v="3"/>
    <n v="0"/>
    <n v="9.3312000000000008"/>
  </r>
  <r>
    <n v="6234"/>
    <x v="3105"/>
    <x v="3"/>
    <x v="220"/>
    <d v="2014-09-12T00:00:00"/>
    <s v="Same Day"/>
    <s v="JF-15415"/>
    <s v="Jennifer Ferguson"/>
    <x v="0"/>
    <s v="United States"/>
    <s v="Seattle"/>
    <x v="4"/>
    <n v="98105"/>
    <x v="1"/>
    <s v="OFF-PA-10004101"/>
    <x v="1"/>
    <x v="10"/>
    <x v="506"/>
    <n v="71.28"/>
    <n v="11"/>
    <n v="0"/>
    <n v="34.214400000000005"/>
  </r>
  <r>
    <n v="6235"/>
    <x v="3105"/>
    <x v="3"/>
    <x v="220"/>
    <d v="2014-09-12T00:00:00"/>
    <s v="Same Day"/>
    <s v="JF-15415"/>
    <s v="Jennifer Ferguson"/>
    <x v="0"/>
    <s v="United States"/>
    <s v="Seattle"/>
    <x v="4"/>
    <n v="98105"/>
    <x v="1"/>
    <s v="OFF-BI-10004600"/>
    <x v="1"/>
    <x v="8"/>
    <x v="1477"/>
    <n v="1471.96"/>
    <n v="5"/>
    <n v="0.2"/>
    <n v="459.98749999999995"/>
  </r>
  <r>
    <n v="6236"/>
    <x v="3105"/>
    <x v="3"/>
    <x v="220"/>
    <d v="2014-09-12T00:00:00"/>
    <s v="Same Day"/>
    <s v="JF-15415"/>
    <s v="Jennifer Ferguson"/>
    <x v="0"/>
    <s v="United States"/>
    <s v="Seattle"/>
    <x v="4"/>
    <n v="98105"/>
    <x v="1"/>
    <s v="TEC-PH-10000127"/>
    <x v="2"/>
    <x v="7"/>
    <x v="1758"/>
    <n v="79.959999999999994"/>
    <n v="5"/>
    <n v="0.2"/>
    <n v="-17.991000000000003"/>
  </r>
  <r>
    <n v="6237"/>
    <x v="3106"/>
    <x v="0"/>
    <x v="1098"/>
    <d v="2013-02-27T00:00:00"/>
    <s v="Standard Class"/>
    <s v="AC-10420"/>
    <s v="Alyssa Crouse"/>
    <x v="1"/>
    <s v="United States"/>
    <s v="Philadelphia"/>
    <x v="9"/>
    <n v="19120"/>
    <x v="3"/>
    <s v="OFF-EN-10004386"/>
    <x v="1"/>
    <x v="12"/>
    <x v="242"/>
    <n v="57.576000000000001"/>
    <n v="3"/>
    <n v="0.2"/>
    <n v="21.591000000000001"/>
  </r>
  <r>
    <n v="6238"/>
    <x v="3107"/>
    <x v="0"/>
    <x v="115"/>
    <d v="2013-01-29T00:00:00"/>
    <s v="Standard Class"/>
    <s v="TB-21280"/>
    <s v="Toby Braunhardt"/>
    <x v="0"/>
    <s v="United States"/>
    <s v="New York City"/>
    <x v="15"/>
    <n v="10009"/>
    <x v="3"/>
    <s v="OFF-BI-10004506"/>
    <x v="1"/>
    <x v="8"/>
    <x v="1238"/>
    <n v="26.336000000000002"/>
    <n v="4"/>
    <n v="0.2"/>
    <n v="9.2176000000000009"/>
  </r>
  <r>
    <n v="6239"/>
    <x v="3108"/>
    <x v="1"/>
    <x v="295"/>
    <d v="2012-12-16T00:00:00"/>
    <s v="Standard Class"/>
    <s v="HA-14905"/>
    <s v="Helen Abelman"/>
    <x v="0"/>
    <s v="United States"/>
    <s v="San Jose"/>
    <x v="1"/>
    <n v="95123"/>
    <x v="1"/>
    <s v="FUR-FU-10004597"/>
    <x v="0"/>
    <x v="5"/>
    <x v="1257"/>
    <n v="166.5"/>
    <n v="3"/>
    <n v="0"/>
    <n v="21.64500000000001"/>
  </r>
  <r>
    <n v="6240"/>
    <x v="3108"/>
    <x v="1"/>
    <x v="295"/>
    <d v="2012-12-16T00:00:00"/>
    <s v="Standard Class"/>
    <s v="HA-14905"/>
    <s v="Helen Abelman"/>
    <x v="0"/>
    <s v="United States"/>
    <s v="San Jose"/>
    <x v="1"/>
    <n v="95123"/>
    <x v="1"/>
    <s v="OFF-ST-10001496"/>
    <x v="1"/>
    <x v="4"/>
    <x v="726"/>
    <n v="360.38"/>
    <n v="2"/>
    <n v="0"/>
    <n v="93.698800000000006"/>
  </r>
  <r>
    <n v="6241"/>
    <x v="3109"/>
    <x v="0"/>
    <x v="517"/>
    <d v="2013-11-02T00:00:00"/>
    <s v="Second Class"/>
    <s v="LH-17155"/>
    <s v="Logan Haushalter"/>
    <x v="0"/>
    <s v="United States"/>
    <s v="Los Angeles"/>
    <x v="1"/>
    <n v="90008"/>
    <x v="1"/>
    <s v="OFF-BI-10004236"/>
    <x v="1"/>
    <x v="8"/>
    <x v="891"/>
    <n v="11.744"/>
    <n v="1"/>
    <n v="0.2"/>
    <n v="3.8167999999999997"/>
  </r>
  <r>
    <n v="6242"/>
    <x v="3110"/>
    <x v="3"/>
    <x v="39"/>
    <d v="2014-06-01T00:00:00"/>
    <s v="Second Class"/>
    <s v="LO-17170"/>
    <s v="Lori Olson"/>
    <x v="1"/>
    <s v="United States"/>
    <s v="Concord"/>
    <x v="38"/>
    <n v="3301"/>
    <x v="3"/>
    <s v="FUR-FU-10001185"/>
    <x v="0"/>
    <x v="5"/>
    <x v="1414"/>
    <n v="247.44"/>
    <n v="8"/>
    <n v="0"/>
    <n v="101.4504"/>
  </r>
  <r>
    <n v="6243"/>
    <x v="3111"/>
    <x v="2"/>
    <x v="1059"/>
    <d v="2011-12-28T00:00:00"/>
    <s v="Standard Class"/>
    <s v="DP-13390"/>
    <s v="Dennis Pardue"/>
    <x v="2"/>
    <s v="United States"/>
    <s v="Columbia"/>
    <x v="18"/>
    <n v="38401"/>
    <x v="0"/>
    <s v="OFF-BI-10000977"/>
    <x v="1"/>
    <x v="8"/>
    <x v="982"/>
    <n v="18.240000000000002"/>
    <n v="2"/>
    <n v="0.7"/>
    <n v="-14.591999999999999"/>
  </r>
  <r>
    <n v="6244"/>
    <x v="3112"/>
    <x v="0"/>
    <x v="390"/>
    <d v="2013-11-29T00:00:00"/>
    <s v="Standard Class"/>
    <s v="CR-12580"/>
    <s v="Clay Rozendal"/>
    <x v="2"/>
    <s v="United States"/>
    <s v="Bellevue"/>
    <x v="4"/>
    <n v="98006"/>
    <x v="1"/>
    <s v="OFF-SU-10004782"/>
    <x v="1"/>
    <x v="14"/>
    <x v="1548"/>
    <n v="25.349999999999998"/>
    <n v="3"/>
    <n v="0"/>
    <n v="7.6049999999999978"/>
  </r>
  <r>
    <n v="6245"/>
    <x v="3113"/>
    <x v="1"/>
    <x v="312"/>
    <d v="2012-11-25T00:00:00"/>
    <s v="Standard Class"/>
    <s v="KB-16405"/>
    <s v="Katrina Bavinger"/>
    <x v="2"/>
    <s v="United States"/>
    <s v="Seattle"/>
    <x v="4"/>
    <n v="98105"/>
    <x v="1"/>
    <s v="OFF-AR-10002067"/>
    <x v="1"/>
    <x v="6"/>
    <x v="1145"/>
    <n v="119.03999999999999"/>
    <n v="6"/>
    <n v="0"/>
    <n v="30.950400000000002"/>
  </r>
  <r>
    <n v="6246"/>
    <x v="3113"/>
    <x v="1"/>
    <x v="312"/>
    <d v="2012-11-25T00:00:00"/>
    <s v="Standard Class"/>
    <s v="KB-16405"/>
    <s v="Katrina Bavinger"/>
    <x v="2"/>
    <s v="United States"/>
    <s v="Seattle"/>
    <x v="4"/>
    <n v="98105"/>
    <x v="1"/>
    <s v="FUR-FU-10002364"/>
    <x v="0"/>
    <x v="5"/>
    <x v="1231"/>
    <n v="22.14"/>
    <n v="3"/>
    <n v="0"/>
    <n v="6.4205999999999976"/>
  </r>
  <r>
    <n v="6247"/>
    <x v="3113"/>
    <x v="1"/>
    <x v="312"/>
    <d v="2012-11-25T00:00:00"/>
    <s v="Standard Class"/>
    <s v="KB-16405"/>
    <s v="Katrina Bavinger"/>
    <x v="2"/>
    <s v="United States"/>
    <s v="Seattle"/>
    <x v="4"/>
    <n v="98105"/>
    <x v="1"/>
    <s v="TEC-AC-10002018"/>
    <x v="2"/>
    <x v="11"/>
    <x v="1674"/>
    <n v="13.98"/>
    <n v="2"/>
    <n v="0"/>
    <n v="6.011400000000001"/>
  </r>
  <r>
    <n v="6248"/>
    <x v="3114"/>
    <x v="3"/>
    <x v="148"/>
    <d v="2014-06-05T00:00:00"/>
    <s v="Standard Class"/>
    <s v="ML-17410"/>
    <s v="Maris LaWare"/>
    <x v="0"/>
    <s v="United States"/>
    <s v="Columbus"/>
    <x v="14"/>
    <n v="47201"/>
    <x v="2"/>
    <s v="OFF-BI-10000632"/>
    <x v="1"/>
    <x v="8"/>
    <x v="1288"/>
    <n v="43.41"/>
    <n v="1"/>
    <n v="0"/>
    <n v="19.968599999999999"/>
  </r>
  <r>
    <n v="6249"/>
    <x v="3114"/>
    <x v="3"/>
    <x v="148"/>
    <d v="2014-06-05T00:00:00"/>
    <s v="Standard Class"/>
    <s v="ML-17410"/>
    <s v="Maris LaWare"/>
    <x v="0"/>
    <s v="United States"/>
    <s v="Columbus"/>
    <x v="14"/>
    <n v="47201"/>
    <x v="2"/>
    <s v="FUR-FU-10003981"/>
    <x v="0"/>
    <x v="5"/>
    <x v="322"/>
    <n v="6.24"/>
    <n v="3"/>
    <n v="0"/>
    <n v="2.6208000000000005"/>
  </r>
  <r>
    <n v="6250"/>
    <x v="3114"/>
    <x v="3"/>
    <x v="148"/>
    <d v="2014-06-05T00:00:00"/>
    <s v="Standard Class"/>
    <s v="ML-17410"/>
    <s v="Maris LaWare"/>
    <x v="0"/>
    <s v="United States"/>
    <s v="Columbus"/>
    <x v="14"/>
    <n v="47201"/>
    <x v="2"/>
    <s v="OFF-AP-10001564"/>
    <x v="1"/>
    <x v="9"/>
    <x v="1759"/>
    <n v="465.16"/>
    <n v="2"/>
    <n v="0"/>
    <n v="120.94159999999999"/>
  </r>
  <r>
    <n v="6251"/>
    <x v="3114"/>
    <x v="3"/>
    <x v="148"/>
    <d v="2014-06-05T00:00:00"/>
    <s v="Standard Class"/>
    <s v="ML-17410"/>
    <s v="Maris LaWare"/>
    <x v="0"/>
    <s v="United States"/>
    <s v="Columbus"/>
    <x v="14"/>
    <n v="47201"/>
    <x v="2"/>
    <s v="OFF-PA-10004082"/>
    <x v="1"/>
    <x v="10"/>
    <x v="224"/>
    <n v="7.98"/>
    <n v="1"/>
    <n v="0"/>
    <n v="3.99"/>
  </r>
  <r>
    <n v="6252"/>
    <x v="3115"/>
    <x v="2"/>
    <x v="266"/>
    <d v="2011-12-04T00:00:00"/>
    <s v="First Class"/>
    <s v="MC-17575"/>
    <s v="Matt Collins"/>
    <x v="0"/>
    <s v="United States"/>
    <s v="Chicago"/>
    <x v="10"/>
    <n v="60623"/>
    <x v="2"/>
    <s v="OFF-AP-10004249"/>
    <x v="1"/>
    <x v="9"/>
    <x v="33"/>
    <n v="2.3939999999999997"/>
    <n v="1"/>
    <n v="0.8"/>
    <n v="-6.344100000000001"/>
  </r>
  <r>
    <n v="6253"/>
    <x v="3116"/>
    <x v="2"/>
    <x v="884"/>
    <d v="2011-04-07T00:00:00"/>
    <s v="Same Day"/>
    <s v="VM-21685"/>
    <s v="Valerie Mitchum"/>
    <x v="2"/>
    <s v="United States"/>
    <s v="Marietta"/>
    <x v="32"/>
    <n v="30062"/>
    <x v="0"/>
    <s v="OFF-PA-10003441"/>
    <x v="1"/>
    <x v="10"/>
    <x v="485"/>
    <n v="58.320000000000007"/>
    <n v="9"/>
    <n v="0"/>
    <n v="27.993600000000001"/>
  </r>
  <r>
    <n v="6254"/>
    <x v="3116"/>
    <x v="2"/>
    <x v="884"/>
    <d v="2011-04-07T00:00:00"/>
    <s v="Same Day"/>
    <s v="VM-21685"/>
    <s v="Valerie Mitchum"/>
    <x v="2"/>
    <s v="United States"/>
    <s v="Marietta"/>
    <x v="32"/>
    <n v="30062"/>
    <x v="0"/>
    <s v="TEC-PH-10004922"/>
    <x v="2"/>
    <x v="7"/>
    <x v="1067"/>
    <n v="200.96999999999997"/>
    <n v="3"/>
    <n v="0"/>
    <n v="50.242500000000007"/>
  </r>
  <r>
    <n v="6255"/>
    <x v="3117"/>
    <x v="1"/>
    <x v="1014"/>
    <d v="2012-09-14T00:00:00"/>
    <s v="Standard Class"/>
    <s v="VW-21775"/>
    <s v="Victoria Wilson"/>
    <x v="1"/>
    <s v="United States"/>
    <s v="Montgomery"/>
    <x v="19"/>
    <n v="36116"/>
    <x v="0"/>
    <s v="FUR-FU-10001731"/>
    <x v="0"/>
    <x v="5"/>
    <x v="1547"/>
    <n v="21.36"/>
    <n v="8"/>
    <n v="0"/>
    <n v="8.1167999999999996"/>
  </r>
  <r>
    <n v="6256"/>
    <x v="3118"/>
    <x v="3"/>
    <x v="428"/>
    <d v="2014-09-16T00:00:00"/>
    <s v="Standard Class"/>
    <s v="GK-14620"/>
    <s v="Grace Kelly"/>
    <x v="1"/>
    <s v="United States"/>
    <s v="Plano"/>
    <x v="5"/>
    <n v="75023"/>
    <x v="2"/>
    <s v="OFF-LA-10000134"/>
    <x v="1"/>
    <x v="2"/>
    <x v="85"/>
    <n v="9.8560000000000016"/>
    <n v="4"/>
    <n v="0.2"/>
    <n v="3.4495999999999993"/>
  </r>
  <r>
    <n v="6257"/>
    <x v="3119"/>
    <x v="1"/>
    <x v="684"/>
    <d v="2012-09-08T00:00:00"/>
    <s v="Second Class"/>
    <s v="AT-10435"/>
    <s v="Alyssa Tate"/>
    <x v="2"/>
    <s v="United States"/>
    <s v="Tamarac"/>
    <x v="2"/>
    <n v="33319"/>
    <x v="0"/>
    <s v="OFF-BI-10003166"/>
    <x v="1"/>
    <x v="8"/>
    <x v="1405"/>
    <n v="3.4440000000000008"/>
    <n v="1"/>
    <n v="0.7"/>
    <n v="-2.5255999999999998"/>
  </r>
  <r>
    <n v="6258"/>
    <x v="3120"/>
    <x v="3"/>
    <x v="808"/>
    <d v="2014-11-07T00:00:00"/>
    <s v="Second Class"/>
    <s v="AR-10825"/>
    <s v="Anthony Rawles"/>
    <x v="1"/>
    <s v="United States"/>
    <s v="Columbus"/>
    <x v="24"/>
    <n v="43229"/>
    <x v="3"/>
    <s v="OFF-SU-10000646"/>
    <x v="1"/>
    <x v="14"/>
    <x v="259"/>
    <n v="384.59200000000004"/>
    <n v="2"/>
    <n v="0.2"/>
    <n v="-81.725799999999978"/>
  </r>
  <r>
    <n v="6259"/>
    <x v="3121"/>
    <x v="1"/>
    <x v="262"/>
    <d v="2012-03-30T00:00:00"/>
    <s v="Second Class"/>
    <s v="JH-15820"/>
    <s v="John Huston"/>
    <x v="0"/>
    <s v="United States"/>
    <s v="New York City"/>
    <x v="15"/>
    <n v="10009"/>
    <x v="3"/>
    <s v="OFF-EN-10004459"/>
    <x v="1"/>
    <x v="12"/>
    <x v="655"/>
    <n v="22.919999999999998"/>
    <n v="3"/>
    <n v="0"/>
    <n v="11.230799999999999"/>
  </r>
  <r>
    <n v="6260"/>
    <x v="3122"/>
    <x v="1"/>
    <x v="863"/>
    <d v="2012-08-17T00:00:00"/>
    <s v="Second Class"/>
    <s v="RA-19285"/>
    <s v="Ralph Arnett"/>
    <x v="0"/>
    <s v="United States"/>
    <s v="Richmond"/>
    <x v="14"/>
    <n v="47374"/>
    <x v="2"/>
    <s v="OFF-BI-10003529"/>
    <x v="1"/>
    <x v="8"/>
    <x v="788"/>
    <n v="11.36"/>
    <n v="4"/>
    <n v="0"/>
    <n v="5.5663999999999998"/>
  </r>
  <r>
    <n v="6261"/>
    <x v="3123"/>
    <x v="1"/>
    <x v="793"/>
    <d v="2012-05-18T00:00:00"/>
    <s v="Standard Class"/>
    <s v="RO-19780"/>
    <s v="Rose O'Brian"/>
    <x v="0"/>
    <s v="United States"/>
    <s v="Seattle"/>
    <x v="4"/>
    <n v="98115"/>
    <x v="1"/>
    <s v="OFF-BI-10002949"/>
    <x v="1"/>
    <x v="8"/>
    <x v="520"/>
    <n v="14.592000000000002"/>
    <n v="3"/>
    <n v="0.2"/>
    <n v="4.9247999999999985"/>
  </r>
  <r>
    <n v="6262"/>
    <x v="3124"/>
    <x v="3"/>
    <x v="283"/>
    <d v="2014-07-28T00:00:00"/>
    <s v="Standard Class"/>
    <s v="LR-17035"/>
    <s v="Lisa Ryan"/>
    <x v="1"/>
    <s v="United States"/>
    <s v="Long Beach"/>
    <x v="15"/>
    <n v="11561"/>
    <x v="3"/>
    <s v="OFF-LA-10001158"/>
    <x v="1"/>
    <x v="2"/>
    <x v="319"/>
    <n v="41.4"/>
    <n v="4"/>
    <n v="0"/>
    <n v="19.872"/>
  </r>
  <r>
    <n v="6263"/>
    <x v="3125"/>
    <x v="0"/>
    <x v="446"/>
    <d v="2013-09-27T00:00:00"/>
    <s v="First Class"/>
    <s v="MK-17905"/>
    <s v="Michael Kennedy"/>
    <x v="1"/>
    <s v="United States"/>
    <s v="Rockford"/>
    <x v="10"/>
    <n v="61107"/>
    <x v="2"/>
    <s v="OFF-BI-10004584"/>
    <x v="1"/>
    <x v="8"/>
    <x v="378"/>
    <n v="442.37199999999996"/>
    <n v="7"/>
    <n v="0.8"/>
    <n v="-729.91380000000004"/>
  </r>
  <r>
    <n v="6264"/>
    <x v="3126"/>
    <x v="3"/>
    <x v="1024"/>
    <d v="2014-05-11T00:00:00"/>
    <s v="Standard Class"/>
    <s v="YS-21880"/>
    <s v="Yana Sorensen"/>
    <x v="1"/>
    <s v="United States"/>
    <s v="Columbus"/>
    <x v="32"/>
    <n v="31907"/>
    <x v="0"/>
    <s v="OFF-BI-10004965"/>
    <x v="1"/>
    <x v="8"/>
    <x v="1005"/>
    <n v="34.5"/>
    <n v="3"/>
    <n v="0"/>
    <n v="15.524999999999999"/>
  </r>
  <r>
    <n v="6265"/>
    <x v="3127"/>
    <x v="0"/>
    <x v="1099"/>
    <d v="2013-10-07T00:00:00"/>
    <s v="Same Day"/>
    <s v="JH-15910"/>
    <s v="Jonathan Howell"/>
    <x v="0"/>
    <s v="United States"/>
    <s v="Tulsa"/>
    <x v="26"/>
    <n v="74133"/>
    <x v="2"/>
    <s v="OFF-BI-10004654"/>
    <x v="1"/>
    <x v="8"/>
    <x v="68"/>
    <n v="28.849999999999998"/>
    <n v="5"/>
    <n v="0"/>
    <n v="14.424999999999999"/>
  </r>
  <r>
    <n v="6266"/>
    <x v="3128"/>
    <x v="2"/>
    <x v="935"/>
    <d v="2011-11-08T00:00:00"/>
    <s v="Standard Class"/>
    <s v="AT-10735"/>
    <s v="Annie Thurman"/>
    <x v="0"/>
    <s v="United States"/>
    <s v="Nashville"/>
    <x v="18"/>
    <n v="37211"/>
    <x v="0"/>
    <s v="OFF-PA-10000141"/>
    <x v="1"/>
    <x v="10"/>
    <x v="821"/>
    <n v="3.4880000000000004"/>
    <n v="2"/>
    <n v="0.2"/>
    <n v="1.1771999999999998"/>
  </r>
  <r>
    <n v="6267"/>
    <x v="3128"/>
    <x v="2"/>
    <x v="935"/>
    <d v="2011-11-08T00:00:00"/>
    <s v="Standard Class"/>
    <s v="AT-10735"/>
    <s v="Annie Thurman"/>
    <x v="0"/>
    <s v="United States"/>
    <s v="Nashville"/>
    <x v="18"/>
    <n v="37211"/>
    <x v="0"/>
    <s v="OFF-PA-10001019"/>
    <x v="1"/>
    <x v="10"/>
    <x v="675"/>
    <n v="143.85600000000002"/>
    <n v="9"/>
    <n v="0.2"/>
    <n v="48.551399999999994"/>
  </r>
  <r>
    <n v="6268"/>
    <x v="3129"/>
    <x v="1"/>
    <x v="486"/>
    <d v="2012-10-04T00:00:00"/>
    <s v="Second Class"/>
    <s v="RM-19675"/>
    <s v="Robert Marley"/>
    <x v="2"/>
    <s v="United States"/>
    <s v="Cambridge"/>
    <x v="31"/>
    <n v="2138"/>
    <x v="3"/>
    <s v="TEC-PH-10002496"/>
    <x v="2"/>
    <x v="7"/>
    <x v="490"/>
    <n v="311.98"/>
    <n v="2"/>
    <n v="0"/>
    <n v="93.593999999999994"/>
  </r>
  <r>
    <n v="6269"/>
    <x v="3129"/>
    <x v="1"/>
    <x v="486"/>
    <d v="2012-10-04T00:00:00"/>
    <s v="Second Class"/>
    <s v="RM-19675"/>
    <s v="Robert Marley"/>
    <x v="2"/>
    <s v="United States"/>
    <s v="Cambridge"/>
    <x v="31"/>
    <n v="2138"/>
    <x v="3"/>
    <s v="OFF-BI-10000829"/>
    <x v="1"/>
    <x v="8"/>
    <x v="304"/>
    <n v="22.450000000000003"/>
    <n v="5"/>
    <n v="0"/>
    <n v="10.327"/>
  </r>
  <r>
    <n v="6270"/>
    <x v="3130"/>
    <x v="3"/>
    <x v="574"/>
    <d v="2014-12-07T00:00:00"/>
    <s v="Standard Class"/>
    <s v="BB-11545"/>
    <s v="Brenda Bowman"/>
    <x v="1"/>
    <s v="United States"/>
    <s v="Oakland"/>
    <x v="1"/>
    <n v="94601"/>
    <x v="1"/>
    <s v="TEC-PH-10001448"/>
    <x v="2"/>
    <x v="7"/>
    <x v="140"/>
    <n v="39.992000000000004"/>
    <n v="1"/>
    <n v="0.2"/>
    <n v="-7.9984000000000073"/>
  </r>
  <r>
    <n v="6271"/>
    <x v="3130"/>
    <x v="3"/>
    <x v="574"/>
    <d v="2014-12-07T00:00:00"/>
    <s v="Standard Class"/>
    <s v="BB-11545"/>
    <s v="Brenda Bowman"/>
    <x v="1"/>
    <s v="United States"/>
    <s v="Oakland"/>
    <x v="1"/>
    <n v="94601"/>
    <x v="1"/>
    <s v="FUR-CH-10004983"/>
    <x v="0"/>
    <x v="1"/>
    <x v="1560"/>
    <n v="1159.056"/>
    <n v="9"/>
    <n v="0.2"/>
    <n v="43.464599999999905"/>
  </r>
  <r>
    <n v="6272"/>
    <x v="3130"/>
    <x v="3"/>
    <x v="574"/>
    <d v="2014-12-07T00:00:00"/>
    <s v="Standard Class"/>
    <s v="BB-11545"/>
    <s v="Brenda Bowman"/>
    <x v="1"/>
    <s v="United States"/>
    <s v="Oakland"/>
    <x v="1"/>
    <n v="94601"/>
    <x v="1"/>
    <s v="OFF-AR-10004022"/>
    <x v="1"/>
    <x v="6"/>
    <x v="898"/>
    <n v="179.89999999999998"/>
    <n v="5"/>
    <n v="0"/>
    <n v="44.974999999999987"/>
  </r>
  <r>
    <n v="6273"/>
    <x v="3131"/>
    <x v="3"/>
    <x v="157"/>
    <d v="2014-12-13T00:00:00"/>
    <s v="First Class"/>
    <s v="AS-10285"/>
    <s v="Alejandro Savely"/>
    <x v="1"/>
    <s v="United States"/>
    <s v="Palatine"/>
    <x v="10"/>
    <n v="60067"/>
    <x v="2"/>
    <s v="TEC-AC-10001284"/>
    <x v="2"/>
    <x v="11"/>
    <x v="1172"/>
    <n v="116.312"/>
    <n v="7"/>
    <n v="0.2"/>
    <n v="23.262400000000003"/>
  </r>
  <r>
    <n v="6274"/>
    <x v="3132"/>
    <x v="0"/>
    <x v="19"/>
    <d v="2013-07-23T00:00:00"/>
    <s v="Second Class"/>
    <s v="DK-13375"/>
    <s v="Dennis Kane"/>
    <x v="0"/>
    <s v="United States"/>
    <s v="Seattle"/>
    <x v="4"/>
    <n v="98105"/>
    <x v="1"/>
    <s v="FUR-FU-10001847"/>
    <x v="0"/>
    <x v="5"/>
    <x v="1355"/>
    <n v="12.419999999999998"/>
    <n v="3"/>
    <n v="0"/>
    <n v="4.4711999999999996"/>
  </r>
  <r>
    <n v="6275"/>
    <x v="3132"/>
    <x v="0"/>
    <x v="19"/>
    <d v="2013-07-23T00:00:00"/>
    <s v="Second Class"/>
    <s v="DK-13375"/>
    <s v="Dennis Kane"/>
    <x v="0"/>
    <s v="United States"/>
    <s v="Seattle"/>
    <x v="4"/>
    <n v="98105"/>
    <x v="1"/>
    <s v="TEC-AC-10004595"/>
    <x v="2"/>
    <x v="11"/>
    <x v="1760"/>
    <n v="428.40000000000003"/>
    <n v="3"/>
    <n v="0"/>
    <n v="89.963999999999999"/>
  </r>
  <r>
    <n v="6276"/>
    <x v="3132"/>
    <x v="0"/>
    <x v="19"/>
    <d v="2013-07-23T00:00:00"/>
    <s v="Second Class"/>
    <s v="DK-13375"/>
    <s v="Dennis Kane"/>
    <x v="0"/>
    <s v="United States"/>
    <s v="Seattle"/>
    <x v="4"/>
    <n v="98105"/>
    <x v="1"/>
    <s v="FUR-FU-10004164"/>
    <x v="0"/>
    <x v="5"/>
    <x v="1575"/>
    <n v="24.75"/>
    <n v="5"/>
    <n v="0"/>
    <n v="10.890000000000002"/>
  </r>
  <r>
    <n v="6277"/>
    <x v="3132"/>
    <x v="0"/>
    <x v="19"/>
    <d v="2013-07-23T00:00:00"/>
    <s v="Second Class"/>
    <s v="DK-13375"/>
    <s v="Dennis Kane"/>
    <x v="0"/>
    <s v="United States"/>
    <s v="Seattle"/>
    <x v="4"/>
    <n v="98105"/>
    <x v="1"/>
    <s v="OFF-LA-10001074"/>
    <x v="1"/>
    <x v="2"/>
    <x v="297"/>
    <n v="87.71"/>
    <n v="7"/>
    <n v="0"/>
    <n v="41.223699999999994"/>
  </r>
  <r>
    <n v="6278"/>
    <x v="3132"/>
    <x v="0"/>
    <x v="19"/>
    <d v="2013-07-23T00:00:00"/>
    <s v="Second Class"/>
    <s v="DK-13375"/>
    <s v="Dennis Kane"/>
    <x v="0"/>
    <s v="United States"/>
    <s v="Seattle"/>
    <x v="4"/>
    <n v="98105"/>
    <x v="1"/>
    <s v="OFF-ST-10000604"/>
    <x v="1"/>
    <x v="4"/>
    <x v="54"/>
    <n v="69.52"/>
    <n v="2"/>
    <n v="0"/>
    <n v="17.379999999999995"/>
  </r>
  <r>
    <n v="6279"/>
    <x v="3132"/>
    <x v="0"/>
    <x v="19"/>
    <d v="2013-07-23T00:00:00"/>
    <s v="Second Class"/>
    <s v="DK-13375"/>
    <s v="Dennis Kane"/>
    <x v="0"/>
    <s v="United States"/>
    <s v="Seattle"/>
    <x v="4"/>
    <n v="98105"/>
    <x v="1"/>
    <s v="TEC-PH-10000148"/>
    <x v="2"/>
    <x v="7"/>
    <x v="771"/>
    <n v="20.784000000000002"/>
    <n v="2"/>
    <n v="0.2"/>
    <n v="-4.6764000000000001"/>
  </r>
  <r>
    <n v="6280"/>
    <x v="3132"/>
    <x v="0"/>
    <x v="19"/>
    <d v="2013-07-23T00:00:00"/>
    <s v="Second Class"/>
    <s v="DK-13375"/>
    <s v="Dennis Kane"/>
    <x v="0"/>
    <s v="United States"/>
    <s v="Seattle"/>
    <x v="4"/>
    <n v="98105"/>
    <x v="1"/>
    <s v="OFF-BI-10000042"/>
    <x v="1"/>
    <x v="8"/>
    <x v="945"/>
    <n v="12.816000000000001"/>
    <n v="3"/>
    <n v="0.2"/>
    <n v="4.1651999999999987"/>
  </r>
  <r>
    <n v="6281"/>
    <x v="3133"/>
    <x v="3"/>
    <x v="605"/>
    <d v="2014-05-17T00:00:00"/>
    <s v="Standard Class"/>
    <s v="JH-15910"/>
    <s v="Jonathan Howell"/>
    <x v="0"/>
    <s v="United States"/>
    <s v="Cincinnati"/>
    <x v="24"/>
    <n v="45231"/>
    <x v="3"/>
    <s v="OFF-LA-10000443"/>
    <x v="1"/>
    <x v="2"/>
    <x v="1118"/>
    <n v="5.9039999999999999"/>
    <n v="2"/>
    <n v="0.2"/>
    <n v="1.9925999999999999"/>
  </r>
  <r>
    <n v="6282"/>
    <x v="3134"/>
    <x v="1"/>
    <x v="312"/>
    <d v="2012-11-26T00:00:00"/>
    <s v="Standard Class"/>
    <s v="JK-15205"/>
    <s v="Jamie Kunitz"/>
    <x v="0"/>
    <s v="United States"/>
    <s v="Marion"/>
    <x v="24"/>
    <n v="43302"/>
    <x v="3"/>
    <s v="FUR-FU-10002874"/>
    <x v="0"/>
    <x v="5"/>
    <x v="1761"/>
    <n v="63.824000000000005"/>
    <n v="2"/>
    <n v="0.2"/>
    <n v="9.5735999999999937"/>
  </r>
  <r>
    <n v="6283"/>
    <x v="3134"/>
    <x v="1"/>
    <x v="312"/>
    <d v="2012-11-26T00:00:00"/>
    <s v="Standard Class"/>
    <s v="JK-15205"/>
    <s v="Jamie Kunitz"/>
    <x v="0"/>
    <s v="United States"/>
    <s v="Marion"/>
    <x v="24"/>
    <n v="43302"/>
    <x v="3"/>
    <s v="OFF-ST-10003994"/>
    <x v="1"/>
    <x v="4"/>
    <x v="1736"/>
    <n v="141.55199999999999"/>
    <n v="3"/>
    <n v="0.2"/>
    <n v="-26.541000000000004"/>
  </r>
  <r>
    <n v="6284"/>
    <x v="3135"/>
    <x v="0"/>
    <x v="446"/>
    <d v="2013-09-29T00:00:00"/>
    <s v="Standard Class"/>
    <s v="EH-13765"/>
    <s v="Edward Hooks"/>
    <x v="1"/>
    <s v="United States"/>
    <s v="Los Angeles"/>
    <x v="1"/>
    <n v="90049"/>
    <x v="1"/>
    <s v="OFF-EN-10001453"/>
    <x v="1"/>
    <x v="12"/>
    <x v="1676"/>
    <n v="304.89999999999998"/>
    <n v="5"/>
    <n v="0"/>
    <n v="143.30299999999997"/>
  </r>
  <r>
    <n v="6285"/>
    <x v="3135"/>
    <x v="0"/>
    <x v="446"/>
    <d v="2013-09-29T00:00:00"/>
    <s v="Standard Class"/>
    <s v="EH-13765"/>
    <s v="Edward Hooks"/>
    <x v="1"/>
    <s v="United States"/>
    <s v="Los Angeles"/>
    <x v="1"/>
    <n v="90049"/>
    <x v="1"/>
    <s v="FUR-CH-10000988"/>
    <x v="0"/>
    <x v="1"/>
    <x v="1132"/>
    <n v="563.24"/>
    <n v="5"/>
    <n v="0.2"/>
    <n v="56.324000000000012"/>
  </r>
  <r>
    <n v="6286"/>
    <x v="3136"/>
    <x v="0"/>
    <x v="147"/>
    <d v="2013-10-27T00:00:00"/>
    <s v="Standard Class"/>
    <s v="VW-21775"/>
    <s v="Victoria Wilson"/>
    <x v="1"/>
    <s v="United States"/>
    <s v="Lakewood"/>
    <x v="24"/>
    <n v="44107"/>
    <x v="3"/>
    <s v="FUR-TA-10003238"/>
    <x v="0"/>
    <x v="3"/>
    <x v="1233"/>
    <n v="661.17600000000004"/>
    <n v="2"/>
    <n v="0.4"/>
    <n v="-231.41160000000008"/>
  </r>
  <r>
    <n v="6287"/>
    <x v="3137"/>
    <x v="0"/>
    <x v="1057"/>
    <d v="2013-11-01T00:00:00"/>
    <s v="Standard Class"/>
    <s v="CG-12040"/>
    <s v="Catherine Glotzbach"/>
    <x v="2"/>
    <s v="United States"/>
    <s v="Lebanon"/>
    <x v="18"/>
    <n v="37087"/>
    <x v="0"/>
    <s v="TEC-PH-10001061"/>
    <x v="2"/>
    <x v="7"/>
    <x v="822"/>
    <n v="239.976"/>
    <n v="3"/>
    <n v="0.2"/>
    <n v="17.998199999999997"/>
  </r>
  <r>
    <n v="6288"/>
    <x v="3138"/>
    <x v="2"/>
    <x v="1001"/>
    <d v="2011-07-12T00:00:00"/>
    <s v="Standard Class"/>
    <s v="EB-13705"/>
    <s v="Ed Braxton"/>
    <x v="1"/>
    <s v="United States"/>
    <s v="San Francisco"/>
    <x v="1"/>
    <n v="94122"/>
    <x v="1"/>
    <s v="FUR-TA-10003715"/>
    <x v="0"/>
    <x v="3"/>
    <x v="1003"/>
    <n v="502.48800000000006"/>
    <n v="3"/>
    <n v="0.2"/>
    <n v="-87.935400000000044"/>
  </r>
  <r>
    <n v="6289"/>
    <x v="3138"/>
    <x v="2"/>
    <x v="1001"/>
    <d v="2011-07-12T00:00:00"/>
    <s v="Standard Class"/>
    <s v="EB-13705"/>
    <s v="Ed Braxton"/>
    <x v="1"/>
    <s v="United States"/>
    <s v="San Francisco"/>
    <x v="1"/>
    <n v="94122"/>
    <x v="1"/>
    <s v="OFF-BI-10001597"/>
    <x v="1"/>
    <x v="8"/>
    <x v="790"/>
    <n v="196.70400000000001"/>
    <n v="6"/>
    <n v="0.2"/>
    <n v="68.846399999999974"/>
  </r>
  <r>
    <n v="6290"/>
    <x v="3139"/>
    <x v="1"/>
    <x v="649"/>
    <d v="2012-03-18T00:00:00"/>
    <s v="Second Class"/>
    <s v="NF-18595"/>
    <s v="Nicole Fjeld"/>
    <x v="2"/>
    <s v="United States"/>
    <s v="Chico"/>
    <x v="1"/>
    <n v="95928"/>
    <x v="1"/>
    <s v="FUR-CH-10004063"/>
    <x v="0"/>
    <x v="1"/>
    <x v="120"/>
    <n v="915.13600000000008"/>
    <n v="4"/>
    <n v="0.2"/>
    <n v="102.95279999999988"/>
  </r>
  <r>
    <n v="6291"/>
    <x v="3139"/>
    <x v="1"/>
    <x v="649"/>
    <d v="2012-03-18T00:00:00"/>
    <s v="Second Class"/>
    <s v="NF-18595"/>
    <s v="Nicole Fjeld"/>
    <x v="2"/>
    <s v="United States"/>
    <s v="Chico"/>
    <x v="1"/>
    <n v="95928"/>
    <x v="1"/>
    <s v="FUR-FU-10001979"/>
    <x v="0"/>
    <x v="5"/>
    <x v="509"/>
    <n v="327.76"/>
    <n v="8"/>
    <n v="0"/>
    <n v="91.772800000000018"/>
  </r>
  <r>
    <n v="6292"/>
    <x v="3140"/>
    <x v="3"/>
    <x v="574"/>
    <d v="2014-12-06T00:00:00"/>
    <s v="First Class"/>
    <s v="ME-17725"/>
    <s v="Max Engle"/>
    <x v="0"/>
    <s v="United States"/>
    <s v="Salem"/>
    <x v="17"/>
    <n v="24153"/>
    <x v="0"/>
    <s v="FUR-CH-10001854"/>
    <x v="0"/>
    <x v="1"/>
    <x v="1110"/>
    <n v="701.96"/>
    <n v="2"/>
    <n v="0"/>
    <n v="168.47040000000004"/>
  </r>
  <r>
    <n v="6293"/>
    <x v="3141"/>
    <x v="1"/>
    <x v="1100"/>
    <d v="2012-04-26T00:00:00"/>
    <s v="Standard Class"/>
    <s v="AZ-10750"/>
    <s v="Annie Zypern"/>
    <x v="0"/>
    <s v="United States"/>
    <s v="Los Angeles"/>
    <x v="1"/>
    <n v="90008"/>
    <x v="1"/>
    <s v="TEC-PH-10002923"/>
    <x v="2"/>
    <x v="7"/>
    <x v="680"/>
    <n v="88.77600000000001"/>
    <n v="3"/>
    <n v="0.2"/>
    <n v="7.7679000000000009"/>
  </r>
  <r>
    <n v="6294"/>
    <x v="3141"/>
    <x v="1"/>
    <x v="1100"/>
    <d v="2012-04-26T00:00:00"/>
    <s v="Standard Class"/>
    <s v="AZ-10750"/>
    <s v="Annie Zypern"/>
    <x v="0"/>
    <s v="United States"/>
    <s v="Los Angeles"/>
    <x v="1"/>
    <n v="90008"/>
    <x v="1"/>
    <s v="OFF-AR-10004691"/>
    <x v="1"/>
    <x v="6"/>
    <x v="1371"/>
    <n v="64.14"/>
    <n v="3"/>
    <n v="0"/>
    <n v="16.676400000000001"/>
  </r>
  <r>
    <n v="6295"/>
    <x v="3142"/>
    <x v="2"/>
    <x v="1101"/>
    <d v="2011-09-19T00:00:00"/>
    <s v="First Class"/>
    <s v="RF-19345"/>
    <s v="Randy Ferguson"/>
    <x v="1"/>
    <s v="United States"/>
    <s v="New York City"/>
    <x v="15"/>
    <n v="10024"/>
    <x v="3"/>
    <s v="OFF-BI-10002931"/>
    <x v="1"/>
    <x v="8"/>
    <x v="727"/>
    <n v="33.552"/>
    <n v="1"/>
    <n v="0.2"/>
    <n v="12.581999999999999"/>
  </r>
  <r>
    <n v="6296"/>
    <x v="3143"/>
    <x v="2"/>
    <x v="129"/>
    <d v="2012-01-01T00:00:00"/>
    <s v="Standard Class"/>
    <s v="AJ-10780"/>
    <s v="Anthony Jacobs"/>
    <x v="1"/>
    <s v="United States"/>
    <s v="Beverly"/>
    <x v="31"/>
    <n v="1915"/>
    <x v="3"/>
    <s v="OFF-AP-10002651"/>
    <x v="1"/>
    <x v="9"/>
    <x v="1341"/>
    <n v="1737.1799999999998"/>
    <n v="6"/>
    <n v="0"/>
    <n v="503.78219999999976"/>
  </r>
  <r>
    <n v="6297"/>
    <x v="3143"/>
    <x v="2"/>
    <x v="129"/>
    <d v="2012-01-01T00:00:00"/>
    <s v="Standard Class"/>
    <s v="AJ-10780"/>
    <s v="Anthony Jacobs"/>
    <x v="1"/>
    <s v="United States"/>
    <s v="Beverly"/>
    <x v="31"/>
    <n v="1915"/>
    <x v="3"/>
    <s v="OFF-ST-10000689"/>
    <x v="1"/>
    <x v="4"/>
    <x v="421"/>
    <n v="704.25"/>
    <n v="5"/>
    <n v="0"/>
    <n v="84.51"/>
  </r>
  <r>
    <n v="6298"/>
    <x v="3143"/>
    <x v="2"/>
    <x v="129"/>
    <d v="2012-01-01T00:00:00"/>
    <s v="Standard Class"/>
    <s v="AJ-10780"/>
    <s v="Anthony Jacobs"/>
    <x v="1"/>
    <s v="United States"/>
    <s v="Beverly"/>
    <x v="31"/>
    <n v="1915"/>
    <x v="3"/>
    <s v="OFF-PA-10003302"/>
    <x v="1"/>
    <x v="10"/>
    <x v="1712"/>
    <n v="141.76"/>
    <n v="4"/>
    <n v="0"/>
    <n v="66.627199999999988"/>
  </r>
  <r>
    <n v="6299"/>
    <x v="3144"/>
    <x v="2"/>
    <x v="618"/>
    <d v="2011-10-26T00:00:00"/>
    <s v="Standard Class"/>
    <s v="SF-20965"/>
    <s v="Sylvia Foulston"/>
    <x v="1"/>
    <s v="United States"/>
    <s v="San Diego"/>
    <x v="1"/>
    <n v="92024"/>
    <x v="1"/>
    <s v="OFF-BI-10001460"/>
    <x v="1"/>
    <x v="8"/>
    <x v="58"/>
    <n v="36.36"/>
    <n v="3"/>
    <n v="0.2"/>
    <n v="12.2715"/>
  </r>
  <r>
    <n v="6300"/>
    <x v="3145"/>
    <x v="3"/>
    <x v="329"/>
    <d v="2014-12-04T00:00:00"/>
    <s v="First Class"/>
    <s v="MZ-17335"/>
    <s v="Maria Zettner"/>
    <x v="2"/>
    <s v="United States"/>
    <s v="San Francisco"/>
    <x v="1"/>
    <n v="94109"/>
    <x v="1"/>
    <s v="FUR-FU-10003489"/>
    <x v="0"/>
    <x v="5"/>
    <x v="1762"/>
    <n v="25.83"/>
    <n v="3"/>
    <n v="0"/>
    <n v="9.5570999999999984"/>
  </r>
  <r>
    <n v="6301"/>
    <x v="3146"/>
    <x v="2"/>
    <x v="571"/>
    <d v="2011-06-12T00:00:00"/>
    <s v="Standard Class"/>
    <s v="SB-20170"/>
    <s v="Sarah Bern"/>
    <x v="0"/>
    <s v="United States"/>
    <s v="Chicago"/>
    <x v="10"/>
    <n v="60623"/>
    <x v="2"/>
    <s v="OFF-BI-10002794"/>
    <x v="1"/>
    <x v="8"/>
    <x v="102"/>
    <n v="24.587999999999994"/>
    <n v="3"/>
    <n v="0.8"/>
    <n v="-38.11140000000001"/>
  </r>
  <r>
    <n v="6302"/>
    <x v="3146"/>
    <x v="2"/>
    <x v="571"/>
    <d v="2011-06-12T00:00:00"/>
    <s v="Standard Class"/>
    <s v="SB-20170"/>
    <s v="Sarah Bern"/>
    <x v="0"/>
    <s v="United States"/>
    <s v="Chicago"/>
    <x v="10"/>
    <n v="60623"/>
    <x v="2"/>
    <s v="OFF-EN-10000461"/>
    <x v="1"/>
    <x v="12"/>
    <x v="746"/>
    <n v="13.984000000000002"/>
    <n v="2"/>
    <n v="0.2"/>
    <n v="4.7195999999999998"/>
  </r>
  <r>
    <n v="6303"/>
    <x v="3147"/>
    <x v="3"/>
    <x v="51"/>
    <d v="2014-11-28T00:00:00"/>
    <s v="Standard Class"/>
    <s v="AH-10210"/>
    <s v="Alan Hwang"/>
    <x v="0"/>
    <s v="United States"/>
    <s v="Dallas"/>
    <x v="5"/>
    <n v="75220"/>
    <x v="2"/>
    <s v="TEC-PH-10001305"/>
    <x v="2"/>
    <x v="7"/>
    <x v="1671"/>
    <n v="195.96000000000004"/>
    <n v="5"/>
    <n v="0.2"/>
    <n v="19.596000000000018"/>
  </r>
  <r>
    <n v="6304"/>
    <x v="3148"/>
    <x v="3"/>
    <x v="978"/>
    <d v="2014-06-21T00:00:00"/>
    <s v="Second Class"/>
    <s v="NK-18490"/>
    <s v="Neil Knudson"/>
    <x v="2"/>
    <s v="United States"/>
    <s v="Corpus Christi"/>
    <x v="5"/>
    <n v="78415"/>
    <x v="2"/>
    <s v="OFF-PA-10000167"/>
    <x v="1"/>
    <x v="10"/>
    <x v="1071"/>
    <n v="74.352000000000004"/>
    <n v="3"/>
    <n v="0.2"/>
    <n v="23.234999999999992"/>
  </r>
  <r>
    <n v="6305"/>
    <x v="3149"/>
    <x v="3"/>
    <x v="1024"/>
    <d v="2014-05-06T00:00:00"/>
    <s v="Same Day"/>
    <s v="AI-10855"/>
    <s v="Arianne Irving"/>
    <x v="0"/>
    <s v="United States"/>
    <s v="New York City"/>
    <x v="15"/>
    <n v="10035"/>
    <x v="3"/>
    <s v="OFF-PA-10002947"/>
    <x v="1"/>
    <x v="10"/>
    <x v="703"/>
    <n v="6.68"/>
    <n v="1"/>
    <n v="0"/>
    <n v="3.2063999999999999"/>
  </r>
  <r>
    <n v="6306"/>
    <x v="3150"/>
    <x v="0"/>
    <x v="254"/>
    <d v="2013-11-07T00:00:00"/>
    <s v="Second Class"/>
    <s v="TP-21565"/>
    <s v="Tracy Poddar"/>
    <x v="1"/>
    <s v="United States"/>
    <s v="Eugene"/>
    <x v="21"/>
    <n v="97405"/>
    <x v="1"/>
    <s v="OFF-SU-10002301"/>
    <x v="1"/>
    <x v="14"/>
    <x v="1573"/>
    <n v="17.584000000000003"/>
    <n v="7"/>
    <n v="0.2"/>
    <n v="-4.1761999999999997"/>
  </r>
  <r>
    <n v="6307"/>
    <x v="3150"/>
    <x v="0"/>
    <x v="254"/>
    <d v="2013-11-07T00:00:00"/>
    <s v="Second Class"/>
    <s v="TP-21565"/>
    <s v="Tracy Poddar"/>
    <x v="1"/>
    <s v="United States"/>
    <s v="Eugene"/>
    <x v="21"/>
    <n v="97405"/>
    <x v="1"/>
    <s v="FUR-CH-10003298"/>
    <x v="0"/>
    <x v="1"/>
    <x v="1567"/>
    <n v="104.78399999999999"/>
    <n v="1"/>
    <n v="0.2"/>
    <n v="-14.407800000000009"/>
  </r>
  <r>
    <n v="6308"/>
    <x v="3150"/>
    <x v="0"/>
    <x v="254"/>
    <d v="2013-11-07T00:00:00"/>
    <s v="Second Class"/>
    <s v="TP-21565"/>
    <s v="Tracy Poddar"/>
    <x v="1"/>
    <s v="United States"/>
    <s v="Eugene"/>
    <x v="21"/>
    <n v="97405"/>
    <x v="1"/>
    <s v="OFF-PA-10004353"/>
    <x v="1"/>
    <x v="10"/>
    <x v="1652"/>
    <n v="47.952000000000005"/>
    <n v="3"/>
    <n v="0.2"/>
    <n v="16.783200000000001"/>
  </r>
  <r>
    <n v="6309"/>
    <x v="3150"/>
    <x v="0"/>
    <x v="254"/>
    <d v="2013-11-07T00:00:00"/>
    <s v="Second Class"/>
    <s v="TP-21565"/>
    <s v="Tracy Poddar"/>
    <x v="1"/>
    <s v="United States"/>
    <s v="Eugene"/>
    <x v="21"/>
    <n v="97405"/>
    <x v="1"/>
    <s v="FUR-CH-10000229"/>
    <x v="0"/>
    <x v="1"/>
    <x v="1612"/>
    <n v="650.35200000000009"/>
    <n v="3"/>
    <n v="0.2"/>
    <n v="-97.552800000000076"/>
  </r>
  <r>
    <n v="6310"/>
    <x v="3150"/>
    <x v="0"/>
    <x v="254"/>
    <d v="2013-11-07T00:00:00"/>
    <s v="Second Class"/>
    <s v="TP-21565"/>
    <s v="Tracy Poddar"/>
    <x v="1"/>
    <s v="United States"/>
    <s v="Eugene"/>
    <x v="21"/>
    <n v="97405"/>
    <x v="1"/>
    <s v="OFF-LA-10003930"/>
    <x v="1"/>
    <x v="2"/>
    <x v="503"/>
    <n v="629.18400000000008"/>
    <n v="8"/>
    <n v="0.2"/>
    <n v="228.07919999999999"/>
  </r>
  <r>
    <n v="6311"/>
    <x v="3150"/>
    <x v="0"/>
    <x v="254"/>
    <d v="2013-11-07T00:00:00"/>
    <s v="Second Class"/>
    <s v="TP-21565"/>
    <s v="Tracy Poddar"/>
    <x v="1"/>
    <s v="United States"/>
    <s v="Eugene"/>
    <x v="21"/>
    <n v="97405"/>
    <x v="1"/>
    <s v="OFF-PA-10000176"/>
    <x v="1"/>
    <x v="10"/>
    <x v="634"/>
    <n v="15.176"/>
    <n v="1"/>
    <n v="0.2"/>
    <n v="5.3115999999999985"/>
  </r>
  <r>
    <n v="6312"/>
    <x v="3151"/>
    <x v="2"/>
    <x v="1102"/>
    <d v="2011-09-16T00:00:00"/>
    <s v="Standard Class"/>
    <s v="LW-17125"/>
    <s v="Liz Willingham"/>
    <x v="0"/>
    <s v="United States"/>
    <s v="Oxnard"/>
    <x v="1"/>
    <n v="93030"/>
    <x v="1"/>
    <s v="FUR-FU-10004006"/>
    <x v="0"/>
    <x v="5"/>
    <x v="101"/>
    <n v="127.94999999999999"/>
    <n v="3"/>
    <n v="0"/>
    <n v="21.751499999999986"/>
  </r>
  <r>
    <n v="6313"/>
    <x v="3152"/>
    <x v="3"/>
    <x v="911"/>
    <d v="2014-02-22T00:00:00"/>
    <s v="Standard Class"/>
    <s v="NG-18355"/>
    <s v="Nat Gilpin"/>
    <x v="1"/>
    <s v="United States"/>
    <s v="Fairfield"/>
    <x v="29"/>
    <n v="6824"/>
    <x v="3"/>
    <s v="OFF-ST-10001932"/>
    <x v="1"/>
    <x v="4"/>
    <x v="1641"/>
    <n v="579.51"/>
    <n v="3"/>
    <n v="0"/>
    <n v="81.131400000000014"/>
  </r>
  <r>
    <n v="6314"/>
    <x v="3152"/>
    <x v="3"/>
    <x v="911"/>
    <d v="2014-02-22T00:00:00"/>
    <s v="Standard Class"/>
    <s v="NG-18355"/>
    <s v="Nat Gilpin"/>
    <x v="1"/>
    <s v="United States"/>
    <s v="Fairfield"/>
    <x v="29"/>
    <n v="6824"/>
    <x v="3"/>
    <s v="TEC-PH-10000923"/>
    <x v="2"/>
    <x v="7"/>
    <x v="1225"/>
    <n v="14.99"/>
    <n v="1"/>
    <n v="0"/>
    <n v="7.3451000000000004"/>
  </r>
  <r>
    <n v="6315"/>
    <x v="3153"/>
    <x v="2"/>
    <x v="156"/>
    <d v="2011-11-29T00:00:00"/>
    <s v="Standard Class"/>
    <s v="NG-18355"/>
    <s v="Nat Gilpin"/>
    <x v="1"/>
    <s v="United States"/>
    <s v="Jackson"/>
    <x v="12"/>
    <n v="49201"/>
    <x v="2"/>
    <s v="OFF-AR-10000380"/>
    <x v="1"/>
    <x v="6"/>
    <x v="108"/>
    <n v="151.91999999999999"/>
    <n v="4"/>
    <n v="0"/>
    <n v="45.575999999999979"/>
  </r>
  <r>
    <n v="6316"/>
    <x v="3153"/>
    <x v="2"/>
    <x v="156"/>
    <d v="2011-11-29T00:00:00"/>
    <s v="Standard Class"/>
    <s v="NG-18355"/>
    <s v="Nat Gilpin"/>
    <x v="1"/>
    <s v="United States"/>
    <s v="Jackson"/>
    <x v="12"/>
    <n v="49201"/>
    <x v="2"/>
    <s v="OFF-LA-10003930"/>
    <x v="1"/>
    <x v="2"/>
    <x v="503"/>
    <n v="196.62"/>
    <n v="2"/>
    <n v="0"/>
    <n v="96.343800000000002"/>
  </r>
  <r>
    <n v="6317"/>
    <x v="3153"/>
    <x v="2"/>
    <x v="156"/>
    <d v="2011-11-29T00:00:00"/>
    <s v="Standard Class"/>
    <s v="NG-18355"/>
    <s v="Nat Gilpin"/>
    <x v="1"/>
    <s v="United States"/>
    <s v="Jackson"/>
    <x v="12"/>
    <n v="49201"/>
    <x v="2"/>
    <s v="OFF-PA-10001815"/>
    <x v="1"/>
    <x v="10"/>
    <x v="1393"/>
    <n v="144.12"/>
    <n v="3"/>
    <n v="0"/>
    <n v="69.177599999999984"/>
  </r>
  <r>
    <n v="6318"/>
    <x v="3153"/>
    <x v="2"/>
    <x v="156"/>
    <d v="2011-11-29T00:00:00"/>
    <s v="Standard Class"/>
    <s v="NG-18355"/>
    <s v="Nat Gilpin"/>
    <x v="1"/>
    <s v="United States"/>
    <s v="Jackson"/>
    <x v="12"/>
    <n v="49201"/>
    <x v="2"/>
    <s v="OFF-PA-10004082"/>
    <x v="1"/>
    <x v="10"/>
    <x v="224"/>
    <n v="15.96"/>
    <n v="2"/>
    <n v="0"/>
    <n v="7.98"/>
  </r>
  <r>
    <n v="6319"/>
    <x v="3154"/>
    <x v="3"/>
    <x v="920"/>
    <d v="2014-11-30T00:00:00"/>
    <s v="Second Class"/>
    <s v="EB-13750"/>
    <s v="Edward Becker"/>
    <x v="1"/>
    <s v="United States"/>
    <s v="Laguna Niguel"/>
    <x v="1"/>
    <n v="92677"/>
    <x v="1"/>
    <s v="TEC-PH-10004071"/>
    <x v="2"/>
    <x v="7"/>
    <x v="1537"/>
    <n v="39.960000000000008"/>
    <n v="5"/>
    <n v="0.2"/>
    <n v="3.4964999999999993"/>
  </r>
  <r>
    <n v="6320"/>
    <x v="3154"/>
    <x v="3"/>
    <x v="920"/>
    <d v="2014-11-30T00:00:00"/>
    <s v="Second Class"/>
    <s v="EB-13750"/>
    <s v="Edward Becker"/>
    <x v="1"/>
    <s v="United States"/>
    <s v="Laguna Niguel"/>
    <x v="1"/>
    <n v="92677"/>
    <x v="1"/>
    <s v="OFF-PA-10002377"/>
    <x v="1"/>
    <x v="10"/>
    <x v="557"/>
    <n v="34.08"/>
    <n v="6"/>
    <n v="0"/>
    <n v="15.335999999999999"/>
  </r>
  <r>
    <n v="6321"/>
    <x v="3155"/>
    <x v="3"/>
    <x v="394"/>
    <d v="2014-10-03T00:00:00"/>
    <s v="Standard Class"/>
    <s v="SP-20860"/>
    <s v="Sung Pak"/>
    <x v="1"/>
    <s v="United States"/>
    <s v="Jacksonville"/>
    <x v="2"/>
    <n v="32216"/>
    <x v="0"/>
    <s v="OFF-PA-10001800"/>
    <x v="1"/>
    <x v="10"/>
    <x v="580"/>
    <n v="10.368000000000002"/>
    <n v="2"/>
    <n v="0.2"/>
    <n v="3.6288"/>
  </r>
  <r>
    <n v="6322"/>
    <x v="3156"/>
    <x v="2"/>
    <x v="303"/>
    <d v="2011-10-17T00:00:00"/>
    <s v="Standard Class"/>
    <s v="SP-20545"/>
    <s v="Sibella Parks"/>
    <x v="1"/>
    <s v="United States"/>
    <s v="Mount Vernon"/>
    <x v="15"/>
    <n v="10550"/>
    <x v="3"/>
    <s v="OFF-BI-10002764"/>
    <x v="1"/>
    <x v="8"/>
    <x v="502"/>
    <n v="7.7520000000000007"/>
    <n v="3"/>
    <n v="0.2"/>
    <n v="2.8100999999999998"/>
  </r>
  <r>
    <n v="6323"/>
    <x v="3157"/>
    <x v="2"/>
    <x v="561"/>
    <d v="2011-06-07T00:00:00"/>
    <s v="Second Class"/>
    <s v="RB-19795"/>
    <s v="Ross Baird"/>
    <x v="2"/>
    <s v="United States"/>
    <s v="Midland"/>
    <x v="12"/>
    <n v="48640"/>
    <x v="2"/>
    <s v="OFF-EN-10004459"/>
    <x v="1"/>
    <x v="12"/>
    <x v="655"/>
    <n v="15.28"/>
    <n v="2"/>
    <n v="0"/>
    <n v="7.4871999999999996"/>
  </r>
  <r>
    <n v="6324"/>
    <x v="3158"/>
    <x v="2"/>
    <x v="1103"/>
    <d v="2011-06-23T00:00:00"/>
    <s v="Standard Class"/>
    <s v="DB-13660"/>
    <s v="Duane Benoit"/>
    <x v="0"/>
    <s v="United States"/>
    <s v="Newark"/>
    <x v="13"/>
    <n v="19711"/>
    <x v="3"/>
    <s v="TEC-MA-10000423"/>
    <x v="2"/>
    <x v="15"/>
    <x v="1713"/>
    <n v="65.97"/>
    <n v="3"/>
    <n v="0"/>
    <n v="31.005899999999997"/>
  </r>
  <r>
    <n v="6325"/>
    <x v="3159"/>
    <x v="1"/>
    <x v="1104"/>
    <d v="2012-11-02T00:00:00"/>
    <s v="Standard Class"/>
    <s v="NB-18655"/>
    <s v="Nona Balk"/>
    <x v="1"/>
    <s v="United States"/>
    <s v="San Francisco"/>
    <x v="1"/>
    <n v="94109"/>
    <x v="1"/>
    <s v="OFF-PA-10002986"/>
    <x v="1"/>
    <x v="10"/>
    <x v="477"/>
    <n v="33.4"/>
    <n v="5"/>
    <n v="0"/>
    <n v="16.032"/>
  </r>
  <r>
    <n v="6326"/>
    <x v="3159"/>
    <x v="1"/>
    <x v="1104"/>
    <d v="2012-11-02T00:00:00"/>
    <s v="Standard Class"/>
    <s v="NB-18655"/>
    <s v="Nona Balk"/>
    <x v="1"/>
    <s v="United States"/>
    <s v="San Francisco"/>
    <x v="1"/>
    <n v="94109"/>
    <x v="1"/>
    <s v="OFF-EN-10001434"/>
    <x v="1"/>
    <x v="12"/>
    <x v="434"/>
    <n v="210.84"/>
    <n v="4"/>
    <n v="0"/>
    <n v="103.3116"/>
  </r>
  <r>
    <n v="6327"/>
    <x v="3160"/>
    <x v="2"/>
    <x v="407"/>
    <d v="2011-01-27T00:00:00"/>
    <s v="Standard Class"/>
    <s v="XP-21865"/>
    <s v="Xylona Preis"/>
    <x v="0"/>
    <s v="United States"/>
    <s v="Westland"/>
    <x v="12"/>
    <n v="48185"/>
    <x v="2"/>
    <s v="OFF-ST-10000760"/>
    <x v="1"/>
    <x v="4"/>
    <x v="4"/>
    <n v="13.98"/>
    <n v="1"/>
    <n v="0"/>
    <n v="4.0541999999999998"/>
  </r>
  <r>
    <n v="6328"/>
    <x v="3160"/>
    <x v="2"/>
    <x v="407"/>
    <d v="2011-01-27T00:00:00"/>
    <s v="Standard Class"/>
    <s v="XP-21865"/>
    <s v="Xylona Preis"/>
    <x v="0"/>
    <s v="United States"/>
    <s v="Westland"/>
    <x v="12"/>
    <n v="48185"/>
    <x v="2"/>
    <s v="FUR-FU-10002918"/>
    <x v="0"/>
    <x v="5"/>
    <x v="266"/>
    <n v="272.94"/>
    <n v="3"/>
    <n v="0"/>
    <n v="30.023400000000009"/>
  </r>
  <r>
    <n v="6329"/>
    <x v="3160"/>
    <x v="2"/>
    <x v="407"/>
    <d v="2011-01-27T00:00:00"/>
    <s v="Standard Class"/>
    <s v="XP-21865"/>
    <s v="Xylona Preis"/>
    <x v="0"/>
    <s v="United States"/>
    <s v="Westland"/>
    <x v="12"/>
    <n v="48185"/>
    <x v="2"/>
    <s v="OFF-BI-10000605"/>
    <x v="1"/>
    <x v="8"/>
    <x v="531"/>
    <n v="19.05"/>
    <n v="5"/>
    <n v="0"/>
    <n v="8.9534999999999982"/>
  </r>
  <r>
    <n v="6330"/>
    <x v="3160"/>
    <x v="2"/>
    <x v="407"/>
    <d v="2011-01-27T00:00:00"/>
    <s v="Standard Class"/>
    <s v="XP-21865"/>
    <s v="Xylona Preis"/>
    <x v="0"/>
    <s v="United States"/>
    <s v="Westland"/>
    <x v="12"/>
    <n v="48185"/>
    <x v="2"/>
    <s v="OFF-AP-10002311"/>
    <x v="1"/>
    <x v="9"/>
    <x v="14"/>
    <n v="247.71600000000001"/>
    <n v="4"/>
    <n v="0.1"/>
    <n v="93.581600000000009"/>
  </r>
  <r>
    <n v="6331"/>
    <x v="3160"/>
    <x v="2"/>
    <x v="407"/>
    <d v="2011-01-27T00:00:00"/>
    <s v="Standard Class"/>
    <s v="XP-21865"/>
    <s v="Xylona Preis"/>
    <x v="0"/>
    <s v="United States"/>
    <s v="Westland"/>
    <x v="12"/>
    <n v="48185"/>
    <x v="2"/>
    <s v="OFF-ST-10003123"/>
    <x v="1"/>
    <x v="4"/>
    <x v="1268"/>
    <n v="66.58"/>
    <n v="2"/>
    <n v="0"/>
    <n v="15.979199999999999"/>
  </r>
  <r>
    <n v="6332"/>
    <x v="3160"/>
    <x v="2"/>
    <x v="407"/>
    <d v="2011-01-27T00:00:00"/>
    <s v="Standard Class"/>
    <s v="XP-21865"/>
    <s v="Xylona Preis"/>
    <x v="0"/>
    <s v="United States"/>
    <s v="Westland"/>
    <x v="12"/>
    <n v="48185"/>
    <x v="2"/>
    <s v="OFF-AR-10004456"/>
    <x v="1"/>
    <x v="6"/>
    <x v="1044"/>
    <n v="43.92"/>
    <n v="3"/>
    <n v="0"/>
    <n v="12.736799999999999"/>
  </r>
  <r>
    <n v="6333"/>
    <x v="3160"/>
    <x v="2"/>
    <x v="407"/>
    <d v="2011-01-27T00:00:00"/>
    <s v="Standard Class"/>
    <s v="XP-21865"/>
    <s v="Xylona Preis"/>
    <x v="0"/>
    <s v="United States"/>
    <s v="Westland"/>
    <x v="12"/>
    <n v="48185"/>
    <x v="2"/>
    <s v="FUR-FU-10002268"/>
    <x v="0"/>
    <x v="5"/>
    <x v="860"/>
    <n v="14.73"/>
    <n v="3"/>
    <n v="0"/>
    <n v="4.8608999999999991"/>
  </r>
  <r>
    <n v="6334"/>
    <x v="3160"/>
    <x v="2"/>
    <x v="407"/>
    <d v="2011-01-27T00:00:00"/>
    <s v="Standard Class"/>
    <s v="XP-21865"/>
    <s v="Xylona Preis"/>
    <x v="0"/>
    <s v="United States"/>
    <s v="Westland"/>
    <x v="12"/>
    <n v="48185"/>
    <x v="2"/>
    <s v="OFF-BI-10004364"/>
    <x v="1"/>
    <x v="8"/>
    <x v="302"/>
    <n v="29.700000000000003"/>
    <n v="5"/>
    <n v="0"/>
    <n v="13.365"/>
  </r>
  <r>
    <n v="6335"/>
    <x v="3161"/>
    <x v="2"/>
    <x v="384"/>
    <d v="2011-07-15T00:00:00"/>
    <s v="Standard Class"/>
    <s v="MH-17455"/>
    <s v="Mark Hamilton"/>
    <x v="0"/>
    <s v="United States"/>
    <s v="New York City"/>
    <x v="15"/>
    <n v="10011"/>
    <x v="3"/>
    <s v="OFF-PA-10001970"/>
    <x v="1"/>
    <x v="10"/>
    <x v="311"/>
    <n v="49.12"/>
    <n v="4"/>
    <n v="0"/>
    <n v="23.086399999999998"/>
  </r>
  <r>
    <n v="6336"/>
    <x v="3161"/>
    <x v="2"/>
    <x v="384"/>
    <d v="2011-07-15T00:00:00"/>
    <s v="Standard Class"/>
    <s v="MH-17455"/>
    <s v="Mark Hamilton"/>
    <x v="0"/>
    <s v="United States"/>
    <s v="New York City"/>
    <x v="15"/>
    <n v="10011"/>
    <x v="3"/>
    <s v="OFF-BI-10002954"/>
    <x v="1"/>
    <x v="8"/>
    <x v="1179"/>
    <n v="18.28"/>
    <n v="5"/>
    <n v="0.2"/>
    <n v="6.3979999999999997"/>
  </r>
  <r>
    <n v="6337"/>
    <x v="3162"/>
    <x v="0"/>
    <x v="133"/>
    <d v="2013-09-07T00:00:00"/>
    <s v="Standard Class"/>
    <s v="BG-11740"/>
    <s v="Bruce Geld"/>
    <x v="0"/>
    <s v="United States"/>
    <s v="Los Angeles"/>
    <x v="1"/>
    <n v="90008"/>
    <x v="1"/>
    <s v="FUR-FU-10000672"/>
    <x v="0"/>
    <x v="5"/>
    <x v="1508"/>
    <n v="47.04"/>
    <n v="4"/>
    <n v="0"/>
    <n v="15.993599999999997"/>
  </r>
  <r>
    <n v="6338"/>
    <x v="3162"/>
    <x v="0"/>
    <x v="133"/>
    <d v="2013-09-07T00:00:00"/>
    <s v="Standard Class"/>
    <s v="BG-11740"/>
    <s v="Bruce Geld"/>
    <x v="0"/>
    <s v="United States"/>
    <s v="Los Angeles"/>
    <x v="1"/>
    <n v="90008"/>
    <x v="1"/>
    <s v="TEC-PH-10004908"/>
    <x v="2"/>
    <x v="7"/>
    <x v="1474"/>
    <n v="339.96000000000004"/>
    <n v="5"/>
    <n v="0.2"/>
    <n v="42.494999999999948"/>
  </r>
  <r>
    <n v="6339"/>
    <x v="3163"/>
    <x v="3"/>
    <x v="361"/>
    <d v="2014-10-10T00:00:00"/>
    <s v="Standard Class"/>
    <s v="TS-21370"/>
    <s v="Todd Sumrall"/>
    <x v="1"/>
    <s v="United States"/>
    <s v="New York City"/>
    <x v="15"/>
    <n v="10035"/>
    <x v="3"/>
    <s v="TEC-PH-10003095"/>
    <x v="2"/>
    <x v="7"/>
    <x v="1491"/>
    <n v="87.8"/>
    <n v="4"/>
    <n v="0"/>
    <n v="43.9"/>
  </r>
  <r>
    <n v="6340"/>
    <x v="3163"/>
    <x v="3"/>
    <x v="361"/>
    <d v="2014-10-10T00:00:00"/>
    <s v="Standard Class"/>
    <s v="TS-21370"/>
    <s v="Todd Sumrall"/>
    <x v="1"/>
    <s v="United States"/>
    <s v="New York City"/>
    <x v="15"/>
    <n v="10035"/>
    <x v="3"/>
    <s v="FUR-CH-10002880"/>
    <x v="0"/>
    <x v="1"/>
    <x v="801"/>
    <n v="221.38200000000001"/>
    <n v="2"/>
    <n v="0.1"/>
    <n v="2.4597999999999871"/>
  </r>
  <r>
    <n v="6341"/>
    <x v="3163"/>
    <x v="3"/>
    <x v="361"/>
    <d v="2014-10-10T00:00:00"/>
    <s v="Standard Class"/>
    <s v="TS-21370"/>
    <s v="Todd Sumrall"/>
    <x v="1"/>
    <s v="United States"/>
    <s v="New York City"/>
    <x v="15"/>
    <n v="10035"/>
    <x v="3"/>
    <s v="TEC-MA-10001047"/>
    <x v="2"/>
    <x v="15"/>
    <x v="1626"/>
    <n v="5199.96"/>
    <n v="4"/>
    <n v="0"/>
    <n v="1351.9895999999999"/>
  </r>
  <r>
    <n v="6342"/>
    <x v="3164"/>
    <x v="3"/>
    <x v="413"/>
    <d v="2014-01-03T00:00:00"/>
    <s v="First Class"/>
    <s v="DB-13660"/>
    <s v="Duane Benoit"/>
    <x v="0"/>
    <s v="United States"/>
    <s v="Lancaster"/>
    <x v="24"/>
    <n v="43130"/>
    <x v="3"/>
    <s v="OFF-ST-10002554"/>
    <x v="1"/>
    <x v="4"/>
    <x v="1144"/>
    <n v="156.512"/>
    <n v="4"/>
    <n v="0.2"/>
    <n v="-35.215199999999996"/>
  </r>
  <r>
    <n v="6343"/>
    <x v="3165"/>
    <x v="1"/>
    <x v="1105"/>
    <d v="2012-03-10T00:00:00"/>
    <s v="First Class"/>
    <s v="EM-14140"/>
    <s v="Eugene Moren"/>
    <x v="2"/>
    <s v="United States"/>
    <s v="Newark"/>
    <x v="13"/>
    <n v="19711"/>
    <x v="3"/>
    <s v="TEC-AC-10004469"/>
    <x v="2"/>
    <x v="11"/>
    <x v="238"/>
    <n v="119.85000000000001"/>
    <n v="3"/>
    <n v="0"/>
    <n v="52.734000000000009"/>
  </r>
  <r>
    <n v="6344"/>
    <x v="3165"/>
    <x v="1"/>
    <x v="1105"/>
    <d v="2012-03-10T00:00:00"/>
    <s v="First Class"/>
    <s v="EM-14140"/>
    <s v="Eugene Moren"/>
    <x v="2"/>
    <s v="United States"/>
    <s v="Newark"/>
    <x v="13"/>
    <n v="19711"/>
    <x v="3"/>
    <s v="OFF-BI-10000309"/>
    <x v="1"/>
    <x v="8"/>
    <x v="334"/>
    <n v="30.44"/>
    <n v="2"/>
    <n v="0"/>
    <n v="14.9156"/>
  </r>
  <r>
    <n v="6345"/>
    <x v="3165"/>
    <x v="1"/>
    <x v="1105"/>
    <d v="2012-03-10T00:00:00"/>
    <s v="First Class"/>
    <s v="EM-14140"/>
    <s v="Eugene Moren"/>
    <x v="2"/>
    <s v="United States"/>
    <s v="Newark"/>
    <x v="13"/>
    <n v="19711"/>
    <x v="3"/>
    <s v="OFF-BI-10001765"/>
    <x v="1"/>
    <x v="8"/>
    <x v="985"/>
    <n v="69.28"/>
    <n v="2"/>
    <n v="0"/>
    <n v="33.254399999999997"/>
  </r>
  <r>
    <n v="6346"/>
    <x v="3165"/>
    <x v="1"/>
    <x v="1105"/>
    <d v="2012-03-10T00:00:00"/>
    <s v="First Class"/>
    <s v="EM-14140"/>
    <s v="Eugene Moren"/>
    <x v="2"/>
    <s v="United States"/>
    <s v="Newark"/>
    <x v="13"/>
    <n v="19711"/>
    <x v="3"/>
    <s v="TEC-PH-10001619"/>
    <x v="2"/>
    <x v="7"/>
    <x v="1585"/>
    <n v="587.97"/>
    <n v="3"/>
    <n v="0"/>
    <n v="170.51129999999998"/>
  </r>
  <r>
    <n v="6347"/>
    <x v="3166"/>
    <x v="3"/>
    <x v="179"/>
    <d v="2014-10-21T00:00:00"/>
    <s v="Same Day"/>
    <s v="RB-19465"/>
    <s v="Rick Bensley"/>
    <x v="2"/>
    <s v="United States"/>
    <s v="New York City"/>
    <x v="15"/>
    <n v="10024"/>
    <x v="3"/>
    <s v="OFF-LA-10002034"/>
    <x v="1"/>
    <x v="2"/>
    <x v="1102"/>
    <n v="24.55"/>
    <n v="5"/>
    <n v="0"/>
    <n v="12.029499999999999"/>
  </r>
  <r>
    <n v="6348"/>
    <x v="3167"/>
    <x v="1"/>
    <x v="489"/>
    <d v="2012-05-06T00:00:00"/>
    <s v="Standard Class"/>
    <s v="PO-18850"/>
    <s v="Patrick O'Brill"/>
    <x v="0"/>
    <s v="United States"/>
    <s v="San Francisco"/>
    <x v="1"/>
    <n v="94109"/>
    <x v="1"/>
    <s v="OFF-BI-10000309"/>
    <x v="1"/>
    <x v="8"/>
    <x v="334"/>
    <n v="12.176000000000002"/>
    <n v="1"/>
    <n v="0.2"/>
    <n v="4.4137999999999993"/>
  </r>
  <r>
    <n v="6349"/>
    <x v="3167"/>
    <x v="1"/>
    <x v="489"/>
    <d v="2012-05-06T00:00:00"/>
    <s v="Standard Class"/>
    <s v="PO-18850"/>
    <s v="Patrick O'Brill"/>
    <x v="0"/>
    <s v="United States"/>
    <s v="San Francisco"/>
    <x v="1"/>
    <n v="94109"/>
    <x v="1"/>
    <s v="OFF-ST-10000876"/>
    <x v="1"/>
    <x v="4"/>
    <x v="251"/>
    <n v="37.32"/>
    <n v="3"/>
    <n v="0"/>
    <n v="10.4496"/>
  </r>
  <r>
    <n v="6350"/>
    <x v="3167"/>
    <x v="1"/>
    <x v="489"/>
    <d v="2012-05-06T00:00:00"/>
    <s v="Standard Class"/>
    <s v="PO-18850"/>
    <s v="Patrick O'Brill"/>
    <x v="0"/>
    <s v="United States"/>
    <s v="San Francisco"/>
    <x v="1"/>
    <n v="94109"/>
    <x v="1"/>
    <s v="OFF-SU-10002573"/>
    <x v="1"/>
    <x v="14"/>
    <x v="350"/>
    <n v="35.06"/>
    <n v="2"/>
    <n v="0"/>
    <n v="10.517999999999997"/>
  </r>
  <r>
    <n v="6351"/>
    <x v="3168"/>
    <x v="3"/>
    <x v="213"/>
    <d v="2014-09-09T00:00:00"/>
    <s v="Standard Class"/>
    <s v="AG-10900"/>
    <s v="Arthur Gainer"/>
    <x v="0"/>
    <s v="United States"/>
    <s v="Dallas"/>
    <x v="5"/>
    <n v="75217"/>
    <x v="2"/>
    <s v="FUR-FU-10004622"/>
    <x v="0"/>
    <x v="5"/>
    <x v="787"/>
    <n v="108.40000000000002"/>
    <n v="5"/>
    <n v="0.6"/>
    <n v="-105.69000000000003"/>
  </r>
  <r>
    <n v="6352"/>
    <x v="3169"/>
    <x v="3"/>
    <x v="132"/>
    <d v="2014-11-09T00:00:00"/>
    <s v="Standard Class"/>
    <s v="BF-11275"/>
    <s v="Beth Fritzler"/>
    <x v="1"/>
    <s v="United States"/>
    <s v="Miami"/>
    <x v="2"/>
    <n v="33178"/>
    <x v="0"/>
    <s v="TEC-PH-10002549"/>
    <x v="2"/>
    <x v="7"/>
    <x v="928"/>
    <n v="361.37600000000003"/>
    <n v="2"/>
    <n v="0.2"/>
    <n v="27.103200000000001"/>
  </r>
  <r>
    <n v="6353"/>
    <x v="3170"/>
    <x v="1"/>
    <x v="1023"/>
    <d v="2012-09-19T00:00:00"/>
    <s v="Standard Class"/>
    <s v="HG-14845"/>
    <s v="Harry Greene"/>
    <x v="0"/>
    <s v="United States"/>
    <s v="Philadelphia"/>
    <x v="9"/>
    <n v="19120"/>
    <x v="3"/>
    <s v="OFF-BI-10004209"/>
    <x v="1"/>
    <x v="8"/>
    <x v="1206"/>
    <n v="2.4119999999999999"/>
    <n v="1"/>
    <n v="0.7"/>
    <n v="-2.0099999999999998"/>
  </r>
  <r>
    <n v="6354"/>
    <x v="3171"/>
    <x v="1"/>
    <x v="684"/>
    <d v="2012-09-12T00:00:00"/>
    <s v="Standard Class"/>
    <s v="BS-11590"/>
    <s v="Brendan Sweed"/>
    <x v="1"/>
    <s v="United States"/>
    <s v="New York City"/>
    <x v="15"/>
    <n v="10011"/>
    <x v="3"/>
    <s v="OFF-AP-10001962"/>
    <x v="1"/>
    <x v="9"/>
    <x v="1594"/>
    <n v="8.39"/>
    <n v="1"/>
    <n v="0"/>
    <n v="2.0975000000000001"/>
  </r>
  <r>
    <n v="6355"/>
    <x v="3171"/>
    <x v="1"/>
    <x v="684"/>
    <d v="2012-09-12T00:00:00"/>
    <s v="Standard Class"/>
    <s v="BS-11590"/>
    <s v="Brendan Sweed"/>
    <x v="1"/>
    <s v="United States"/>
    <s v="New York City"/>
    <x v="15"/>
    <n v="10011"/>
    <x v="3"/>
    <s v="TEC-PH-10002922"/>
    <x v="2"/>
    <x v="7"/>
    <x v="965"/>
    <n v="337.98"/>
    <n v="2"/>
    <n v="0"/>
    <n v="101.39399999999998"/>
  </r>
  <r>
    <n v="6356"/>
    <x v="3172"/>
    <x v="2"/>
    <x v="191"/>
    <d v="2011-10-13T00:00:00"/>
    <s v="Standard Class"/>
    <s v="JD-16015"/>
    <s v="Joy Daniels"/>
    <x v="0"/>
    <s v="United States"/>
    <s v="Philadelphia"/>
    <x v="9"/>
    <n v="19120"/>
    <x v="3"/>
    <s v="OFF-ST-10000642"/>
    <x v="1"/>
    <x v="4"/>
    <x v="192"/>
    <n v="83.920000000000016"/>
    <n v="5"/>
    <n v="0.2"/>
    <n v="-13.637000000000011"/>
  </r>
  <r>
    <n v="6357"/>
    <x v="3173"/>
    <x v="3"/>
    <x v="205"/>
    <d v="2014-01-29T00:00:00"/>
    <s v="Standard Class"/>
    <s v="CS-12250"/>
    <s v="Chris Selesnick"/>
    <x v="1"/>
    <s v="United States"/>
    <s v="Seattle"/>
    <x v="4"/>
    <n v="98103"/>
    <x v="1"/>
    <s v="OFF-BI-10001757"/>
    <x v="1"/>
    <x v="8"/>
    <x v="1158"/>
    <n v="19.68"/>
    <n v="5"/>
    <n v="0.2"/>
    <n v="6.8879999999999981"/>
  </r>
  <r>
    <n v="6358"/>
    <x v="3173"/>
    <x v="3"/>
    <x v="205"/>
    <d v="2014-01-29T00:00:00"/>
    <s v="Standard Class"/>
    <s v="CS-12250"/>
    <s v="Chris Selesnick"/>
    <x v="1"/>
    <s v="United States"/>
    <s v="Seattle"/>
    <x v="4"/>
    <n v="98103"/>
    <x v="1"/>
    <s v="OFF-PA-10004621"/>
    <x v="1"/>
    <x v="10"/>
    <x v="738"/>
    <n v="25.92"/>
    <n v="4"/>
    <n v="0"/>
    <n v="12.441600000000001"/>
  </r>
  <r>
    <n v="6359"/>
    <x v="3173"/>
    <x v="3"/>
    <x v="205"/>
    <d v="2014-01-29T00:00:00"/>
    <s v="Standard Class"/>
    <s v="CS-12250"/>
    <s v="Chris Selesnick"/>
    <x v="1"/>
    <s v="United States"/>
    <s v="Seattle"/>
    <x v="4"/>
    <n v="98103"/>
    <x v="1"/>
    <s v="OFF-PA-10002262"/>
    <x v="1"/>
    <x v="10"/>
    <x v="992"/>
    <n v="6.48"/>
    <n v="1"/>
    <n v="0"/>
    <n v="3.1104000000000003"/>
  </r>
  <r>
    <n v="6360"/>
    <x v="3173"/>
    <x v="3"/>
    <x v="205"/>
    <d v="2014-01-29T00:00:00"/>
    <s v="Standard Class"/>
    <s v="CS-12250"/>
    <s v="Chris Selesnick"/>
    <x v="1"/>
    <s v="United States"/>
    <s v="Seattle"/>
    <x v="4"/>
    <n v="98103"/>
    <x v="1"/>
    <s v="TEC-PH-10004100"/>
    <x v="2"/>
    <x v="7"/>
    <x v="1743"/>
    <n v="86.352000000000004"/>
    <n v="6"/>
    <n v="0.2"/>
    <n v="8.6352000000000011"/>
  </r>
  <r>
    <n v="6361"/>
    <x v="3174"/>
    <x v="1"/>
    <x v="895"/>
    <d v="2012-12-15T00:00:00"/>
    <s v="Standard Class"/>
    <s v="FC-14245"/>
    <s v="Frank Carlisle"/>
    <x v="2"/>
    <s v="United States"/>
    <s v="Los Angeles"/>
    <x v="1"/>
    <n v="90032"/>
    <x v="1"/>
    <s v="OFF-AR-10003582"/>
    <x v="1"/>
    <x v="6"/>
    <x v="1451"/>
    <n v="56.3"/>
    <n v="2"/>
    <n v="0"/>
    <n v="15.764000000000003"/>
  </r>
  <r>
    <n v="6362"/>
    <x v="3175"/>
    <x v="2"/>
    <x v="641"/>
    <d v="2011-11-30T00:00:00"/>
    <s v="Standard Class"/>
    <s v="SE-20110"/>
    <s v="Sanjit Engle"/>
    <x v="0"/>
    <s v="United States"/>
    <s v="Springfield"/>
    <x v="21"/>
    <n v="97477"/>
    <x v="1"/>
    <s v="OFF-AR-10003179"/>
    <x v="1"/>
    <x v="6"/>
    <x v="1565"/>
    <n v="51.016000000000005"/>
    <n v="7"/>
    <n v="0.2"/>
    <n v="8.2900999999999954"/>
  </r>
  <r>
    <n v="6363"/>
    <x v="3176"/>
    <x v="3"/>
    <x v="610"/>
    <d v="2014-11-26T00:00:00"/>
    <s v="Standard Class"/>
    <s v="CK-12205"/>
    <s v="Chloris Kastensmidt"/>
    <x v="0"/>
    <s v="United States"/>
    <s v="Renton"/>
    <x v="4"/>
    <n v="98059"/>
    <x v="1"/>
    <s v="OFF-BI-10001670"/>
    <x v="1"/>
    <x v="8"/>
    <x v="438"/>
    <n v="150.80000000000001"/>
    <n v="5"/>
    <n v="0.2"/>
    <n v="56.55"/>
  </r>
  <r>
    <n v="6364"/>
    <x v="3176"/>
    <x v="3"/>
    <x v="610"/>
    <d v="2014-11-26T00:00:00"/>
    <s v="Standard Class"/>
    <s v="CK-12205"/>
    <s v="Chloris Kastensmidt"/>
    <x v="0"/>
    <s v="United States"/>
    <s v="Renton"/>
    <x v="4"/>
    <n v="98059"/>
    <x v="1"/>
    <s v="TEC-MA-10002073"/>
    <x v="2"/>
    <x v="15"/>
    <x v="1763"/>
    <n v="1039.992"/>
    <n v="1"/>
    <n v="0.2"/>
    <n v="103.99920000000003"/>
  </r>
  <r>
    <n v="6365"/>
    <x v="3176"/>
    <x v="3"/>
    <x v="610"/>
    <d v="2014-11-26T00:00:00"/>
    <s v="Standard Class"/>
    <s v="CK-12205"/>
    <s v="Chloris Kastensmidt"/>
    <x v="0"/>
    <s v="United States"/>
    <s v="Renton"/>
    <x v="4"/>
    <n v="98059"/>
    <x v="1"/>
    <s v="OFF-PA-10003797"/>
    <x v="1"/>
    <x v="10"/>
    <x v="1701"/>
    <n v="51.84"/>
    <n v="8"/>
    <n v="0"/>
    <n v="24.883200000000002"/>
  </r>
  <r>
    <n v="6366"/>
    <x v="3177"/>
    <x v="3"/>
    <x v="1095"/>
    <d v="2014-04-06T00:00:00"/>
    <s v="First Class"/>
    <s v="DS-13030"/>
    <s v="Darrin Sayre"/>
    <x v="2"/>
    <s v="United States"/>
    <s v="New York City"/>
    <x v="15"/>
    <n v="10009"/>
    <x v="3"/>
    <s v="TEC-PH-10004006"/>
    <x v="2"/>
    <x v="7"/>
    <x v="1764"/>
    <n v="41.22"/>
    <n v="1"/>
    <n v="0"/>
    <n v="11.1294"/>
  </r>
  <r>
    <n v="6367"/>
    <x v="3177"/>
    <x v="3"/>
    <x v="1095"/>
    <d v="2014-04-06T00:00:00"/>
    <s v="First Class"/>
    <s v="DS-13030"/>
    <s v="Darrin Sayre"/>
    <x v="2"/>
    <s v="United States"/>
    <s v="New York City"/>
    <x v="15"/>
    <n v="10009"/>
    <x v="3"/>
    <s v="OFF-SU-10000646"/>
    <x v="1"/>
    <x v="14"/>
    <x v="259"/>
    <n v="240.37"/>
    <n v="1"/>
    <n v="0"/>
    <n v="7.2111000000000161"/>
  </r>
  <r>
    <n v="6368"/>
    <x v="3177"/>
    <x v="3"/>
    <x v="1095"/>
    <d v="2014-04-06T00:00:00"/>
    <s v="First Class"/>
    <s v="DS-13030"/>
    <s v="Darrin Sayre"/>
    <x v="2"/>
    <s v="United States"/>
    <s v="New York City"/>
    <x v="15"/>
    <n v="10009"/>
    <x v="3"/>
    <s v="TEC-PH-10002262"/>
    <x v="2"/>
    <x v="7"/>
    <x v="472"/>
    <n v="119.02"/>
    <n v="2"/>
    <n v="0"/>
    <n v="33.325600000000009"/>
  </r>
  <r>
    <n v="6369"/>
    <x v="3178"/>
    <x v="3"/>
    <x v="240"/>
    <d v="2014-05-25T00:00:00"/>
    <s v="Standard Class"/>
    <s v="SA-20830"/>
    <s v="Sue Ann Reed"/>
    <x v="0"/>
    <s v="United States"/>
    <s v="San Jose"/>
    <x v="1"/>
    <n v="95123"/>
    <x v="1"/>
    <s v="OFF-BI-10002082"/>
    <x v="1"/>
    <x v="8"/>
    <x v="1173"/>
    <n v="133.12"/>
    <n v="5"/>
    <n v="0.2"/>
    <n v="49.92"/>
  </r>
  <r>
    <n v="6370"/>
    <x v="3179"/>
    <x v="0"/>
    <x v="339"/>
    <d v="2013-10-08T00:00:00"/>
    <s v="Standard Class"/>
    <s v="TP-21565"/>
    <s v="Tracy Poddar"/>
    <x v="1"/>
    <s v="United States"/>
    <s v="Grand Prairie"/>
    <x v="5"/>
    <n v="75051"/>
    <x v="2"/>
    <s v="FUR-FU-10001756"/>
    <x v="0"/>
    <x v="5"/>
    <x v="282"/>
    <n v="38.08"/>
    <n v="5"/>
    <n v="0.6"/>
    <n v="-29.512000000000008"/>
  </r>
  <r>
    <n v="6371"/>
    <x v="3180"/>
    <x v="0"/>
    <x v="831"/>
    <d v="2013-11-22T00:00:00"/>
    <s v="Same Day"/>
    <s v="JK-16120"/>
    <s v="Julie Kriz"/>
    <x v="2"/>
    <s v="United States"/>
    <s v="New York City"/>
    <x v="15"/>
    <n v="10009"/>
    <x v="3"/>
    <s v="FUR-BO-10002598"/>
    <x v="0"/>
    <x v="0"/>
    <x v="1509"/>
    <n v="113.56800000000001"/>
    <n v="2"/>
    <n v="0.2"/>
    <n v="12.776399999999988"/>
  </r>
  <r>
    <n v="6372"/>
    <x v="3181"/>
    <x v="3"/>
    <x v="621"/>
    <d v="2014-10-06T00:00:00"/>
    <s v="Second Class"/>
    <s v="CC-12430"/>
    <s v="Chuck Clark"/>
    <x v="2"/>
    <s v="United States"/>
    <s v="New York City"/>
    <x v="15"/>
    <n v="10009"/>
    <x v="3"/>
    <s v="FUR-FU-10001934"/>
    <x v="0"/>
    <x v="5"/>
    <x v="107"/>
    <n v="83.92"/>
    <n v="4"/>
    <n v="0"/>
    <n v="21.819200000000002"/>
  </r>
  <r>
    <n v="6373"/>
    <x v="3181"/>
    <x v="3"/>
    <x v="621"/>
    <d v="2014-10-06T00:00:00"/>
    <s v="Second Class"/>
    <s v="CC-12430"/>
    <s v="Chuck Clark"/>
    <x v="2"/>
    <s v="United States"/>
    <s v="New York City"/>
    <x v="15"/>
    <n v="10009"/>
    <x v="3"/>
    <s v="OFF-AR-10001130"/>
    <x v="1"/>
    <x v="6"/>
    <x v="780"/>
    <n v="6.63"/>
    <n v="3"/>
    <n v="0"/>
    <n v="3.1160999999999999"/>
  </r>
  <r>
    <n v="6374"/>
    <x v="3181"/>
    <x v="3"/>
    <x v="621"/>
    <d v="2014-10-06T00:00:00"/>
    <s v="Second Class"/>
    <s v="CC-12430"/>
    <s v="Chuck Clark"/>
    <x v="2"/>
    <s v="United States"/>
    <s v="New York City"/>
    <x v="15"/>
    <n v="10009"/>
    <x v="3"/>
    <s v="TEC-AC-10002049"/>
    <x v="2"/>
    <x v="11"/>
    <x v="688"/>
    <n v="371.96999999999997"/>
    <n v="3"/>
    <n v="0"/>
    <n v="66.954599999999971"/>
  </r>
  <r>
    <n v="6375"/>
    <x v="3182"/>
    <x v="2"/>
    <x v="333"/>
    <d v="2011-05-03T00:00:00"/>
    <s v="Standard Class"/>
    <s v="LA-16780"/>
    <s v="Laura Armstrong"/>
    <x v="1"/>
    <s v="United States"/>
    <s v="Memphis"/>
    <x v="18"/>
    <n v="38109"/>
    <x v="0"/>
    <s v="FUR-CH-10001394"/>
    <x v="0"/>
    <x v="1"/>
    <x v="648"/>
    <n v="561.58400000000006"/>
    <n v="2"/>
    <n v="0.2"/>
    <n v="70.197999999999922"/>
  </r>
  <r>
    <n v="6376"/>
    <x v="3182"/>
    <x v="2"/>
    <x v="333"/>
    <d v="2011-05-03T00:00:00"/>
    <s v="Standard Class"/>
    <s v="LA-16780"/>
    <s v="Laura Armstrong"/>
    <x v="1"/>
    <s v="United States"/>
    <s v="Memphis"/>
    <x v="18"/>
    <n v="38109"/>
    <x v="0"/>
    <s v="OFF-ST-10000798"/>
    <x v="1"/>
    <x v="4"/>
    <x v="348"/>
    <n v="99.920000000000016"/>
    <n v="5"/>
    <n v="0.2"/>
    <n v="-1.249000000000013"/>
  </r>
  <r>
    <n v="6377"/>
    <x v="3183"/>
    <x v="0"/>
    <x v="877"/>
    <d v="2013-10-11T00:00:00"/>
    <s v="First Class"/>
    <s v="AW-10930"/>
    <s v="Arthur Wiediger"/>
    <x v="2"/>
    <s v="United States"/>
    <s v="Philadelphia"/>
    <x v="9"/>
    <n v="19143"/>
    <x v="3"/>
    <s v="OFF-LA-10000134"/>
    <x v="1"/>
    <x v="2"/>
    <x v="85"/>
    <n v="4.9280000000000008"/>
    <n v="2"/>
    <n v="0.2"/>
    <n v="1.7247999999999997"/>
  </r>
  <r>
    <n v="6378"/>
    <x v="3184"/>
    <x v="0"/>
    <x v="272"/>
    <d v="2013-12-23T00:00:00"/>
    <s v="Standard Class"/>
    <s v="BP-11230"/>
    <s v="Benjamin Patterson"/>
    <x v="0"/>
    <s v="United States"/>
    <s v="Los Angeles"/>
    <x v="1"/>
    <n v="90004"/>
    <x v="1"/>
    <s v="FUR-FU-10002364"/>
    <x v="0"/>
    <x v="5"/>
    <x v="1231"/>
    <n v="14.76"/>
    <n v="2"/>
    <n v="0"/>
    <n v="4.2803999999999984"/>
  </r>
  <r>
    <n v="6379"/>
    <x v="3185"/>
    <x v="3"/>
    <x v="318"/>
    <d v="2014-04-15T00:00:00"/>
    <s v="Standard Class"/>
    <s v="DB-13360"/>
    <s v="Dennis Bolton"/>
    <x v="2"/>
    <s v="United States"/>
    <s v="Waterbury"/>
    <x v="29"/>
    <n v="6708"/>
    <x v="3"/>
    <s v="TEC-AC-10004571"/>
    <x v="2"/>
    <x v="11"/>
    <x v="404"/>
    <n v="99.99"/>
    <n v="1"/>
    <n v="0"/>
    <n v="41.995800000000003"/>
  </r>
  <r>
    <n v="6380"/>
    <x v="3185"/>
    <x v="3"/>
    <x v="318"/>
    <d v="2014-04-15T00:00:00"/>
    <s v="Standard Class"/>
    <s v="DB-13360"/>
    <s v="Dennis Bolton"/>
    <x v="2"/>
    <s v="United States"/>
    <s v="Waterbury"/>
    <x v="29"/>
    <n v="6708"/>
    <x v="3"/>
    <s v="OFF-ST-10003692"/>
    <x v="1"/>
    <x v="4"/>
    <x v="1253"/>
    <n v="286.14999999999998"/>
    <n v="5"/>
    <n v="0"/>
    <n v="71.537499999999994"/>
  </r>
  <r>
    <n v="6381"/>
    <x v="3186"/>
    <x v="2"/>
    <x v="918"/>
    <d v="2011-04-13T00:00:00"/>
    <s v="Standard Class"/>
    <s v="PC-19000"/>
    <s v="Pauline Chand"/>
    <x v="2"/>
    <s v="United States"/>
    <s v="Chandler"/>
    <x v="16"/>
    <n v="85224"/>
    <x v="1"/>
    <s v="OFF-FA-10001883"/>
    <x v="1"/>
    <x v="13"/>
    <x v="1484"/>
    <n v="49.792000000000002"/>
    <n v="8"/>
    <n v="0.2"/>
    <n v="-11.825600000000001"/>
  </r>
  <r>
    <n v="6382"/>
    <x v="3187"/>
    <x v="0"/>
    <x v="892"/>
    <d v="2013-04-03T00:00:00"/>
    <s v="Standard Class"/>
    <s v="TB-21595"/>
    <s v="Troy Blackwell"/>
    <x v="0"/>
    <s v="United States"/>
    <s v="Springfield"/>
    <x v="24"/>
    <n v="45503"/>
    <x v="3"/>
    <s v="FUR-BO-10004015"/>
    <x v="0"/>
    <x v="0"/>
    <x v="569"/>
    <n v="299.97499999999997"/>
    <n v="5"/>
    <n v="0.5"/>
    <n v="-167.98600000000002"/>
  </r>
  <r>
    <n v="6383"/>
    <x v="3187"/>
    <x v="0"/>
    <x v="892"/>
    <d v="2013-04-03T00:00:00"/>
    <s v="Standard Class"/>
    <s v="TB-21595"/>
    <s v="Troy Blackwell"/>
    <x v="0"/>
    <s v="United States"/>
    <s v="Springfield"/>
    <x v="24"/>
    <n v="45503"/>
    <x v="3"/>
    <s v="TEC-PH-10000141"/>
    <x v="2"/>
    <x v="7"/>
    <x v="1303"/>
    <n v="158.37599999999998"/>
    <n v="4"/>
    <n v="0.4"/>
    <n v="-36.954399999999993"/>
  </r>
  <r>
    <n v="6384"/>
    <x v="3188"/>
    <x v="3"/>
    <x v="787"/>
    <d v="2014-01-19T00:00:00"/>
    <s v="First Class"/>
    <s v="TB-21250"/>
    <s v="Tim Brockman"/>
    <x v="0"/>
    <s v="United States"/>
    <s v="Austin"/>
    <x v="5"/>
    <n v="78745"/>
    <x v="2"/>
    <s v="OFF-BI-10001597"/>
    <x v="1"/>
    <x v="8"/>
    <x v="790"/>
    <n v="32.783999999999992"/>
    <n v="4"/>
    <n v="0.8"/>
    <n v="-52.454400000000007"/>
  </r>
  <r>
    <n v="6385"/>
    <x v="3188"/>
    <x v="3"/>
    <x v="787"/>
    <d v="2014-01-19T00:00:00"/>
    <s v="First Class"/>
    <s v="TB-21250"/>
    <s v="Tim Brockman"/>
    <x v="0"/>
    <s v="United States"/>
    <s v="Austin"/>
    <x v="5"/>
    <n v="78745"/>
    <x v="2"/>
    <s v="TEC-AC-10003628"/>
    <x v="2"/>
    <x v="11"/>
    <x v="244"/>
    <n v="47.984000000000002"/>
    <n v="2"/>
    <n v="0.2"/>
    <n v="14.395200000000004"/>
  </r>
  <r>
    <n v="6386"/>
    <x v="3188"/>
    <x v="3"/>
    <x v="787"/>
    <d v="2014-01-19T00:00:00"/>
    <s v="First Class"/>
    <s v="TB-21250"/>
    <s v="Tim Brockman"/>
    <x v="0"/>
    <s v="United States"/>
    <s v="Austin"/>
    <x v="5"/>
    <n v="78745"/>
    <x v="2"/>
    <s v="TEC-AC-10002331"/>
    <x v="2"/>
    <x v="11"/>
    <x v="1582"/>
    <n v="62.591999999999999"/>
    <n v="8"/>
    <n v="0.2"/>
    <n v="13.300799999999999"/>
  </r>
  <r>
    <n v="6387"/>
    <x v="3188"/>
    <x v="3"/>
    <x v="787"/>
    <d v="2014-01-19T00:00:00"/>
    <s v="First Class"/>
    <s v="TB-21250"/>
    <s v="Tim Brockman"/>
    <x v="0"/>
    <s v="United States"/>
    <s v="Austin"/>
    <x v="5"/>
    <n v="78745"/>
    <x v="2"/>
    <s v="OFF-BI-10001098"/>
    <x v="1"/>
    <x v="8"/>
    <x v="405"/>
    <n v="4.2759999999999989"/>
    <n v="1"/>
    <n v="0.8"/>
    <n v="-6.6278000000000006"/>
  </r>
  <r>
    <n v="6388"/>
    <x v="3189"/>
    <x v="2"/>
    <x v="1106"/>
    <d v="2011-02-05T00:00:00"/>
    <s v="Standard Class"/>
    <s v="MV-18190"/>
    <s v="Mike Vittorini"/>
    <x v="0"/>
    <s v="United States"/>
    <s v="Detroit"/>
    <x v="12"/>
    <n v="48234"/>
    <x v="2"/>
    <s v="OFF-PA-10001204"/>
    <x v="1"/>
    <x v="10"/>
    <x v="518"/>
    <n v="10.56"/>
    <n v="2"/>
    <n v="0"/>
    <n v="4.7519999999999998"/>
  </r>
  <r>
    <n v="6389"/>
    <x v="3189"/>
    <x v="2"/>
    <x v="1106"/>
    <d v="2011-02-05T00:00:00"/>
    <s v="Standard Class"/>
    <s v="MV-18190"/>
    <s v="Mike Vittorini"/>
    <x v="0"/>
    <s v="United States"/>
    <s v="Detroit"/>
    <x v="12"/>
    <n v="48234"/>
    <x v="2"/>
    <s v="OFF-ST-10000991"/>
    <x v="1"/>
    <x v="4"/>
    <x v="155"/>
    <n v="229.94"/>
    <n v="2"/>
    <n v="0"/>
    <n v="6.8982000000000028"/>
  </r>
  <r>
    <n v="6390"/>
    <x v="3190"/>
    <x v="1"/>
    <x v="1107"/>
    <d v="2012-02-11T00:00:00"/>
    <s v="Standard Class"/>
    <s v="DK-12835"/>
    <s v="Damala Kotsonis"/>
    <x v="1"/>
    <s v="United States"/>
    <s v="Springfield"/>
    <x v="17"/>
    <n v="22153"/>
    <x v="0"/>
    <s v="OFF-EN-10000056"/>
    <x v="1"/>
    <x v="12"/>
    <x v="627"/>
    <n v="311.14999999999998"/>
    <n v="5"/>
    <n v="0"/>
    <n v="146.24049999999997"/>
  </r>
  <r>
    <n v="6391"/>
    <x v="3190"/>
    <x v="1"/>
    <x v="1107"/>
    <d v="2012-02-11T00:00:00"/>
    <s v="Standard Class"/>
    <s v="DK-12835"/>
    <s v="Damala Kotsonis"/>
    <x v="1"/>
    <s v="United States"/>
    <s v="Springfield"/>
    <x v="17"/>
    <n v="22153"/>
    <x v="0"/>
    <s v="OFF-PA-10003349"/>
    <x v="1"/>
    <x v="10"/>
    <x v="218"/>
    <n v="12.96"/>
    <n v="2"/>
    <n v="0"/>
    <n v="6.3504000000000005"/>
  </r>
  <r>
    <n v="6392"/>
    <x v="3191"/>
    <x v="0"/>
    <x v="882"/>
    <d v="2013-12-20T00:00:00"/>
    <s v="Standard Class"/>
    <s v="PK-19075"/>
    <s v="Pete Kriz"/>
    <x v="0"/>
    <s v="United States"/>
    <s v="New York City"/>
    <x v="15"/>
    <n v="10011"/>
    <x v="3"/>
    <s v="OFF-PA-10001471"/>
    <x v="1"/>
    <x v="10"/>
    <x v="1468"/>
    <n v="14.62"/>
    <n v="2"/>
    <n v="0"/>
    <n v="6.7251999999999992"/>
  </r>
  <r>
    <n v="6393"/>
    <x v="3191"/>
    <x v="0"/>
    <x v="882"/>
    <d v="2013-12-20T00:00:00"/>
    <s v="Standard Class"/>
    <s v="PK-19075"/>
    <s v="Pete Kriz"/>
    <x v="0"/>
    <s v="United States"/>
    <s v="New York City"/>
    <x v="15"/>
    <n v="10011"/>
    <x v="3"/>
    <s v="OFF-LA-10003190"/>
    <x v="1"/>
    <x v="2"/>
    <x v="1163"/>
    <n v="5.76"/>
    <n v="2"/>
    <n v="0"/>
    <n v="2.8224"/>
  </r>
  <r>
    <n v="6394"/>
    <x v="3191"/>
    <x v="0"/>
    <x v="882"/>
    <d v="2013-12-20T00:00:00"/>
    <s v="Standard Class"/>
    <s v="PK-19075"/>
    <s v="Pete Kriz"/>
    <x v="0"/>
    <s v="United States"/>
    <s v="New York City"/>
    <x v="15"/>
    <n v="10011"/>
    <x v="3"/>
    <s v="OFF-FA-10000621"/>
    <x v="1"/>
    <x v="13"/>
    <x v="110"/>
    <n v="21.48"/>
    <n v="6"/>
    <n v="0"/>
    <n v="10.5252"/>
  </r>
  <r>
    <n v="6395"/>
    <x v="3191"/>
    <x v="0"/>
    <x v="882"/>
    <d v="2013-12-20T00:00:00"/>
    <s v="Standard Class"/>
    <s v="PK-19075"/>
    <s v="Pete Kriz"/>
    <x v="0"/>
    <s v="United States"/>
    <s v="New York City"/>
    <x v="15"/>
    <n v="10011"/>
    <x v="3"/>
    <s v="FUR-FU-10002937"/>
    <x v="0"/>
    <x v="5"/>
    <x v="1051"/>
    <n v="396.92"/>
    <n v="4"/>
    <n v="0"/>
    <n v="198.46"/>
  </r>
  <r>
    <n v="6396"/>
    <x v="3191"/>
    <x v="0"/>
    <x v="882"/>
    <d v="2013-12-20T00:00:00"/>
    <s v="Standard Class"/>
    <s v="PK-19075"/>
    <s v="Pete Kriz"/>
    <x v="0"/>
    <s v="United States"/>
    <s v="New York City"/>
    <x v="15"/>
    <n v="10011"/>
    <x v="3"/>
    <s v="OFF-ST-10004507"/>
    <x v="1"/>
    <x v="4"/>
    <x v="452"/>
    <n v="17.149999999999999"/>
    <n v="1"/>
    <n v="0"/>
    <n v="4.6304999999999996"/>
  </r>
  <r>
    <n v="6397"/>
    <x v="3191"/>
    <x v="0"/>
    <x v="882"/>
    <d v="2013-12-20T00:00:00"/>
    <s v="Standard Class"/>
    <s v="PK-19075"/>
    <s v="Pete Kriz"/>
    <x v="0"/>
    <s v="United States"/>
    <s v="New York City"/>
    <x v="15"/>
    <n v="10011"/>
    <x v="3"/>
    <s v="OFF-BI-10000279"/>
    <x v="1"/>
    <x v="8"/>
    <x v="1765"/>
    <n v="23.12"/>
    <n v="2"/>
    <n v="0.2"/>
    <n v="7.8029999999999982"/>
  </r>
  <r>
    <n v="6398"/>
    <x v="3192"/>
    <x v="3"/>
    <x v="1108"/>
    <d v="2014-11-05T00:00:00"/>
    <s v="Standard Class"/>
    <s v="AH-10120"/>
    <s v="Adrian Hane"/>
    <x v="2"/>
    <s v="United States"/>
    <s v="Dallas"/>
    <x v="5"/>
    <n v="75217"/>
    <x v="2"/>
    <s v="OFF-AR-10003651"/>
    <x v="1"/>
    <x v="6"/>
    <x v="276"/>
    <n v="5.2480000000000002"/>
    <n v="2"/>
    <n v="0.2"/>
    <n v="0.59039999999999915"/>
  </r>
  <r>
    <n v="6399"/>
    <x v="3193"/>
    <x v="3"/>
    <x v="634"/>
    <d v="2014-08-13T00:00:00"/>
    <s v="Standard Class"/>
    <s v="GM-14455"/>
    <s v="Gary Mitchum"/>
    <x v="2"/>
    <s v="United States"/>
    <s v="Concord"/>
    <x v="38"/>
    <n v="3301"/>
    <x v="3"/>
    <s v="TEC-PH-10003601"/>
    <x v="2"/>
    <x v="7"/>
    <x v="1383"/>
    <n v="824.95"/>
    <n v="5"/>
    <n v="0"/>
    <n v="247.48499999999993"/>
  </r>
  <r>
    <n v="6400"/>
    <x v="3193"/>
    <x v="3"/>
    <x v="634"/>
    <d v="2014-08-13T00:00:00"/>
    <s v="Standard Class"/>
    <s v="GM-14455"/>
    <s v="Gary Mitchum"/>
    <x v="2"/>
    <s v="United States"/>
    <s v="Concord"/>
    <x v="38"/>
    <n v="3301"/>
    <x v="3"/>
    <s v="OFF-LA-10002195"/>
    <x v="1"/>
    <x v="2"/>
    <x v="1019"/>
    <n v="24.64"/>
    <n v="8"/>
    <n v="0"/>
    <n v="11.827199999999999"/>
  </r>
  <r>
    <n v="6401"/>
    <x v="3193"/>
    <x v="3"/>
    <x v="634"/>
    <d v="2014-08-13T00:00:00"/>
    <s v="Standard Class"/>
    <s v="GM-14455"/>
    <s v="Gary Mitchum"/>
    <x v="2"/>
    <s v="United States"/>
    <s v="Concord"/>
    <x v="38"/>
    <n v="3301"/>
    <x v="3"/>
    <s v="OFF-AR-10000380"/>
    <x v="1"/>
    <x v="6"/>
    <x v="108"/>
    <n v="227.88"/>
    <n v="6"/>
    <n v="0"/>
    <n v="68.363999999999976"/>
  </r>
  <r>
    <n v="6402"/>
    <x v="3194"/>
    <x v="3"/>
    <x v="1109"/>
    <d v="2014-06-01T00:00:00"/>
    <s v="First Class"/>
    <s v="BD-11725"/>
    <s v="Bruce Degenhardt"/>
    <x v="0"/>
    <s v="United States"/>
    <s v="Lafayette"/>
    <x v="28"/>
    <n v="70506"/>
    <x v="0"/>
    <s v="FUR-BO-10000330"/>
    <x v="0"/>
    <x v="0"/>
    <x v="1098"/>
    <n v="241.96"/>
    <n v="2"/>
    <n v="0"/>
    <n v="33.874400000000009"/>
  </r>
  <r>
    <n v="6403"/>
    <x v="3194"/>
    <x v="3"/>
    <x v="1109"/>
    <d v="2014-06-01T00:00:00"/>
    <s v="First Class"/>
    <s v="BD-11725"/>
    <s v="Bruce Degenhardt"/>
    <x v="0"/>
    <s v="United States"/>
    <s v="Lafayette"/>
    <x v="28"/>
    <n v="70506"/>
    <x v="0"/>
    <s v="OFF-BI-10000591"/>
    <x v="1"/>
    <x v="8"/>
    <x v="1045"/>
    <n v="3.89"/>
    <n v="1"/>
    <n v="0"/>
    <n v="1.8672"/>
  </r>
  <r>
    <n v="6404"/>
    <x v="3194"/>
    <x v="3"/>
    <x v="1109"/>
    <d v="2014-06-01T00:00:00"/>
    <s v="First Class"/>
    <s v="BD-11725"/>
    <s v="Bruce Degenhardt"/>
    <x v="0"/>
    <s v="United States"/>
    <s v="Lafayette"/>
    <x v="28"/>
    <n v="70506"/>
    <x v="0"/>
    <s v="FUR-FU-10001731"/>
    <x v="0"/>
    <x v="5"/>
    <x v="1547"/>
    <n v="8.01"/>
    <n v="3"/>
    <n v="0"/>
    <n v="3.0438000000000001"/>
  </r>
  <r>
    <n v="6405"/>
    <x v="3195"/>
    <x v="1"/>
    <x v="672"/>
    <d v="2012-12-05T00:00:00"/>
    <s v="Standard Class"/>
    <s v="RM-19375"/>
    <s v="Raymond Messe"/>
    <x v="0"/>
    <s v="United States"/>
    <s v="Raleigh"/>
    <x v="3"/>
    <n v="27604"/>
    <x v="0"/>
    <s v="TEC-PH-10001198"/>
    <x v="2"/>
    <x v="7"/>
    <x v="1168"/>
    <n v="177.48000000000002"/>
    <n v="3"/>
    <n v="0.2"/>
    <n v="19.966499999999982"/>
  </r>
  <r>
    <n v="6406"/>
    <x v="3196"/>
    <x v="3"/>
    <x v="515"/>
    <d v="2014-09-03T00:00:00"/>
    <s v="Second Class"/>
    <s v="BW-11110"/>
    <s v="Bart Watters"/>
    <x v="1"/>
    <s v="United States"/>
    <s v="Spokane"/>
    <x v="4"/>
    <n v="99207"/>
    <x v="1"/>
    <s v="FUR-CH-10002331"/>
    <x v="0"/>
    <x v="1"/>
    <x v="402"/>
    <n v="569.5680000000001"/>
    <n v="2"/>
    <n v="0.2"/>
    <n v="7.119599999999906"/>
  </r>
  <r>
    <n v="6407"/>
    <x v="3196"/>
    <x v="3"/>
    <x v="515"/>
    <d v="2014-09-03T00:00:00"/>
    <s v="Second Class"/>
    <s v="BW-11110"/>
    <s v="Bart Watters"/>
    <x v="1"/>
    <s v="United States"/>
    <s v="Spokane"/>
    <x v="4"/>
    <n v="99207"/>
    <x v="1"/>
    <s v="OFF-ST-10002370"/>
    <x v="1"/>
    <x v="4"/>
    <x v="80"/>
    <n v="149.73000000000002"/>
    <n v="7"/>
    <n v="0"/>
    <n v="43.421699999999994"/>
  </r>
  <r>
    <n v="6408"/>
    <x v="3197"/>
    <x v="3"/>
    <x v="304"/>
    <d v="2014-05-16T00:00:00"/>
    <s v="First Class"/>
    <s v="GT-14710"/>
    <s v="Greg Tran"/>
    <x v="0"/>
    <s v="United States"/>
    <s v="Houston"/>
    <x v="5"/>
    <n v="77041"/>
    <x v="2"/>
    <s v="FUR-CH-10003981"/>
    <x v="0"/>
    <x v="1"/>
    <x v="1166"/>
    <n v="899.43"/>
    <n v="5"/>
    <n v="0.3"/>
    <n v="-12.84900000000016"/>
  </r>
  <r>
    <n v="6409"/>
    <x v="3197"/>
    <x v="3"/>
    <x v="304"/>
    <d v="2014-05-16T00:00:00"/>
    <s v="First Class"/>
    <s v="GT-14710"/>
    <s v="Greg Tran"/>
    <x v="0"/>
    <s v="United States"/>
    <s v="Houston"/>
    <x v="5"/>
    <n v="77041"/>
    <x v="2"/>
    <s v="OFF-AR-10001446"/>
    <x v="1"/>
    <x v="6"/>
    <x v="1152"/>
    <n v="46.2"/>
    <n v="5"/>
    <n v="0.2"/>
    <n v="5.7749999999999986"/>
  </r>
  <r>
    <n v="6410"/>
    <x v="3197"/>
    <x v="3"/>
    <x v="304"/>
    <d v="2014-05-16T00:00:00"/>
    <s v="First Class"/>
    <s v="GT-14710"/>
    <s v="Greg Tran"/>
    <x v="0"/>
    <s v="United States"/>
    <s v="Houston"/>
    <x v="5"/>
    <n v="77041"/>
    <x v="2"/>
    <s v="OFF-PA-10000300"/>
    <x v="1"/>
    <x v="10"/>
    <x v="1766"/>
    <n v="47.952000000000005"/>
    <n v="3"/>
    <n v="0.2"/>
    <n v="16.183799999999998"/>
  </r>
  <r>
    <n v="6411"/>
    <x v="3197"/>
    <x v="3"/>
    <x v="304"/>
    <d v="2014-05-16T00:00:00"/>
    <s v="First Class"/>
    <s v="GT-14710"/>
    <s v="Greg Tran"/>
    <x v="0"/>
    <s v="United States"/>
    <s v="Houston"/>
    <x v="5"/>
    <n v="77041"/>
    <x v="2"/>
    <s v="TEC-PH-10004071"/>
    <x v="2"/>
    <x v="7"/>
    <x v="1537"/>
    <n v="7.9920000000000009"/>
    <n v="1"/>
    <n v="0.2"/>
    <n v="0.69930000000000003"/>
  </r>
  <r>
    <n v="6412"/>
    <x v="3197"/>
    <x v="3"/>
    <x v="304"/>
    <d v="2014-05-16T00:00:00"/>
    <s v="First Class"/>
    <s v="GT-14710"/>
    <s v="Greg Tran"/>
    <x v="0"/>
    <s v="United States"/>
    <s v="Houston"/>
    <x v="5"/>
    <n v="77041"/>
    <x v="2"/>
    <s v="OFF-PA-10003134"/>
    <x v="1"/>
    <x v="10"/>
    <x v="1663"/>
    <n v="76.864000000000004"/>
    <n v="2"/>
    <n v="0.2"/>
    <n v="26.902399999999993"/>
  </r>
  <r>
    <n v="6413"/>
    <x v="3198"/>
    <x v="3"/>
    <x v="629"/>
    <d v="2014-08-24T00:00:00"/>
    <s v="Standard Class"/>
    <s v="AH-10120"/>
    <s v="Adrian Hane"/>
    <x v="2"/>
    <s v="United States"/>
    <s v="Louisville"/>
    <x v="0"/>
    <n v="40214"/>
    <x v="0"/>
    <s v="OFF-BI-10002735"/>
    <x v="1"/>
    <x v="8"/>
    <x v="141"/>
    <n v="102.93"/>
    <n v="3"/>
    <n v="0"/>
    <n v="48.377100000000006"/>
  </r>
  <r>
    <n v="6414"/>
    <x v="3198"/>
    <x v="3"/>
    <x v="629"/>
    <d v="2014-08-24T00:00:00"/>
    <s v="Standard Class"/>
    <s v="AH-10120"/>
    <s v="Adrian Hane"/>
    <x v="2"/>
    <s v="United States"/>
    <s v="Louisville"/>
    <x v="0"/>
    <n v="40214"/>
    <x v="0"/>
    <s v="TEC-AC-10004510"/>
    <x v="2"/>
    <x v="11"/>
    <x v="944"/>
    <n v="98.16"/>
    <n v="6"/>
    <n v="0"/>
    <n v="9.8159999999999954"/>
  </r>
  <r>
    <n v="6415"/>
    <x v="3199"/>
    <x v="3"/>
    <x v="468"/>
    <d v="2014-11-15T00:00:00"/>
    <s v="Second Class"/>
    <s v="DR-12940"/>
    <s v="Daniel Raglin"/>
    <x v="2"/>
    <s v="United States"/>
    <s v="Hollywood"/>
    <x v="2"/>
    <n v="33021"/>
    <x v="0"/>
    <s v="OFF-BI-10004099"/>
    <x v="1"/>
    <x v="8"/>
    <x v="1716"/>
    <n v="11.520000000000001"/>
    <n v="5"/>
    <n v="0.7"/>
    <n v="-7.6799999999999962"/>
  </r>
  <r>
    <n v="6416"/>
    <x v="3200"/>
    <x v="3"/>
    <x v="170"/>
    <d v="2014-08-22T00:00:00"/>
    <s v="Same Day"/>
    <s v="DL-13495"/>
    <s v="Dionis Lloyd"/>
    <x v="1"/>
    <s v="United States"/>
    <s v="Chandler"/>
    <x v="16"/>
    <n v="85224"/>
    <x v="1"/>
    <s v="OFF-PA-10003395"/>
    <x v="1"/>
    <x v="10"/>
    <x v="650"/>
    <n v="83.88"/>
    <n v="1"/>
    <n v="0.2"/>
    <n v="29.357999999999997"/>
  </r>
  <r>
    <n v="6417"/>
    <x v="3201"/>
    <x v="0"/>
    <x v="387"/>
    <d v="2013-03-13T00:00:00"/>
    <s v="Standard Class"/>
    <s v="BD-11620"/>
    <s v="Brian DeCherney"/>
    <x v="0"/>
    <s v="United States"/>
    <s v="Philadelphia"/>
    <x v="9"/>
    <n v="19120"/>
    <x v="3"/>
    <s v="TEC-PH-10002890"/>
    <x v="2"/>
    <x v="7"/>
    <x v="1387"/>
    <n v="108.57600000000001"/>
    <n v="4"/>
    <n v="0.4"/>
    <n v="-25.334400000000002"/>
  </r>
  <r>
    <n v="6418"/>
    <x v="3201"/>
    <x v="0"/>
    <x v="387"/>
    <d v="2013-03-13T00:00:00"/>
    <s v="Standard Class"/>
    <s v="BD-11620"/>
    <s v="Brian DeCherney"/>
    <x v="0"/>
    <s v="United States"/>
    <s v="Philadelphia"/>
    <x v="9"/>
    <n v="19120"/>
    <x v="3"/>
    <s v="OFF-FA-10004968"/>
    <x v="1"/>
    <x v="13"/>
    <x v="1010"/>
    <n v="5.9840000000000009"/>
    <n v="2"/>
    <n v="0.2"/>
    <n v="-1.3463999999999998"/>
  </r>
  <r>
    <n v="6419"/>
    <x v="3202"/>
    <x v="0"/>
    <x v="731"/>
    <d v="2013-11-06T00:00:00"/>
    <s v="Standard Class"/>
    <s v="HW-14935"/>
    <s v="Helen Wasserman"/>
    <x v="1"/>
    <s v="United States"/>
    <s v="Tulsa"/>
    <x v="26"/>
    <n v="74133"/>
    <x v="2"/>
    <s v="OFF-SU-10001218"/>
    <x v="1"/>
    <x v="14"/>
    <x v="133"/>
    <n v="21.96"/>
    <n v="2"/>
    <n v="0"/>
    <n v="6.1488000000000014"/>
  </r>
  <r>
    <n v="6420"/>
    <x v="3202"/>
    <x v="0"/>
    <x v="731"/>
    <d v="2013-11-06T00:00:00"/>
    <s v="Standard Class"/>
    <s v="HW-14935"/>
    <s v="Helen Wasserman"/>
    <x v="1"/>
    <s v="United States"/>
    <s v="Tulsa"/>
    <x v="26"/>
    <n v="74133"/>
    <x v="2"/>
    <s v="FUR-CH-10002084"/>
    <x v="0"/>
    <x v="1"/>
    <x v="1240"/>
    <n v="368.96999999999997"/>
    <n v="3"/>
    <n v="0"/>
    <n v="81.173400000000001"/>
  </r>
  <r>
    <n v="6421"/>
    <x v="3202"/>
    <x v="0"/>
    <x v="731"/>
    <d v="2013-11-06T00:00:00"/>
    <s v="Standard Class"/>
    <s v="HW-14935"/>
    <s v="Helen Wasserman"/>
    <x v="1"/>
    <s v="United States"/>
    <s v="Tulsa"/>
    <x v="26"/>
    <n v="74133"/>
    <x v="2"/>
    <s v="OFF-AR-10004269"/>
    <x v="1"/>
    <x v="6"/>
    <x v="1541"/>
    <n v="12.39"/>
    <n v="3"/>
    <n v="0"/>
    <n v="3.4692000000000003"/>
  </r>
  <r>
    <n v="6422"/>
    <x v="3202"/>
    <x v="0"/>
    <x v="731"/>
    <d v="2013-11-06T00:00:00"/>
    <s v="Standard Class"/>
    <s v="HW-14935"/>
    <s v="Helen Wasserman"/>
    <x v="1"/>
    <s v="United States"/>
    <s v="Tulsa"/>
    <x v="26"/>
    <n v="74133"/>
    <x v="2"/>
    <s v="OFF-ST-10001128"/>
    <x v="1"/>
    <x v="4"/>
    <x v="1418"/>
    <n v="332.94"/>
    <n v="3"/>
    <n v="0"/>
    <n v="9.9882000000000204"/>
  </r>
  <r>
    <n v="6423"/>
    <x v="3203"/>
    <x v="2"/>
    <x v="711"/>
    <d v="2011-08-01T00:00:00"/>
    <s v="Standard Class"/>
    <s v="JO-15145"/>
    <s v="Jack O'Briant"/>
    <x v="1"/>
    <s v="United States"/>
    <s v="Draper"/>
    <x v="7"/>
    <n v="84020"/>
    <x v="1"/>
    <s v="TEC-AC-10002006"/>
    <x v="2"/>
    <x v="11"/>
    <x v="1078"/>
    <n v="111.93"/>
    <n v="7"/>
    <n v="0"/>
    <n v="34.698299999999996"/>
  </r>
  <r>
    <n v="6424"/>
    <x v="3204"/>
    <x v="1"/>
    <x v="1040"/>
    <d v="2012-10-27T00:00:00"/>
    <s v="First Class"/>
    <s v="RD-19660"/>
    <s v="Robert Dilbeck"/>
    <x v="2"/>
    <s v="United States"/>
    <s v="Oakland"/>
    <x v="1"/>
    <n v="94601"/>
    <x v="1"/>
    <s v="FUR-CH-10003956"/>
    <x v="0"/>
    <x v="1"/>
    <x v="363"/>
    <n v="454.27200000000005"/>
    <n v="8"/>
    <n v="0.2"/>
    <n v="-73.819200000000052"/>
  </r>
  <r>
    <n v="6425"/>
    <x v="3205"/>
    <x v="3"/>
    <x v="971"/>
    <d v="2014-08-25T00:00:00"/>
    <s v="Standard Class"/>
    <s v="DO-13645"/>
    <s v="Doug O'Connell"/>
    <x v="0"/>
    <s v="United States"/>
    <s v="Lawrence"/>
    <x v="31"/>
    <n v="1841"/>
    <x v="3"/>
    <s v="OFF-PA-10000552"/>
    <x v="1"/>
    <x v="10"/>
    <x v="1532"/>
    <n v="19.440000000000001"/>
    <n v="3"/>
    <n v="0"/>
    <n v="9.3312000000000008"/>
  </r>
  <r>
    <n v="6426"/>
    <x v="3206"/>
    <x v="0"/>
    <x v="454"/>
    <d v="2013-05-28T00:00:00"/>
    <s v="Standard Class"/>
    <s v="CC-12370"/>
    <s v="Christopher Conant"/>
    <x v="0"/>
    <s v="United States"/>
    <s v="Philadelphia"/>
    <x v="9"/>
    <n v="19120"/>
    <x v="3"/>
    <s v="TEC-CO-10004722"/>
    <x v="2"/>
    <x v="16"/>
    <x v="1365"/>
    <n v="8399.9759999999987"/>
    <n v="4"/>
    <n v="0.4"/>
    <n v="1119.996799999999"/>
  </r>
  <r>
    <n v="6427"/>
    <x v="3206"/>
    <x v="0"/>
    <x v="454"/>
    <d v="2013-05-28T00:00:00"/>
    <s v="Standard Class"/>
    <s v="CC-12370"/>
    <s v="Christopher Conant"/>
    <x v="0"/>
    <s v="United States"/>
    <s v="Philadelphia"/>
    <x v="9"/>
    <n v="19120"/>
    <x v="3"/>
    <s v="OFF-BI-10004308"/>
    <x v="1"/>
    <x v="8"/>
    <x v="1767"/>
    <n v="6.2940000000000014"/>
    <n v="1"/>
    <n v="0.7"/>
    <n v="-4.1959999999999997"/>
  </r>
  <r>
    <n v="6428"/>
    <x v="3206"/>
    <x v="0"/>
    <x v="454"/>
    <d v="2013-05-28T00:00:00"/>
    <s v="Standard Class"/>
    <s v="CC-12370"/>
    <s v="Christopher Conant"/>
    <x v="0"/>
    <s v="United States"/>
    <s v="Philadelphia"/>
    <x v="9"/>
    <n v="19120"/>
    <x v="3"/>
    <s v="OFF-PA-10000029"/>
    <x v="1"/>
    <x v="10"/>
    <x v="803"/>
    <n v="10.368000000000002"/>
    <n v="2"/>
    <n v="0.2"/>
    <n v="3.6288"/>
  </r>
  <r>
    <n v="6429"/>
    <x v="3206"/>
    <x v="0"/>
    <x v="454"/>
    <d v="2013-05-28T00:00:00"/>
    <s v="Standard Class"/>
    <s v="CC-12370"/>
    <s v="Christopher Conant"/>
    <x v="0"/>
    <s v="United States"/>
    <s v="Philadelphia"/>
    <x v="9"/>
    <n v="19120"/>
    <x v="3"/>
    <s v="TEC-PH-10004080"/>
    <x v="2"/>
    <x v="7"/>
    <x v="1768"/>
    <n v="122.38199999999999"/>
    <n v="3"/>
    <n v="0.4"/>
    <n v="-24.476399999999998"/>
  </r>
  <r>
    <n v="6430"/>
    <x v="3207"/>
    <x v="2"/>
    <x v="935"/>
    <d v="2011-11-07T00:00:00"/>
    <s v="Standard Class"/>
    <s v="SH-20395"/>
    <s v="Shahid Hopkins"/>
    <x v="0"/>
    <s v="United States"/>
    <s v="Jacksonville"/>
    <x v="3"/>
    <n v="28540"/>
    <x v="0"/>
    <s v="OFF-ST-10001558"/>
    <x v="1"/>
    <x v="4"/>
    <x v="712"/>
    <n v="25.983999999999998"/>
    <n v="2"/>
    <n v="0.2"/>
    <n v="-1.6239999999999997"/>
  </r>
  <r>
    <n v="6431"/>
    <x v="3207"/>
    <x v="2"/>
    <x v="935"/>
    <d v="2011-11-07T00:00:00"/>
    <s v="Standard Class"/>
    <s v="SH-20395"/>
    <s v="Shahid Hopkins"/>
    <x v="0"/>
    <s v="United States"/>
    <s v="Jacksonville"/>
    <x v="3"/>
    <n v="28540"/>
    <x v="0"/>
    <s v="FUR-TA-10001768"/>
    <x v="0"/>
    <x v="3"/>
    <x v="114"/>
    <n v="945.03600000000006"/>
    <n v="6"/>
    <n v="0.4"/>
    <n v="-299.26140000000009"/>
  </r>
  <r>
    <n v="6432"/>
    <x v="3207"/>
    <x v="2"/>
    <x v="935"/>
    <d v="2011-11-07T00:00:00"/>
    <s v="Standard Class"/>
    <s v="SH-20395"/>
    <s v="Shahid Hopkins"/>
    <x v="0"/>
    <s v="United States"/>
    <s v="Jacksonville"/>
    <x v="3"/>
    <n v="28540"/>
    <x v="0"/>
    <s v="OFF-BI-10002982"/>
    <x v="1"/>
    <x v="8"/>
    <x v="1258"/>
    <n v="14.301000000000002"/>
    <n v="7"/>
    <n v="0.7"/>
    <n v="-10.487400000000001"/>
  </r>
  <r>
    <n v="6433"/>
    <x v="3207"/>
    <x v="2"/>
    <x v="935"/>
    <d v="2011-11-07T00:00:00"/>
    <s v="Standard Class"/>
    <s v="SH-20395"/>
    <s v="Shahid Hopkins"/>
    <x v="0"/>
    <s v="United States"/>
    <s v="Jacksonville"/>
    <x v="3"/>
    <n v="28540"/>
    <x v="0"/>
    <s v="FUR-FU-10001468"/>
    <x v="0"/>
    <x v="5"/>
    <x v="1280"/>
    <n v="410.35199999999998"/>
    <n v="3"/>
    <n v="0.2"/>
    <n v="-51.29400000000004"/>
  </r>
  <r>
    <n v="6434"/>
    <x v="3208"/>
    <x v="1"/>
    <x v="1110"/>
    <d v="2012-04-04T00:00:00"/>
    <s v="Standard Class"/>
    <s v="FC-14335"/>
    <s v="Fred Chung"/>
    <x v="1"/>
    <s v="United States"/>
    <s v="Chicago"/>
    <x v="10"/>
    <n v="60610"/>
    <x v="2"/>
    <s v="OFF-PA-10001838"/>
    <x v="1"/>
    <x v="10"/>
    <x v="999"/>
    <n v="23.52"/>
    <n v="5"/>
    <n v="0.2"/>
    <n v="8.5259999999999998"/>
  </r>
  <r>
    <n v="6435"/>
    <x v="3208"/>
    <x v="1"/>
    <x v="1110"/>
    <d v="2012-04-04T00:00:00"/>
    <s v="Standard Class"/>
    <s v="FC-14335"/>
    <s v="Fred Chung"/>
    <x v="1"/>
    <s v="United States"/>
    <s v="Chicago"/>
    <x v="10"/>
    <n v="60610"/>
    <x v="2"/>
    <s v="TEC-PH-10002890"/>
    <x v="2"/>
    <x v="7"/>
    <x v="1387"/>
    <n v="180.96"/>
    <n v="5"/>
    <n v="0.2"/>
    <n v="13.571999999999996"/>
  </r>
  <r>
    <n v="6436"/>
    <x v="3209"/>
    <x v="3"/>
    <x v="837"/>
    <d v="2014-05-30T00:00:00"/>
    <s v="First Class"/>
    <s v="JG-15160"/>
    <s v="James Galang"/>
    <x v="0"/>
    <s v="United States"/>
    <s v="Pocatello"/>
    <x v="45"/>
    <n v="83201"/>
    <x v="1"/>
    <s v="FUR-FU-10004963"/>
    <x v="0"/>
    <x v="5"/>
    <x v="1434"/>
    <n v="35"/>
    <n v="4"/>
    <n v="0"/>
    <n v="14.700000000000003"/>
  </r>
  <r>
    <n v="6437"/>
    <x v="3209"/>
    <x v="3"/>
    <x v="837"/>
    <d v="2014-05-30T00:00:00"/>
    <s v="First Class"/>
    <s v="JG-15160"/>
    <s v="James Galang"/>
    <x v="0"/>
    <s v="United States"/>
    <s v="Pocatello"/>
    <x v="45"/>
    <n v="83201"/>
    <x v="1"/>
    <s v="OFF-ST-10000025"/>
    <x v="1"/>
    <x v="4"/>
    <x v="615"/>
    <n v="477.15000000000003"/>
    <n v="5"/>
    <n v="0"/>
    <n v="28.628999999999962"/>
  </r>
  <r>
    <n v="6438"/>
    <x v="3209"/>
    <x v="3"/>
    <x v="837"/>
    <d v="2014-05-30T00:00:00"/>
    <s v="First Class"/>
    <s v="JG-15160"/>
    <s v="James Galang"/>
    <x v="0"/>
    <s v="United States"/>
    <s v="Pocatello"/>
    <x v="45"/>
    <n v="83201"/>
    <x v="1"/>
    <s v="TEC-PH-10004389"/>
    <x v="2"/>
    <x v="7"/>
    <x v="1422"/>
    <n v="302.37599999999998"/>
    <n v="3"/>
    <n v="0.2"/>
    <n v="22.678200000000018"/>
  </r>
  <r>
    <n v="6439"/>
    <x v="3210"/>
    <x v="3"/>
    <x v="817"/>
    <d v="2014-12-20T00:00:00"/>
    <s v="Standard Class"/>
    <s v="LC-16885"/>
    <s v="Lena Creighton"/>
    <x v="0"/>
    <s v="United States"/>
    <s v="Plano"/>
    <x v="5"/>
    <n v="75023"/>
    <x v="2"/>
    <s v="FUR-TA-10000577"/>
    <x v="0"/>
    <x v="3"/>
    <x v="3"/>
    <n v="974.98799999999983"/>
    <n v="4"/>
    <n v="0.3"/>
    <n v="-97.49879999999996"/>
  </r>
  <r>
    <n v="6440"/>
    <x v="3211"/>
    <x v="2"/>
    <x v="777"/>
    <d v="2011-10-06T00:00:00"/>
    <s v="First Class"/>
    <s v="CC-12220"/>
    <s v="Chris Cortes"/>
    <x v="0"/>
    <s v="United States"/>
    <s v="New York City"/>
    <x v="15"/>
    <n v="10024"/>
    <x v="3"/>
    <s v="FUR-CH-10003298"/>
    <x v="0"/>
    <x v="1"/>
    <x v="1567"/>
    <n v="589.41"/>
    <n v="5"/>
    <n v="0.1"/>
    <n v="-6.5490000000000492"/>
  </r>
  <r>
    <n v="6441"/>
    <x v="3212"/>
    <x v="0"/>
    <x v="63"/>
    <d v="2013-10-21T00:00:00"/>
    <s v="Standard Class"/>
    <s v="BW-11110"/>
    <s v="Bart Watters"/>
    <x v="1"/>
    <s v="United States"/>
    <s v="New York City"/>
    <x v="15"/>
    <n v="10024"/>
    <x v="3"/>
    <s v="OFF-AR-10001860"/>
    <x v="1"/>
    <x v="6"/>
    <x v="907"/>
    <n v="34.700000000000003"/>
    <n v="5"/>
    <n v="0"/>
    <n v="12.492000000000001"/>
  </r>
  <r>
    <n v="6442"/>
    <x v="3212"/>
    <x v="0"/>
    <x v="63"/>
    <d v="2013-10-21T00:00:00"/>
    <s v="Standard Class"/>
    <s v="BW-11110"/>
    <s v="Bart Watters"/>
    <x v="1"/>
    <s v="United States"/>
    <s v="New York City"/>
    <x v="15"/>
    <n v="10024"/>
    <x v="3"/>
    <s v="OFF-ST-10003123"/>
    <x v="1"/>
    <x v="4"/>
    <x v="1268"/>
    <n v="99.87"/>
    <n v="3"/>
    <n v="0"/>
    <n v="23.968799999999998"/>
  </r>
  <r>
    <n v="6443"/>
    <x v="3212"/>
    <x v="0"/>
    <x v="63"/>
    <d v="2013-10-21T00:00:00"/>
    <s v="Standard Class"/>
    <s v="BW-11110"/>
    <s v="Bart Watters"/>
    <x v="1"/>
    <s v="United States"/>
    <s v="New York City"/>
    <x v="15"/>
    <n v="10024"/>
    <x v="3"/>
    <s v="OFF-PA-10001295"/>
    <x v="1"/>
    <x v="10"/>
    <x v="1211"/>
    <n v="37.94"/>
    <n v="2"/>
    <n v="0"/>
    <n v="18.211199999999998"/>
  </r>
  <r>
    <n v="6444"/>
    <x v="3212"/>
    <x v="0"/>
    <x v="63"/>
    <d v="2013-10-21T00:00:00"/>
    <s v="Standard Class"/>
    <s v="BW-11110"/>
    <s v="Bart Watters"/>
    <x v="1"/>
    <s v="United States"/>
    <s v="New York City"/>
    <x v="15"/>
    <n v="10024"/>
    <x v="3"/>
    <s v="OFF-LA-10000407"/>
    <x v="1"/>
    <x v="2"/>
    <x v="1486"/>
    <n v="24.900000000000002"/>
    <n v="5"/>
    <n v="0"/>
    <n v="11.454000000000001"/>
  </r>
  <r>
    <n v="6445"/>
    <x v="3212"/>
    <x v="0"/>
    <x v="63"/>
    <d v="2013-10-21T00:00:00"/>
    <s v="Standard Class"/>
    <s v="BW-11110"/>
    <s v="Bart Watters"/>
    <x v="1"/>
    <s v="United States"/>
    <s v="New York City"/>
    <x v="15"/>
    <n v="10024"/>
    <x v="3"/>
    <s v="FUR-FU-10003535"/>
    <x v="0"/>
    <x v="5"/>
    <x v="888"/>
    <n v="82.26"/>
    <n v="3"/>
    <n v="0"/>
    <n v="33.726600000000005"/>
  </r>
  <r>
    <n v="6446"/>
    <x v="3213"/>
    <x v="1"/>
    <x v="616"/>
    <d v="2012-03-10T00:00:00"/>
    <s v="Standard Class"/>
    <s v="JJ-15445"/>
    <s v="Jennifer Jackson"/>
    <x v="0"/>
    <s v="United States"/>
    <s v="Chicago"/>
    <x v="10"/>
    <n v="60623"/>
    <x v="2"/>
    <s v="OFF-FA-10000611"/>
    <x v="1"/>
    <x v="13"/>
    <x v="1065"/>
    <n v="7.1039999999999992"/>
    <n v="6"/>
    <n v="0.2"/>
    <n v="2.4863999999999997"/>
  </r>
  <r>
    <n v="6447"/>
    <x v="3214"/>
    <x v="3"/>
    <x v="168"/>
    <d v="2014-03-07T00:00:00"/>
    <s v="Second Class"/>
    <s v="TT-21460"/>
    <s v="Tonja Turnell"/>
    <x v="2"/>
    <s v="United States"/>
    <s v="Houston"/>
    <x v="5"/>
    <n v="77095"/>
    <x v="2"/>
    <s v="FUR-FU-10004848"/>
    <x v="0"/>
    <x v="5"/>
    <x v="28"/>
    <n v="103.50000000000001"/>
    <n v="5"/>
    <n v="0.6"/>
    <n v="-77.625"/>
  </r>
  <r>
    <n v="6448"/>
    <x v="3214"/>
    <x v="3"/>
    <x v="168"/>
    <d v="2014-03-07T00:00:00"/>
    <s v="Second Class"/>
    <s v="TT-21460"/>
    <s v="Tonja Turnell"/>
    <x v="2"/>
    <s v="United States"/>
    <s v="Houston"/>
    <x v="5"/>
    <n v="77095"/>
    <x v="2"/>
    <s v="OFF-LA-10002381"/>
    <x v="1"/>
    <x v="2"/>
    <x v="1079"/>
    <n v="2.4640000000000004"/>
    <n v="1"/>
    <n v="0.2"/>
    <n v="0.86239999999999983"/>
  </r>
  <r>
    <n v="6449"/>
    <x v="3214"/>
    <x v="3"/>
    <x v="168"/>
    <d v="2014-03-07T00:00:00"/>
    <s v="Second Class"/>
    <s v="TT-21460"/>
    <s v="Tonja Turnell"/>
    <x v="2"/>
    <s v="United States"/>
    <s v="Houston"/>
    <x v="5"/>
    <n v="77095"/>
    <x v="2"/>
    <s v="OFF-ST-10000918"/>
    <x v="1"/>
    <x v="4"/>
    <x v="372"/>
    <n v="8.7200000000000006"/>
    <n v="1"/>
    <n v="0.2"/>
    <n v="0.65399999999999947"/>
  </r>
  <r>
    <n v="6450"/>
    <x v="3215"/>
    <x v="1"/>
    <x v="12"/>
    <d v="2012-09-29T00:00:00"/>
    <s v="Standard Class"/>
    <s v="EH-13990"/>
    <s v="Erica Hackney"/>
    <x v="0"/>
    <s v="United States"/>
    <s v="Meriden"/>
    <x v="29"/>
    <n v="6450"/>
    <x v="3"/>
    <s v="OFF-BI-10000822"/>
    <x v="1"/>
    <x v="8"/>
    <x v="958"/>
    <n v="10.76"/>
    <n v="2"/>
    <n v="0"/>
    <n v="5.1647999999999996"/>
  </r>
  <r>
    <n v="6451"/>
    <x v="3215"/>
    <x v="1"/>
    <x v="12"/>
    <d v="2012-09-29T00:00:00"/>
    <s v="Standard Class"/>
    <s v="EH-13990"/>
    <s v="Erica Hackney"/>
    <x v="0"/>
    <s v="United States"/>
    <s v="Meriden"/>
    <x v="29"/>
    <n v="6450"/>
    <x v="3"/>
    <s v="OFF-PA-10002222"/>
    <x v="1"/>
    <x v="10"/>
    <x v="389"/>
    <n v="45.68"/>
    <n v="2"/>
    <n v="0"/>
    <n v="21.012799999999999"/>
  </r>
  <r>
    <n v="6452"/>
    <x v="3215"/>
    <x v="1"/>
    <x v="12"/>
    <d v="2012-09-29T00:00:00"/>
    <s v="Standard Class"/>
    <s v="EH-13990"/>
    <s v="Erica Hackney"/>
    <x v="0"/>
    <s v="United States"/>
    <s v="Meriden"/>
    <x v="29"/>
    <n v="6450"/>
    <x v="3"/>
    <s v="OFF-AR-10004930"/>
    <x v="1"/>
    <x v="6"/>
    <x v="87"/>
    <n v="6.7"/>
    <n v="1"/>
    <n v="0"/>
    <n v="2.2109999999999994"/>
  </r>
  <r>
    <n v="6453"/>
    <x v="3216"/>
    <x v="1"/>
    <x v="546"/>
    <d v="2012-12-23T00:00:00"/>
    <s v="Second Class"/>
    <s v="PR-18880"/>
    <s v="Patrick Ryan"/>
    <x v="0"/>
    <s v="United States"/>
    <s v="Glenview"/>
    <x v="10"/>
    <n v="60025"/>
    <x v="2"/>
    <s v="TEC-PH-10001750"/>
    <x v="2"/>
    <x v="7"/>
    <x v="968"/>
    <n v="158.376"/>
    <n v="3"/>
    <n v="0.2"/>
    <n v="13.857900000000008"/>
  </r>
  <r>
    <n v="6454"/>
    <x v="3217"/>
    <x v="1"/>
    <x v="1049"/>
    <d v="2012-10-13T00:00:00"/>
    <s v="Standard Class"/>
    <s v="BT-11680"/>
    <s v="Brian Thompson"/>
    <x v="0"/>
    <s v="United States"/>
    <s v="Houston"/>
    <x v="5"/>
    <n v="77036"/>
    <x v="2"/>
    <s v="OFF-AR-10000657"/>
    <x v="1"/>
    <x v="6"/>
    <x v="1518"/>
    <n v="3.44"/>
    <n v="2"/>
    <n v="0.2"/>
    <n v="0.55899999999999961"/>
  </r>
  <r>
    <n v="6455"/>
    <x v="3218"/>
    <x v="3"/>
    <x v="689"/>
    <d v="2014-08-04T00:00:00"/>
    <s v="First Class"/>
    <s v="EC-14050"/>
    <s v="Erin Creighton"/>
    <x v="0"/>
    <s v="United States"/>
    <s v="San Francisco"/>
    <x v="1"/>
    <n v="94110"/>
    <x v="1"/>
    <s v="OFF-ST-10003442"/>
    <x v="1"/>
    <x v="4"/>
    <x v="86"/>
    <n v="56.56"/>
    <n v="2"/>
    <n v="0"/>
    <n v="15.2712"/>
  </r>
  <r>
    <n v="6456"/>
    <x v="3218"/>
    <x v="3"/>
    <x v="689"/>
    <d v="2014-08-04T00:00:00"/>
    <s v="First Class"/>
    <s v="EC-14050"/>
    <s v="Erin Creighton"/>
    <x v="0"/>
    <s v="United States"/>
    <s v="San Francisco"/>
    <x v="1"/>
    <n v="94110"/>
    <x v="1"/>
    <s v="FUR-FU-10003142"/>
    <x v="0"/>
    <x v="5"/>
    <x v="1201"/>
    <n v="36.96"/>
    <n v="7"/>
    <n v="0"/>
    <n v="11.457599999999998"/>
  </r>
  <r>
    <n v="6457"/>
    <x v="3219"/>
    <x v="2"/>
    <x v="79"/>
    <d v="2011-08-11T00:00:00"/>
    <s v="Standard Class"/>
    <s v="SP-20650"/>
    <s v="Stephanie Phelps"/>
    <x v="1"/>
    <s v="United States"/>
    <s v="New York City"/>
    <x v="15"/>
    <n v="10009"/>
    <x v="3"/>
    <s v="TEC-PH-10002468"/>
    <x v="2"/>
    <x v="7"/>
    <x v="1210"/>
    <n v="135.99"/>
    <n v="1"/>
    <n v="0"/>
    <n v="36.717300000000009"/>
  </r>
  <r>
    <n v="6458"/>
    <x v="3219"/>
    <x v="2"/>
    <x v="79"/>
    <d v="2011-08-11T00:00:00"/>
    <s v="Standard Class"/>
    <s v="SP-20650"/>
    <s v="Stephanie Phelps"/>
    <x v="1"/>
    <s v="United States"/>
    <s v="New York City"/>
    <x v="15"/>
    <n v="10009"/>
    <x v="3"/>
    <s v="OFF-AR-10004165"/>
    <x v="1"/>
    <x v="6"/>
    <x v="1588"/>
    <n v="15.959999999999999"/>
    <n v="7"/>
    <n v="0"/>
    <n v="7.0224000000000011"/>
  </r>
  <r>
    <n v="6459"/>
    <x v="3220"/>
    <x v="3"/>
    <x v="304"/>
    <d v="2014-05-18T00:00:00"/>
    <s v="First Class"/>
    <s v="AJ-10780"/>
    <s v="Anthony Jacobs"/>
    <x v="1"/>
    <s v="United States"/>
    <s v="Baltimore"/>
    <x v="39"/>
    <n v="21215"/>
    <x v="3"/>
    <s v="OFF-AR-10001919"/>
    <x v="1"/>
    <x v="6"/>
    <x v="853"/>
    <n v="3.76"/>
    <n v="2"/>
    <n v="0"/>
    <n v="1.0903999999999998"/>
  </r>
  <r>
    <n v="6460"/>
    <x v="3220"/>
    <x v="3"/>
    <x v="304"/>
    <d v="2014-05-18T00:00:00"/>
    <s v="First Class"/>
    <s v="AJ-10780"/>
    <s v="Anthony Jacobs"/>
    <x v="1"/>
    <s v="United States"/>
    <s v="Baltimore"/>
    <x v="39"/>
    <n v="21215"/>
    <x v="3"/>
    <s v="OFF-AR-10003045"/>
    <x v="1"/>
    <x v="6"/>
    <x v="420"/>
    <n v="14.7"/>
    <n v="5"/>
    <n v="0"/>
    <n v="6.6150000000000002"/>
  </r>
  <r>
    <n v="6461"/>
    <x v="3220"/>
    <x v="3"/>
    <x v="304"/>
    <d v="2014-05-18T00:00:00"/>
    <s v="First Class"/>
    <s v="AJ-10780"/>
    <s v="Anthony Jacobs"/>
    <x v="1"/>
    <s v="United States"/>
    <s v="Baltimore"/>
    <x v="39"/>
    <n v="21215"/>
    <x v="3"/>
    <s v="OFF-AR-10003338"/>
    <x v="1"/>
    <x v="6"/>
    <x v="1430"/>
    <n v="37.200000000000003"/>
    <n v="5"/>
    <n v="0"/>
    <n v="9.3000000000000007"/>
  </r>
  <r>
    <n v="6462"/>
    <x v="3220"/>
    <x v="3"/>
    <x v="304"/>
    <d v="2014-05-18T00:00:00"/>
    <s v="First Class"/>
    <s v="AJ-10780"/>
    <s v="Anthony Jacobs"/>
    <x v="1"/>
    <s v="United States"/>
    <s v="Baltimore"/>
    <x v="39"/>
    <n v="21215"/>
    <x v="3"/>
    <s v="TEC-AC-10003280"/>
    <x v="2"/>
    <x v="11"/>
    <x v="1028"/>
    <n v="89.97"/>
    <n v="3"/>
    <n v="0"/>
    <n v="18.893699999999995"/>
  </r>
  <r>
    <n v="6463"/>
    <x v="3220"/>
    <x v="3"/>
    <x v="304"/>
    <d v="2014-05-18T00:00:00"/>
    <s v="First Class"/>
    <s v="AJ-10780"/>
    <s v="Anthony Jacobs"/>
    <x v="1"/>
    <s v="United States"/>
    <s v="Baltimore"/>
    <x v="39"/>
    <n v="21215"/>
    <x v="3"/>
    <s v="FUR-CH-10003298"/>
    <x v="0"/>
    <x v="1"/>
    <x v="1567"/>
    <n v="261.95999999999998"/>
    <n v="2"/>
    <n v="0"/>
    <n v="23.576399999999978"/>
  </r>
  <r>
    <n v="6464"/>
    <x v="3220"/>
    <x v="3"/>
    <x v="304"/>
    <d v="2014-05-18T00:00:00"/>
    <s v="First Class"/>
    <s v="AJ-10780"/>
    <s v="Anthony Jacobs"/>
    <x v="1"/>
    <s v="United States"/>
    <s v="Baltimore"/>
    <x v="39"/>
    <n v="21215"/>
    <x v="3"/>
    <s v="OFF-LA-10004544"/>
    <x v="1"/>
    <x v="2"/>
    <x v="197"/>
    <n v="74"/>
    <n v="5"/>
    <n v="0"/>
    <n v="37"/>
  </r>
  <r>
    <n v="6465"/>
    <x v="3221"/>
    <x v="0"/>
    <x v="897"/>
    <d v="2013-09-29T00:00:00"/>
    <s v="Standard Class"/>
    <s v="AS-10630"/>
    <s v="Ann Steele"/>
    <x v="2"/>
    <s v="United States"/>
    <s v="Louisville"/>
    <x v="0"/>
    <n v="40214"/>
    <x v="0"/>
    <s v="FUR-FU-10004586"/>
    <x v="0"/>
    <x v="5"/>
    <x v="1473"/>
    <n v="13.28"/>
    <n v="2"/>
    <n v="0"/>
    <n v="6.3743999999999996"/>
  </r>
  <r>
    <n v="6466"/>
    <x v="3222"/>
    <x v="1"/>
    <x v="50"/>
    <d v="2012-11-17T00:00:00"/>
    <s v="Standard Class"/>
    <s v="AA-10375"/>
    <s v="Allen Armold"/>
    <x v="0"/>
    <s v="United States"/>
    <s v="Lebanon"/>
    <x v="18"/>
    <n v="37087"/>
    <x v="0"/>
    <s v="OFF-ST-10003572"/>
    <x v="1"/>
    <x v="4"/>
    <x v="1735"/>
    <n v="84.960000000000008"/>
    <n v="6"/>
    <n v="0.2"/>
    <n v="6.3719999999999999"/>
  </r>
  <r>
    <n v="6467"/>
    <x v="3223"/>
    <x v="3"/>
    <x v="1053"/>
    <d v="2014-05-26T00:00:00"/>
    <s v="Second Class"/>
    <s v="EH-13945"/>
    <s v="Eric Hoffmann"/>
    <x v="0"/>
    <s v="United States"/>
    <s v="Los Angeles"/>
    <x v="1"/>
    <n v="90008"/>
    <x v="1"/>
    <s v="TEC-AC-10002331"/>
    <x v="2"/>
    <x v="11"/>
    <x v="1582"/>
    <n v="68.459999999999994"/>
    <n v="7"/>
    <n v="0"/>
    <n v="25.330199999999998"/>
  </r>
  <r>
    <n v="6468"/>
    <x v="3224"/>
    <x v="0"/>
    <x v="499"/>
    <d v="2013-12-09T00:00:00"/>
    <s v="Standard Class"/>
    <s v="DB-13270"/>
    <s v="Deborah Brumfield"/>
    <x v="2"/>
    <s v="United States"/>
    <s v="Providence"/>
    <x v="34"/>
    <n v="2908"/>
    <x v="3"/>
    <s v="OFF-ST-10000142"/>
    <x v="1"/>
    <x v="4"/>
    <x v="399"/>
    <n v="2079.4"/>
    <n v="5"/>
    <n v="0"/>
    <n v="582.23199999999997"/>
  </r>
  <r>
    <n v="6469"/>
    <x v="3224"/>
    <x v="0"/>
    <x v="499"/>
    <d v="2013-12-09T00:00:00"/>
    <s v="Standard Class"/>
    <s v="DB-13270"/>
    <s v="Deborah Brumfield"/>
    <x v="2"/>
    <s v="United States"/>
    <s v="Providence"/>
    <x v="34"/>
    <n v="2908"/>
    <x v="3"/>
    <s v="TEC-PH-10000441"/>
    <x v="2"/>
    <x v="7"/>
    <x v="1046"/>
    <n v="629.94999999999993"/>
    <n v="5"/>
    <n v="0"/>
    <n v="176.38600000000002"/>
  </r>
  <r>
    <n v="6470"/>
    <x v="3224"/>
    <x v="0"/>
    <x v="499"/>
    <d v="2013-12-09T00:00:00"/>
    <s v="Standard Class"/>
    <s v="DB-13270"/>
    <s v="Deborah Brumfield"/>
    <x v="2"/>
    <s v="United States"/>
    <s v="Providence"/>
    <x v="34"/>
    <n v="2908"/>
    <x v="3"/>
    <s v="FUR-FU-10004864"/>
    <x v="0"/>
    <x v="5"/>
    <x v="1710"/>
    <n v="72.42"/>
    <n v="6"/>
    <n v="0"/>
    <n v="23.898600000000002"/>
  </r>
  <r>
    <n v="6471"/>
    <x v="3225"/>
    <x v="1"/>
    <x v="1111"/>
    <d v="2012-09-02T00:00:00"/>
    <s v="Standard Class"/>
    <s v="CC-12100"/>
    <s v="Chad Cunningham"/>
    <x v="2"/>
    <s v="United States"/>
    <s v="Detroit"/>
    <x v="12"/>
    <n v="48234"/>
    <x v="2"/>
    <s v="TEC-PH-10001750"/>
    <x v="2"/>
    <x v="7"/>
    <x v="968"/>
    <n v="131.97999999999999"/>
    <n v="2"/>
    <n v="0"/>
    <n v="35.634600000000006"/>
  </r>
  <r>
    <n v="6472"/>
    <x v="3225"/>
    <x v="1"/>
    <x v="1111"/>
    <d v="2012-09-02T00:00:00"/>
    <s v="Standard Class"/>
    <s v="CC-12100"/>
    <s v="Chad Cunningham"/>
    <x v="2"/>
    <s v="United States"/>
    <s v="Detroit"/>
    <x v="12"/>
    <n v="48234"/>
    <x v="2"/>
    <s v="TEC-AC-10004510"/>
    <x v="2"/>
    <x v="11"/>
    <x v="944"/>
    <n v="114.52"/>
    <n v="7"/>
    <n v="0"/>
    <n v="11.451999999999995"/>
  </r>
  <r>
    <n v="6473"/>
    <x v="3226"/>
    <x v="2"/>
    <x v="571"/>
    <d v="2011-06-10T00:00:00"/>
    <s v="Standard Class"/>
    <s v="VT-21700"/>
    <s v="Valerie Takahito"/>
    <x v="2"/>
    <s v="United States"/>
    <s v="Houston"/>
    <x v="5"/>
    <n v="77070"/>
    <x v="2"/>
    <s v="OFF-LA-10001074"/>
    <x v="1"/>
    <x v="2"/>
    <x v="297"/>
    <n v="100.24000000000001"/>
    <n v="10"/>
    <n v="0.2"/>
    <n v="33.830999999999989"/>
  </r>
  <r>
    <n v="6474"/>
    <x v="3227"/>
    <x v="0"/>
    <x v="196"/>
    <d v="2013-03-21T00:00:00"/>
    <s v="Second Class"/>
    <s v="DB-13060"/>
    <s v="Dave Brooks"/>
    <x v="0"/>
    <s v="United States"/>
    <s v="Columbia"/>
    <x v="18"/>
    <n v="38401"/>
    <x v="0"/>
    <s v="OFF-AP-10003590"/>
    <x v="1"/>
    <x v="9"/>
    <x v="947"/>
    <n v="871.80000000000007"/>
    <n v="3"/>
    <n v="0.2"/>
    <n v="87.180000000000092"/>
  </r>
  <r>
    <n v="6475"/>
    <x v="3228"/>
    <x v="2"/>
    <x v="1112"/>
    <d v="2011-01-16T00:00:00"/>
    <s v="First Class"/>
    <s v="BS-11590"/>
    <s v="Brendan Sweed"/>
    <x v="1"/>
    <s v="United States"/>
    <s v="Philadelphia"/>
    <x v="9"/>
    <n v="19140"/>
    <x v="3"/>
    <s v="FUR-BO-10003433"/>
    <x v="0"/>
    <x v="0"/>
    <x v="911"/>
    <n v="61.96"/>
    <n v="4"/>
    <n v="0.5"/>
    <n v="-53.285600000000009"/>
  </r>
  <r>
    <n v="6476"/>
    <x v="3229"/>
    <x v="3"/>
    <x v="95"/>
    <d v="2014-06-11T00:00:00"/>
    <s v="Standard Class"/>
    <s v="NR-18550"/>
    <s v="Nick Radford"/>
    <x v="0"/>
    <s v="United States"/>
    <s v="Pembroke Pines"/>
    <x v="2"/>
    <n v="33024"/>
    <x v="0"/>
    <s v="OFF-BI-10002432"/>
    <x v="1"/>
    <x v="8"/>
    <x v="866"/>
    <n v="4.5540000000000003"/>
    <n v="3"/>
    <n v="0.7"/>
    <n v="-3.4913999999999987"/>
  </r>
  <r>
    <n v="6477"/>
    <x v="3229"/>
    <x v="3"/>
    <x v="95"/>
    <d v="2014-06-11T00:00:00"/>
    <s v="Standard Class"/>
    <s v="NR-18550"/>
    <s v="Nick Radford"/>
    <x v="0"/>
    <s v="United States"/>
    <s v="Pembroke Pines"/>
    <x v="2"/>
    <n v="33024"/>
    <x v="0"/>
    <s v="OFF-AP-10003622"/>
    <x v="1"/>
    <x v="9"/>
    <x v="188"/>
    <n v="5.2"/>
    <n v="2"/>
    <n v="0.2"/>
    <n v="0.58499999999999974"/>
  </r>
  <r>
    <n v="6478"/>
    <x v="3229"/>
    <x v="3"/>
    <x v="95"/>
    <d v="2014-06-11T00:00:00"/>
    <s v="Standard Class"/>
    <s v="NR-18550"/>
    <s v="Nick Radford"/>
    <x v="0"/>
    <s v="United States"/>
    <s v="Pembroke Pines"/>
    <x v="2"/>
    <n v="33024"/>
    <x v="0"/>
    <s v="TEC-AC-10003832"/>
    <x v="2"/>
    <x v="11"/>
    <x v="216"/>
    <n v="205.99200000000002"/>
    <n v="1"/>
    <n v="0.2"/>
    <n v="-2.5749000000000279"/>
  </r>
  <r>
    <n v="6479"/>
    <x v="3229"/>
    <x v="3"/>
    <x v="95"/>
    <d v="2014-06-11T00:00:00"/>
    <s v="Standard Class"/>
    <s v="NR-18550"/>
    <s v="Nick Radford"/>
    <x v="0"/>
    <s v="United States"/>
    <s v="Pembroke Pines"/>
    <x v="2"/>
    <n v="33024"/>
    <x v="0"/>
    <s v="OFF-PA-10000809"/>
    <x v="1"/>
    <x v="10"/>
    <x v="1124"/>
    <n v="15.552000000000003"/>
    <n v="3"/>
    <n v="0.2"/>
    <n v="5.4432"/>
  </r>
  <r>
    <n v="6480"/>
    <x v="3229"/>
    <x v="3"/>
    <x v="95"/>
    <d v="2014-06-11T00:00:00"/>
    <s v="Standard Class"/>
    <s v="NR-18550"/>
    <s v="Nick Radford"/>
    <x v="0"/>
    <s v="United States"/>
    <s v="Pembroke Pines"/>
    <x v="2"/>
    <n v="33024"/>
    <x v="0"/>
    <s v="TEC-PH-10000441"/>
    <x v="2"/>
    <x v="7"/>
    <x v="1046"/>
    <n v="503.96000000000004"/>
    <n v="5"/>
    <n v="0.2"/>
    <n v="50.396000000000015"/>
  </r>
  <r>
    <n v="6481"/>
    <x v="3229"/>
    <x v="3"/>
    <x v="95"/>
    <d v="2014-06-11T00:00:00"/>
    <s v="Standard Class"/>
    <s v="NR-18550"/>
    <s v="Nick Radford"/>
    <x v="0"/>
    <s v="United States"/>
    <s v="Pembroke Pines"/>
    <x v="2"/>
    <n v="33024"/>
    <x v="0"/>
    <s v="OFF-AP-10002287"/>
    <x v="1"/>
    <x v="9"/>
    <x v="1274"/>
    <n v="24.472000000000001"/>
    <n v="7"/>
    <n v="0.2"/>
    <n v="1.8353999999999999"/>
  </r>
  <r>
    <n v="6482"/>
    <x v="3229"/>
    <x v="3"/>
    <x v="95"/>
    <d v="2014-06-11T00:00:00"/>
    <s v="Standard Class"/>
    <s v="NR-18550"/>
    <s v="Nick Radford"/>
    <x v="0"/>
    <s v="United States"/>
    <s v="Pembroke Pines"/>
    <x v="2"/>
    <n v="33024"/>
    <x v="0"/>
    <s v="FUR-BO-10002824"/>
    <x v="0"/>
    <x v="0"/>
    <x v="410"/>
    <n v="241.56799999999998"/>
    <n v="2"/>
    <n v="0.2"/>
    <n v="0"/>
  </r>
  <r>
    <n v="6483"/>
    <x v="3229"/>
    <x v="3"/>
    <x v="95"/>
    <d v="2014-06-11T00:00:00"/>
    <s v="Standard Class"/>
    <s v="NR-18550"/>
    <s v="Nick Radford"/>
    <x v="0"/>
    <s v="United States"/>
    <s v="Pembroke Pines"/>
    <x v="2"/>
    <n v="33024"/>
    <x v="0"/>
    <s v="TEC-AC-10002942"/>
    <x v="2"/>
    <x v="11"/>
    <x v="1597"/>
    <n v="110.4"/>
    <n v="2"/>
    <n v="0.2"/>
    <n v="-4.1400000000000077"/>
  </r>
  <r>
    <n v="6484"/>
    <x v="3230"/>
    <x v="3"/>
    <x v="95"/>
    <d v="2014-06-10T00:00:00"/>
    <s v="Standard Class"/>
    <s v="KN-16390"/>
    <s v="Katherine Nockton"/>
    <x v="1"/>
    <s v="United States"/>
    <s v="New York City"/>
    <x v="15"/>
    <n v="10011"/>
    <x v="3"/>
    <s v="FUR-TA-10001932"/>
    <x v="0"/>
    <x v="3"/>
    <x v="840"/>
    <n v="384.76799999999997"/>
    <n v="2"/>
    <n v="0.4"/>
    <n v="-115.43040000000002"/>
  </r>
  <r>
    <n v="6485"/>
    <x v="3230"/>
    <x v="3"/>
    <x v="95"/>
    <d v="2014-06-10T00:00:00"/>
    <s v="Standard Class"/>
    <s v="KN-16390"/>
    <s v="Katherine Nockton"/>
    <x v="1"/>
    <s v="United States"/>
    <s v="New York City"/>
    <x v="15"/>
    <n v="10011"/>
    <x v="3"/>
    <s v="TEC-MA-10003173"/>
    <x v="2"/>
    <x v="15"/>
    <x v="1706"/>
    <n v="78.66"/>
    <n v="6"/>
    <n v="0"/>
    <n v="36.183599999999991"/>
  </r>
  <r>
    <n v="6486"/>
    <x v="3230"/>
    <x v="3"/>
    <x v="95"/>
    <d v="2014-06-10T00:00:00"/>
    <s v="Standard Class"/>
    <s v="KN-16390"/>
    <s v="Katherine Nockton"/>
    <x v="1"/>
    <s v="United States"/>
    <s v="New York City"/>
    <x v="15"/>
    <n v="10011"/>
    <x v="3"/>
    <s v="OFF-PA-10004156"/>
    <x v="1"/>
    <x v="10"/>
    <x v="743"/>
    <n v="45.36"/>
    <n v="4"/>
    <n v="0"/>
    <n v="22.226399999999998"/>
  </r>
  <r>
    <n v="6487"/>
    <x v="3231"/>
    <x v="1"/>
    <x v="1113"/>
    <d v="2012-03-26T00:00:00"/>
    <s v="Standard Class"/>
    <s v="JW-16075"/>
    <s v="Julia West"/>
    <x v="0"/>
    <s v="United States"/>
    <s v="Jacksonville"/>
    <x v="3"/>
    <n v="28540"/>
    <x v="0"/>
    <s v="OFF-AP-10002945"/>
    <x v="1"/>
    <x v="9"/>
    <x v="225"/>
    <n v="962.07999999999993"/>
    <n v="4"/>
    <n v="0.2"/>
    <n v="156.33799999999997"/>
  </r>
  <r>
    <n v="6488"/>
    <x v="3231"/>
    <x v="1"/>
    <x v="1113"/>
    <d v="2012-03-26T00:00:00"/>
    <s v="Standard Class"/>
    <s v="JW-16075"/>
    <s v="Julia West"/>
    <x v="0"/>
    <s v="United States"/>
    <s v="Jacksonville"/>
    <x v="3"/>
    <n v="28540"/>
    <x v="0"/>
    <s v="OFF-BI-10000948"/>
    <x v="1"/>
    <x v="8"/>
    <x v="1373"/>
    <n v="12.843000000000002"/>
    <n v="3"/>
    <n v="0.7"/>
    <n v="-9.8462999999999994"/>
  </r>
  <r>
    <n v="6489"/>
    <x v="3231"/>
    <x v="1"/>
    <x v="1113"/>
    <d v="2012-03-26T00:00:00"/>
    <s v="Standard Class"/>
    <s v="JW-16075"/>
    <s v="Julia West"/>
    <x v="0"/>
    <s v="United States"/>
    <s v="Jacksonville"/>
    <x v="3"/>
    <n v="28540"/>
    <x v="0"/>
    <s v="OFF-PA-10002254"/>
    <x v="1"/>
    <x v="10"/>
    <x v="145"/>
    <n v="295.45600000000002"/>
    <n v="14"/>
    <n v="0.2"/>
    <n v="96.023199999999974"/>
  </r>
  <r>
    <n v="6490"/>
    <x v="3232"/>
    <x v="3"/>
    <x v="20"/>
    <d v="2014-09-25T00:00:00"/>
    <s v="Standard Class"/>
    <s v="JM-15535"/>
    <s v="Jessica Myrick"/>
    <x v="0"/>
    <s v="United States"/>
    <s v="New York City"/>
    <x v="15"/>
    <n v="10011"/>
    <x v="3"/>
    <s v="OFF-PA-10004782"/>
    <x v="1"/>
    <x v="10"/>
    <x v="1413"/>
    <n v="32.400000000000006"/>
    <n v="5"/>
    <n v="0"/>
    <n v="15.552000000000001"/>
  </r>
  <r>
    <n v="6491"/>
    <x v="3233"/>
    <x v="2"/>
    <x v="1114"/>
    <d v="2011-09-19T00:00:00"/>
    <s v="Standard Class"/>
    <s v="MF-18250"/>
    <s v="Monica Federle"/>
    <x v="1"/>
    <s v="United States"/>
    <s v="Philadelphia"/>
    <x v="9"/>
    <n v="19120"/>
    <x v="3"/>
    <s v="FUR-FU-10000222"/>
    <x v="0"/>
    <x v="5"/>
    <x v="591"/>
    <n v="103.93599999999999"/>
    <n v="4"/>
    <n v="0.2"/>
    <n v="16.889599999999998"/>
  </r>
  <r>
    <n v="6492"/>
    <x v="3234"/>
    <x v="0"/>
    <x v="73"/>
    <d v="2013-11-26T00:00:00"/>
    <s v="Standard Class"/>
    <s v="FA-14230"/>
    <s v="Frank Atkinson"/>
    <x v="1"/>
    <s v="United States"/>
    <s v="Orlando"/>
    <x v="2"/>
    <n v="32839"/>
    <x v="0"/>
    <s v="FUR-BO-10004695"/>
    <x v="0"/>
    <x v="0"/>
    <x v="198"/>
    <n v="289.56799999999998"/>
    <n v="2"/>
    <n v="0.2"/>
    <n v="10.858799999999974"/>
  </r>
  <r>
    <n v="6493"/>
    <x v="3234"/>
    <x v="0"/>
    <x v="73"/>
    <d v="2013-11-26T00:00:00"/>
    <s v="Standard Class"/>
    <s v="FA-14230"/>
    <s v="Frank Atkinson"/>
    <x v="1"/>
    <s v="United States"/>
    <s v="Orlando"/>
    <x v="2"/>
    <n v="32839"/>
    <x v="0"/>
    <s v="OFF-ST-10003327"/>
    <x v="1"/>
    <x v="4"/>
    <x v="333"/>
    <n v="39.72"/>
    <n v="5"/>
    <n v="0.2"/>
    <n v="4.4684999999999953"/>
  </r>
  <r>
    <n v="6494"/>
    <x v="3234"/>
    <x v="0"/>
    <x v="73"/>
    <d v="2013-11-26T00:00:00"/>
    <s v="Standard Class"/>
    <s v="FA-14230"/>
    <s v="Frank Atkinson"/>
    <x v="1"/>
    <s v="United States"/>
    <s v="Orlando"/>
    <x v="2"/>
    <n v="32839"/>
    <x v="0"/>
    <s v="TEC-PH-10003357"/>
    <x v="2"/>
    <x v="7"/>
    <x v="1062"/>
    <n v="244.768"/>
    <n v="4"/>
    <n v="0.2"/>
    <n v="24.476800000000004"/>
  </r>
  <r>
    <n v="6495"/>
    <x v="3235"/>
    <x v="3"/>
    <x v="960"/>
    <d v="2014-11-02T00:00:00"/>
    <s v="Second Class"/>
    <s v="KH-16510"/>
    <s v="Keith Herrera"/>
    <x v="0"/>
    <s v="United States"/>
    <s v="Houston"/>
    <x v="5"/>
    <n v="77095"/>
    <x v="2"/>
    <s v="TEC-AC-10002167"/>
    <x v="2"/>
    <x v="11"/>
    <x v="46"/>
    <n v="24"/>
    <n v="2"/>
    <n v="0.2"/>
    <n v="-2.6999999999999993"/>
  </r>
  <r>
    <n v="6496"/>
    <x v="3235"/>
    <x v="3"/>
    <x v="960"/>
    <d v="2014-11-02T00:00:00"/>
    <s v="Second Class"/>
    <s v="KH-16510"/>
    <s v="Keith Herrera"/>
    <x v="0"/>
    <s v="United States"/>
    <s v="Houston"/>
    <x v="5"/>
    <n v="77095"/>
    <x v="2"/>
    <s v="OFF-PA-10001937"/>
    <x v="1"/>
    <x v="10"/>
    <x v="286"/>
    <n v="15.552000000000003"/>
    <n v="3"/>
    <n v="0.2"/>
    <n v="5.4432"/>
  </r>
  <r>
    <n v="6497"/>
    <x v="3235"/>
    <x v="3"/>
    <x v="960"/>
    <d v="2014-11-02T00:00:00"/>
    <s v="Second Class"/>
    <s v="KH-16510"/>
    <s v="Keith Herrera"/>
    <x v="0"/>
    <s v="United States"/>
    <s v="Houston"/>
    <x v="5"/>
    <n v="77095"/>
    <x v="2"/>
    <s v="TEC-AC-10004510"/>
    <x v="2"/>
    <x v="11"/>
    <x v="944"/>
    <n v="26.176000000000002"/>
    <n v="2"/>
    <n v="0.2"/>
    <n v="-3.272000000000002"/>
  </r>
  <r>
    <n v="6498"/>
    <x v="3236"/>
    <x v="1"/>
    <x v="1115"/>
    <d v="2012-07-28T00:00:00"/>
    <s v="Standard Class"/>
    <s v="SS-20515"/>
    <s v="Shirley Schmidt"/>
    <x v="2"/>
    <s v="United States"/>
    <s v="Louisville"/>
    <x v="0"/>
    <n v="40214"/>
    <x v="0"/>
    <s v="FUR-FU-10001487"/>
    <x v="0"/>
    <x v="5"/>
    <x v="5"/>
    <n v="20.94"/>
    <n v="3"/>
    <n v="0"/>
    <n v="6.0725999999999987"/>
  </r>
  <r>
    <n v="6499"/>
    <x v="3236"/>
    <x v="1"/>
    <x v="1115"/>
    <d v="2012-07-28T00:00:00"/>
    <s v="Standard Class"/>
    <s v="SS-20515"/>
    <s v="Shirley Schmidt"/>
    <x v="2"/>
    <s v="United States"/>
    <s v="Louisville"/>
    <x v="0"/>
    <n v="40214"/>
    <x v="0"/>
    <s v="OFF-BI-10000069"/>
    <x v="1"/>
    <x v="8"/>
    <x v="486"/>
    <n v="135.09"/>
    <n v="9"/>
    <n v="0"/>
    <n v="62.14139999999999"/>
  </r>
  <r>
    <n v="6500"/>
    <x v="3236"/>
    <x v="1"/>
    <x v="1115"/>
    <d v="2012-07-28T00:00:00"/>
    <s v="Standard Class"/>
    <s v="SS-20515"/>
    <s v="Shirley Schmidt"/>
    <x v="2"/>
    <s v="United States"/>
    <s v="Louisville"/>
    <x v="0"/>
    <n v="40214"/>
    <x v="0"/>
    <s v="TEC-AC-10003289"/>
    <x v="2"/>
    <x v="11"/>
    <x v="1209"/>
    <n v="279.85999999999996"/>
    <n v="14"/>
    <n v="0"/>
    <n v="64.367799999999988"/>
  </r>
  <r>
    <n v="6501"/>
    <x v="3236"/>
    <x v="1"/>
    <x v="1115"/>
    <d v="2012-07-28T00:00:00"/>
    <s v="Standard Class"/>
    <s v="SS-20515"/>
    <s v="Shirley Schmidt"/>
    <x v="2"/>
    <s v="United States"/>
    <s v="Louisville"/>
    <x v="0"/>
    <n v="40214"/>
    <x v="0"/>
    <s v="OFF-BI-10000069"/>
    <x v="1"/>
    <x v="8"/>
    <x v="486"/>
    <n v="90.06"/>
    <n v="6"/>
    <n v="0"/>
    <n v="41.427599999999991"/>
  </r>
  <r>
    <n v="6502"/>
    <x v="3237"/>
    <x v="2"/>
    <x v="981"/>
    <d v="2011-11-06T00:00:00"/>
    <s v="Standard Class"/>
    <s v="LC-17050"/>
    <s v="Liz Carlisle"/>
    <x v="0"/>
    <s v="United States"/>
    <s v="Medina"/>
    <x v="24"/>
    <n v="44256"/>
    <x v="3"/>
    <s v="TEC-PH-10001299"/>
    <x v="2"/>
    <x v="7"/>
    <x v="1480"/>
    <n v="539.96399999999994"/>
    <n v="6"/>
    <n v="0.4"/>
    <n v="-107.99280000000002"/>
  </r>
  <r>
    <n v="6503"/>
    <x v="3237"/>
    <x v="2"/>
    <x v="981"/>
    <d v="2011-11-06T00:00:00"/>
    <s v="Standard Class"/>
    <s v="LC-17050"/>
    <s v="Liz Carlisle"/>
    <x v="0"/>
    <s v="United States"/>
    <s v="Medina"/>
    <x v="24"/>
    <n v="44256"/>
    <x v="3"/>
    <s v="TEC-PH-10001552"/>
    <x v="2"/>
    <x v="7"/>
    <x v="178"/>
    <n v="50.231999999999999"/>
    <n v="7"/>
    <n v="0.4"/>
    <n v="-10.046400000000002"/>
  </r>
  <r>
    <n v="6504"/>
    <x v="3237"/>
    <x v="2"/>
    <x v="981"/>
    <d v="2011-11-06T00:00:00"/>
    <s v="Standard Class"/>
    <s v="LC-17050"/>
    <s v="Liz Carlisle"/>
    <x v="0"/>
    <s v="United States"/>
    <s v="Medina"/>
    <x v="24"/>
    <n v="44256"/>
    <x v="3"/>
    <s v="OFF-BI-10001098"/>
    <x v="1"/>
    <x v="8"/>
    <x v="405"/>
    <n v="19.242000000000001"/>
    <n v="3"/>
    <n v="0.7"/>
    <n v="-13.4694"/>
  </r>
  <r>
    <n v="6505"/>
    <x v="3238"/>
    <x v="3"/>
    <x v="701"/>
    <d v="2014-11-23T00:00:00"/>
    <s v="Second Class"/>
    <s v="VW-21775"/>
    <s v="Victoria Wilson"/>
    <x v="1"/>
    <s v="United States"/>
    <s v="New York City"/>
    <x v="15"/>
    <n v="10011"/>
    <x v="3"/>
    <s v="OFF-ST-10000142"/>
    <x v="1"/>
    <x v="4"/>
    <x v="399"/>
    <n v="1247.6399999999999"/>
    <n v="3"/>
    <n v="0"/>
    <n v="349.33919999999995"/>
  </r>
  <r>
    <n v="6506"/>
    <x v="3239"/>
    <x v="0"/>
    <x v="190"/>
    <d v="2013-07-01T00:00:00"/>
    <s v="Standard Class"/>
    <s v="LD-16855"/>
    <s v="Lela Donovan"/>
    <x v="1"/>
    <s v="United States"/>
    <s v="Chicago"/>
    <x v="10"/>
    <n v="60653"/>
    <x v="2"/>
    <s v="OFF-AR-10001547"/>
    <x v="1"/>
    <x v="6"/>
    <x v="147"/>
    <n v="5.3040000000000003"/>
    <n v="3"/>
    <n v="0.2"/>
    <n v="0.46409999999999996"/>
  </r>
  <r>
    <n v="6507"/>
    <x v="3240"/>
    <x v="0"/>
    <x v="790"/>
    <d v="2013-10-12T00:00:00"/>
    <s v="Second Class"/>
    <s v="SP-20545"/>
    <s v="Sibella Parks"/>
    <x v="1"/>
    <s v="United States"/>
    <s v="Philadelphia"/>
    <x v="9"/>
    <n v="19143"/>
    <x v="3"/>
    <s v="OFF-PA-10001593"/>
    <x v="1"/>
    <x v="10"/>
    <x v="1755"/>
    <n v="19.136000000000003"/>
    <n v="4"/>
    <n v="0.2"/>
    <n v="5.9799999999999986"/>
  </r>
  <r>
    <n v="6508"/>
    <x v="3240"/>
    <x v="0"/>
    <x v="790"/>
    <d v="2013-10-12T00:00:00"/>
    <s v="Second Class"/>
    <s v="SP-20545"/>
    <s v="Sibella Parks"/>
    <x v="1"/>
    <s v="United States"/>
    <s v="Philadelphia"/>
    <x v="9"/>
    <n v="19143"/>
    <x v="3"/>
    <s v="FUR-FU-10004071"/>
    <x v="0"/>
    <x v="5"/>
    <x v="570"/>
    <n v="332.83200000000005"/>
    <n v="4"/>
    <n v="0.2"/>
    <n v="-24.962399999999988"/>
  </r>
  <r>
    <n v="6509"/>
    <x v="3241"/>
    <x v="3"/>
    <x v="698"/>
    <d v="2014-12-27T00:00:00"/>
    <s v="Standard Class"/>
    <s v="DK-13150"/>
    <s v="David Kendrick"/>
    <x v="1"/>
    <s v="United States"/>
    <s v="New York City"/>
    <x v="15"/>
    <n v="10009"/>
    <x v="3"/>
    <s v="OFF-PA-10001970"/>
    <x v="1"/>
    <x v="10"/>
    <x v="361"/>
    <n v="279.89999999999998"/>
    <n v="5"/>
    <n v="0"/>
    <n v="137.15100000000001"/>
  </r>
  <r>
    <n v="6510"/>
    <x v="3241"/>
    <x v="3"/>
    <x v="698"/>
    <d v="2014-12-27T00:00:00"/>
    <s v="Standard Class"/>
    <s v="DK-13150"/>
    <s v="David Kendrick"/>
    <x v="1"/>
    <s v="United States"/>
    <s v="New York City"/>
    <x v="15"/>
    <n v="10009"/>
    <x v="3"/>
    <s v="OFF-BI-10001524"/>
    <x v="1"/>
    <x v="8"/>
    <x v="298"/>
    <n v="50.352000000000004"/>
    <n v="3"/>
    <n v="0.2"/>
    <n v="17.623199999999997"/>
  </r>
  <r>
    <n v="6511"/>
    <x v="3241"/>
    <x v="3"/>
    <x v="698"/>
    <d v="2014-12-27T00:00:00"/>
    <s v="Standard Class"/>
    <s v="DK-13150"/>
    <s v="David Kendrick"/>
    <x v="1"/>
    <s v="United States"/>
    <s v="New York City"/>
    <x v="15"/>
    <n v="10009"/>
    <x v="3"/>
    <s v="OFF-PA-10004156"/>
    <x v="1"/>
    <x v="10"/>
    <x v="743"/>
    <n v="34.019999999999996"/>
    <n v="3"/>
    <n v="0"/>
    <n v="16.669799999999999"/>
  </r>
  <r>
    <n v="6512"/>
    <x v="3242"/>
    <x v="3"/>
    <x v="904"/>
    <d v="2014-03-11T00:00:00"/>
    <s v="Standard Class"/>
    <s v="FC-14245"/>
    <s v="Frank Carlisle"/>
    <x v="2"/>
    <s v="United States"/>
    <s v="San Francisco"/>
    <x v="1"/>
    <n v="94109"/>
    <x v="1"/>
    <s v="OFF-AR-10003158"/>
    <x v="1"/>
    <x v="6"/>
    <x v="696"/>
    <n v="23.88"/>
    <n v="6"/>
    <n v="0"/>
    <n v="8.1191999999999993"/>
  </r>
  <r>
    <n v="6513"/>
    <x v="3242"/>
    <x v="3"/>
    <x v="904"/>
    <d v="2014-03-11T00:00:00"/>
    <s v="Standard Class"/>
    <s v="FC-14245"/>
    <s v="Frank Carlisle"/>
    <x v="2"/>
    <s v="United States"/>
    <s v="San Francisco"/>
    <x v="1"/>
    <n v="94109"/>
    <x v="1"/>
    <s v="OFF-LA-10004559"/>
    <x v="1"/>
    <x v="2"/>
    <x v="1340"/>
    <n v="11.52"/>
    <n v="4"/>
    <n v="0"/>
    <n v="5.6448"/>
  </r>
  <r>
    <n v="6514"/>
    <x v="3242"/>
    <x v="3"/>
    <x v="904"/>
    <d v="2014-03-11T00:00:00"/>
    <s v="Standard Class"/>
    <s v="FC-14245"/>
    <s v="Frank Carlisle"/>
    <x v="2"/>
    <s v="United States"/>
    <s v="San Francisco"/>
    <x v="1"/>
    <n v="94109"/>
    <x v="1"/>
    <s v="OFF-PA-10001033"/>
    <x v="1"/>
    <x v="10"/>
    <x v="1500"/>
    <n v="286.93"/>
    <n v="7"/>
    <n v="0"/>
    <n v="140.59569999999999"/>
  </r>
  <r>
    <n v="6515"/>
    <x v="3242"/>
    <x v="3"/>
    <x v="904"/>
    <d v="2014-03-11T00:00:00"/>
    <s v="Standard Class"/>
    <s v="FC-14245"/>
    <s v="Frank Carlisle"/>
    <x v="2"/>
    <s v="United States"/>
    <s v="San Francisco"/>
    <x v="1"/>
    <n v="94109"/>
    <x v="1"/>
    <s v="TEC-PH-10001336"/>
    <x v="2"/>
    <x v="7"/>
    <x v="941"/>
    <n v="206.38400000000001"/>
    <n v="2"/>
    <n v="0.2"/>
    <n v="23.218199999999996"/>
  </r>
  <r>
    <n v="6516"/>
    <x v="3243"/>
    <x v="3"/>
    <x v="175"/>
    <d v="2014-09-20T00:00:00"/>
    <s v="Standard Class"/>
    <s v="RD-19480"/>
    <s v="Rick Duston"/>
    <x v="0"/>
    <s v="United States"/>
    <s v="San Francisco"/>
    <x v="1"/>
    <n v="94122"/>
    <x v="1"/>
    <s v="FUR-CH-10002961"/>
    <x v="0"/>
    <x v="1"/>
    <x v="939"/>
    <n v="218.35200000000003"/>
    <n v="3"/>
    <n v="0.2"/>
    <n v="0"/>
  </r>
  <r>
    <n v="6517"/>
    <x v="3243"/>
    <x v="3"/>
    <x v="175"/>
    <d v="2014-09-20T00:00:00"/>
    <s v="Standard Class"/>
    <s v="RD-19480"/>
    <s v="Rick Duston"/>
    <x v="0"/>
    <s v="United States"/>
    <s v="San Francisco"/>
    <x v="1"/>
    <n v="94122"/>
    <x v="1"/>
    <s v="FUR-FU-10001488"/>
    <x v="0"/>
    <x v="5"/>
    <x v="1040"/>
    <n v="529.9"/>
    <n v="5"/>
    <n v="0"/>
    <n v="105.97999999999999"/>
  </r>
  <r>
    <n v="6518"/>
    <x v="3243"/>
    <x v="3"/>
    <x v="175"/>
    <d v="2014-09-20T00:00:00"/>
    <s v="Standard Class"/>
    <s v="RD-19480"/>
    <s v="Rick Duston"/>
    <x v="0"/>
    <s v="United States"/>
    <s v="San Francisco"/>
    <x v="1"/>
    <n v="94122"/>
    <x v="1"/>
    <s v="OFF-AR-10001915"/>
    <x v="1"/>
    <x v="6"/>
    <x v="1048"/>
    <n v="99.3"/>
    <n v="10"/>
    <n v="0"/>
    <n v="41.706000000000003"/>
  </r>
  <r>
    <n v="6519"/>
    <x v="3243"/>
    <x v="3"/>
    <x v="175"/>
    <d v="2014-09-20T00:00:00"/>
    <s v="Standard Class"/>
    <s v="RD-19480"/>
    <s v="Rick Duston"/>
    <x v="0"/>
    <s v="United States"/>
    <s v="San Francisco"/>
    <x v="1"/>
    <n v="94122"/>
    <x v="1"/>
    <s v="OFF-AP-10001205"/>
    <x v="1"/>
    <x v="9"/>
    <x v="1285"/>
    <n v="108.96"/>
    <n v="2"/>
    <n v="0"/>
    <n v="30.508800000000008"/>
  </r>
  <r>
    <n v="6520"/>
    <x v="3243"/>
    <x v="3"/>
    <x v="175"/>
    <d v="2014-09-20T00:00:00"/>
    <s v="Standard Class"/>
    <s v="RD-19480"/>
    <s v="Rick Duston"/>
    <x v="0"/>
    <s v="United States"/>
    <s v="San Francisco"/>
    <x v="1"/>
    <n v="94122"/>
    <x v="1"/>
    <s v="OFF-BI-10004528"/>
    <x v="1"/>
    <x v="8"/>
    <x v="468"/>
    <n v="2.6880000000000002"/>
    <n v="1"/>
    <n v="0.2"/>
    <n v="0.83999999999999975"/>
  </r>
  <r>
    <n v="6521"/>
    <x v="3244"/>
    <x v="3"/>
    <x v="1034"/>
    <d v="2014-01-19T00:00:00"/>
    <s v="Second Class"/>
    <s v="AR-10540"/>
    <s v="Andy Reiter"/>
    <x v="0"/>
    <s v="United States"/>
    <s v="Jackson"/>
    <x v="12"/>
    <n v="49201"/>
    <x v="2"/>
    <s v="OFF-BI-10004995"/>
    <x v="1"/>
    <x v="8"/>
    <x v="313"/>
    <n v="5443.96"/>
    <n v="4"/>
    <n v="0"/>
    <n v="2504.2215999999999"/>
  </r>
  <r>
    <n v="6522"/>
    <x v="3244"/>
    <x v="3"/>
    <x v="1034"/>
    <d v="2014-01-19T00:00:00"/>
    <s v="Second Class"/>
    <s v="AR-10540"/>
    <s v="Andy Reiter"/>
    <x v="0"/>
    <s v="United States"/>
    <s v="Jackson"/>
    <x v="12"/>
    <n v="49201"/>
    <x v="2"/>
    <s v="FUR-CH-10004626"/>
    <x v="0"/>
    <x v="1"/>
    <x v="1697"/>
    <n v="302.67"/>
    <n v="3"/>
    <n v="0"/>
    <n v="72.640799999999999"/>
  </r>
  <r>
    <n v="6523"/>
    <x v="3244"/>
    <x v="3"/>
    <x v="1034"/>
    <d v="2014-01-19T00:00:00"/>
    <s v="Second Class"/>
    <s v="AR-10540"/>
    <s v="Andy Reiter"/>
    <x v="0"/>
    <s v="United States"/>
    <s v="Jackson"/>
    <x v="12"/>
    <n v="49201"/>
    <x v="2"/>
    <s v="OFF-PA-10001260"/>
    <x v="1"/>
    <x v="10"/>
    <x v="1769"/>
    <n v="56.07"/>
    <n v="7"/>
    <n v="0"/>
    <n v="25.231499999999997"/>
  </r>
  <r>
    <n v="6524"/>
    <x v="3245"/>
    <x v="0"/>
    <x v="274"/>
    <d v="2013-07-14T00:00:00"/>
    <s v="Standard Class"/>
    <s v="CC-12100"/>
    <s v="Chad Cunningham"/>
    <x v="2"/>
    <s v="United States"/>
    <s v="Philadelphia"/>
    <x v="9"/>
    <n v="19120"/>
    <x v="3"/>
    <s v="OFF-LA-10002945"/>
    <x v="1"/>
    <x v="2"/>
    <x v="1603"/>
    <n v="10.08"/>
    <n v="2"/>
    <n v="0.2"/>
    <n v="3.2759999999999994"/>
  </r>
  <r>
    <n v="6525"/>
    <x v="3245"/>
    <x v="0"/>
    <x v="274"/>
    <d v="2013-07-14T00:00:00"/>
    <s v="Standard Class"/>
    <s v="CC-12100"/>
    <s v="Chad Cunningham"/>
    <x v="2"/>
    <s v="United States"/>
    <s v="Philadelphia"/>
    <x v="9"/>
    <n v="19120"/>
    <x v="3"/>
    <s v="TEC-PH-10002310"/>
    <x v="2"/>
    <x v="7"/>
    <x v="950"/>
    <n v="59.993999999999993"/>
    <n v="1"/>
    <n v="0.4"/>
    <n v="-12.998700000000007"/>
  </r>
  <r>
    <n v="6526"/>
    <x v="3245"/>
    <x v="0"/>
    <x v="274"/>
    <d v="2013-07-14T00:00:00"/>
    <s v="Standard Class"/>
    <s v="CC-12100"/>
    <s v="Chad Cunningham"/>
    <x v="2"/>
    <s v="United States"/>
    <s v="Philadelphia"/>
    <x v="9"/>
    <n v="19120"/>
    <x v="3"/>
    <s v="OFF-BI-10001525"/>
    <x v="1"/>
    <x v="8"/>
    <x v="31"/>
    <n v="5.7150000000000016"/>
    <n v="5"/>
    <n v="0.7"/>
    <n v="-4.7625000000000011"/>
  </r>
  <r>
    <n v="6527"/>
    <x v="3245"/>
    <x v="0"/>
    <x v="274"/>
    <d v="2013-07-14T00:00:00"/>
    <s v="Standard Class"/>
    <s v="CC-12100"/>
    <s v="Chad Cunningham"/>
    <x v="2"/>
    <s v="United States"/>
    <s v="Philadelphia"/>
    <x v="9"/>
    <n v="19120"/>
    <x v="3"/>
    <s v="OFF-BI-10001308"/>
    <x v="1"/>
    <x v="8"/>
    <x v="1351"/>
    <n v="9.4200000000000017"/>
    <n v="5"/>
    <n v="0.7"/>
    <n v="-7.8500000000000014"/>
  </r>
  <r>
    <n v="6528"/>
    <x v="3246"/>
    <x v="0"/>
    <x v="443"/>
    <d v="2013-12-29T00:00:00"/>
    <s v="Second Class"/>
    <s v="CA-11965"/>
    <s v="Carol Adams"/>
    <x v="1"/>
    <s v="United States"/>
    <s v="Warwick"/>
    <x v="34"/>
    <n v="2886"/>
    <x v="3"/>
    <s v="TEC-CO-10002095"/>
    <x v="2"/>
    <x v="16"/>
    <x v="610"/>
    <n v="1999.96"/>
    <n v="4"/>
    <n v="0"/>
    <n v="899.98199999999997"/>
  </r>
  <r>
    <n v="6529"/>
    <x v="3247"/>
    <x v="2"/>
    <x v="1091"/>
    <d v="2011-12-26T00:00:00"/>
    <s v="Standard Class"/>
    <s v="BT-11530"/>
    <s v="Bradley Talbott"/>
    <x v="2"/>
    <s v="United States"/>
    <s v="New York City"/>
    <x v="15"/>
    <n v="10024"/>
    <x v="3"/>
    <s v="OFF-ST-10004946"/>
    <x v="1"/>
    <x v="4"/>
    <x v="1770"/>
    <n v="216.4"/>
    <n v="4"/>
    <n v="0"/>
    <n v="56.26400000000001"/>
  </r>
  <r>
    <n v="6530"/>
    <x v="3248"/>
    <x v="2"/>
    <x v="1116"/>
    <d v="2011-02-28T00:00:00"/>
    <s v="Standard Class"/>
    <s v="MG-17875"/>
    <s v="Michael Grace"/>
    <x v="2"/>
    <s v="United States"/>
    <s v="El Paso"/>
    <x v="5"/>
    <n v="79907"/>
    <x v="2"/>
    <s v="OFF-LA-10004425"/>
    <x v="1"/>
    <x v="2"/>
    <x v="33"/>
    <n v="6.9360000000000008"/>
    <n v="3"/>
    <n v="0.2"/>
    <n v="2.3409000000000004"/>
  </r>
  <r>
    <n v="6531"/>
    <x v="3248"/>
    <x v="2"/>
    <x v="1116"/>
    <d v="2011-02-28T00:00:00"/>
    <s v="Standard Class"/>
    <s v="MG-17875"/>
    <s v="Michael Grace"/>
    <x v="2"/>
    <s v="United States"/>
    <s v="El Paso"/>
    <x v="5"/>
    <n v="79907"/>
    <x v="2"/>
    <s v="OFF-BI-10000320"/>
    <x v="1"/>
    <x v="8"/>
    <x v="768"/>
    <n v="4.427999999999999"/>
    <n v="3"/>
    <n v="0.8"/>
    <n v="-6.8633999999999986"/>
  </r>
  <r>
    <n v="6532"/>
    <x v="3249"/>
    <x v="3"/>
    <x v="769"/>
    <d v="2014-12-09T00:00:00"/>
    <s v="Standard Class"/>
    <s v="TP-21130"/>
    <s v="Theone Pippenger"/>
    <x v="0"/>
    <s v="United States"/>
    <s v="Rochester"/>
    <x v="11"/>
    <n v="55901"/>
    <x v="2"/>
    <s v="OFF-AR-10001315"/>
    <x v="1"/>
    <x v="6"/>
    <x v="1020"/>
    <n v="8.8000000000000007"/>
    <n v="5"/>
    <n v="0"/>
    <n v="2.5519999999999996"/>
  </r>
  <r>
    <n v="6533"/>
    <x v="3249"/>
    <x v="3"/>
    <x v="769"/>
    <d v="2014-12-09T00:00:00"/>
    <s v="Standard Class"/>
    <s v="TP-21130"/>
    <s v="Theone Pippenger"/>
    <x v="0"/>
    <s v="United States"/>
    <s v="Rochester"/>
    <x v="11"/>
    <n v="55901"/>
    <x v="2"/>
    <s v="TEC-AC-10004595"/>
    <x v="2"/>
    <x v="11"/>
    <x v="1760"/>
    <n v="142.80000000000001"/>
    <n v="1"/>
    <n v="0"/>
    <n v="29.988"/>
  </r>
  <r>
    <n v="6534"/>
    <x v="3249"/>
    <x v="3"/>
    <x v="769"/>
    <d v="2014-12-09T00:00:00"/>
    <s v="Standard Class"/>
    <s v="TP-21130"/>
    <s v="Theone Pippenger"/>
    <x v="0"/>
    <s v="United States"/>
    <s v="Rochester"/>
    <x v="11"/>
    <n v="55901"/>
    <x v="2"/>
    <s v="TEC-AC-10001539"/>
    <x v="2"/>
    <x v="11"/>
    <x v="1576"/>
    <n v="399.95"/>
    <n v="5"/>
    <n v="0"/>
    <n v="143.982"/>
  </r>
  <r>
    <n v="6535"/>
    <x v="3250"/>
    <x v="2"/>
    <x v="664"/>
    <d v="2011-11-22T00:00:00"/>
    <s v="Standard Class"/>
    <s v="GT-14710"/>
    <s v="Greg Tran"/>
    <x v="0"/>
    <s v="United States"/>
    <s v="Buffalo"/>
    <x v="15"/>
    <n v="14215"/>
    <x v="3"/>
    <s v="OFF-BI-10001359"/>
    <x v="1"/>
    <x v="8"/>
    <x v="1153"/>
    <n v="2152.7760000000003"/>
    <n v="3"/>
    <n v="0.2"/>
    <n v="726.56189999999981"/>
  </r>
  <r>
    <n v="6536"/>
    <x v="3250"/>
    <x v="2"/>
    <x v="664"/>
    <d v="2011-11-22T00:00:00"/>
    <s v="Standard Class"/>
    <s v="GT-14710"/>
    <s v="Greg Tran"/>
    <x v="0"/>
    <s v="United States"/>
    <s v="Buffalo"/>
    <x v="15"/>
    <n v="14215"/>
    <x v="3"/>
    <s v="FUR-BO-10002213"/>
    <x v="0"/>
    <x v="0"/>
    <x v="1223"/>
    <n v="4007.8400000000006"/>
    <n v="10"/>
    <n v="0.2"/>
    <n v="-50.098000000000297"/>
  </r>
  <r>
    <n v="6537"/>
    <x v="3251"/>
    <x v="2"/>
    <x v="22"/>
    <d v="2011-10-23T00:00:00"/>
    <s v="First Class"/>
    <s v="FH-14365"/>
    <s v="Fred Hopkins"/>
    <x v="1"/>
    <s v="United States"/>
    <s v="Knoxville"/>
    <x v="18"/>
    <n v="37918"/>
    <x v="0"/>
    <s v="FUR-TA-10003008"/>
    <x v="0"/>
    <x v="3"/>
    <x v="946"/>
    <n v="328.59000000000003"/>
    <n v="3"/>
    <n v="0.4"/>
    <n v="-147.8655"/>
  </r>
  <r>
    <n v="6538"/>
    <x v="3251"/>
    <x v="2"/>
    <x v="22"/>
    <d v="2011-10-23T00:00:00"/>
    <s v="First Class"/>
    <s v="FH-14365"/>
    <s v="Fred Hopkins"/>
    <x v="1"/>
    <s v="United States"/>
    <s v="Knoxville"/>
    <x v="18"/>
    <n v="37918"/>
    <x v="0"/>
    <s v="OFF-ST-10000934"/>
    <x v="1"/>
    <x v="4"/>
    <x v="352"/>
    <n v="98.352000000000004"/>
    <n v="3"/>
    <n v="0.2"/>
    <n v="-24.588000000000001"/>
  </r>
  <r>
    <n v="6539"/>
    <x v="3252"/>
    <x v="1"/>
    <x v="969"/>
    <d v="2012-10-30T00:00:00"/>
    <s v="Standard Class"/>
    <s v="HK-14890"/>
    <s v="Heather Kirkland"/>
    <x v="1"/>
    <s v="United States"/>
    <s v="Newark"/>
    <x v="13"/>
    <n v="19711"/>
    <x v="3"/>
    <s v="TEC-PH-10004042"/>
    <x v="2"/>
    <x v="7"/>
    <x v="553"/>
    <n v="158.99"/>
    <n v="1"/>
    <n v="0"/>
    <n v="41.337400000000002"/>
  </r>
  <r>
    <n v="6540"/>
    <x v="3252"/>
    <x v="1"/>
    <x v="969"/>
    <d v="2012-10-30T00:00:00"/>
    <s v="Standard Class"/>
    <s v="HK-14890"/>
    <s v="Heather Kirkland"/>
    <x v="1"/>
    <s v="United States"/>
    <s v="Newark"/>
    <x v="13"/>
    <n v="19711"/>
    <x v="3"/>
    <s v="FUR-CH-10002439"/>
    <x v="0"/>
    <x v="1"/>
    <x v="1316"/>
    <n v="291.10000000000002"/>
    <n v="5"/>
    <n v="0"/>
    <n v="75.686000000000007"/>
  </r>
  <r>
    <n v="6541"/>
    <x v="3253"/>
    <x v="3"/>
    <x v="673"/>
    <d v="2014-11-20T00:00:00"/>
    <s v="First Class"/>
    <s v="CC-12220"/>
    <s v="Chris Cortes"/>
    <x v="0"/>
    <s v="United States"/>
    <s v="Seattle"/>
    <x v="4"/>
    <n v="98103"/>
    <x v="1"/>
    <s v="OFF-PA-10001363"/>
    <x v="1"/>
    <x v="10"/>
    <x v="1616"/>
    <n v="73.679999999999993"/>
    <n v="6"/>
    <n v="0"/>
    <n v="34.629599999999996"/>
  </r>
  <r>
    <n v="6542"/>
    <x v="3253"/>
    <x v="3"/>
    <x v="673"/>
    <d v="2014-11-20T00:00:00"/>
    <s v="First Class"/>
    <s v="CC-12220"/>
    <s v="Chris Cortes"/>
    <x v="0"/>
    <s v="United States"/>
    <s v="Seattle"/>
    <x v="4"/>
    <n v="98103"/>
    <x v="1"/>
    <s v="FUR-FU-10003394"/>
    <x v="0"/>
    <x v="5"/>
    <x v="578"/>
    <n v="139.91999999999999"/>
    <n v="2"/>
    <n v="0"/>
    <n v="23.786399999999986"/>
  </r>
  <r>
    <n v="6543"/>
    <x v="3253"/>
    <x v="3"/>
    <x v="673"/>
    <d v="2014-11-20T00:00:00"/>
    <s v="First Class"/>
    <s v="CC-12220"/>
    <s v="Chris Cortes"/>
    <x v="0"/>
    <s v="United States"/>
    <s v="Seattle"/>
    <x v="4"/>
    <n v="98103"/>
    <x v="1"/>
    <s v="TEC-PH-10003171"/>
    <x v="2"/>
    <x v="7"/>
    <x v="1495"/>
    <n v="107.88"/>
    <n v="3"/>
    <n v="0.2"/>
    <n v="10.787999999999997"/>
  </r>
  <r>
    <n v="6544"/>
    <x v="3253"/>
    <x v="3"/>
    <x v="673"/>
    <d v="2014-11-20T00:00:00"/>
    <s v="First Class"/>
    <s v="CC-12220"/>
    <s v="Chris Cortes"/>
    <x v="0"/>
    <s v="United States"/>
    <s v="Seattle"/>
    <x v="4"/>
    <n v="98103"/>
    <x v="1"/>
    <s v="OFF-ST-10003123"/>
    <x v="1"/>
    <x v="4"/>
    <x v="1268"/>
    <n v="33.29"/>
    <n v="1"/>
    <n v="0"/>
    <n v="7.9895999999999994"/>
  </r>
  <r>
    <n v="6545"/>
    <x v="3254"/>
    <x v="3"/>
    <x v="304"/>
    <d v="2014-05-19T00:00:00"/>
    <s v="Standard Class"/>
    <s v="DP-13000"/>
    <s v="Darren Powers"/>
    <x v="0"/>
    <s v="United States"/>
    <s v="Cleveland"/>
    <x v="24"/>
    <n v="44105"/>
    <x v="3"/>
    <s v="OFF-BI-10003007"/>
    <x v="1"/>
    <x v="8"/>
    <x v="1542"/>
    <n v="58.170000000000009"/>
    <n v="5"/>
    <n v="0.7"/>
    <n v="-46.53600000000003"/>
  </r>
  <r>
    <n v="6546"/>
    <x v="3254"/>
    <x v="3"/>
    <x v="304"/>
    <d v="2014-05-19T00:00:00"/>
    <s v="Standard Class"/>
    <s v="DP-13000"/>
    <s v="Darren Powers"/>
    <x v="0"/>
    <s v="United States"/>
    <s v="Cleveland"/>
    <x v="24"/>
    <n v="44105"/>
    <x v="3"/>
    <s v="OFF-LA-10000973"/>
    <x v="1"/>
    <x v="2"/>
    <x v="826"/>
    <n v="5.04"/>
    <n v="2"/>
    <n v="0.2"/>
    <n v="1.764"/>
  </r>
  <r>
    <n v="6547"/>
    <x v="3254"/>
    <x v="3"/>
    <x v="304"/>
    <d v="2014-05-19T00:00:00"/>
    <s v="Standard Class"/>
    <s v="DP-13000"/>
    <s v="Darren Powers"/>
    <x v="0"/>
    <s v="United States"/>
    <s v="Cleveland"/>
    <x v="24"/>
    <n v="44105"/>
    <x v="3"/>
    <s v="OFF-PA-10000483"/>
    <x v="1"/>
    <x v="10"/>
    <x v="1672"/>
    <n v="24.784000000000002"/>
    <n v="1"/>
    <n v="0.2"/>
    <n v="7.7449999999999983"/>
  </r>
  <r>
    <n v="6548"/>
    <x v="3255"/>
    <x v="2"/>
    <x v="72"/>
    <d v="2011-03-05T00:00:00"/>
    <s v="Standard Class"/>
    <s v="VF-21715"/>
    <s v="Vicky Freymann"/>
    <x v="2"/>
    <s v="United States"/>
    <s v="Elmhurst"/>
    <x v="10"/>
    <n v="60126"/>
    <x v="2"/>
    <s v="FUR-CH-10000863"/>
    <x v="0"/>
    <x v="1"/>
    <x v="83"/>
    <n v="634.11599999999999"/>
    <n v="6"/>
    <n v="0.3"/>
    <n v="-172.11720000000003"/>
  </r>
  <r>
    <n v="6549"/>
    <x v="3255"/>
    <x v="2"/>
    <x v="72"/>
    <d v="2011-03-05T00:00:00"/>
    <s v="Standard Class"/>
    <s v="VF-21715"/>
    <s v="Vicky Freymann"/>
    <x v="2"/>
    <s v="United States"/>
    <s v="Elmhurst"/>
    <x v="10"/>
    <n v="60126"/>
    <x v="2"/>
    <s v="OFF-PA-10003036"/>
    <x v="1"/>
    <x v="10"/>
    <x v="1730"/>
    <n v="17.472000000000001"/>
    <n v="3"/>
    <n v="0.2"/>
    <n v="5.6783999999999981"/>
  </r>
  <r>
    <n v="6550"/>
    <x v="3256"/>
    <x v="1"/>
    <x v="117"/>
    <d v="2012-08-01T00:00:00"/>
    <s v="First Class"/>
    <s v="GH-14410"/>
    <s v="Gary Hansen"/>
    <x v="2"/>
    <s v="United States"/>
    <s v="Lakeville"/>
    <x v="11"/>
    <n v="55044"/>
    <x v="2"/>
    <s v="FUR-CH-10002304"/>
    <x v="0"/>
    <x v="1"/>
    <x v="782"/>
    <n v="155.88"/>
    <n v="6"/>
    <n v="0"/>
    <n v="38.970000000000006"/>
  </r>
  <r>
    <n v="6551"/>
    <x v="3257"/>
    <x v="1"/>
    <x v="549"/>
    <d v="2012-11-03T00:00:00"/>
    <s v="Second Class"/>
    <s v="JH-16180"/>
    <s v="Justin Hirsh"/>
    <x v="0"/>
    <s v="United States"/>
    <s v="New York City"/>
    <x v="15"/>
    <n v="10035"/>
    <x v="3"/>
    <s v="FUR-CH-10000422"/>
    <x v="0"/>
    <x v="1"/>
    <x v="1432"/>
    <n v="327.56399999999996"/>
    <n v="4"/>
    <n v="0.1"/>
    <n v="21.837600000000023"/>
  </r>
  <r>
    <n v="6552"/>
    <x v="3258"/>
    <x v="3"/>
    <x v="819"/>
    <d v="2014-12-22T00:00:00"/>
    <s v="Second Class"/>
    <s v="RB-19465"/>
    <s v="Rick Bensley"/>
    <x v="2"/>
    <s v="United States"/>
    <s v="Los Angeles"/>
    <x v="1"/>
    <n v="90036"/>
    <x v="1"/>
    <s v="OFF-PA-10002986"/>
    <x v="1"/>
    <x v="10"/>
    <x v="477"/>
    <n v="13.36"/>
    <n v="2"/>
    <n v="0"/>
    <n v="6.4127999999999998"/>
  </r>
  <r>
    <n v="6553"/>
    <x v="3258"/>
    <x v="3"/>
    <x v="819"/>
    <d v="2014-12-22T00:00:00"/>
    <s v="Second Class"/>
    <s v="RB-19465"/>
    <s v="Rick Bensley"/>
    <x v="2"/>
    <s v="United States"/>
    <s v="Los Angeles"/>
    <x v="1"/>
    <n v="90036"/>
    <x v="1"/>
    <s v="OFF-ST-10002289"/>
    <x v="1"/>
    <x v="4"/>
    <x v="951"/>
    <n v="158.9"/>
    <n v="5"/>
    <n v="0"/>
    <n v="7.9449999999999932"/>
  </r>
  <r>
    <n v="6554"/>
    <x v="3259"/>
    <x v="2"/>
    <x v="22"/>
    <d v="2011-10-22T00:00:00"/>
    <s v="Second Class"/>
    <s v="LS-16975"/>
    <s v="Lindsay Shagiari"/>
    <x v="2"/>
    <s v="United States"/>
    <s v="Chicago"/>
    <x v="10"/>
    <n v="60653"/>
    <x v="2"/>
    <s v="TEC-AC-10001606"/>
    <x v="2"/>
    <x v="11"/>
    <x v="585"/>
    <n v="319.96800000000002"/>
    <n v="4"/>
    <n v="0.2"/>
    <n v="71.992800000000003"/>
  </r>
  <r>
    <n v="6555"/>
    <x v="3259"/>
    <x v="2"/>
    <x v="22"/>
    <d v="2011-10-22T00:00:00"/>
    <s v="Second Class"/>
    <s v="LS-16975"/>
    <s v="Lindsay Shagiari"/>
    <x v="2"/>
    <s v="United States"/>
    <s v="Chicago"/>
    <x v="10"/>
    <n v="60653"/>
    <x v="2"/>
    <s v="OFF-ST-10003805"/>
    <x v="1"/>
    <x v="4"/>
    <x v="1651"/>
    <n v="505.32000000000005"/>
    <n v="3"/>
    <n v="0.2"/>
    <n v="31.582499999999953"/>
  </r>
  <r>
    <n v="6556"/>
    <x v="3259"/>
    <x v="2"/>
    <x v="22"/>
    <d v="2011-10-22T00:00:00"/>
    <s v="Second Class"/>
    <s v="LS-16975"/>
    <s v="Lindsay Shagiari"/>
    <x v="2"/>
    <s v="United States"/>
    <s v="Chicago"/>
    <x v="10"/>
    <n v="60653"/>
    <x v="2"/>
    <s v="OFF-PA-10002109"/>
    <x v="1"/>
    <x v="10"/>
    <x v="1771"/>
    <n v="3.8079999999999998"/>
    <n v="1"/>
    <n v="0.2"/>
    <n v="1.2375999999999996"/>
  </r>
  <r>
    <n v="6557"/>
    <x v="3259"/>
    <x v="2"/>
    <x v="22"/>
    <d v="2011-10-22T00:00:00"/>
    <s v="Second Class"/>
    <s v="LS-16975"/>
    <s v="Lindsay Shagiari"/>
    <x v="2"/>
    <s v="United States"/>
    <s v="Chicago"/>
    <x v="10"/>
    <n v="60653"/>
    <x v="2"/>
    <s v="OFF-BI-10000632"/>
    <x v="1"/>
    <x v="8"/>
    <x v="1288"/>
    <n v="8.6819999999999968"/>
    <n v="1"/>
    <n v="0.8"/>
    <n v="-14.759400000000003"/>
  </r>
  <r>
    <n v="6558"/>
    <x v="3259"/>
    <x v="2"/>
    <x v="22"/>
    <d v="2011-10-22T00:00:00"/>
    <s v="Second Class"/>
    <s v="LS-16975"/>
    <s v="Lindsay Shagiari"/>
    <x v="2"/>
    <s v="United States"/>
    <s v="Chicago"/>
    <x v="10"/>
    <n v="60653"/>
    <x v="2"/>
    <s v="OFF-LA-10003510"/>
    <x v="1"/>
    <x v="2"/>
    <x v="575"/>
    <n v="24.424000000000003"/>
    <n v="1"/>
    <n v="0.2"/>
    <n v="7.9378000000000002"/>
  </r>
  <r>
    <n v="6559"/>
    <x v="3260"/>
    <x v="1"/>
    <x v="1117"/>
    <d v="2012-06-10T00:00:00"/>
    <s v="Standard Class"/>
    <s v="EB-13750"/>
    <s v="Edward Becker"/>
    <x v="1"/>
    <s v="United States"/>
    <s v="Buffalo"/>
    <x v="15"/>
    <n v="14215"/>
    <x v="3"/>
    <s v="FUR-CH-10004997"/>
    <x v="0"/>
    <x v="1"/>
    <x v="494"/>
    <n v="1522.6379999999999"/>
    <n v="9"/>
    <n v="0.1"/>
    <n v="169.18200000000004"/>
  </r>
  <r>
    <n v="6560"/>
    <x v="3261"/>
    <x v="0"/>
    <x v="658"/>
    <d v="2013-07-27T00:00:00"/>
    <s v="Standard Class"/>
    <s v="DK-12835"/>
    <s v="Damala Kotsonis"/>
    <x v="1"/>
    <s v="United States"/>
    <s v="Roseville"/>
    <x v="1"/>
    <n v="95661"/>
    <x v="1"/>
    <s v="OFF-EN-10003001"/>
    <x v="1"/>
    <x v="12"/>
    <x v="955"/>
    <n v="419.90000000000003"/>
    <n v="5"/>
    <n v="0"/>
    <n v="197.35299999999998"/>
  </r>
  <r>
    <n v="6561"/>
    <x v="3261"/>
    <x v="0"/>
    <x v="658"/>
    <d v="2013-07-27T00:00:00"/>
    <s v="Standard Class"/>
    <s v="DK-12835"/>
    <s v="Damala Kotsonis"/>
    <x v="1"/>
    <s v="United States"/>
    <s v="Roseville"/>
    <x v="1"/>
    <n v="95661"/>
    <x v="1"/>
    <s v="OFF-LA-10003766"/>
    <x v="1"/>
    <x v="2"/>
    <x v="360"/>
    <n v="3.15"/>
    <n v="1"/>
    <n v="0"/>
    <n v="1.512"/>
  </r>
  <r>
    <n v="6562"/>
    <x v="3262"/>
    <x v="3"/>
    <x v="185"/>
    <d v="2014-04-03T00:00:00"/>
    <s v="First Class"/>
    <s v="SC-20260"/>
    <s v="Scott Cohen"/>
    <x v="1"/>
    <s v="United States"/>
    <s v="Arlington"/>
    <x v="5"/>
    <n v="76017"/>
    <x v="2"/>
    <s v="OFF-AP-10003040"/>
    <x v="1"/>
    <x v="9"/>
    <x v="723"/>
    <n v="33.61999999999999"/>
    <n v="5"/>
    <n v="0.8"/>
    <n v="-90.774000000000029"/>
  </r>
  <r>
    <n v="6563"/>
    <x v="3263"/>
    <x v="2"/>
    <x v="1118"/>
    <d v="2011-05-12T00:00:00"/>
    <s v="Standard Class"/>
    <s v="CT-11995"/>
    <s v="Carol Triggs"/>
    <x v="0"/>
    <s v="United States"/>
    <s v="Lawrence"/>
    <x v="31"/>
    <n v="1841"/>
    <x v="3"/>
    <s v="OFF-BI-10001078"/>
    <x v="1"/>
    <x v="8"/>
    <x v="61"/>
    <n v="16.14"/>
    <n v="3"/>
    <n v="0"/>
    <n v="7.9085999999999999"/>
  </r>
  <r>
    <n v="6564"/>
    <x v="3263"/>
    <x v="2"/>
    <x v="1118"/>
    <d v="2011-05-12T00:00:00"/>
    <s v="Standard Class"/>
    <s v="CT-11995"/>
    <s v="Carol Triggs"/>
    <x v="0"/>
    <s v="United States"/>
    <s v="Lawrence"/>
    <x v="31"/>
    <n v="1841"/>
    <x v="3"/>
    <s v="FUR-TA-10003469"/>
    <x v="0"/>
    <x v="3"/>
    <x v="1564"/>
    <n v="194.25"/>
    <n v="2"/>
    <n v="0.3"/>
    <n v="-38.849999999999994"/>
  </r>
  <r>
    <n v="6565"/>
    <x v="3263"/>
    <x v="2"/>
    <x v="1118"/>
    <d v="2011-05-12T00:00:00"/>
    <s v="Standard Class"/>
    <s v="CT-11995"/>
    <s v="Carol Triggs"/>
    <x v="0"/>
    <s v="United States"/>
    <s v="Lawrence"/>
    <x v="31"/>
    <n v="1841"/>
    <x v="3"/>
    <s v="OFF-AR-10002578"/>
    <x v="1"/>
    <x v="6"/>
    <x v="665"/>
    <n v="8.64"/>
    <n v="3"/>
    <n v="0"/>
    <n v="2.5055999999999998"/>
  </r>
  <r>
    <n v="6566"/>
    <x v="3263"/>
    <x v="2"/>
    <x v="1118"/>
    <d v="2011-05-12T00:00:00"/>
    <s v="Standard Class"/>
    <s v="CT-11995"/>
    <s v="Carol Triggs"/>
    <x v="0"/>
    <s v="United States"/>
    <s v="Lawrence"/>
    <x v="31"/>
    <n v="1841"/>
    <x v="3"/>
    <s v="FUR-CH-10004675"/>
    <x v="0"/>
    <x v="1"/>
    <x v="629"/>
    <n v="872.32"/>
    <n v="4"/>
    <n v="0"/>
    <n v="244.24959999999999"/>
  </r>
  <r>
    <n v="6567"/>
    <x v="3264"/>
    <x v="3"/>
    <x v="1119"/>
    <d v="2014-02-09T00:00:00"/>
    <s v="Second Class"/>
    <s v="CB-12025"/>
    <s v="Cassandra Brandow"/>
    <x v="0"/>
    <s v="United States"/>
    <s v="Waco"/>
    <x v="5"/>
    <n v="76706"/>
    <x v="2"/>
    <s v="OFF-BI-10004632"/>
    <x v="1"/>
    <x v="8"/>
    <x v="564"/>
    <n v="243.99199999999996"/>
    <n v="4"/>
    <n v="0.8"/>
    <n v="-426.9860000000001"/>
  </r>
  <r>
    <n v="6568"/>
    <x v="3264"/>
    <x v="3"/>
    <x v="1119"/>
    <d v="2014-02-09T00:00:00"/>
    <s v="Second Class"/>
    <s v="CB-12025"/>
    <s v="Cassandra Brandow"/>
    <x v="0"/>
    <s v="United States"/>
    <s v="Waco"/>
    <x v="5"/>
    <n v="76706"/>
    <x v="2"/>
    <s v="OFF-AR-10003087"/>
    <x v="1"/>
    <x v="6"/>
    <x v="33"/>
    <n v="7.120000000000001"/>
    <n v="5"/>
    <n v="0.2"/>
    <n v="0.71199999999999974"/>
  </r>
  <r>
    <n v="6569"/>
    <x v="3265"/>
    <x v="2"/>
    <x v="891"/>
    <d v="2011-04-22T00:00:00"/>
    <s v="Standard Class"/>
    <s v="KM-16720"/>
    <s v="Kunst Miller"/>
    <x v="0"/>
    <s v="United States"/>
    <s v="Houston"/>
    <x v="5"/>
    <n v="77095"/>
    <x v="2"/>
    <s v="OFF-AR-10001868"/>
    <x v="1"/>
    <x v="6"/>
    <x v="59"/>
    <n v="2.6880000000000002"/>
    <n v="2"/>
    <n v="0.2"/>
    <n v="1.008"/>
  </r>
  <r>
    <n v="6570"/>
    <x v="3265"/>
    <x v="2"/>
    <x v="891"/>
    <d v="2011-04-22T00:00:00"/>
    <s v="Standard Class"/>
    <s v="KM-16720"/>
    <s v="Kunst Miller"/>
    <x v="0"/>
    <s v="United States"/>
    <s v="Houston"/>
    <x v="5"/>
    <n v="77095"/>
    <x v="2"/>
    <s v="FUR-CH-10002602"/>
    <x v="0"/>
    <x v="1"/>
    <x v="288"/>
    <n v="317.05799999999999"/>
    <n v="3"/>
    <n v="0.3"/>
    <n v="-18.117599999999996"/>
  </r>
  <r>
    <n v="6571"/>
    <x v="3265"/>
    <x v="2"/>
    <x v="891"/>
    <d v="2011-04-22T00:00:00"/>
    <s v="Standard Class"/>
    <s v="KM-16720"/>
    <s v="Kunst Miller"/>
    <x v="0"/>
    <s v="United States"/>
    <s v="Houston"/>
    <x v="5"/>
    <n v="77095"/>
    <x v="2"/>
    <s v="OFF-EN-10000056"/>
    <x v="1"/>
    <x v="12"/>
    <x v="627"/>
    <n v="149.352"/>
    <n v="3"/>
    <n v="0.2"/>
    <n v="50.40629999999998"/>
  </r>
  <r>
    <n v="6572"/>
    <x v="3265"/>
    <x v="2"/>
    <x v="891"/>
    <d v="2011-04-22T00:00:00"/>
    <s v="Standard Class"/>
    <s v="KM-16720"/>
    <s v="Kunst Miller"/>
    <x v="0"/>
    <s v="United States"/>
    <s v="Houston"/>
    <x v="5"/>
    <n v="77095"/>
    <x v="2"/>
    <s v="TEC-AC-10000474"/>
    <x v="2"/>
    <x v="11"/>
    <x v="1501"/>
    <n v="227.976"/>
    <n v="3"/>
    <n v="0.2"/>
    <n v="28.496999999999957"/>
  </r>
  <r>
    <n v="6573"/>
    <x v="3266"/>
    <x v="0"/>
    <x v="1120"/>
    <d v="2013-05-17T00:00:00"/>
    <s v="Standard Class"/>
    <s v="RD-19720"/>
    <s v="Roger Demir"/>
    <x v="0"/>
    <s v="United States"/>
    <s v="Seattle"/>
    <x v="4"/>
    <n v="98105"/>
    <x v="1"/>
    <s v="OFF-PA-10003971"/>
    <x v="1"/>
    <x v="10"/>
    <x v="1272"/>
    <n v="11.96"/>
    <n v="2"/>
    <n v="0"/>
    <n v="5.8604000000000003"/>
  </r>
  <r>
    <n v="6574"/>
    <x v="3267"/>
    <x v="0"/>
    <x v="881"/>
    <d v="2013-12-01T00:00:00"/>
    <s v="Standard Class"/>
    <s v="BP-11050"/>
    <s v="Barry Pond"/>
    <x v="1"/>
    <s v="United States"/>
    <s v="Plainfield"/>
    <x v="30"/>
    <n v="7060"/>
    <x v="3"/>
    <s v="OFF-ST-10000689"/>
    <x v="1"/>
    <x v="4"/>
    <x v="421"/>
    <n v="563.4"/>
    <n v="4"/>
    <n v="0"/>
    <n v="67.608000000000004"/>
  </r>
  <r>
    <n v="6575"/>
    <x v="3267"/>
    <x v="0"/>
    <x v="881"/>
    <d v="2013-12-01T00:00:00"/>
    <s v="Standard Class"/>
    <s v="BP-11050"/>
    <s v="Barry Pond"/>
    <x v="1"/>
    <s v="United States"/>
    <s v="Plainfield"/>
    <x v="30"/>
    <n v="7060"/>
    <x v="3"/>
    <s v="TEC-MA-10004255"/>
    <x v="2"/>
    <x v="15"/>
    <x v="1772"/>
    <n v="319.92"/>
    <n v="8"/>
    <n v="0"/>
    <n v="118.37040000000002"/>
  </r>
  <r>
    <n v="6576"/>
    <x v="3268"/>
    <x v="3"/>
    <x v="448"/>
    <d v="2014-03-09T00:00:00"/>
    <s v="Standard Class"/>
    <s v="EJ-13720"/>
    <s v="Ed Jacobs"/>
    <x v="0"/>
    <s v="United States"/>
    <s v="Los Angeles"/>
    <x v="1"/>
    <n v="90008"/>
    <x v="1"/>
    <s v="TEC-AC-10000990"/>
    <x v="2"/>
    <x v="11"/>
    <x v="1522"/>
    <n v="1049.44"/>
    <n v="8"/>
    <n v="0"/>
    <n v="440.76480000000004"/>
  </r>
  <r>
    <n v="6577"/>
    <x v="3268"/>
    <x v="3"/>
    <x v="448"/>
    <d v="2014-03-09T00:00:00"/>
    <s v="Standard Class"/>
    <s v="EJ-13720"/>
    <s v="Ed Jacobs"/>
    <x v="0"/>
    <s v="United States"/>
    <s v="Los Angeles"/>
    <x v="1"/>
    <n v="90008"/>
    <x v="1"/>
    <s v="FUR-CH-10003968"/>
    <x v="0"/>
    <x v="1"/>
    <x v="56"/>
    <n v="170.35200000000003"/>
    <n v="3"/>
    <n v="0.2"/>
    <n v="-17.035200000000003"/>
  </r>
  <r>
    <n v="6578"/>
    <x v="3269"/>
    <x v="1"/>
    <x v="401"/>
    <d v="2012-12-11T00:00:00"/>
    <s v="Second Class"/>
    <s v="RO-19780"/>
    <s v="Rose O'Brian"/>
    <x v="0"/>
    <s v="United States"/>
    <s v="Arlington"/>
    <x v="17"/>
    <n v="22204"/>
    <x v="0"/>
    <s v="TEC-PH-10001615"/>
    <x v="2"/>
    <x v="7"/>
    <x v="1108"/>
    <n v="173.94"/>
    <n v="6"/>
    <n v="0"/>
    <n v="50.442599999999977"/>
  </r>
  <r>
    <n v="6579"/>
    <x v="3270"/>
    <x v="2"/>
    <x v="55"/>
    <d v="2011-08-30T00:00:00"/>
    <s v="Standard Class"/>
    <s v="MW-18220"/>
    <s v="Mitch Webber"/>
    <x v="0"/>
    <s v="United States"/>
    <s v="Seattle"/>
    <x v="4"/>
    <n v="98103"/>
    <x v="1"/>
    <s v="TEC-PH-10000895"/>
    <x v="2"/>
    <x v="7"/>
    <x v="1128"/>
    <n v="1007.9440000000002"/>
    <n v="7"/>
    <n v="0.2"/>
    <n v="75.595799999999997"/>
  </r>
  <r>
    <n v="6580"/>
    <x v="3271"/>
    <x v="0"/>
    <x v="332"/>
    <d v="2013-10-23T00:00:00"/>
    <s v="Same Day"/>
    <s v="MS-17530"/>
    <s v="MaryBeth Skach"/>
    <x v="0"/>
    <s v="United States"/>
    <s v="Seattle"/>
    <x v="4"/>
    <n v="98105"/>
    <x v="1"/>
    <s v="OFF-PA-10003001"/>
    <x v="1"/>
    <x v="10"/>
    <x v="1064"/>
    <n v="6.68"/>
    <n v="1"/>
    <n v="0"/>
    <n v="3.2063999999999999"/>
  </r>
  <r>
    <n v="6581"/>
    <x v="3271"/>
    <x v="0"/>
    <x v="332"/>
    <d v="2013-10-23T00:00:00"/>
    <s v="Same Day"/>
    <s v="MS-17530"/>
    <s v="MaryBeth Skach"/>
    <x v="0"/>
    <s v="United States"/>
    <s v="Seattle"/>
    <x v="4"/>
    <n v="98105"/>
    <x v="1"/>
    <s v="OFF-AR-10002766"/>
    <x v="1"/>
    <x v="6"/>
    <x v="1041"/>
    <n v="8.34"/>
    <n v="3"/>
    <n v="0"/>
    <n v="2.2517999999999998"/>
  </r>
  <r>
    <n v="6582"/>
    <x v="3271"/>
    <x v="0"/>
    <x v="332"/>
    <d v="2013-10-23T00:00:00"/>
    <s v="Same Day"/>
    <s v="MS-17530"/>
    <s v="MaryBeth Skach"/>
    <x v="0"/>
    <s v="United States"/>
    <s v="Seattle"/>
    <x v="4"/>
    <n v="98105"/>
    <x v="1"/>
    <s v="FUR-FU-10003095"/>
    <x v="0"/>
    <x v="5"/>
    <x v="1773"/>
    <n v="101.94"/>
    <n v="3"/>
    <n v="0"/>
    <n v="30.581999999999987"/>
  </r>
  <r>
    <n v="6583"/>
    <x v="3272"/>
    <x v="0"/>
    <x v="1121"/>
    <d v="2013-08-12T00:00:00"/>
    <s v="Standard Class"/>
    <s v="DW-13585"/>
    <s v="Dorothy Wardle"/>
    <x v="1"/>
    <s v="United States"/>
    <s v="Edmonds"/>
    <x v="4"/>
    <n v="98026"/>
    <x v="1"/>
    <s v="TEC-AC-10003610"/>
    <x v="2"/>
    <x v="11"/>
    <x v="598"/>
    <n v="179.97"/>
    <n v="3"/>
    <n v="0"/>
    <n v="86.385600000000011"/>
  </r>
  <r>
    <n v="6584"/>
    <x v="3273"/>
    <x v="3"/>
    <x v="246"/>
    <d v="2014-07-28T00:00:00"/>
    <s v="Standard Class"/>
    <s v="AM-10705"/>
    <s v="Anne McFarland"/>
    <x v="0"/>
    <s v="United States"/>
    <s v="Salem"/>
    <x v="17"/>
    <n v="24153"/>
    <x v="0"/>
    <s v="OFF-AR-10003727"/>
    <x v="1"/>
    <x v="6"/>
    <x v="1362"/>
    <n v="101.94"/>
    <n v="6"/>
    <n v="0"/>
    <n v="29.562599999999986"/>
  </r>
  <r>
    <n v="6585"/>
    <x v="3273"/>
    <x v="3"/>
    <x v="246"/>
    <d v="2014-07-28T00:00:00"/>
    <s v="Standard Class"/>
    <s v="AM-10705"/>
    <s v="Anne McFarland"/>
    <x v="0"/>
    <s v="United States"/>
    <s v="Salem"/>
    <x v="17"/>
    <n v="24153"/>
    <x v="0"/>
    <s v="TEC-PH-10002660"/>
    <x v="2"/>
    <x v="7"/>
    <x v="697"/>
    <n v="271.95999999999998"/>
    <n v="4"/>
    <n v="0"/>
    <n v="67.990000000000009"/>
  </r>
  <r>
    <n v="6586"/>
    <x v="3273"/>
    <x v="3"/>
    <x v="246"/>
    <d v="2014-07-28T00:00:00"/>
    <s v="Standard Class"/>
    <s v="AM-10705"/>
    <s v="Anne McFarland"/>
    <x v="0"/>
    <s v="United States"/>
    <s v="Salem"/>
    <x v="17"/>
    <n v="24153"/>
    <x v="0"/>
    <s v="FUR-FU-10003274"/>
    <x v="0"/>
    <x v="5"/>
    <x v="245"/>
    <n v="8.8000000000000007"/>
    <n v="5"/>
    <n v="0"/>
    <n v="3.8720000000000003"/>
  </r>
  <r>
    <n v="6587"/>
    <x v="3273"/>
    <x v="3"/>
    <x v="246"/>
    <d v="2014-07-28T00:00:00"/>
    <s v="Standard Class"/>
    <s v="AM-10705"/>
    <s v="Anne McFarland"/>
    <x v="0"/>
    <s v="United States"/>
    <s v="Salem"/>
    <x v="17"/>
    <n v="24153"/>
    <x v="0"/>
    <s v="OFF-AR-10003829"/>
    <x v="1"/>
    <x v="6"/>
    <x v="934"/>
    <n v="19.68"/>
    <n v="6"/>
    <n v="0"/>
    <n v="5.7071999999999976"/>
  </r>
  <r>
    <n v="6588"/>
    <x v="3273"/>
    <x v="3"/>
    <x v="246"/>
    <d v="2014-07-28T00:00:00"/>
    <s v="Standard Class"/>
    <s v="AM-10705"/>
    <s v="Anne McFarland"/>
    <x v="0"/>
    <s v="United States"/>
    <s v="Salem"/>
    <x v="17"/>
    <n v="24153"/>
    <x v="0"/>
    <s v="FUR-BO-10003441"/>
    <x v="0"/>
    <x v="0"/>
    <x v="705"/>
    <n v="302.94"/>
    <n v="3"/>
    <n v="0"/>
    <n v="69.67619999999998"/>
  </r>
  <r>
    <n v="6589"/>
    <x v="3273"/>
    <x v="3"/>
    <x v="246"/>
    <d v="2014-07-28T00:00:00"/>
    <s v="Standard Class"/>
    <s v="AM-10705"/>
    <s v="Anne McFarland"/>
    <x v="0"/>
    <s v="United States"/>
    <s v="Salem"/>
    <x v="17"/>
    <n v="24153"/>
    <x v="0"/>
    <s v="OFF-BI-10003355"/>
    <x v="1"/>
    <x v="8"/>
    <x v="586"/>
    <n v="14.940000000000001"/>
    <n v="3"/>
    <n v="0"/>
    <n v="7.1712000000000007"/>
  </r>
  <r>
    <n v="6590"/>
    <x v="3273"/>
    <x v="3"/>
    <x v="246"/>
    <d v="2014-07-28T00:00:00"/>
    <s v="Standard Class"/>
    <s v="AM-10705"/>
    <s v="Anne McFarland"/>
    <x v="0"/>
    <s v="United States"/>
    <s v="Salem"/>
    <x v="17"/>
    <n v="24153"/>
    <x v="0"/>
    <s v="OFF-SU-10003505"/>
    <x v="1"/>
    <x v="14"/>
    <x v="408"/>
    <n v="231.72"/>
    <n v="2"/>
    <n v="0"/>
    <n v="11.585999999999984"/>
  </r>
  <r>
    <n v="6591"/>
    <x v="3274"/>
    <x v="2"/>
    <x v="893"/>
    <d v="2011-03-26T00:00:00"/>
    <s v="First Class"/>
    <s v="BG-11740"/>
    <s v="Bruce Geld"/>
    <x v="0"/>
    <s v="United States"/>
    <s v="Delray Beach"/>
    <x v="2"/>
    <n v="33445"/>
    <x v="0"/>
    <s v="OFF-LA-10004484"/>
    <x v="1"/>
    <x v="2"/>
    <x v="612"/>
    <n v="9.9120000000000008"/>
    <n v="3"/>
    <n v="0.2"/>
    <n v="3.2213999999999996"/>
  </r>
  <r>
    <n v="6592"/>
    <x v="3275"/>
    <x v="1"/>
    <x v="28"/>
    <d v="2012-05-06T00:00:00"/>
    <s v="Standard Class"/>
    <s v="KB-16585"/>
    <s v="Ken Black"/>
    <x v="1"/>
    <s v="United States"/>
    <s v="San Francisco"/>
    <x v="1"/>
    <n v="94110"/>
    <x v="1"/>
    <s v="OFF-AR-10000658"/>
    <x v="1"/>
    <x v="6"/>
    <x v="328"/>
    <n v="34.650000000000006"/>
    <n v="3"/>
    <n v="0"/>
    <n v="9.702"/>
  </r>
  <r>
    <n v="6593"/>
    <x v="3275"/>
    <x v="1"/>
    <x v="28"/>
    <d v="2012-05-06T00:00:00"/>
    <s v="Standard Class"/>
    <s v="KB-16585"/>
    <s v="Ken Black"/>
    <x v="1"/>
    <s v="United States"/>
    <s v="San Francisco"/>
    <x v="1"/>
    <n v="94110"/>
    <x v="1"/>
    <s v="TEC-PH-10000347"/>
    <x v="2"/>
    <x v="7"/>
    <x v="495"/>
    <n v="19.8"/>
    <n v="5"/>
    <n v="0.2"/>
    <n v="1.7324999999999999"/>
  </r>
  <r>
    <n v="6594"/>
    <x v="3276"/>
    <x v="0"/>
    <x v="900"/>
    <d v="2013-06-17T00:00:00"/>
    <s v="Second Class"/>
    <s v="GT-14710"/>
    <s v="Greg Tran"/>
    <x v="0"/>
    <s v="United States"/>
    <s v="New York City"/>
    <x v="15"/>
    <n v="10024"/>
    <x v="3"/>
    <s v="OFF-BI-10001989"/>
    <x v="1"/>
    <x v="8"/>
    <x v="537"/>
    <n v="33.568000000000005"/>
    <n v="2"/>
    <n v="0.2"/>
    <n v="11.748799999999997"/>
  </r>
  <r>
    <n v="6595"/>
    <x v="3277"/>
    <x v="1"/>
    <x v="124"/>
    <d v="2012-05-11T00:00:00"/>
    <s v="Standard Class"/>
    <s v="SV-20815"/>
    <s v="Stuart Van"/>
    <x v="1"/>
    <s v="United States"/>
    <s v="Indianapolis"/>
    <x v="14"/>
    <n v="46203"/>
    <x v="2"/>
    <s v="OFF-AR-10001897"/>
    <x v="1"/>
    <x v="6"/>
    <x v="640"/>
    <n v="125.92999999999999"/>
    <n v="7"/>
    <n v="0"/>
    <n v="35.260400000000004"/>
  </r>
  <r>
    <n v="6596"/>
    <x v="3278"/>
    <x v="3"/>
    <x v="756"/>
    <d v="2014-04-27T00:00:00"/>
    <s v="First Class"/>
    <s v="GG-14650"/>
    <s v="Greg Guthrie"/>
    <x v="1"/>
    <s v="United States"/>
    <s v="Columbus"/>
    <x v="24"/>
    <n v="43229"/>
    <x v="3"/>
    <s v="OFF-BI-10000285"/>
    <x v="1"/>
    <x v="8"/>
    <x v="456"/>
    <n v="11.760000000000002"/>
    <n v="5"/>
    <n v="0.7"/>
    <n v="-7.8399999999999963"/>
  </r>
  <r>
    <n v="6597"/>
    <x v="3278"/>
    <x v="3"/>
    <x v="756"/>
    <d v="2014-04-27T00:00:00"/>
    <s v="First Class"/>
    <s v="GG-14650"/>
    <s v="Greg Guthrie"/>
    <x v="1"/>
    <s v="United States"/>
    <s v="Columbus"/>
    <x v="24"/>
    <n v="43229"/>
    <x v="3"/>
    <s v="OFF-PA-10001804"/>
    <x v="1"/>
    <x v="10"/>
    <x v="128"/>
    <n v="5.3440000000000003"/>
    <n v="1"/>
    <n v="0.2"/>
    <n v="1.8703999999999998"/>
  </r>
  <r>
    <n v="6598"/>
    <x v="3279"/>
    <x v="2"/>
    <x v="571"/>
    <d v="2011-06-12T00:00:00"/>
    <s v="Standard Class"/>
    <s v="SV-20785"/>
    <s v="Stewart Visinsky"/>
    <x v="0"/>
    <s v="United States"/>
    <s v="Jacksonville"/>
    <x v="2"/>
    <n v="32216"/>
    <x v="0"/>
    <s v="OFF-BI-10002557"/>
    <x v="1"/>
    <x v="8"/>
    <x v="246"/>
    <n v="1.3650000000000002"/>
    <n v="1"/>
    <n v="0.7"/>
    <n v="-0.9099999999999997"/>
  </r>
  <r>
    <n v="6599"/>
    <x v="3279"/>
    <x v="2"/>
    <x v="571"/>
    <d v="2011-06-12T00:00:00"/>
    <s v="Standard Class"/>
    <s v="SV-20785"/>
    <s v="Stewart Visinsky"/>
    <x v="0"/>
    <s v="United States"/>
    <s v="Jacksonville"/>
    <x v="2"/>
    <n v="32216"/>
    <x v="0"/>
    <s v="OFF-PA-10002319"/>
    <x v="1"/>
    <x v="10"/>
    <x v="1391"/>
    <n v="62.015999999999998"/>
    <n v="2"/>
    <n v="0.2"/>
    <n v="22.480800000000002"/>
  </r>
  <r>
    <n v="6600"/>
    <x v="3280"/>
    <x v="2"/>
    <x v="266"/>
    <d v="2011-12-07T00:00:00"/>
    <s v="Standard Class"/>
    <s v="ON-18715"/>
    <s v="Odella Nelson"/>
    <x v="1"/>
    <s v="United States"/>
    <s v="Clinton"/>
    <x v="39"/>
    <n v="20735"/>
    <x v="3"/>
    <s v="FUR-FU-10003849"/>
    <x v="0"/>
    <x v="5"/>
    <x v="521"/>
    <n v="60.72"/>
    <n v="3"/>
    <n v="0"/>
    <n v="23.680799999999998"/>
  </r>
  <r>
    <n v="6601"/>
    <x v="3280"/>
    <x v="2"/>
    <x v="266"/>
    <d v="2011-12-07T00:00:00"/>
    <s v="Standard Class"/>
    <s v="ON-18715"/>
    <s v="Odella Nelson"/>
    <x v="1"/>
    <s v="United States"/>
    <s v="Clinton"/>
    <x v="39"/>
    <n v="20735"/>
    <x v="3"/>
    <s v="OFF-PA-10002923"/>
    <x v="1"/>
    <x v="10"/>
    <x v="1417"/>
    <n v="146.82"/>
    <n v="3"/>
    <n v="0"/>
    <n v="73.41"/>
  </r>
  <r>
    <n v="6602"/>
    <x v="3280"/>
    <x v="2"/>
    <x v="266"/>
    <d v="2011-12-07T00:00:00"/>
    <s v="Standard Class"/>
    <s v="ON-18715"/>
    <s v="Odella Nelson"/>
    <x v="1"/>
    <s v="United States"/>
    <s v="Clinton"/>
    <x v="39"/>
    <n v="20735"/>
    <x v="3"/>
    <s v="FUR-CH-10004754"/>
    <x v="0"/>
    <x v="1"/>
    <x v="1123"/>
    <n v="239.84"/>
    <n v="8"/>
    <n v="0"/>
    <n v="64.756799999999998"/>
  </r>
  <r>
    <n v="6603"/>
    <x v="3280"/>
    <x v="2"/>
    <x v="266"/>
    <d v="2011-12-07T00:00:00"/>
    <s v="Standard Class"/>
    <s v="ON-18715"/>
    <s v="Odella Nelson"/>
    <x v="1"/>
    <s v="United States"/>
    <s v="Clinton"/>
    <x v="39"/>
    <n v="20735"/>
    <x v="3"/>
    <s v="OFF-LA-10000634"/>
    <x v="1"/>
    <x v="2"/>
    <x v="283"/>
    <n v="15.66"/>
    <n v="6"/>
    <n v="0"/>
    <n v="7.2035999999999998"/>
  </r>
  <r>
    <n v="6604"/>
    <x v="3281"/>
    <x v="3"/>
    <x v="46"/>
    <d v="2014-06-21T00:00:00"/>
    <s v="First Class"/>
    <s v="RA-19945"/>
    <s v="Ryan Akin"/>
    <x v="0"/>
    <s v="United States"/>
    <s v="Commerce City"/>
    <x v="22"/>
    <n v="80022"/>
    <x v="1"/>
    <s v="OFF-ST-10001418"/>
    <x v="1"/>
    <x v="4"/>
    <x v="870"/>
    <n v="146.352"/>
    <n v="3"/>
    <n v="0.2"/>
    <n v="-32.929200000000002"/>
  </r>
  <r>
    <n v="6605"/>
    <x v="3282"/>
    <x v="0"/>
    <x v="439"/>
    <d v="2013-06-01T00:00:00"/>
    <s v="Standard Class"/>
    <s v="SV-20785"/>
    <s v="Stewart Visinsky"/>
    <x v="0"/>
    <s v="United States"/>
    <s v="Santa Ana"/>
    <x v="1"/>
    <n v="92704"/>
    <x v="1"/>
    <s v="OFF-FA-10003467"/>
    <x v="1"/>
    <x v="13"/>
    <x v="489"/>
    <n v="5.9399999999999995"/>
    <n v="3"/>
    <n v="0"/>
    <n v="0"/>
  </r>
  <r>
    <n v="6606"/>
    <x v="3282"/>
    <x v="0"/>
    <x v="439"/>
    <d v="2013-06-01T00:00:00"/>
    <s v="Standard Class"/>
    <s v="SV-20785"/>
    <s v="Stewart Visinsky"/>
    <x v="0"/>
    <s v="United States"/>
    <s v="Santa Ana"/>
    <x v="1"/>
    <n v="92704"/>
    <x v="1"/>
    <s v="OFF-PA-10001293"/>
    <x v="1"/>
    <x v="10"/>
    <x v="987"/>
    <n v="45.36"/>
    <n v="7"/>
    <n v="0"/>
    <n v="21.772800000000004"/>
  </r>
  <r>
    <n v="6607"/>
    <x v="3282"/>
    <x v="0"/>
    <x v="439"/>
    <d v="2013-06-01T00:00:00"/>
    <s v="Standard Class"/>
    <s v="SV-20785"/>
    <s v="Stewart Visinsky"/>
    <x v="0"/>
    <s v="United States"/>
    <s v="Santa Ana"/>
    <x v="1"/>
    <n v="92704"/>
    <x v="1"/>
    <s v="TEC-PH-10003885"/>
    <x v="2"/>
    <x v="7"/>
    <x v="772"/>
    <n v="211.16800000000001"/>
    <n v="4"/>
    <n v="0.2"/>
    <n v="23.756399999999985"/>
  </r>
  <r>
    <n v="6608"/>
    <x v="3282"/>
    <x v="0"/>
    <x v="439"/>
    <d v="2013-06-01T00:00:00"/>
    <s v="Standard Class"/>
    <s v="SV-20785"/>
    <s v="Stewart Visinsky"/>
    <x v="0"/>
    <s v="United States"/>
    <s v="Santa Ana"/>
    <x v="1"/>
    <n v="92704"/>
    <x v="1"/>
    <s v="FUR-CH-10004860"/>
    <x v="0"/>
    <x v="1"/>
    <x v="210"/>
    <n v="484.70400000000006"/>
    <n v="6"/>
    <n v="0.2"/>
    <n v="-84.823200000000071"/>
  </r>
  <r>
    <n v="6609"/>
    <x v="3282"/>
    <x v="0"/>
    <x v="439"/>
    <d v="2013-06-01T00:00:00"/>
    <s v="Standard Class"/>
    <s v="SV-20785"/>
    <s v="Stewart Visinsky"/>
    <x v="0"/>
    <s v="United States"/>
    <s v="Santa Ana"/>
    <x v="1"/>
    <n v="92704"/>
    <x v="1"/>
    <s v="TEC-MA-10002428"/>
    <x v="2"/>
    <x v="15"/>
    <x v="1498"/>
    <n v="371.97600000000006"/>
    <n v="3"/>
    <n v="0.2"/>
    <n v="116.24249999999996"/>
  </r>
  <r>
    <n v="6610"/>
    <x v="3283"/>
    <x v="1"/>
    <x v="366"/>
    <d v="2012-03-10T00:00:00"/>
    <s v="Same Day"/>
    <s v="KB-16585"/>
    <s v="Ken Black"/>
    <x v="1"/>
    <s v="United States"/>
    <s v="Clinton"/>
    <x v="39"/>
    <n v="20735"/>
    <x v="3"/>
    <s v="OFF-ST-10002406"/>
    <x v="1"/>
    <x v="4"/>
    <x v="324"/>
    <n v="89.820000000000007"/>
    <n v="6"/>
    <n v="0"/>
    <n v="25.149600000000007"/>
  </r>
  <r>
    <n v="6611"/>
    <x v="3284"/>
    <x v="0"/>
    <x v="201"/>
    <d v="2013-10-23T00:00:00"/>
    <s v="First Class"/>
    <s v="AG-10495"/>
    <s v="Andrew Gjertsen"/>
    <x v="1"/>
    <s v="United States"/>
    <s v="Los Angeles"/>
    <x v="1"/>
    <n v="90049"/>
    <x v="1"/>
    <s v="OFF-BI-10004209"/>
    <x v="1"/>
    <x v="8"/>
    <x v="1206"/>
    <n v="19.295999999999999"/>
    <n v="3"/>
    <n v="0.2"/>
    <n v="6.0299999999999994"/>
  </r>
  <r>
    <n v="6612"/>
    <x v="3285"/>
    <x v="1"/>
    <x v="1122"/>
    <d v="2012-04-28T00:00:00"/>
    <s v="Standard Class"/>
    <s v="JK-16090"/>
    <s v="Juliana Krohn"/>
    <x v="0"/>
    <s v="United States"/>
    <s v="Louisville"/>
    <x v="0"/>
    <n v="40214"/>
    <x v="0"/>
    <s v="FUR-CH-10001891"/>
    <x v="0"/>
    <x v="1"/>
    <x v="265"/>
    <n v="191.96"/>
    <n v="2"/>
    <n v="0"/>
    <n v="51.829200000000014"/>
  </r>
  <r>
    <n v="6613"/>
    <x v="3285"/>
    <x v="1"/>
    <x v="1122"/>
    <d v="2012-04-28T00:00:00"/>
    <s v="Standard Class"/>
    <s v="JK-16090"/>
    <s v="Juliana Krohn"/>
    <x v="0"/>
    <s v="United States"/>
    <s v="Louisville"/>
    <x v="0"/>
    <n v="40214"/>
    <x v="0"/>
    <s v="OFF-BI-10002215"/>
    <x v="1"/>
    <x v="8"/>
    <x v="20"/>
    <n v="21.299999999999997"/>
    <n v="3"/>
    <n v="0"/>
    <n v="9.7979999999999983"/>
  </r>
  <r>
    <n v="6614"/>
    <x v="3285"/>
    <x v="1"/>
    <x v="1122"/>
    <d v="2012-04-28T00:00:00"/>
    <s v="Standard Class"/>
    <s v="JK-16090"/>
    <s v="Juliana Krohn"/>
    <x v="0"/>
    <s v="United States"/>
    <s v="Louisville"/>
    <x v="0"/>
    <n v="40214"/>
    <x v="0"/>
    <s v="TEC-PH-10002103"/>
    <x v="2"/>
    <x v="7"/>
    <x v="534"/>
    <n v="469.95"/>
    <n v="5"/>
    <n v="0"/>
    <n v="131.58600000000001"/>
  </r>
  <r>
    <n v="6615"/>
    <x v="3285"/>
    <x v="1"/>
    <x v="1122"/>
    <d v="2012-04-28T00:00:00"/>
    <s v="Standard Class"/>
    <s v="JK-16090"/>
    <s v="Juliana Krohn"/>
    <x v="0"/>
    <s v="United States"/>
    <s v="Louisville"/>
    <x v="0"/>
    <n v="40214"/>
    <x v="0"/>
    <s v="FUR-FU-10003394"/>
    <x v="0"/>
    <x v="5"/>
    <x v="578"/>
    <n v="209.88"/>
    <n v="3"/>
    <n v="0"/>
    <n v="35.679599999999979"/>
  </r>
  <r>
    <n v="6616"/>
    <x v="3286"/>
    <x v="0"/>
    <x v="26"/>
    <d v="2013-06-20T00:00:00"/>
    <s v="First Class"/>
    <s v="MV-18190"/>
    <s v="Mike Vittorini"/>
    <x v="0"/>
    <s v="United States"/>
    <s v="Los Angeles"/>
    <x v="1"/>
    <n v="90045"/>
    <x v="1"/>
    <s v="FUR-BO-10004218"/>
    <x v="0"/>
    <x v="0"/>
    <x v="1584"/>
    <n v="239.66599999999997"/>
    <n v="2"/>
    <n v="0.15"/>
    <n v="14.097999999999999"/>
  </r>
  <r>
    <n v="6617"/>
    <x v="3286"/>
    <x v="0"/>
    <x v="26"/>
    <d v="2013-06-20T00:00:00"/>
    <s v="First Class"/>
    <s v="MV-18190"/>
    <s v="Mike Vittorini"/>
    <x v="0"/>
    <s v="United States"/>
    <s v="Los Angeles"/>
    <x v="1"/>
    <n v="90045"/>
    <x v="1"/>
    <s v="OFF-LA-10000081"/>
    <x v="1"/>
    <x v="2"/>
    <x v="1321"/>
    <n v="22.5"/>
    <n v="6"/>
    <n v="0"/>
    <n v="10.799999999999999"/>
  </r>
  <r>
    <n v="6618"/>
    <x v="3286"/>
    <x v="0"/>
    <x v="26"/>
    <d v="2013-06-20T00:00:00"/>
    <s v="First Class"/>
    <s v="MV-18190"/>
    <s v="Mike Vittorini"/>
    <x v="0"/>
    <s v="United States"/>
    <s v="Los Angeles"/>
    <x v="1"/>
    <n v="90045"/>
    <x v="1"/>
    <s v="OFF-PA-10001497"/>
    <x v="1"/>
    <x v="10"/>
    <x v="1746"/>
    <n v="219.84"/>
    <n v="4"/>
    <n v="0"/>
    <n v="107.7216"/>
  </r>
  <r>
    <n v="6619"/>
    <x v="3287"/>
    <x v="3"/>
    <x v="1123"/>
    <d v="2014-01-19T00:00:00"/>
    <s v="Second Class"/>
    <s v="CP-12085"/>
    <s v="Cathy Prescott"/>
    <x v="1"/>
    <s v="United States"/>
    <s v="Springfield"/>
    <x v="25"/>
    <n v="65807"/>
    <x v="2"/>
    <s v="OFF-PA-10004983"/>
    <x v="1"/>
    <x v="10"/>
    <x v="1323"/>
    <n v="32.400000000000006"/>
    <n v="5"/>
    <n v="0"/>
    <n v="15.552000000000001"/>
  </r>
  <r>
    <n v="6620"/>
    <x v="3287"/>
    <x v="3"/>
    <x v="1123"/>
    <d v="2014-01-19T00:00:00"/>
    <s v="Second Class"/>
    <s v="CP-12085"/>
    <s v="Cathy Prescott"/>
    <x v="1"/>
    <s v="United States"/>
    <s v="Springfield"/>
    <x v="25"/>
    <n v="65807"/>
    <x v="2"/>
    <s v="OFF-AR-10004010"/>
    <x v="1"/>
    <x v="6"/>
    <x v="1734"/>
    <n v="209.94"/>
    <n v="6"/>
    <n v="0"/>
    <n v="54.584400000000002"/>
  </r>
  <r>
    <n v="6621"/>
    <x v="3287"/>
    <x v="3"/>
    <x v="1123"/>
    <d v="2014-01-19T00:00:00"/>
    <s v="Second Class"/>
    <s v="CP-12085"/>
    <s v="Cathy Prescott"/>
    <x v="1"/>
    <s v="United States"/>
    <s v="Springfield"/>
    <x v="25"/>
    <n v="65807"/>
    <x v="2"/>
    <s v="OFF-SU-10002881"/>
    <x v="1"/>
    <x v="14"/>
    <x v="461"/>
    <n v="4164.0499999999993"/>
    <n v="5"/>
    <n v="0"/>
    <n v="83.281000000000063"/>
  </r>
  <r>
    <n v="6622"/>
    <x v="3287"/>
    <x v="3"/>
    <x v="1123"/>
    <d v="2014-01-19T00:00:00"/>
    <s v="Second Class"/>
    <s v="CP-12085"/>
    <s v="Cathy Prescott"/>
    <x v="1"/>
    <s v="United States"/>
    <s v="Springfield"/>
    <x v="25"/>
    <n v="65807"/>
    <x v="2"/>
    <s v="FUR-BO-10001608"/>
    <x v="0"/>
    <x v="0"/>
    <x v="1523"/>
    <n v="212.94"/>
    <n v="3"/>
    <n v="0"/>
    <n v="53.235000000000014"/>
  </r>
  <r>
    <n v="6623"/>
    <x v="3288"/>
    <x v="2"/>
    <x v="1124"/>
    <d v="2011-09-09T00:00:00"/>
    <s v="First Class"/>
    <s v="VP-21760"/>
    <s v="Victoria Pisteka"/>
    <x v="1"/>
    <s v="United States"/>
    <s v="San Francisco"/>
    <x v="1"/>
    <n v="94109"/>
    <x v="1"/>
    <s v="FUR-FU-10001487"/>
    <x v="0"/>
    <x v="5"/>
    <x v="5"/>
    <n v="41.88"/>
    <n v="6"/>
    <n v="0"/>
    <n v="12.145199999999997"/>
  </r>
  <r>
    <n v="6624"/>
    <x v="3288"/>
    <x v="2"/>
    <x v="1124"/>
    <d v="2011-09-09T00:00:00"/>
    <s v="First Class"/>
    <s v="VP-21760"/>
    <s v="Victoria Pisteka"/>
    <x v="1"/>
    <s v="United States"/>
    <s v="San Francisco"/>
    <x v="1"/>
    <n v="94109"/>
    <x v="1"/>
    <s v="OFF-LA-10001934"/>
    <x v="1"/>
    <x v="2"/>
    <x v="568"/>
    <n v="58.48"/>
    <n v="8"/>
    <n v="0"/>
    <n v="27.485599999999998"/>
  </r>
  <r>
    <n v="6625"/>
    <x v="3289"/>
    <x v="1"/>
    <x v="1125"/>
    <d v="2012-01-23T00:00:00"/>
    <s v="Standard Class"/>
    <s v="PM-18940"/>
    <s v="Paul MacIntyre"/>
    <x v="0"/>
    <s v="United States"/>
    <s v="Texas City"/>
    <x v="5"/>
    <n v="77590"/>
    <x v="2"/>
    <s v="FUR-TA-10002855"/>
    <x v="0"/>
    <x v="3"/>
    <x v="1189"/>
    <n v="102.438"/>
    <n v="1"/>
    <n v="0.3"/>
    <n v="-13.170600000000007"/>
  </r>
  <r>
    <n v="6626"/>
    <x v="3289"/>
    <x v="1"/>
    <x v="1125"/>
    <d v="2012-01-23T00:00:00"/>
    <s v="Standard Class"/>
    <s v="PM-18940"/>
    <s v="Paul MacIntyre"/>
    <x v="0"/>
    <s v="United States"/>
    <s v="Texas City"/>
    <x v="5"/>
    <n v="77590"/>
    <x v="2"/>
    <s v="FUR-CH-10004875"/>
    <x v="0"/>
    <x v="1"/>
    <x v="1436"/>
    <n v="199.304"/>
    <n v="4"/>
    <n v="0.3"/>
    <n v="-8.5416000000000025"/>
  </r>
  <r>
    <n v="6627"/>
    <x v="3290"/>
    <x v="2"/>
    <x v="637"/>
    <d v="2011-12-21T00:00:00"/>
    <s v="Standard Class"/>
    <s v="TB-21400"/>
    <s v="Tom Boeckenhauer"/>
    <x v="0"/>
    <s v="United States"/>
    <s v="New York City"/>
    <x v="15"/>
    <n v="10024"/>
    <x v="3"/>
    <s v="TEC-MA-10001127"/>
    <x v="2"/>
    <x v="15"/>
    <x v="1610"/>
    <n v="6999.96"/>
    <n v="4"/>
    <n v="0"/>
    <n v="2239.9871999999996"/>
  </r>
  <r>
    <n v="6628"/>
    <x v="3291"/>
    <x v="2"/>
    <x v="235"/>
    <d v="2011-05-27T00:00:00"/>
    <s v="Standard Class"/>
    <s v="EH-13990"/>
    <s v="Erica Hackney"/>
    <x v="0"/>
    <s v="United States"/>
    <s v="Bellevue"/>
    <x v="4"/>
    <n v="98006"/>
    <x v="1"/>
    <s v="OFF-PA-10003177"/>
    <x v="1"/>
    <x v="10"/>
    <x v="89"/>
    <n v="12.96"/>
    <n v="2"/>
    <n v="0"/>
    <n v="6.2208000000000006"/>
  </r>
  <r>
    <n v="6629"/>
    <x v="3292"/>
    <x v="1"/>
    <x v="444"/>
    <d v="2012-09-22T00:00:00"/>
    <s v="Second Class"/>
    <s v="GW-14605"/>
    <s v="Giulietta Weimer"/>
    <x v="0"/>
    <s v="United States"/>
    <s v="New York City"/>
    <x v="15"/>
    <n v="10024"/>
    <x v="3"/>
    <s v="TEC-PH-10000011"/>
    <x v="2"/>
    <x v="7"/>
    <x v="220"/>
    <n v="279.85999999999996"/>
    <n v="14"/>
    <n v="0"/>
    <n v="134.33279999999996"/>
  </r>
  <r>
    <n v="6630"/>
    <x v="3293"/>
    <x v="1"/>
    <x v="653"/>
    <d v="2012-10-06T00:00:00"/>
    <s v="Standard Class"/>
    <s v="NP-18685"/>
    <s v="Nora Pelletier"/>
    <x v="2"/>
    <s v="United States"/>
    <s v="Wilson"/>
    <x v="3"/>
    <n v="27893"/>
    <x v="0"/>
    <s v="OFF-BI-10001757"/>
    <x v="1"/>
    <x v="8"/>
    <x v="1158"/>
    <n v="7.3800000000000008"/>
    <n v="5"/>
    <n v="0.7"/>
    <n v="-5.4120000000000008"/>
  </r>
  <r>
    <n v="6631"/>
    <x v="3294"/>
    <x v="0"/>
    <x v="591"/>
    <d v="2013-12-31T00:00:00"/>
    <s v="Standard Class"/>
    <s v="JE-15715"/>
    <s v="Joe Elijah"/>
    <x v="0"/>
    <s v="United States"/>
    <s v="Seattle"/>
    <x v="4"/>
    <n v="98115"/>
    <x v="1"/>
    <s v="FUR-CH-10000847"/>
    <x v="0"/>
    <x v="1"/>
    <x v="986"/>
    <n v="698.35200000000009"/>
    <n v="3"/>
    <n v="0.2"/>
    <n v="52.376399999999961"/>
  </r>
  <r>
    <n v="6632"/>
    <x v="3294"/>
    <x v="0"/>
    <x v="591"/>
    <d v="2013-12-31T00:00:00"/>
    <s v="Standard Class"/>
    <s v="JE-15715"/>
    <s v="Joe Elijah"/>
    <x v="0"/>
    <s v="United States"/>
    <s v="Seattle"/>
    <x v="4"/>
    <n v="98115"/>
    <x v="1"/>
    <s v="FUR-TA-10001307"/>
    <x v="0"/>
    <x v="3"/>
    <x v="1090"/>
    <n v="1747.25"/>
    <n v="5"/>
    <n v="0"/>
    <n v="629.01"/>
  </r>
  <r>
    <n v="6633"/>
    <x v="3295"/>
    <x v="0"/>
    <x v="715"/>
    <d v="2013-05-09T00:00:00"/>
    <s v="Second Class"/>
    <s v="BE-11455"/>
    <s v="Brad Eason"/>
    <x v="2"/>
    <s v="United States"/>
    <s v="Springfield"/>
    <x v="25"/>
    <n v="65807"/>
    <x v="2"/>
    <s v="OFF-AP-10001205"/>
    <x v="1"/>
    <x v="9"/>
    <x v="1285"/>
    <n v="54.48"/>
    <n v="1"/>
    <n v="0"/>
    <n v="15.254400000000004"/>
  </r>
  <r>
    <n v="6634"/>
    <x v="3296"/>
    <x v="0"/>
    <x v="1057"/>
    <d v="2013-10-25T00:00:00"/>
    <s v="Same Day"/>
    <s v="SS-20590"/>
    <s v="Sonia Sunley"/>
    <x v="0"/>
    <s v="United States"/>
    <s v="San Francisco"/>
    <x v="1"/>
    <n v="94109"/>
    <x v="1"/>
    <s v="TEC-AC-10001838"/>
    <x v="2"/>
    <x v="11"/>
    <x v="645"/>
    <n v="199.99"/>
    <n v="1"/>
    <n v="0"/>
    <n v="85.995700000000014"/>
  </r>
  <r>
    <n v="6635"/>
    <x v="3297"/>
    <x v="3"/>
    <x v="636"/>
    <d v="2014-05-07T00:00:00"/>
    <s v="Same Day"/>
    <s v="MB-18085"/>
    <s v="Mick Brown"/>
    <x v="0"/>
    <s v="United States"/>
    <s v="Charlotte"/>
    <x v="3"/>
    <n v="28205"/>
    <x v="0"/>
    <s v="OFF-BI-10003982"/>
    <x v="1"/>
    <x v="8"/>
    <x v="346"/>
    <n v="68.541000000000011"/>
    <n v="11"/>
    <n v="0.7"/>
    <n v="-52.548099999999991"/>
  </r>
  <r>
    <n v="6636"/>
    <x v="3297"/>
    <x v="3"/>
    <x v="636"/>
    <d v="2014-05-07T00:00:00"/>
    <s v="Same Day"/>
    <s v="MB-18085"/>
    <s v="Mick Brown"/>
    <x v="0"/>
    <s v="United States"/>
    <s v="Charlotte"/>
    <x v="3"/>
    <n v="28205"/>
    <x v="0"/>
    <s v="TEC-PH-10004977"/>
    <x v="2"/>
    <x v="7"/>
    <x v="34"/>
    <n v="627.16800000000012"/>
    <n v="4"/>
    <n v="0.2"/>
    <n v="70.55639999999994"/>
  </r>
  <r>
    <n v="6637"/>
    <x v="3297"/>
    <x v="3"/>
    <x v="636"/>
    <d v="2014-05-07T00:00:00"/>
    <s v="Same Day"/>
    <s v="MB-18085"/>
    <s v="Mick Brown"/>
    <x v="0"/>
    <s v="United States"/>
    <s v="Charlotte"/>
    <x v="3"/>
    <n v="28205"/>
    <x v="0"/>
    <s v="OFF-LA-10003510"/>
    <x v="1"/>
    <x v="2"/>
    <x v="575"/>
    <n v="122.12000000000002"/>
    <n v="5"/>
    <n v="0.2"/>
    <n v="39.689000000000007"/>
  </r>
  <r>
    <n v="6638"/>
    <x v="3298"/>
    <x v="3"/>
    <x v="344"/>
    <d v="2014-12-01T00:00:00"/>
    <s v="Second Class"/>
    <s v="RP-19390"/>
    <s v="Resi Pölking"/>
    <x v="0"/>
    <s v="United States"/>
    <s v="New York City"/>
    <x v="15"/>
    <n v="10011"/>
    <x v="3"/>
    <s v="OFF-AR-10001573"/>
    <x v="1"/>
    <x v="6"/>
    <x v="368"/>
    <n v="6.99"/>
    <n v="3"/>
    <n v="0"/>
    <n v="2.027099999999999"/>
  </r>
  <r>
    <n v="6639"/>
    <x v="3298"/>
    <x v="3"/>
    <x v="344"/>
    <d v="2014-12-01T00:00:00"/>
    <s v="Second Class"/>
    <s v="RP-19390"/>
    <s v="Resi Pölking"/>
    <x v="0"/>
    <s v="United States"/>
    <s v="New York City"/>
    <x v="15"/>
    <n v="10011"/>
    <x v="3"/>
    <s v="OFF-BI-10001196"/>
    <x v="1"/>
    <x v="8"/>
    <x v="1381"/>
    <n v="107.42400000000001"/>
    <n v="6"/>
    <n v="0.2"/>
    <n v="36.255599999999994"/>
  </r>
  <r>
    <n v="6640"/>
    <x v="3299"/>
    <x v="2"/>
    <x v="656"/>
    <d v="2011-11-02T00:00:00"/>
    <s v="Second Class"/>
    <s v="AJ-10780"/>
    <s v="Anthony Jacobs"/>
    <x v="1"/>
    <s v="United States"/>
    <s v="Lorain"/>
    <x v="24"/>
    <n v="44052"/>
    <x v="3"/>
    <s v="FUR-TA-10003954"/>
    <x v="0"/>
    <x v="3"/>
    <x v="1208"/>
    <n v="1421.664"/>
    <n v="8"/>
    <n v="0.4"/>
    <n v="-734.52639999999997"/>
  </r>
  <r>
    <n v="6641"/>
    <x v="3300"/>
    <x v="3"/>
    <x v="485"/>
    <d v="2014-08-10T00:00:00"/>
    <s v="Standard Class"/>
    <s v="PO-18865"/>
    <s v="Patrick O'Donnell"/>
    <x v="0"/>
    <s v="United States"/>
    <s v="Indianapolis"/>
    <x v="14"/>
    <n v="46203"/>
    <x v="2"/>
    <s v="OFF-BI-10001989"/>
    <x v="1"/>
    <x v="8"/>
    <x v="537"/>
    <n v="125.88"/>
    <n v="6"/>
    <n v="0"/>
    <n v="60.422399999999996"/>
  </r>
  <r>
    <n v="6642"/>
    <x v="3300"/>
    <x v="3"/>
    <x v="485"/>
    <d v="2014-08-10T00:00:00"/>
    <s v="Standard Class"/>
    <s v="PO-18865"/>
    <s v="Patrick O'Donnell"/>
    <x v="0"/>
    <s v="United States"/>
    <s v="Indianapolis"/>
    <x v="14"/>
    <n v="46203"/>
    <x v="2"/>
    <s v="TEC-AC-10001714"/>
    <x v="2"/>
    <x v="11"/>
    <x v="678"/>
    <n v="79.78"/>
    <n v="2"/>
    <n v="0"/>
    <n v="29.518599999999999"/>
  </r>
  <r>
    <n v="6643"/>
    <x v="3300"/>
    <x v="3"/>
    <x v="485"/>
    <d v="2014-08-10T00:00:00"/>
    <s v="Standard Class"/>
    <s v="PO-18865"/>
    <s v="Patrick O'Donnell"/>
    <x v="0"/>
    <s v="United States"/>
    <s v="Indianapolis"/>
    <x v="14"/>
    <n v="46203"/>
    <x v="2"/>
    <s v="OFF-LA-10003498"/>
    <x v="1"/>
    <x v="2"/>
    <x v="1740"/>
    <n v="133.20000000000002"/>
    <n v="9"/>
    <n v="0"/>
    <n v="66.600000000000009"/>
  </r>
  <r>
    <n v="6644"/>
    <x v="3301"/>
    <x v="1"/>
    <x v="544"/>
    <d v="2012-08-16T00:00:00"/>
    <s v="Standard Class"/>
    <s v="WB-21850"/>
    <s v="William Brown"/>
    <x v="0"/>
    <s v="United States"/>
    <s v="Redmond"/>
    <x v="21"/>
    <n v="97756"/>
    <x v="1"/>
    <s v="TEC-PH-10000576"/>
    <x v="2"/>
    <x v="7"/>
    <x v="807"/>
    <n v="438.36800000000005"/>
    <n v="4"/>
    <n v="0.2"/>
    <n v="38.357200000000006"/>
  </r>
  <r>
    <n v="6645"/>
    <x v="3301"/>
    <x v="1"/>
    <x v="544"/>
    <d v="2012-08-16T00:00:00"/>
    <s v="Standard Class"/>
    <s v="WB-21850"/>
    <s v="William Brown"/>
    <x v="0"/>
    <s v="United States"/>
    <s v="Redmond"/>
    <x v="21"/>
    <n v="97756"/>
    <x v="1"/>
    <s v="TEC-PH-10004188"/>
    <x v="2"/>
    <x v="7"/>
    <x v="763"/>
    <n v="139.94400000000002"/>
    <n v="7"/>
    <n v="0.2"/>
    <n v="-31.487400000000001"/>
  </r>
  <r>
    <n v="6646"/>
    <x v="3301"/>
    <x v="1"/>
    <x v="544"/>
    <d v="2012-08-16T00:00:00"/>
    <s v="Standard Class"/>
    <s v="WB-21850"/>
    <s v="William Brown"/>
    <x v="0"/>
    <s v="United States"/>
    <s v="Redmond"/>
    <x v="21"/>
    <n v="97756"/>
    <x v="1"/>
    <s v="OFF-AP-10001469"/>
    <x v="1"/>
    <x v="9"/>
    <x v="581"/>
    <n v="133.47200000000001"/>
    <n v="4"/>
    <n v="0.2"/>
    <n v="15.015599999999985"/>
  </r>
  <r>
    <n v="6647"/>
    <x v="3302"/>
    <x v="0"/>
    <x v="272"/>
    <d v="2013-12-22T00:00:00"/>
    <s v="Standard Class"/>
    <s v="MP-18175"/>
    <s v="Mike Pelletier"/>
    <x v="2"/>
    <s v="United States"/>
    <s v="Springfield"/>
    <x v="21"/>
    <n v="97477"/>
    <x v="1"/>
    <s v="FUR-TA-10003473"/>
    <x v="0"/>
    <x v="3"/>
    <x v="214"/>
    <n v="564.19499999999994"/>
    <n v="3"/>
    <n v="0.5"/>
    <n v="-304.66529999999989"/>
  </r>
  <r>
    <n v="6648"/>
    <x v="3302"/>
    <x v="0"/>
    <x v="272"/>
    <d v="2013-12-22T00:00:00"/>
    <s v="Standard Class"/>
    <s v="MP-18175"/>
    <s v="Mike Pelletier"/>
    <x v="2"/>
    <s v="United States"/>
    <s v="Springfield"/>
    <x v="21"/>
    <n v="97477"/>
    <x v="1"/>
    <s v="OFF-AP-10001205"/>
    <x v="1"/>
    <x v="9"/>
    <x v="1285"/>
    <n v="87.168000000000006"/>
    <n v="2"/>
    <n v="0.2"/>
    <n v="8.7168000000000063"/>
  </r>
  <r>
    <n v="6649"/>
    <x v="3303"/>
    <x v="3"/>
    <x v="565"/>
    <d v="2014-09-12T00:00:00"/>
    <s v="First Class"/>
    <s v="BF-11020"/>
    <s v="Barry Französisch"/>
    <x v="1"/>
    <s v="United States"/>
    <s v="Arlington"/>
    <x v="5"/>
    <n v="76017"/>
    <x v="2"/>
    <s v="OFF-BI-10002429"/>
    <x v="1"/>
    <x v="8"/>
    <x v="467"/>
    <n v="42.615999999999993"/>
    <n v="7"/>
    <n v="0.8"/>
    <n v="-68.185600000000022"/>
  </r>
  <r>
    <n v="6650"/>
    <x v="3303"/>
    <x v="3"/>
    <x v="565"/>
    <d v="2014-09-12T00:00:00"/>
    <s v="First Class"/>
    <s v="BF-11020"/>
    <s v="Barry Französisch"/>
    <x v="1"/>
    <s v="United States"/>
    <s v="Arlington"/>
    <x v="5"/>
    <n v="76017"/>
    <x v="2"/>
    <s v="TEC-CO-10001943"/>
    <x v="2"/>
    <x v="16"/>
    <x v="1666"/>
    <n v="319.98400000000004"/>
    <n v="2"/>
    <n v="0.2"/>
    <n v="107.99459999999999"/>
  </r>
  <r>
    <n v="6651"/>
    <x v="3303"/>
    <x v="3"/>
    <x v="565"/>
    <d v="2014-09-12T00:00:00"/>
    <s v="First Class"/>
    <s v="BF-11020"/>
    <s v="Barry Französisch"/>
    <x v="1"/>
    <s v="United States"/>
    <s v="Arlington"/>
    <x v="5"/>
    <n v="76017"/>
    <x v="2"/>
    <s v="OFF-FA-10004854"/>
    <x v="1"/>
    <x v="13"/>
    <x v="268"/>
    <n v="45.92"/>
    <n v="5"/>
    <n v="0.2"/>
    <n v="15.498000000000001"/>
  </r>
  <r>
    <n v="6652"/>
    <x v="3303"/>
    <x v="3"/>
    <x v="565"/>
    <d v="2014-09-12T00:00:00"/>
    <s v="First Class"/>
    <s v="BF-11020"/>
    <s v="Barry Französisch"/>
    <x v="1"/>
    <s v="United States"/>
    <s v="Arlington"/>
    <x v="5"/>
    <n v="76017"/>
    <x v="2"/>
    <s v="FUR-FU-10001095"/>
    <x v="0"/>
    <x v="5"/>
    <x v="741"/>
    <n v="21.184000000000001"/>
    <n v="2"/>
    <n v="0.6"/>
    <n v="-11.651199999999999"/>
  </r>
  <r>
    <n v="6653"/>
    <x v="3303"/>
    <x v="3"/>
    <x v="565"/>
    <d v="2014-09-12T00:00:00"/>
    <s v="First Class"/>
    <s v="BF-11020"/>
    <s v="Barry Französisch"/>
    <x v="1"/>
    <s v="United States"/>
    <s v="Arlington"/>
    <x v="5"/>
    <n v="76017"/>
    <x v="2"/>
    <s v="OFF-PA-10000061"/>
    <x v="1"/>
    <x v="10"/>
    <x v="179"/>
    <n v="20.736000000000004"/>
    <n v="4"/>
    <n v="0.2"/>
    <n v="7.2576000000000001"/>
  </r>
  <r>
    <n v="6654"/>
    <x v="3303"/>
    <x v="3"/>
    <x v="565"/>
    <d v="2014-09-12T00:00:00"/>
    <s v="First Class"/>
    <s v="BF-11020"/>
    <s v="Barry Französisch"/>
    <x v="1"/>
    <s v="United States"/>
    <s v="Arlington"/>
    <x v="5"/>
    <n v="76017"/>
    <x v="2"/>
    <s v="FUR-CH-10003535"/>
    <x v="0"/>
    <x v="1"/>
    <x v="1513"/>
    <n v="213.42999999999995"/>
    <n v="5"/>
    <n v="0.3"/>
    <n v="-39.636999999999993"/>
  </r>
  <r>
    <n v="6655"/>
    <x v="3304"/>
    <x v="3"/>
    <x v="297"/>
    <d v="2014-02-28T00:00:00"/>
    <s v="Standard Class"/>
    <s v="KM-16375"/>
    <s v="Katherine Murray"/>
    <x v="2"/>
    <s v="United States"/>
    <s v="Gilbert"/>
    <x v="16"/>
    <n v="85234"/>
    <x v="1"/>
    <s v="TEC-PH-10004447"/>
    <x v="2"/>
    <x v="7"/>
    <x v="857"/>
    <n v="333.57600000000002"/>
    <n v="3"/>
    <n v="0.2"/>
    <n v="25.018199999999993"/>
  </r>
  <r>
    <n v="6656"/>
    <x v="3304"/>
    <x v="3"/>
    <x v="297"/>
    <d v="2014-02-28T00:00:00"/>
    <s v="Standard Class"/>
    <s v="KM-16375"/>
    <s v="Katherine Murray"/>
    <x v="2"/>
    <s v="United States"/>
    <s v="Gilbert"/>
    <x v="16"/>
    <n v="85234"/>
    <x v="1"/>
    <s v="TEC-AC-10001114"/>
    <x v="2"/>
    <x v="11"/>
    <x v="1202"/>
    <n v="31.992000000000004"/>
    <n v="1"/>
    <n v="0.2"/>
    <n v="4.7987999999999964"/>
  </r>
  <r>
    <n v="6657"/>
    <x v="3304"/>
    <x v="3"/>
    <x v="297"/>
    <d v="2014-02-28T00:00:00"/>
    <s v="Standard Class"/>
    <s v="KM-16375"/>
    <s v="Katherine Murray"/>
    <x v="2"/>
    <s v="United States"/>
    <s v="Gilbert"/>
    <x v="16"/>
    <n v="85234"/>
    <x v="1"/>
    <s v="OFF-ST-10000563"/>
    <x v="1"/>
    <x v="4"/>
    <x v="894"/>
    <n v="51.168000000000006"/>
    <n v="2"/>
    <n v="0.2"/>
    <n v="-6.3960000000000008"/>
  </r>
  <r>
    <n v="6658"/>
    <x v="3304"/>
    <x v="3"/>
    <x v="297"/>
    <d v="2014-02-28T00:00:00"/>
    <s v="Standard Class"/>
    <s v="KM-16375"/>
    <s v="Katherine Murray"/>
    <x v="2"/>
    <s v="United States"/>
    <s v="Gilbert"/>
    <x v="16"/>
    <n v="85234"/>
    <x v="1"/>
    <s v="OFF-EN-10004846"/>
    <x v="1"/>
    <x v="12"/>
    <x v="1488"/>
    <n v="10.64"/>
    <n v="5"/>
    <n v="0.2"/>
    <n v="3.8570000000000002"/>
  </r>
  <r>
    <n v="6659"/>
    <x v="3304"/>
    <x v="3"/>
    <x v="297"/>
    <d v="2014-02-28T00:00:00"/>
    <s v="Standard Class"/>
    <s v="KM-16375"/>
    <s v="Katherine Murray"/>
    <x v="2"/>
    <s v="United States"/>
    <s v="Gilbert"/>
    <x v="16"/>
    <n v="85234"/>
    <x v="1"/>
    <s v="FUR-FU-10002253"/>
    <x v="0"/>
    <x v="5"/>
    <x v="587"/>
    <n v="68.703999999999994"/>
    <n v="2"/>
    <n v="0.2"/>
    <n v="16.317200000000003"/>
  </r>
  <r>
    <n v="6660"/>
    <x v="3304"/>
    <x v="3"/>
    <x v="297"/>
    <d v="2014-02-28T00:00:00"/>
    <s v="Standard Class"/>
    <s v="KM-16375"/>
    <s v="Katherine Murray"/>
    <x v="2"/>
    <s v="United States"/>
    <s v="Gilbert"/>
    <x v="16"/>
    <n v="85234"/>
    <x v="1"/>
    <s v="FUR-TA-10001039"/>
    <x v="0"/>
    <x v="3"/>
    <x v="824"/>
    <n v="386.91"/>
    <n v="9"/>
    <n v="0.5"/>
    <n v="-185.71679999999998"/>
  </r>
  <r>
    <n v="6661"/>
    <x v="3305"/>
    <x v="1"/>
    <x v="816"/>
    <d v="2012-08-10T00:00:00"/>
    <s v="Second Class"/>
    <s v="DB-13405"/>
    <s v="Denny Blanton"/>
    <x v="0"/>
    <s v="United States"/>
    <s v="Lawrence"/>
    <x v="31"/>
    <n v="1841"/>
    <x v="3"/>
    <s v="OFF-AR-10004587"/>
    <x v="1"/>
    <x v="6"/>
    <x v="1624"/>
    <n v="39.659999999999997"/>
    <n v="2"/>
    <n v="0"/>
    <n v="11.897999999999996"/>
  </r>
  <r>
    <n v="6662"/>
    <x v="3305"/>
    <x v="1"/>
    <x v="816"/>
    <d v="2012-08-10T00:00:00"/>
    <s v="Second Class"/>
    <s v="DB-13405"/>
    <s v="Denny Blanton"/>
    <x v="0"/>
    <s v="United States"/>
    <s v="Lawrence"/>
    <x v="31"/>
    <n v="1841"/>
    <x v="3"/>
    <s v="OFF-AP-10004336"/>
    <x v="1"/>
    <x v="9"/>
    <x v="1031"/>
    <n v="113.92"/>
    <n v="2"/>
    <n v="0"/>
    <n v="33.036799999999985"/>
  </r>
  <r>
    <n v="6663"/>
    <x v="3305"/>
    <x v="1"/>
    <x v="816"/>
    <d v="2012-08-10T00:00:00"/>
    <s v="Second Class"/>
    <s v="DB-13405"/>
    <s v="Denny Blanton"/>
    <x v="0"/>
    <s v="United States"/>
    <s v="Lawrence"/>
    <x v="31"/>
    <n v="1841"/>
    <x v="3"/>
    <s v="OFF-BI-10001718"/>
    <x v="1"/>
    <x v="8"/>
    <x v="1216"/>
    <n v="447.85999999999996"/>
    <n v="7"/>
    <n v="0"/>
    <n v="210.49419999999998"/>
  </r>
  <r>
    <n v="6664"/>
    <x v="3306"/>
    <x v="3"/>
    <x v="40"/>
    <d v="2014-11-02T00:00:00"/>
    <s v="Standard Class"/>
    <s v="OT-18730"/>
    <s v="Olvera Toch"/>
    <x v="0"/>
    <s v="United States"/>
    <s v="Virginia Beach"/>
    <x v="17"/>
    <n v="23464"/>
    <x v="0"/>
    <s v="FUR-TA-10001520"/>
    <x v="0"/>
    <x v="3"/>
    <x v="711"/>
    <n v="356.85"/>
    <n v="5"/>
    <n v="0"/>
    <n v="60.664499999999961"/>
  </r>
  <r>
    <n v="6665"/>
    <x v="3306"/>
    <x v="3"/>
    <x v="40"/>
    <d v="2014-11-02T00:00:00"/>
    <s v="Standard Class"/>
    <s v="OT-18730"/>
    <s v="Olvera Toch"/>
    <x v="0"/>
    <s v="United States"/>
    <s v="Virginia Beach"/>
    <x v="17"/>
    <n v="23464"/>
    <x v="0"/>
    <s v="OFF-EN-10002831"/>
    <x v="1"/>
    <x v="12"/>
    <x v="828"/>
    <n v="251.57999999999998"/>
    <n v="7"/>
    <n v="0"/>
    <n v="113.21099999999998"/>
  </r>
  <r>
    <n v="6666"/>
    <x v="3307"/>
    <x v="0"/>
    <x v="216"/>
    <d v="2013-07-19T00:00:00"/>
    <s v="Second Class"/>
    <s v="JS-15880"/>
    <s v="John Stevenson"/>
    <x v="0"/>
    <s v="United States"/>
    <s v="Irving"/>
    <x v="5"/>
    <n v="75061"/>
    <x v="2"/>
    <s v="OFF-PA-10001497"/>
    <x v="1"/>
    <x v="10"/>
    <x v="1746"/>
    <n v="219.84000000000003"/>
    <n v="5"/>
    <n v="0.2"/>
    <n v="79.691999999999979"/>
  </r>
  <r>
    <n v="6667"/>
    <x v="3308"/>
    <x v="3"/>
    <x v="605"/>
    <d v="2014-05-15T00:00:00"/>
    <s v="Second Class"/>
    <s v="CA-12775"/>
    <s v="Cynthia Arntzen"/>
    <x v="0"/>
    <s v="United States"/>
    <s v="Vineland"/>
    <x v="30"/>
    <n v="8360"/>
    <x v="3"/>
    <s v="FUR-FU-10000719"/>
    <x v="0"/>
    <x v="5"/>
    <x v="1664"/>
    <n v="42.85"/>
    <n v="5"/>
    <n v="0"/>
    <n v="15.426000000000002"/>
  </r>
  <r>
    <n v="6668"/>
    <x v="3308"/>
    <x v="3"/>
    <x v="605"/>
    <d v="2014-05-15T00:00:00"/>
    <s v="Second Class"/>
    <s v="CA-12775"/>
    <s v="Cynthia Arntzen"/>
    <x v="0"/>
    <s v="United States"/>
    <s v="Vineland"/>
    <x v="30"/>
    <n v="8360"/>
    <x v="3"/>
    <s v="OFF-LA-10002271"/>
    <x v="1"/>
    <x v="2"/>
    <x v="635"/>
    <n v="6.16"/>
    <n v="2"/>
    <n v="0"/>
    <n v="2.9567999999999999"/>
  </r>
  <r>
    <n v="6669"/>
    <x v="3308"/>
    <x v="3"/>
    <x v="605"/>
    <d v="2014-05-15T00:00:00"/>
    <s v="Second Class"/>
    <s v="CA-12775"/>
    <s v="Cynthia Arntzen"/>
    <x v="0"/>
    <s v="United States"/>
    <s v="Vineland"/>
    <x v="30"/>
    <n v="8360"/>
    <x v="3"/>
    <s v="OFF-SU-10004661"/>
    <x v="1"/>
    <x v="14"/>
    <x v="1748"/>
    <n v="17"/>
    <n v="2"/>
    <n v="0"/>
    <n v="4.42"/>
  </r>
  <r>
    <n v="6670"/>
    <x v="3308"/>
    <x v="3"/>
    <x v="605"/>
    <d v="2014-05-15T00:00:00"/>
    <s v="Second Class"/>
    <s v="CA-12775"/>
    <s v="Cynthia Arntzen"/>
    <x v="0"/>
    <s v="United States"/>
    <s v="Vineland"/>
    <x v="30"/>
    <n v="8360"/>
    <x v="3"/>
    <s v="TEC-AC-10004859"/>
    <x v="2"/>
    <x v="11"/>
    <x v="1545"/>
    <n v="87.4"/>
    <n v="5"/>
    <n v="0"/>
    <n v="34.960000000000008"/>
  </r>
  <r>
    <n v="6671"/>
    <x v="3309"/>
    <x v="3"/>
    <x v="1126"/>
    <d v="2014-05-30T00:00:00"/>
    <s v="Standard Class"/>
    <s v="MH-18115"/>
    <s v="Mick Hernandez"/>
    <x v="2"/>
    <s v="United States"/>
    <s v="Columbus"/>
    <x v="32"/>
    <n v="31907"/>
    <x v="0"/>
    <s v="OFF-BI-10002824"/>
    <x v="1"/>
    <x v="8"/>
    <x v="523"/>
    <n v="29.84"/>
    <n v="2"/>
    <n v="0"/>
    <n v="13.427999999999997"/>
  </r>
  <r>
    <n v="6672"/>
    <x v="3310"/>
    <x v="2"/>
    <x v="709"/>
    <d v="2011-08-27T00:00:00"/>
    <s v="Second Class"/>
    <s v="RB-19645"/>
    <s v="Robert Barroso"/>
    <x v="1"/>
    <s v="United States"/>
    <s v="Los Angeles"/>
    <x v="1"/>
    <n v="90032"/>
    <x v="1"/>
    <s v="OFF-BI-10001575"/>
    <x v="1"/>
    <x v="8"/>
    <x v="577"/>
    <n v="49.568000000000005"/>
    <n v="2"/>
    <n v="0.2"/>
    <n v="17.348799999999997"/>
  </r>
  <r>
    <n v="6673"/>
    <x v="3311"/>
    <x v="1"/>
    <x v="861"/>
    <d v="2012-09-16T00:00:00"/>
    <s v="Standard Class"/>
    <s v="SB-20290"/>
    <s v="Sean Braxton"/>
    <x v="1"/>
    <s v="United States"/>
    <s v="San Diego"/>
    <x v="1"/>
    <n v="92024"/>
    <x v="1"/>
    <s v="OFF-AR-10000380"/>
    <x v="1"/>
    <x v="6"/>
    <x v="108"/>
    <n v="265.85999999999996"/>
    <n v="7"/>
    <n v="0"/>
    <n v="79.757999999999967"/>
  </r>
  <r>
    <n v="6674"/>
    <x v="3312"/>
    <x v="1"/>
    <x v="577"/>
    <d v="2012-09-12T00:00:00"/>
    <s v="Standard Class"/>
    <s v="TW-21025"/>
    <s v="Tamara Willingham"/>
    <x v="2"/>
    <s v="United States"/>
    <s v="Charlottesville"/>
    <x v="17"/>
    <n v="22901"/>
    <x v="0"/>
    <s v="FUR-FU-10000820"/>
    <x v="0"/>
    <x v="5"/>
    <x v="1774"/>
    <n v="67.959999999999994"/>
    <n v="4"/>
    <n v="0"/>
    <n v="12.232799999999997"/>
  </r>
  <r>
    <n v="6675"/>
    <x v="3313"/>
    <x v="1"/>
    <x v="82"/>
    <d v="2012-11-23T00:00:00"/>
    <s v="Second Class"/>
    <s v="DL-13330"/>
    <s v="Denise Leinenbach"/>
    <x v="0"/>
    <s v="United States"/>
    <s v="Lawrence"/>
    <x v="14"/>
    <n v="46226"/>
    <x v="2"/>
    <s v="OFF-AR-10003759"/>
    <x v="1"/>
    <x v="6"/>
    <x v="838"/>
    <n v="10.92"/>
    <n v="6"/>
    <n v="0"/>
    <n v="4.9139999999999997"/>
  </r>
  <r>
    <n v="6676"/>
    <x v="3313"/>
    <x v="1"/>
    <x v="82"/>
    <d v="2012-11-23T00:00:00"/>
    <s v="Second Class"/>
    <s v="DL-13330"/>
    <s v="Denise Leinenbach"/>
    <x v="0"/>
    <s v="United States"/>
    <s v="Lawrence"/>
    <x v="14"/>
    <n v="46226"/>
    <x v="2"/>
    <s v="TEC-MA-10002930"/>
    <x v="2"/>
    <x v="15"/>
    <x v="1775"/>
    <n v="83.9"/>
    <n v="2"/>
    <n v="0"/>
    <n v="22.653000000000006"/>
  </r>
  <r>
    <n v="6677"/>
    <x v="3313"/>
    <x v="1"/>
    <x v="82"/>
    <d v="2012-11-23T00:00:00"/>
    <s v="Second Class"/>
    <s v="DL-13330"/>
    <s v="Denise Leinenbach"/>
    <x v="0"/>
    <s v="United States"/>
    <s v="Lawrence"/>
    <x v="14"/>
    <n v="46226"/>
    <x v="2"/>
    <s v="OFF-AP-10004052"/>
    <x v="1"/>
    <x v="9"/>
    <x v="1662"/>
    <n v="19.75"/>
    <n v="5"/>
    <n v="0"/>
    <n v="5.1350000000000007"/>
  </r>
  <r>
    <n v="6678"/>
    <x v="3313"/>
    <x v="1"/>
    <x v="82"/>
    <d v="2012-11-23T00:00:00"/>
    <s v="Second Class"/>
    <s v="DL-13330"/>
    <s v="Denise Leinenbach"/>
    <x v="0"/>
    <s v="United States"/>
    <s v="Lawrence"/>
    <x v="14"/>
    <n v="46226"/>
    <x v="2"/>
    <s v="TEC-AC-10000990"/>
    <x v="2"/>
    <x v="11"/>
    <x v="1522"/>
    <n v="393.54"/>
    <n v="3"/>
    <n v="0"/>
    <n v="165.28680000000003"/>
  </r>
  <r>
    <n v="6679"/>
    <x v="3314"/>
    <x v="2"/>
    <x v="982"/>
    <d v="2011-10-14T00:00:00"/>
    <s v="Standard Class"/>
    <s v="SD-20485"/>
    <s v="Shirley Daniels"/>
    <x v="2"/>
    <s v="United States"/>
    <s v="Phoenix"/>
    <x v="16"/>
    <n v="85023"/>
    <x v="1"/>
    <s v="FUR-FU-10003724"/>
    <x v="0"/>
    <x v="5"/>
    <x v="887"/>
    <n v="46.872"/>
    <n v="7"/>
    <n v="0.2"/>
    <n v="3.5153999999999979"/>
  </r>
  <r>
    <n v="6680"/>
    <x v="3315"/>
    <x v="3"/>
    <x v="264"/>
    <d v="2014-09-08T00:00:00"/>
    <s v="Second Class"/>
    <s v="TB-21055"/>
    <s v="Ted Butterfield"/>
    <x v="0"/>
    <s v="United States"/>
    <s v="Meriden"/>
    <x v="29"/>
    <n v="6450"/>
    <x v="3"/>
    <s v="OFF-ST-10000918"/>
    <x v="1"/>
    <x v="4"/>
    <x v="372"/>
    <n v="10.9"/>
    <n v="1"/>
    <n v="0"/>
    <n v="2.8339999999999996"/>
  </r>
  <r>
    <n v="6681"/>
    <x v="3315"/>
    <x v="3"/>
    <x v="264"/>
    <d v="2014-09-08T00:00:00"/>
    <s v="Second Class"/>
    <s v="TB-21055"/>
    <s v="Ted Butterfield"/>
    <x v="0"/>
    <s v="United States"/>
    <s v="Meriden"/>
    <x v="29"/>
    <n v="6450"/>
    <x v="3"/>
    <s v="OFF-PA-10000157"/>
    <x v="1"/>
    <x v="10"/>
    <x v="364"/>
    <n v="79.92"/>
    <n v="4"/>
    <n v="0"/>
    <n v="37.562399999999997"/>
  </r>
  <r>
    <n v="6682"/>
    <x v="3315"/>
    <x v="3"/>
    <x v="264"/>
    <d v="2014-09-08T00:00:00"/>
    <s v="Second Class"/>
    <s v="TB-21055"/>
    <s v="Ted Butterfield"/>
    <x v="0"/>
    <s v="United States"/>
    <s v="Meriden"/>
    <x v="29"/>
    <n v="6450"/>
    <x v="3"/>
    <s v="OFF-PA-10002499"/>
    <x v="1"/>
    <x v="10"/>
    <x v="1601"/>
    <n v="146.82"/>
    <n v="3"/>
    <n v="0"/>
    <n v="73.41"/>
  </r>
  <r>
    <n v="6683"/>
    <x v="3316"/>
    <x v="3"/>
    <x v="314"/>
    <d v="2014-01-03T00:00:00"/>
    <s v="First Class"/>
    <s v="DP-13390"/>
    <s v="Dennis Pardue"/>
    <x v="2"/>
    <s v="United States"/>
    <s v="Franklin"/>
    <x v="6"/>
    <n v="53132"/>
    <x v="2"/>
    <s v="OFF-BI-10002012"/>
    <x v="1"/>
    <x v="8"/>
    <x v="742"/>
    <n v="3.6"/>
    <n v="2"/>
    <n v="0"/>
    <n v="1.728"/>
  </r>
  <r>
    <n v="6684"/>
    <x v="3317"/>
    <x v="2"/>
    <x v="1127"/>
    <d v="2011-11-10T00:00:00"/>
    <s v="Standard Class"/>
    <s v="DE-13255"/>
    <s v="Deanra Eno"/>
    <x v="2"/>
    <s v="United States"/>
    <s v="Los Angeles"/>
    <x v="1"/>
    <n v="90008"/>
    <x v="1"/>
    <s v="FUR-FU-10000320"/>
    <x v="0"/>
    <x v="5"/>
    <x v="1512"/>
    <n v="20.04"/>
    <n v="6"/>
    <n v="0"/>
    <n v="8.8176000000000023"/>
  </r>
  <r>
    <n v="6685"/>
    <x v="3318"/>
    <x v="1"/>
    <x v="997"/>
    <d v="2012-12-22T00:00:00"/>
    <s v="Standard Class"/>
    <s v="MC-18100"/>
    <s v="Mick Crebagga"/>
    <x v="0"/>
    <s v="United States"/>
    <s v="Bloomington"/>
    <x v="10"/>
    <n v="61701"/>
    <x v="2"/>
    <s v="OFF-ST-10003716"/>
    <x v="1"/>
    <x v="4"/>
    <x v="889"/>
    <n v="180.01600000000002"/>
    <n v="1"/>
    <n v="0.2"/>
    <n v="-15.751400000000004"/>
  </r>
  <r>
    <n v="6686"/>
    <x v="3318"/>
    <x v="1"/>
    <x v="997"/>
    <d v="2012-12-22T00:00:00"/>
    <s v="Standard Class"/>
    <s v="MC-18100"/>
    <s v="Mick Crebagga"/>
    <x v="0"/>
    <s v="United States"/>
    <s v="Bloomington"/>
    <x v="10"/>
    <n v="61701"/>
    <x v="2"/>
    <s v="FUR-FU-10000965"/>
    <x v="0"/>
    <x v="5"/>
    <x v="682"/>
    <n v="41.552"/>
    <n v="2"/>
    <n v="0.6"/>
    <n v="-19.737199999999994"/>
  </r>
  <r>
    <n v="6687"/>
    <x v="3318"/>
    <x v="1"/>
    <x v="997"/>
    <d v="2012-12-22T00:00:00"/>
    <s v="Standard Class"/>
    <s v="MC-18100"/>
    <s v="Mick Crebagga"/>
    <x v="0"/>
    <s v="United States"/>
    <s v="Bloomington"/>
    <x v="10"/>
    <n v="61701"/>
    <x v="2"/>
    <s v="OFF-AR-10003829"/>
    <x v="1"/>
    <x v="6"/>
    <x v="934"/>
    <n v="13.120000000000001"/>
    <n v="5"/>
    <n v="0.2"/>
    <n v="1.4759999999999982"/>
  </r>
  <r>
    <n v="6688"/>
    <x v="3319"/>
    <x v="1"/>
    <x v="263"/>
    <d v="2012-05-21T00:00:00"/>
    <s v="Standard Class"/>
    <s v="HG-15025"/>
    <s v="Hunter Glantz"/>
    <x v="0"/>
    <s v="United States"/>
    <s v="Los Angeles"/>
    <x v="1"/>
    <n v="90032"/>
    <x v="1"/>
    <s v="OFF-ST-10003470"/>
    <x v="1"/>
    <x v="4"/>
    <x v="1339"/>
    <n v="1117.92"/>
    <n v="4"/>
    <n v="0"/>
    <n v="55.895999999999958"/>
  </r>
  <r>
    <n v="6689"/>
    <x v="3320"/>
    <x v="3"/>
    <x v="434"/>
    <d v="2014-03-16T00:00:00"/>
    <s v="Second Class"/>
    <s v="CM-11815"/>
    <s v="Candace McMahon"/>
    <x v="1"/>
    <s v="United States"/>
    <s v="San Francisco"/>
    <x v="1"/>
    <n v="94109"/>
    <x v="1"/>
    <s v="TEC-AC-10004568"/>
    <x v="2"/>
    <x v="11"/>
    <x v="1109"/>
    <n v="111.96"/>
    <n v="4"/>
    <n v="0"/>
    <n v="21.27239999999999"/>
  </r>
  <r>
    <n v="6690"/>
    <x v="3321"/>
    <x v="3"/>
    <x v="574"/>
    <d v="2014-12-10T00:00:00"/>
    <s v="Standard Class"/>
    <s v="RP-19855"/>
    <s v="Roy Phan"/>
    <x v="1"/>
    <s v="United States"/>
    <s v="Houston"/>
    <x v="5"/>
    <n v="77095"/>
    <x v="2"/>
    <s v="OFF-AR-10000817"/>
    <x v="1"/>
    <x v="6"/>
    <x v="1255"/>
    <n v="12.160000000000002"/>
    <n v="5"/>
    <n v="0.2"/>
    <n v="2.1279999999999988"/>
  </r>
  <r>
    <n v="6691"/>
    <x v="3322"/>
    <x v="3"/>
    <x v="689"/>
    <d v="2014-08-06T00:00:00"/>
    <s v="Standard Class"/>
    <s v="LS-17200"/>
    <s v="Luke Schmidt"/>
    <x v="1"/>
    <s v="United States"/>
    <s v="Milwaukee"/>
    <x v="6"/>
    <n v="53209"/>
    <x v="2"/>
    <s v="OFF-BI-10003460"/>
    <x v="1"/>
    <x v="8"/>
    <x v="234"/>
    <n v="17.52"/>
    <n v="4"/>
    <n v="0"/>
    <n v="8.4095999999999993"/>
  </r>
  <r>
    <n v="6692"/>
    <x v="3322"/>
    <x v="3"/>
    <x v="689"/>
    <d v="2014-08-06T00:00:00"/>
    <s v="Standard Class"/>
    <s v="LS-17200"/>
    <s v="Luke Schmidt"/>
    <x v="1"/>
    <s v="United States"/>
    <s v="Milwaukee"/>
    <x v="6"/>
    <n v="53209"/>
    <x v="2"/>
    <s v="OFF-AP-10002472"/>
    <x v="1"/>
    <x v="9"/>
    <x v="403"/>
    <n v="155.88"/>
    <n v="6"/>
    <n v="0"/>
    <n v="54.558"/>
  </r>
  <r>
    <n v="6693"/>
    <x v="3323"/>
    <x v="3"/>
    <x v="938"/>
    <d v="2014-08-14T00:00:00"/>
    <s v="Second Class"/>
    <s v="DR-12940"/>
    <s v="Daniel Raglin"/>
    <x v="2"/>
    <s v="United States"/>
    <s v="Lake Charles"/>
    <x v="28"/>
    <n v="70601"/>
    <x v="0"/>
    <s v="OFF-BI-10000632"/>
    <x v="1"/>
    <x v="8"/>
    <x v="1288"/>
    <n v="477.51"/>
    <n v="11"/>
    <n v="0"/>
    <n v="219.65459999999999"/>
  </r>
  <r>
    <n v="6694"/>
    <x v="3324"/>
    <x v="3"/>
    <x v="1033"/>
    <d v="2014-10-03T00:00:00"/>
    <s v="Second Class"/>
    <s v="CC-12475"/>
    <s v="Cindy Chapman"/>
    <x v="0"/>
    <s v="United States"/>
    <s v="Baltimore"/>
    <x v="39"/>
    <n v="21215"/>
    <x v="3"/>
    <s v="OFF-PA-10000062"/>
    <x v="1"/>
    <x v="10"/>
    <x v="1375"/>
    <n v="164.88"/>
    <n v="3"/>
    <n v="0"/>
    <n v="80.791200000000003"/>
  </r>
  <r>
    <n v="6695"/>
    <x v="3325"/>
    <x v="0"/>
    <x v="370"/>
    <d v="2013-08-31T00:00:00"/>
    <s v="Standard Class"/>
    <s v="SS-20515"/>
    <s v="Shirley Schmidt"/>
    <x v="2"/>
    <s v="United States"/>
    <s v="Franklin"/>
    <x v="6"/>
    <n v="53132"/>
    <x v="2"/>
    <s v="TEC-AC-10002006"/>
    <x v="2"/>
    <x v="11"/>
    <x v="1078"/>
    <n v="47.97"/>
    <n v="3"/>
    <n v="0"/>
    <n v="14.870699999999998"/>
  </r>
  <r>
    <n v="6696"/>
    <x v="3326"/>
    <x v="0"/>
    <x v="499"/>
    <d v="2013-12-08T00:00:00"/>
    <s v="Standard Class"/>
    <s v="JF-15190"/>
    <s v="Jamie Frazer"/>
    <x v="0"/>
    <s v="United States"/>
    <s v="New York City"/>
    <x v="15"/>
    <n v="10024"/>
    <x v="3"/>
    <s v="OFF-BI-10004318"/>
    <x v="1"/>
    <x v="8"/>
    <x v="1574"/>
    <n v="415.17600000000004"/>
    <n v="3"/>
    <n v="0.2"/>
    <n v="134.93219999999999"/>
  </r>
  <r>
    <n v="6697"/>
    <x v="3326"/>
    <x v="0"/>
    <x v="499"/>
    <d v="2013-12-08T00:00:00"/>
    <s v="Standard Class"/>
    <s v="JF-15190"/>
    <s v="Jamie Frazer"/>
    <x v="0"/>
    <s v="United States"/>
    <s v="New York City"/>
    <x v="15"/>
    <n v="10024"/>
    <x v="3"/>
    <s v="OFF-BI-10004236"/>
    <x v="1"/>
    <x v="8"/>
    <x v="891"/>
    <n v="35.231999999999999"/>
    <n v="3"/>
    <n v="0.2"/>
    <n v="11.450399999999998"/>
  </r>
  <r>
    <n v="6698"/>
    <x v="3326"/>
    <x v="0"/>
    <x v="499"/>
    <d v="2013-12-08T00:00:00"/>
    <s v="Standard Class"/>
    <s v="JF-15190"/>
    <s v="Jamie Frazer"/>
    <x v="0"/>
    <s v="United States"/>
    <s v="New York City"/>
    <x v="15"/>
    <n v="10024"/>
    <x v="3"/>
    <s v="OFF-PA-10000062"/>
    <x v="1"/>
    <x v="10"/>
    <x v="1375"/>
    <n v="54.96"/>
    <n v="1"/>
    <n v="0"/>
    <n v="26.930399999999999"/>
  </r>
  <r>
    <n v="6699"/>
    <x v="3327"/>
    <x v="3"/>
    <x v="246"/>
    <d v="2014-07-26T00:00:00"/>
    <s v="Standard Class"/>
    <s v="SW-20455"/>
    <s v="Shaun Weien"/>
    <x v="0"/>
    <s v="United States"/>
    <s v="San Diego"/>
    <x v="1"/>
    <n v="92024"/>
    <x v="1"/>
    <s v="OFF-PA-10003205"/>
    <x v="1"/>
    <x v="10"/>
    <x v="1776"/>
    <n v="16.34"/>
    <n v="2"/>
    <n v="0"/>
    <n v="7.6798000000000002"/>
  </r>
  <r>
    <n v="6700"/>
    <x v="3327"/>
    <x v="3"/>
    <x v="246"/>
    <d v="2014-07-26T00:00:00"/>
    <s v="Standard Class"/>
    <s v="SW-20455"/>
    <s v="Shaun Weien"/>
    <x v="0"/>
    <s v="United States"/>
    <s v="San Diego"/>
    <x v="1"/>
    <n v="92024"/>
    <x v="1"/>
    <s v="FUR-CH-10000988"/>
    <x v="0"/>
    <x v="1"/>
    <x v="1132"/>
    <n v="225.29600000000002"/>
    <n v="2"/>
    <n v="0.2"/>
    <n v="22.529599999999995"/>
  </r>
  <r>
    <n v="6701"/>
    <x v="3327"/>
    <x v="3"/>
    <x v="246"/>
    <d v="2014-07-26T00:00:00"/>
    <s v="Standard Class"/>
    <s v="SW-20455"/>
    <s v="Shaun Weien"/>
    <x v="0"/>
    <s v="United States"/>
    <s v="San Diego"/>
    <x v="1"/>
    <n v="92024"/>
    <x v="1"/>
    <s v="OFF-BI-10001524"/>
    <x v="1"/>
    <x v="8"/>
    <x v="298"/>
    <n v="50.352000000000004"/>
    <n v="3"/>
    <n v="0.2"/>
    <n v="17.623199999999997"/>
  </r>
  <r>
    <n v="6702"/>
    <x v="3328"/>
    <x v="1"/>
    <x v="1128"/>
    <d v="2012-05-24T00:00:00"/>
    <s v="Standard Class"/>
    <s v="SG-20470"/>
    <s v="Sheri Gordon"/>
    <x v="0"/>
    <s v="United States"/>
    <s v="Wilson"/>
    <x v="3"/>
    <n v="27893"/>
    <x v="0"/>
    <s v="FUR-FU-10001986"/>
    <x v="0"/>
    <x v="5"/>
    <x v="1133"/>
    <n v="163.136"/>
    <n v="4"/>
    <n v="0.2"/>
    <n v="20.391999999999989"/>
  </r>
  <r>
    <n v="6703"/>
    <x v="3328"/>
    <x v="1"/>
    <x v="1128"/>
    <d v="2012-05-24T00:00:00"/>
    <s v="Standard Class"/>
    <s v="SG-20470"/>
    <s v="Sheri Gordon"/>
    <x v="0"/>
    <s v="United States"/>
    <s v="Wilson"/>
    <x v="3"/>
    <n v="27893"/>
    <x v="0"/>
    <s v="OFF-BI-10001031"/>
    <x v="1"/>
    <x v="8"/>
    <x v="865"/>
    <n v="6.4080000000000004"/>
    <n v="4"/>
    <n v="0.7"/>
    <n v="-4.9127999999999989"/>
  </r>
  <r>
    <n v="6704"/>
    <x v="3329"/>
    <x v="1"/>
    <x v="537"/>
    <d v="2012-06-28T00:00:00"/>
    <s v="Standard Class"/>
    <s v="CS-12355"/>
    <s v="Christine Sundaresam"/>
    <x v="0"/>
    <s v="United States"/>
    <s v="Long Beach"/>
    <x v="1"/>
    <n v="90805"/>
    <x v="1"/>
    <s v="TEC-PH-10002468"/>
    <x v="2"/>
    <x v="7"/>
    <x v="1210"/>
    <n v="217.58400000000003"/>
    <n v="2"/>
    <n v="0.2"/>
    <n v="19.03860000000001"/>
  </r>
  <r>
    <n v="6705"/>
    <x v="3329"/>
    <x v="1"/>
    <x v="537"/>
    <d v="2012-06-28T00:00:00"/>
    <s v="Standard Class"/>
    <s v="CS-12355"/>
    <s v="Christine Sundaresam"/>
    <x v="0"/>
    <s v="United States"/>
    <s v="Long Beach"/>
    <x v="1"/>
    <n v="90805"/>
    <x v="1"/>
    <s v="OFF-FA-10003059"/>
    <x v="1"/>
    <x v="13"/>
    <x v="794"/>
    <n v="5.43"/>
    <n v="3"/>
    <n v="0"/>
    <n v="1.7918999999999998"/>
  </r>
  <r>
    <n v="6706"/>
    <x v="3329"/>
    <x v="1"/>
    <x v="537"/>
    <d v="2012-06-28T00:00:00"/>
    <s v="Standard Class"/>
    <s v="CS-12355"/>
    <s v="Christine Sundaresam"/>
    <x v="0"/>
    <s v="United States"/>
    <s v="Long Beach"/>
    <x v="1"/>
    <n v="90805"/>
    <x v="1"/>
    <s v="TEC-PH-10003931"/>
    <x v="2"/>
    <x v="7"/>
    <x v="159"/>
    <n v="143.976"/>
    <n v="3"/>
    <n v="0.2"/>
    <n v="8.998500000000007"/>
  </r>
  <r>
    <n v="6707"/>
    <x v="3330"/>
    <x v="0"/>
    <x v="545"/>
    <d v="2013-09-16T00:00:00"/>
    <s v="Standard Class"/>
    <s v="SC-20695"/>
    <s v="Steve Chapman"/>
    <x v="1"/>
    <s v="United States"/>
    <s v="Fort Lauderdale"/>
    <x v="2"/>
    <n v="33311"/>
    <x v="0"/>
    <s v="TEC-PH-10003505"/>
    <x v="2"/>
    <x v="7"/>
    <x v="901"/>
    <n v="519.67999999999995"/>
    <n v="7"/>
    <n v="0.2"/>
    <n v="58.46399999999997"/>
  </r>
  <r>
    <n v="6708"/>
    <x v="3331"/>
    <x v="2"/>
    <x v="138"/>
    <d v="2011-04-18T00:00:00"/>
    <s v="Standard Class"/>
    <s v="BF-11170"/>
    <s v="Ben Ferrer"/>
    <x v="2"/>
    <s v="United States"/>
    <s v="Baltimore"/>
    <x v="39"/>
    <n v="21215"/>
    <x v="3"/>
    <s v="OFF-LA-10002368"/>
    <x v="1"/>
    <x v="2"/>
    <x v="1777"/>
    <n v="7.83"/>
    <n v="3"/>
    <n v="0"/>
    <n v="3.6017999999999999"/>
  </r>
  <r>
    <n v="6709"/>
    <x v="3332"/>
    <x v="1"/>
    <x v="717"/>
    <d v="2012-11-19T00:00:00"/>
    <s v="Standard Class"/>
    <s v="GZ-14470"/>
    <s v="Gary Zandusky"/>
    <x v="0"/>
    <s v="United States"/>
    <s v="Rio Rancho"/>
    <x v="27"/>
    <n v="87124"/>
    <x v="1"/>
    <s v="FUR-CH-10004287"/>
    <x v="0"/>
    <x v="1"/>
    <x v="156"/>
    <n v="883.84"/>
    <n v="4"/>
    <n v="0.2"/>
    <n v="99.431999999999931"/>
  </r>
  <r>
    <n v="6710"/>
    <x v="3332"/>
    <x v="1"/>
    <x v="717"/>
    <d v="2012-11-19T00:00:00"/>
    <s v="Standard Class"/>
    <s v="GZ-14470"/>
    <s v="Gary Zandusky"/>
    <x v="0"/>
    <s v="United States"/>
    <s v="Rio Rancho"/>
    <x v="27"/>
    <n v="87124"/>
    <x v="1"/>
    <s v="FUR-CH-10001891"/>
    <x v="0"/>
    <x v="1"/>
    <x v="265"/>
    <n v="230.35200000000003"/>
    <n v="3"/>
    <n v="0.2"/>
    <n v="20.155800000000013"/>
  </r>
  <r>
    <n v="6711"/>
    <x v="3333"/>
    <x v="0"/>
    <x v="10"/>
    <d v="2013-12-13T00:00:00"/>
    <s v="First Class"/>
    <s v="SP-20650"/>
    <s v="Stephanie Phelps"/>
    <x v="1"/>
    <s v="United States"/>
    <s v="Stockton"/>
    <x v="1"/>
    <n v="95207"/>
    <x v="1"/>
    <s v="OFF-BI-10002133"/>
    <x v="1"/>
    <x v="8"/>
    <x v="1138"/>
    <n v="273.92"/>
    <n v="8"/>
    <n v="0.2"/>
    <n v="99.295999999999978"/>
  </r>
  <r>
    <n v="6712"/>
    <x v="3334"/>
    <x v="3"/>
    <x v="238"/>
    <d v="2014-08-22T00:00:00"/>
    <s v="Second Class"/>
    <s v="PJ-19015"/>
    <s v="Pauline Johnson"/>
    <x v="0"/>
    <s v="United States"/>
    <s v="Columbus"/>
    <x v="24"/>
    <n v="43229"/>
    <x v="3"/>
    <s v="OFF-AR-10001419"/>
    <x v="1"/>
    <x v="6"/>
    <x v="1006"/>
    <n v="9.9120000000000008"/>
    <n v="3"/>
    <n v="0.2"/>
    <n v="1.2389999999999994"/>
  </r>
  <r>
    <n v="6713"/>
    <x v="3335"/>
    <x v="3"/>
    <x v="817"/>
    <d v="2014-12-15T00:00:00"/>
    <s v="Same Day"/>
    <s v="DB-13060"/>
    <s v="Dave Brooks"/>
    <x v="0"/>
    <s v="United States"/>
    <s v="Skokie"/>
    <x v="10"/>
    <n v="60076"/>
    <x v="2"/>
    <s v="FUR-FU-10002298"/>
    <x v="0"/>
    <x v="5"/>
    <x v="1296"/>
    <n v="266.35200000000003"/>
    <n v="6"/>
    <n v="0.6"/>
    <n v="-292.98719999999997"/>
  </r>
  <r>
    <n v="6714"/>
    <x v="3335"/>
    <x v="3"/>
    <x v="817"/>
    <d v="2014-12-15T00:00:00"/>
    <s v="Same Day"/>
    <s v="DB-13060"/>
    <s v="Dave Brooks"/>
    <x v="0"/>
    <s v="United States"/>
    <s v="Skokie"/>
    <x v="10"/>
    <n v="60076"/>
    <x v="2"/>
    <s v="FUR-FU-10004091"/>
    <x v="0"/>
    <x v="5"/>
    <x v="264"/>
    <n v="56.328000000000003"/>
    <n v="3"/>
    <n v="0.6"/>
    <n v="-26.755799999999994"/>
  </r>
  <r>
    <n v="6715"/>
    <x v="3335"/>
    <x v="3"/>
    <x v="817"/>
    <d v="2014-12-15T00:00:00"/>
    <s v="Same Day"/>
    <s v="DB-13060"/>
    <s v="Dave Brooks"/>
    <x v="0"/>
    <s v="United States"/>
    <s v="Skokie"/>
    <x v="10"/>
    <n v="60076"/>
    <x v="2"/>
    <s v="TEC-AC-10004510"/>
    <x v="2"/>
    <x v="11"/>
    <x v="944"/>
    <n v="39.264000000000003"/>
    <n v="3"/>
    <n v="0.2"/>
    <n v="-4.908000000000003"/>
  </r>
  <r>
    <n v="6716"/>
    <x v="3335"/>
    <x v="3"/>
    <x v="817"/>
    <d v="2014-12-15T00:00:00"/>
    <s v="Same Day"/>
    <s v="DB-13060"/>
    <s v="Dave Brooks"/>
    <x v="0"/>
    <s v="United States"/>
    <s v="Skokie"/>
    <x v="10"/>
    <n v="60076"/>
    <x v="2"/>
    <s v="OFF-AR-10002987"/>
    <x v="1"/>
    <x v="6"/>
    <x v="1553"/>
    <n v="95.231999999999999"/>
    <n v="6"/>
    <n v="0.2"/>
    <n v="24.998400000000011"/>
  </r>
  <r>
    <n v="6717"/>
    <x v="3336"/>
    <x v="0"/>
    <x v="143"/>
    <d v="2013-04-16T00:00:00"/>
    <s v="Standard Class"/>
    <s v="CK-12325"/>
    <s v="Christine Kargatis"/>
    <x v="2"/>
    <s v="United States"/>
    <s v="Hot Springs"/>
    <x v="36"/>
    <n v="71901"/>
    <x v="0"/>
    <s v="OFF-FA-10002280"/>
    <x v="1"/>
    <x v="13"/>
    <x v="653"/>
    <n v="30"/>
    <n v="6"/>
    <n v="0"/>
    <n v="14.399999999999999"/>
  </r>
  <r>
    <n v="6718"/>
    <x v="3336"/>
    <x v="0"/>
    <x v="143"/>
    <d v="2013-04-16T00:00:00"/>
    <s v="Standard Class"/>
    <s v="CK-12325"/>
    <s v="Christine Kargatis"/>
    <x v="2"/>
    <s v="United States"/>
    <s v="Hot Springs"/>
    <x v="36"/>
    <n v="71901"/>
    <x v="0"/>
    <s v="OFF-PA-10001934"/>
    <x v="1"/>
    <x v="10"/>
    <x v="543"/>
    <n v="25.92"/>
    <n v="4"/>
    <n v="0"/>
    <n v="12.700800000000001"/>
  </r>
  <r>
    <n v="6719"/>
    <x v="3336"/>
    <x v="0"/>
    <x v="143"/>
    <d v="2013-04-16T00:00:00"/>
    <s v="Standard Class"/>
    <s v="CK-12325"/>
    <s v="Christine Kargatis"/>
    <x v="2"/>
    <s v="United States"/>
    <s v="Hot Springs"/>
    <x v="36"/>
    <n v="71901"/>
    <x v="0"/>
    <s v="FUR-FU-10003268"/>
    <x v="0"/>
    <x v="5"/>
    <x v="876"/>
    <n v="159.91999999999999"/>
    <n v="4"/>
    <n v="0"/>
    <n v="31.983999999999995"/>
  </r>
  <r>
    <n v="6720"/>
    <x v="3337"/>
    <x v="0"/>
    <x v="186"/>
    <d v="2013-12-20T00:00:00"/>
    <s v="First Class"/>
    <s v="SF-20065"/>
    <s v="Sandra Flanagan"/>
    <x v="0"/>
    <s v="United States"/>
    <s v="Goldsboro"/>
    <x v="3"/>
    <n v="27534"/>
    <x v="0"/>
    <s v="OFF-AP-10004859"/>
    <x v="1"/>
    <x v="9"/>
    <x v="921"/>
    <n v="34.944000000000003"/>
    <n v="3"/>
    <n v="0.2"/>
    <n v="3.0576000000000008"/>
  </r>
  <r>
    <n v="6721"/>
    <x v="3338"/>
    <x v="3"/>
    <x v="20"/>
    <d v="2014-09-25T00:00:00"/>
    <s v="Standard Class"/>
    <s v="DP-13105"/>
    <s v="Dave Poirier"/>
    <x v="1"/>
    <s v="United States"/>
    <s v="Los Angeles"/>
    <x v="1"/>
    <n v="90032"/>
    <x v="1"/>
    <s v="TEC-AC-10000057"/>
    <x v="2"/>
    <x v="11"/>
    <x v="626"/>
    <n v="149.94999999999999"/>
    <n v="5"/>
    <n v="0"/>
    <n v="31.489499999999992"/>
  </r>
  <r>
    <n v="6722"/>
    <x v="3338"/>
    <x v="3"/>
    <x v="20"/>
    <d v="2014-09-25T00:00:00"/>
    <s v="Standard Class"/>
    <s v="DP-13105"/>
    <s v="Dave Poirier"/>
    <x v="1"/>
    <s v="United States"/>
    <s v="Los Angeles"/>
    <x v="1"/>
    <n v="90032"/>
    <x v="1"/>
    <s v="OFF-AR-10000914"/>
    <x v="1"/>
    <x v="6"/>
    <x v="1739"/>
    <n v="23.32"/>
    <n v="2"/>
    <n v="0"/>
    <n v="6.0632000000000019"/>
  </r>
  <r>
    <n v="6723"/>
    <x v="3338"/>
    <x v="3"/>
    <x v="20"/>
    <d v="2014-09-25T00:00:00"/>
    <s v="Standard Class"/>
    <s v="DP-13105"/>
    <s v="Dave Poirier"/>
    <x v="1"/>
    <s v="United States"/>
    <s v="Los Angeles"/>
    <x v="1"/>
    <n v="90032"/>
    <x v="1"/>
    <s v="OFF-AR-10004956"/>
    <x v="1"/>
    <x v="6"/>
    <x v="1235"/>
    <n v="16.740000000000002"/>
    <n v="3"/>
    <n v="0"/>
    <n v="4.8545999999999978"/>
  </r>
  <r>
    <n v="6724"/>
    <x v="3339"/>
    <x v="3"/>
    <x v="507"/>
    <d v="2014-09-07T00:00:00"/>
    <s v="Second Class"/>
    <s v="VM-21835"/>
    <s v="Vivian Mathis"/>
    <x v="0"/>
    <s v="United States"/>
    <s v="Nashua"/>
    <x v="38"/>
    <n v="3060"/>
    <x v="3"/>
    <s v="OFF-FA-10001843"/>
    <x v="1"/>
    <x v="13"/>
    <x v="33"/>
    <n v="14.82"/>
    <n v="6"/>
    <n v="0"/>
    <n v="6.9654000000000007"/>
  </r>
  <r>
    <n v="6725"/>
    <x v="3340"/>
    <x v="0"/>
    <x v="126"/>
    <d v="2013-09-17T00:00:00"/>
    <s v="Standard Class"/>
    <s v="SF-20200"/>
    <s v="Sarah Foster"/>
    <x v="0"/>
    <s v="United States"/>
    <s v="Seattle"/>
    <x v="4"/>
    <n v="98103"/>
    <x v="1"/>
    <s v="OFF-FA-10000585"/>
    <x v="1"/>
    <x v="13"/>
    <x v="202"/>
    <n v="10.47"/>
    <n v="3"/>
    <n v="0"/>
    <n v="4.8162000000000003"/>
  </r>
  <r>
    <n v="6726"/>
    <x v="3340"/>
    <x v="0"/>
    <x v="126"/>
    <d v="2013-09-17T00:00:00"/>
    <s v="Standard Class"/>
    <s v="SF-20200"/>
    <s v="Sarah Foster"/>
    <x v="0"/>
    <s v="United States"/>
    <s v="Seattle"/>
    <x v="4"/>
    <n v="98103"/>
    <x v="1"/>
    <s v="OFF-LA-10003720"/>
    <x v="1"/>
    <x v="2"/>
    <x v="1627"/>
    <n v="11.07"/>
    <n v="3"/>
    <n v="0"/>
    <n v="5.2028999999999996"/>
  </r>
  <r>
    <n v="6727"/>
    <x v="3340"/>
    <x v="0"/>
    <x v="126"/>
    <d v="2013-09-17T00:00:00"/>
    <s v="Standard Class"/>
    <s v="SF-20200"/>
    <s v="Sarah Foster"/>
    <x v="0"/>
    <s v="United States"/>
    <s v="Seattle"/>
    <x v="4"/>
    <n v="98103"/>
    <x v="1"/>
    <s v="OFF-BI-10000301"/>
    <x v="1"/>
    <x v="8"/>
    <x v="619"/>
    <n v="20.704000000000001"/>
    <n v="4"/>
    <n v="0.2"/>
    <n v="7.7639999999999993"/>
  </r>
  <r>
    <n v="6728"/>
    <x v="3341"/>
    <x v="3"/>
    <x v="682"/>
    <d v="2014-08-16T00:00:00"/>
    <s v="Second Class"/>
    <s v="SC-20695"/>
    <s v="Steve Chapman"/>
    <x v="1"/>
    <s v="United States"/>
    <s v="Richmond"/>
    <x v="14"/>
    <n v="47374"/>
    <x v="2"/>
    <s v="OFF-PA-10003302"/>
    <x v="1"/>
    <x v="10"/>
    <x v="1712"/>
    <n v="177.2"/>
    <n v="5"/>
    <n v="0"/>
    <n v="83.283999999999992"/>
  </r>
  <r>
    <n v="6729"/>
    <x v="3342"/>
    <x v="0"/>
    <x v="254"/>
    <d v="2013-11-10T00:00:00"/>
    <s v="Standard Class"/>
    <s v="MF-17665"/>
    <s v="Maureen Fritzler"/>
    <x v="1"/>
    <s v="United States"/>
    <s v="Miami"/>
    <x v="2"/>
    <n v="33180"/>
    <x v="0"/>
    <s v="FUR-FU-10001889"/>
    <x v="0"/>
    <x v="5"/>
    <x v="1149"/>
    <n v="50.496000000000002"/>
    <n v="6"/>
    <n v="0.2"/>
    <n v="8.2055999999999987"/>
  </r>
  <r>
    <n v="6730"/>
    <x v="3343"/>
    <x v="1"/>
    <x v="652"/>
    <d v="2012-06-20T00:00:00"/>
    <s v="First Class"/>
    <s v="BV-11245"/>
    <s v="Benjamin Venier"/>
    <x v="1"/>
    <s v="United States"/>
    <s v="Smyrna"/>
    <x v="18"/>
    <n v="37167"/>
    <x v="0"/>
    <s v="OFF-BI-10002982"/>
    <x v="1"/>
    <x v="8"/>
    <x v="1258"/>
    <n v="6.1290000000000004"/>
    <n v="3"/>
    <n v="0.7"/>
    <n v="-4.4945999999999984"/>
  </r>
  <r>
    <n v="6731"/>
    <x v="3343"/>
    <x v="1"/>
    <x v="652"/>
    <d v="2012-06-20T00:00:00"/>
    <s v="First Class"/>
    <s v="BV-11245"/>
    <s v="Benjamin Venier"/>
    <x v="1"/>
    <s v="United States"/>
    <s v="Smyrna"/>
    <x v="18"/>
    <n v="37167"/>
    <x v="0"/>
    <s v="FUR-CH-10002965"/>
    <x v="0"/>
    <x v="1"/>
    <x v="226"/>
    <n v="643.13599999999997"/>
    <n v="4"/>
    <n v="0.2"/>
    <n v="56.274400000000014"/>
  </r>
  <r>
    <n v="6732"/>
    <x v="3343"/>
    <x v="1"/>
    <x v="652"/>
    <d v="2012-06-20T00:00:00"/>
    <s v="First Class"/>
    <s v="BV-11245"/>
    <s v="Benjamin Venier"/>
    <x v="1"/>
    <s v="United States"/>
    <s v="Smyrna"/>
    <x v="18"/>
    <n v="37167"/>
    <x v="0"/>
    <s v="OFF-PA-10001937"/>
    <x v="1"/>
    <x v="10"/>
    <x v="286"/>
    <n v="20.736000000000004"/>
    <n v="4"/>
    <n v="0.2"/>
    <n v="7.2576000000000001"/>
  </r>
  <r>
    <n v="6733"/>
    <x v="3344"/>
    <x v="2"/>
    <x v="1129"/>
    <d v="2011-07-07T00:00:00"/>
    <s v="First Class"/>
    <s v="KE-16420"/>
    <s v="Katrina Edelman"/>
    <x v="1"/>
    <s v="United States"/>
    <s v="Aurora"/>
    <x v="22"/>
    <n v="80013"/>
    <x v="1"/>
    <s v="OFF-PA-10001977"/>
    <x v="1"/>
    <x v="10"/>
    <x v="1464"/>
    <n v="177.536"/>
    <n v="4"/>
    <n v="0.2"/>
    <n v="62.137599999999992"/>
  </r>
  <r>
    <n v="6734"/>
    <x v="3344"/>
    <x v="2"/>
    <x v="1129"/>
    <d v="2011-07-07T00:00:00"/>
    <s v="First Class"/>
    <s v="KE-16420"/>
    <s v="Katrina Edelman"/>
    <x v="1"/>
    <s v="United States"/>
    <s v="Aurora"/>
    <x v="22"/>
    <n v="80013"/>
    <x v="1"/>
    <s v="OFF-AP-10000692"/>
    <x v="1"/>
    <x v="9"/>
    <x v="1241"/>
    <n v="32.432000000000002"/>
    <n v="2"/>
    <n v="0.2"/>
    <n v="3.2432000000000016"/>
  </r>
  <r>
    <n v="6735"/>
    <x v="3345"/>
    <x v="1"/>
    <x v="139"/>
    <d v="2012-12-25T00:00:00"/>
    <s v="Standard Class"/>
    <s v="EM-14200"/>
    <s v="Evan Minnotte"/>
    <x v="2"/>
    <s v="United States"/>
    <s v="Miami"/>
    <x v="2"/>
    <n v="33142"/>
    <x v="0"/>
    <s v="OFF-LA-10004093"/>
    <x v="1"/>
    <x v="2"/>
    <x v="670"/>
    <n v="11.696"/>
    <n v="2"/>
    <n v="0.2"/>
    <n v="3.9473999999999996"/>
  </r>
  <r>
    <n v="6736"/>
    <x v="3346"/>
    <x v="0"/>
    <x v="342"/>
    <d v="2013-04-18T00:00:00"/>
    <s v="Standard Class"/>
    <s v="BT-11680"/>
    <s v="Brian Thompson"/>
    <x v="0"/>
    <s v="United States"/>
    <s v="San Francisco"/>
    <x v="1"/>
    <n v="94122"/>
    <x v="1"/>
    <s v="OFF-AP-10004980"/>
    <x v="1"/>
    <x v="9"/>
    <x v="967"/>
    <n v="113.76"/>
    <n v="3"/>
    <n v="0"/>
    <n v="44.366400000000006"/>
  </r>
  <r>
    <n v="6737"/>
    <x v="3346"/>
    <x v="0"/>
    <x v="342"/>
    <d v="2013-04-18T00:00:00"/>
    <s v="Standard Class"/>
    <s v="BT-11680"/>
    <s v="Brian Thompson"/>
    <x v="0"/>
    <s v="United States"/>
    <s v="San Francisco"/>
    <x v="1"/>
    <n v="94122"/>
    <x v="1"/>
    <s v="OFF-ST-10001932"/>
    <x v="1"/>
    <x v="4"/>
    <x v="1641"/>
    <n v="579.51"/>
    <n v="3"/>
    <n v="0"/>
    <n v="81.131400000000014"/>
  </r>
  <r>
    <n v="6738"/>
    <x v="3346"/>
    <x v="0"/>
    <x v="342"/>
    <d v="2013-04-18T00:00:00"/>
    <s v="Standard Class"/>
    <s v="BT-11680"/>
    <s v="Brian Thompson"/>
    <x v="0"/>
    <s v="United States"/>
    <s v="San Francisco"/>
    <x v="1"/>
    <n v="94122"/>
    <x v="1"/>
    <s v="OFF-ST-10000636"/>
    <x v="1"/>
    <x v="4"/>
    <x v="1744"/>
    <n v="150.66"/>
    <n v="9"/>
    <n v="0"/>
    <n v="6.0263999999999918"/>
  </r>
  <r>
    <n v="6739"/>
    <x v="3346"/>
    <x v="0"/>
    <x v="342"/>
    <d v="2013-04-18T00:00:00"/>
    <s v="Standard Class"/>
    <s v="BT-11680"/>
    <s v="Brian Thompson"/>
    <x v="0"/>
    <s v="United States"/>
    <s v="San Francisco"/>
    <x v="1"/>
    <n v="94122"/>
    <x v="1"/>
    <s v="OFF-BI-10000069"/>
    <x v="1"/>
    <x v="8"/>
    <x v="486"/>
    <n v="48.032000000000004"/>
    <n v="4"/>
    <n v="0.2"/>
    <n v="15.610399999999993"/>
  </r>
  <r>
    <n v="6740"/>
    <x v="3347"/>
    <x v="2"/>
    <x v="542"/>
    <d v="2011-05-31T00:00:00"/>
    <s v="Standard Class"/>
    <s v="MM-18055"/>
    <s v="Michelle Moray"/>
    <x v="0"/>
    <s v="United States"/>
    <s v="Chicago"/>
    <x v="10"/>
    <n v="60623"/>
    <x v="2"/>
    <s v="OFF-ST-10001837"/>
    <x v="1"/>
    <x v="4"/>
    <x v="1331"/>
    <n v="102.624"/>
    <n v="3"/>
    <n v="0.2"/>
    <n v="7.6968000000000032"/>
  </r>
  <r>
    <n v="6741"/>
    <x v="3347"/>
    <x v="2"/>
    <x v="542"/>
    <d v="2011-05-31T00:00:00"/>
    <s v="Standard Class"/>
    <s v="MM-18055"/>
    <s v="Michelle Moray"/>
    <x v="0"/>
    <s v="United States"/>
    <s v="Chicago"/>
    <x v="10"/>
    <n v="60623"/>
    <x v="2"/>
    <s v="FUR-CH-10003981"/>
    <x v="0"/>
    <x v="1"/>
    <x v="1166"/>
    <n v="359.77199999999999"/>
    <n v="2"/>
    <n v="0.3"/>
    <n v="-5.1396000000000583"/>
  </r>
  <r>
    <n v="6742"/>
    <x v="3347"/>
    <x v="2"/>
    <x v="542"/>
    <d v="2011-05-31T00:00:00"/>
    <s v="Standard Class"/>
    <s v="MM-18055"/>
    <s v="Michelle Moray"/>
    <x v="0"/>
    <s v="United States"/>
    <s v="Chicago"/>
    <x v="10"/>
    <n v="60623"/>
    <x v="2"/>
    <s v="OFF-AR-10000716"/>
    <x v="1"/>
    <x v="6"/>
    <x v="786"/>
    <n v="13.392000000000001"/>
    <n v="3"/>
    <n v="0.2"/>
    <n v="3.1806000000000005"/>
  </r>
  <r>
    <n v="6743"/>
    <x v="3348"/>
    <x v="3"/>
    <x v="91"/>
    <d v="2014-07-12T00:00:00"/>
    <s v="Standard Class"/>
    <s v="PO-18850"/>
    <s v="Patrick O'Brill"/>
    <x v="0"/>
    <s v="United States"/>
    <s v="Los Angeles"/>
    <x v="1"/>
    <n v="90008"/>
    <x v="1"/>
    <s v="FUR-CH-10001146"/>
    <x v="0"/>
    <x v="1"/>
    <x v="124"/>
    <n v="122.13600000000001"/>
    <n v="3"/>
    <n v="0.2"/>
    <n v="-13.740299999999994"/>
  </r>
  <r>
    <n v="6744"/>
    <x v="3349"/>
    <x v="1"/>
    <x v="1130"/>
    <d v="2012-02-20T00:00:00"/>
    <s v="Standard Class"/>
    <s v="SP-20860"/>
    <s v="Sung Pak"/>
    <x v="1"/>
    <s v="United States"/>
    <s v="Dover"/>
    <x v="38"/>
    <n v="3820"/>
    <x v="3"/>
    <s v="OFF-PA-10002751"/>
    <x v="1"/>
    <x v="10"/>
    <x v="150"/>
    <n v="35.880000000000003"/>
    <n v="6"/>
    <n v="0"/>
    <n v="16.146000000000001"/>
  </r>
  <r>
    <n v="6745"/>
    <x v="3350"/>
    <x v="3"/>
    <x v="114"/>
    <d v="2014-06-19T00:00:00"/>
    <s v="Second Class"/>
    <s v="CS-12355"/>
    <s v="Christine Sundaresam"/>
    <x v="0"/>
    <s v="United States"/>
    <s v="Dublin"/>
    <x v="24"/>
    <n v="43017"/>
    <x v="3"/>
    <s v="TEC-AC-10001606"/>
    <x v="2"/>
    <x v="11"/>
    <x v="585"/>
    <n v="479.952"/>
    <n v="6"/>
    <n v="0.2"/>
    <n v="107.98920000000001"/>
  </r>
  <r>
    <n v="6746"/>
    <x v="3350"/>
    <x v="3"/>
    <x v="114"/>
    <d v="2014-06-19T00:00:00"/>
    <s v="Second Class"/>
    <s v="CS-12355"/>
    <s v="Christine Sundaresam"/>
    <x v="0"/>
    <s v="United States"/>
    <s v="Dublin"/>
    <x v="24"/>
    <n v="43017"/>
    <x v="3"/>
    <s v="OFF-AR-10001427"/>
    <x v="1"/>
    <x v="6"/>
    <x v="248"/>
    <n v="23.92"/>
    <n v="5"/>
    <n v="0.2"/>
    <n v="1.7940000000000005"/>
  </r>
  <r>
    <n v="6747"/>
    <x v="3351"/>
    <x v="3"/>
    <x v="38"/>
    <d v="2014-11-17T00:00:00"/>
    <s v="First Class"/>
    <s v="KB-16600"/>
    <s v="Ken Brennan"/>
    <x v="1"/>
    <s v="United States"/>
    <s v="New York City"/>
    <x v="15"/>
    <n v="10009"/>
    <x v="3"/>
    <s v="TEC-PH-10004389"/>
    <x v="2"/>
    <x v="7"/>
    <x v="1422"/>
    <n v="629.94999999999993"/>
    <n v="5"/>
    <n v="0"/>
    <n v="163.78700000000003"/>
  </r>
  <r>
    <n v="6748"/>
    <x v="3352"/>
    <x v="3"/>
    <x v="157"/>
    <d v="2014-12-16T00:00:00"/>
    <s v="Standard Class"/>
    <s v="AA-10375"/>
    <s v="Allen Armold"/>
    <x v="0"/>
    <s v="United States"/>
    <s v="New York City"/>
    <x v="15"/>
    <n v="10035"/>
    <x v="3"/>
    <s v="OFF-BI-10002498"/>
    <x v="1"/>
    <x v="8"/>
    <x v="435"/>
    <n v="14.952000000000002"/>
    <n v="1"/>
    <n v="0.2"/>
    <n v="5.0462999999999996"/>
  </r>
  <r>
    <n v="6749"/>
    <x v="3352"/>
    <x v="3"/>
    <x v="157"/>
    <d v="2014-12-16T00:00:00"/>
    <s v="Standard Class"/>
    <s v="AA-10375"/>
    <s v="Allen Armold"/>
    <x v="0"/>
    <s v="United States"/>
    <s v="New York City"/>
    <x v="15"/>
    <n v="10035"/>
    <x v="3"/>
    <s v="OFF-PA-10002245"/>
    <x v="1"/>
    <x v="10"/>
    <x v="1334"/>
    <n v="17.940000000000001"/>
    <n v="3"/>
    <n v="0"/>
    <n v="8.0730000000000004"/>
  </r>
  <r>
    <n v="6750"/>
    <x v="3352"/>
    <x v="3"/>
    <x v="157"/>
    <d v="2014-12-16T00:00:00"/>
    <s v="Standard Class"/>
    <s v="AA-10375"/>
    <s v="Allen Armold"/>
    <x v="0"/>
    <s v="United States"/>
    <s v="New York City"/>
    <x v="15"/>
    <n v="10035"/>
    <x v="3"/>
    <s v="TEC-PH-10004522"/>
    <x v="2"/>
    <x v="7"/>
    <x v="1695"/>
    <n v="116.98"/>
    <n v="2"/>
    <n v="0"/>
    <n v="29.245000000000005"/>
  </r>
  <r>
    <n v="6751"/>
    <x v="3353"/>
    <x v="0"/>
    <x v="931"/>
    <d v="2013-07-01T00:00:00"/>
    <s v="Second Class"/>
    <s v="BP-11155"/>
    <s v="Becky Pak"/>
    <x v="0"/>
    <s v="United States"/>
    <s v="Paterson"/>
    <x v="30"/>
    <n v="7501"/>
    <x v="3"/>
    <s v="FUR-CH-10003535"/>
    <x v="0"/>
    <x v="1"/>
    <x v="1513"/>
    <n v="121.96"/>
    <n v="2"/>
    <n v="0"/>
    <n v="20.733199999999997"/>
  </r>
  <r>
    <n v="6752"/>
    <x v="3353"/>
    <x v="0"/>
    <x v="931"/>
    <d v="2013-07-01T00:00:00"/>
    <s v="Second Class"/>
    <s v="BP-11155"/>
    <s v="Becky Pak"/>
    <x v="0"/>
    <s v="United States"/>
    <s v="Paterson"/>
    <x v="30"/>
    <n v="7501"/>
    <x v="3"/>
    <s v="OFF-AP-10000595"/>
    <x v="1"/>
    <x v="9"/>
    <x v="1496"/>
    <n v="8.74"/>
    <n v="2"/>
    <n v="0"/>
    <n v="2.2724000000000002"/>
  </r>
  <r>
    <n v="6753"/>
    <x v="3353"/>
    <x v="0"/>
    <x v="931"/>
    <d v="2013-07-01T00:00:00"/>
    <s v="Second Class"/>
    <s v="BP-11155"/>
    <s v="Becky Pak"/>
    <x v="0"/>
    <s v="United States"/>
    <s v="Paterson"/>
    <x v="30"/>
    <n v="7501"/>
    <x v="3"/>
    <s v="OFF-PA-10003039"/>
    <x v="1"/>
    <x v="10"/>
    <x v="330"/>
    <n v="61.96"/>
    <n v="2"/>
    <n v="0"/>
    <n v="27.881999999999998"/>
  </r>
  <r>
    <n v="6754"/>
    <x v="3353"/>
    <x v="0"/>
    <x v="931"/>
    <d v="2013-07-01T00:00:00"/>
    <s v="Second Class"/>
    <s v="BP-11155"/>
    <s v="Becky Pak"/>
    <x v="0"/>
    <s v="United States"/>
    <s v="Paterson"/>
    <x v="30"/>
    <n v="7501"/>
    <x v="3"/>
    <s v="OFF-BI-10002003"/>
    <x v="1"/>
    <x v="8"/>
    <x v="1384"/>
    <n v="7.96"/>
    <n v="2"/>
    <n v="0"/>
    <n v="3.7412000000000001"/>
  </r>
  <r>
    <n v="6755"/>
    <x v="3353"/>
    <x v="0"/>
    <x v="931"/>
    <d v="2013-07-01T00:00:00"/>
    <s v="Second Class"/>
    <s v="BP-11155"/>
    <s v="Becky Pak"/>
    <x v="0"/>
    <s v="United States"/>
    <s v="Paterson"/>
    <x v="30"/>
    <n v="7501"/>
    <x v="3"/>
    <s v="OFF-AP-10002311"/>
    <x v="1"/>
    <x v="9"/>
    <x v="14"/>
    <n v="275.24"/>
    <n v="4"/>
    <n v="0"/>
    <n v="121.10560000000001"/>
  </r>
  <r>
    <n v="6756"/>
    <x v="3354"/>
    <x v="3"/>
    <x v="175"/>
    <d v="2014-09-20T00:00:00"/>
    <s v="Standard Class"/>
    <s v="TC-21145"/>
    <s v="Theresa Coyne"/>
    <x v="1"/>
    <s v="United States"/>
    <s v="Lakewood"/>
    <x v="30"/>
    <n v="8701"/>
    <x v="3"/>
    <s v="FUR-FU-10002445"/>
    <x v="0"/>
    <x v="5"/>
    <x v="1439"/>
    <n v="47.400000000000006"/>
    <n v="5"/>
    <n v="0"/>
    <n v="18.960000000000004"/>
  </r>
  <r>
    <n v="6757"/>
    <x v="3354"/>
    <x v="3"/>
    <x v="175"/>
    <d v="2014-09-20T00:00:00"/>
    <s v="Standard Class"/>
    <s v="TC-21145"/>
    <s v="Theresa Coyne"/>
    <x v="1"/>
    <s v="United States"/>
    <s v="Lakewood"/>
    <x v="30"/>
    <n v="8701"/>
    <x v="3"/>
    <s v="FUR-CH-10003606"/>
    <x v="0"/>
    <x v="1"/>
    <x v="1566"/>
    <n v="512.96"/>
    <n v="4"/>
    <n v="0"/>
    <n v="143.62880000000001"/>
  </r>
  <r>
    <n v="6758"/>
    <x v="3354"/>
    <x v="3"/>
    <x v="175"/>
    <d v="2014-09-20T00:00:00"/>
    <s v="Standard Class"/>
    <s v="TC-21145"/>
    <s v="Theresa Coyne"/>
    <x v="1"/>
    <s v="United States"/>
    <s v="Lakewood"/>
    <x v="30"/>
    <n v="8701"/>
    <x v="3"/>
    <s v="TEC-PH-10002115"/>
    <x v="2"/>
    <x v="7"/>
    <x v="793"/>
    <n v="395.93999999999994"/>
    <n v="6"/>
    <n v="0"/>
    <n v="102.94440000000002"/>
  </r>
  <r>
    <n v="6759"/>
    <x v="3354"/>
    <x v="3"/>
    <x v="175"/>
    <d v="2014-09-20T00:00:00"/>
    <s v="Standard Class"/>
    <s v="TC-21145"/>
    <s v="Theresa Coyne"/>
    <x v="1"/>
    <s v="United States"/>
    <s v="Lakewood"/>
    <x v="30"/>
    <n v="8701"/>
    <x v="3"/>
    <s v="OFF-ST-10000934"/>
    <x v="1"/>
    <x v="4"/>
    <x v="352"/>
    <n v="81.96"/>
    <n v="2"/>
    <n v="0"/>
    <n v="0"/>
  </r>
  <r>
    <n v="6760"/>
    <x v="3355"/>
    <x v="3"/>
    <x v="574"/>
    <d v="2014-12-09T00:00:00"/>
    <s v="Standard Class"/>
    <s v="BG-11035"/>
    <s v="Barry Gonzalez"/>
    <x v="0"/>
    <s v="United States"/>
    <s v="Greensboro"/>
    <x v="3"/>
    <n v="27405"/>
    <x v="0"/>
    <s v="OFF-AR-10003903"/>
    <x v="1"/>
    <x v="6"/>
    <x v="878"/>
    <n v="32.776000000000003"/>
    <n v="1"/>
    <n v="0.2"/>
    <n v="2.4581999999999997"/>
  </r>
  <r>
    <n v="6761"/>
    <x v="3356"/>
    <x v="3"/>
    <x v="335"/>
    <d v="2014-07-01T00:00:00"/>
    <s v="Standard Class"/>
    <s v="DO-13435"/>
    <s v="Denny Ordway"/>
    <x v="0"/>
    <s v="United States"/>
    <s v="New York City"/>
    <x v="15"/>
    <n v="10035"/>
    <x v="3"/>
    <s v="OFF-ST-10004123"/>
    <x v="1"/>
    <x v="4"/>
    <x v="72"/>
    <n v="272.94"/>
    <n v="3"/>
    <n v="0"/>
    <n v="0"/>
  </r>
  <r>
    <n v="6762"/>
    <x v="3357"/>
    <x v="0"/>
    <x v="1131"/>
    <d v="2013-07-27T00:00:00"/>
    <s v="Second Class"/>
    <s v="DB-12970"/>
    <s v="Darren Budd"/>
    <x v="1"/>
    <s v="United States"/>
    <s v="New York City"/>
    <x v="15"/>
    <n v="10035"/>
    <x v="3"/>
    <s v="FUR-CH-10001708"/>
    <x v="0"/>
    <x v="1"/>
    <x v="884"/>
    <n v="253.76399999999998"/>
    <n v="2"/>
    <n v="0.1"/>
    <n v="31.015599999999978"/>
  </r>
  <r>
    <n v="6763"/>
    <x v="3358"/>
    <x v="0"/>
    <x v="476"/>
    <d v="2013-09-09T00:00:00"/>
    <s v="Standard Class"/>
    <s v="RL-19615"/>
    <s v="Rob Lucas"/>
    <x v="0"/>
    <s v="United States"/>
    <s v="Chicago"/>
    <x v="10"/>
    <n v="60623"/>
    <x v="2"/>
    <s v="OFF-LA-10000240"/>
    <x v="1"/>
    <x v="2"/>
    <x v="2"/>
    <n v="29.24"/>
    <n v="5"/>
    <n v="0.2"/>
    <n v="9.8685000000000009"/>
  </r>
  <r>
    <n v="6764"/>
    <x v="3358"/>
    <x v="0"/>
    <x v="476"/>
    <d v="2013-09-09T00:00:00"/>
    <s v="Standard Class"/>
    <s v="RL-19615"/>
    <s v="Rob Lucas"/>
    <x v="0"/>
    <s v="United States"/>
    <s v="Chicago"/>
    <x v="10"/>
    <n v="60623"/>
    <x v="2"/>
    <s v="OFF-ST-10002485"/>
    <x v="1"/>
    <x v="4"/>
    <x v="209"/>
    <n v="35.167999999999999"/>
    <n v="2"/>
    <n v="0.2"/>
    <n v="-8.3524000000000012"/>
  </r>
  <r>
    <n v="6765"/>
    <x v="3358"/>
    <x v="0"/>
    <x v="476"/>
    <d v="2013-09-09T00:00:00"/>
    <s v="Standard Class"/>
    <s v="RL-19615"/>
    <s v="Rob Lucas"/>
    <x v="0"/>
    <s v="United States"/>
    <s v="Chicago"/>
    <x v="10"/>
    <n v="60623"/>
    <x v="2"/>
    <s v="TEC-MA-10003230"/>
    <x v="2"/>
    <x v="15"/>
    <x v="1778"/>
    <n v="1362.8999999999999"/>
    <n v="3"/>
    <n v="0.3"/>
    <n v="-19.470000000000141"/>
  </r>
  <r>
    <n v="6766"/>
    <x v="3359"/>
    <x v="3"/>
    <x v="693"/>
    <d v="2014-04-25T00:00:00"/>
    <s v="Standard Class"/>
    <s v="SJ-20215"/>
    <s v="Sarah Jordon"/>
    <x v="0"/>
    <s v="United States"/>
    <s v="Chicago"/>
    <x v="10"/>
    <n v="60653"/>
    <x v="2"/>
    <s v="FUR-CH-10002602"/>
    <x v="0"/>
    <x v="1"/>
    <x v="288"/>
    <n v="317.05799999999999"/>
    <n v="3"/>
    <n v="0.3"/>
    <n v="-18.117599999999996"/>
  </r>
  <r>
    <n v="6767"/>
    <x v="3359"/>
    <x v="3"/>
    <x v="693"/>
    <d v="2014-04-25T00:00:00"/>
    <s v="Standard Class"/>
    <s v="SJ-20215"/>
    <s v="Sarah Jordon"/>
    <x v="0"/>
    <s v="United States"/>
    <s v="Chicago"/>
    <x v="10"/>
    <n v="60653"/>
    <x v="2"/>
    <s v="OFF-AR-10001683"/>
    <x v="1"/>
    <x v="6"/>
    <x v="32"/>
    <n v="15.76"/>
    <n v="2"/>
    <n v="0.2"/>
    <n v="3.5460000000000007"/>
  </r>
  <r>
    <n v="6768"/>
    <x v="3359"/>
    <x v="3"/>
    <x v="693"/>
    <d v="2014-04-25T00:00:00"/>
    <s v="Standard Class"/>
    <s v="SJ-20215"/>
    <s v="Sarah Jordon"/>
    <x v="0"/>
    <s v="United States"/>
    <s v="Chicago"/>
    <x v="10"/>
    <n v="60653"/>
    <x v="2"/>
    <s v="FUR-FU-10002456"/>
    <x v="0"/>
    <x v="5"/>
    <x v="1009"/>
    <n v="14.560000000000002"/>
    <n v="5"/>
    <n v="0.6"/>
    <n v="-6.1879999999999988"/>
  </r>
  <r>
    <n v="6769"/>
    <x v="3360"/>
    <x v="2"/>
    <x v="1132"/>
    <d v="2011-08-16T00:00:00"/>
    <s v="Standard Class"/>
    <s v="CS-12175"/>
    <s v="Charles Sheldon"/>
    <x v="1"/>
    <s v="United States"/>
    <s v="Lakewood"/>
    <x v="30"/>
    <n v="8701"/>
    <x v="3"/>
    <s v="OFF-BI-10002854"/>
    <x v="1"/>
    <x v="8"/>
    <x v="895"/>
    <n v="196.21"/>
    <n v="7"/>
    <n v="0"/>
    <n v="98.105000000000004"/>
  </r>
  <r>
    <n v="6770"/>
    <x v="3361"/>
    <x v="3"/>
    <x v="20"/>
    <d v="2014-09-24T00:00:00"/>
    <s v="Standard Class"/>
    <s v="JP-16135"/>
    <s v="Julie Prescott"/>
    <x v="2"/>
    <s v="United States"/>
    <s v="Columbus"/>
    <x v="32"/>
    <n v="31907"/>
    <x v="0"/>
    <s v="OFF-AR-10002445"/>
    <x v="1"/>
    <x v="6"/>
    <x v="1637"/>
    <n v="35.4"/>
    <n v="5"/>
    <n v="0"/>
    <n v="13.452000000000002"/>
  </r>
  <r>
    <n v="6771"/>
    <x v="3362"/>
    <x v="3"/>
    <x v="34"/>
    <d v="2014-12-14T00:00:00"/>
    <s v="Standard Class"/>
    <s v="NC-18535"/>
    <s v="Nick Crebassa"/>
    <x v="1"/>
    <s v="United States"/>
    <s v="Phoenix"/>
    <x v="16"/>
    <n v="85023"/>
    <x v="1"/>
    <s v="OFF-PA-10004359"/>
    <x v="1"/>
    <x v="10"/>
    <x v="1059"/>
    <n v="419.4"/>
    <n v="5"/>
    <n v="0.2"/>
    <n v="146.79"/>
  </r>
  <r>
    <n v="6772"/>
    <x v="3362"/>
    <x v="3"/>
    <x v="34"/>
    <d v="2014-12-14T00:00:00"/>
    <s v="Standard Class"/>
    <s v="NC-18535"/>
    <s v="Nick Crebassa"/>
    <x v="1"/>
    <s v="United States"/>
    <s v="Phoenix"/>
    <x v="16"/>
    <n v="85023"/>
    <x v="1"/>
    <s v="OFF-BI-10000279"/>
    <x v="1"/>
    <x v="8"/>
    <x v="1765"/>
    <n v="13.005000000000003"/>
    <n v="3"/>
    <n v="0.7"/>
    <n v="-9.9704999999999977"/>
  </r>
  <r>
    <n v="6773"/>
    <x v="3363"/>
    <x v="0"/>
    <x v="254"/>
    <d v="2013-11-09T00:00:00"/>
    <s v="Standard Class"/>
    <s v="CW-11905"/>
    <s v="Carl Weiss"/>
    <x v="2"/>
    <s v="United States"/>
    <s v="Los Angeles"/>
    <x v="1"/>
    <n v="90004"/>
    <x v="1"/>
    <s v="OFF-BI-10003314"/>
    <x v="1"/>
    <x v="8"/>
    <x v="305"/>
    <n v="7.7120000000000006"/>
    <n v="2"/>
    <n v="0.2"/>
    <n v="2.7956000000000003"/>
  </r>
  <r>
    <n v="6774"/>
    <x v="3363"/>
    <x v="0"/>
    <x v="254"/>
    <d v="2013-11-09T00:00:00"/>
    <s v="Standard Class"/>
    <s v="CW-11905"/>
    <s v="Carl Weiss"/>
    <x v="2"/>
    <s v="United States"/>
    <s v="Los Angeles"/>
    <x v="1"/>
    <n v="90004"/>
    <x v="1"/>
    <s v="OFF-BI-10000494"/>
    <x v="1"/>
    <x v="8"/>
    <x v="1563"/>
    <n v="4.1760000000000002"/>
    <n v="1"/>
    <n v="0.2"/>
    <n v="1.3049999999999997"/>
  </r>
  <r>
    <n v="6775"/>
    <x v="3363"/>
    <x v="0"/>
    <x v="254"/>
    <d v="2013-11-09T00:00:00"/>
    <s v="Standard Class"/>
    <s v="CW-11905"/>
    <s v="Carl Weiss"/>
    <x v="2"/>
    <s v="United States"/>
    <s v="Los Angeles"/>
    <x v="1"/>
    <n v="90004"/>
    <x v="1"/>
    <s v="OFF-PA-10000295"/>
    <x v="1"/>
    <x v="10"/>
    <x v="1779"/>
    <n v="38.880000000000003"/>
    <n v="6"/>
    <n v="0"/>
    <n v="18.662400000000002"/>
  </r>
  <r>
    <n v="6776"/>
    <x v="3364"/>
    <x v="1"/>
    <x v="368"/>
    <d v="2012-04-04T00:00:00"/>
    <s v="Standard Class"/>
    <s v="CM-12115"/>
    <s v="Chad McGuire"/>
    <x v="0"/>
    <s v="United States"/>
    <s v="New York City"/>
    <x v="15"/>
    <n v="10024"/>
    <x v="3"/>
    <s v="OFF-PA-10002615"/>
    <x v="1"/>
    <x v="10"/>
    <x v="247"/>
    <n v="17.64"/>
    <n v="4"/>
    <n v="0"/>
    <n v="8.1143999999999998"/>
  </r>
  <r>
    <n v="6777"/>
    <x v="3365"/>
    <x v="0"/>
    <x v="64"/>
    <d v="2013-09-12T00:00:00"/>
    <s v="Standard Class"/>
    <s v="PT-19090"/>
    <s v="Pete Takahito"/>
    <x v="0"/>
    <s v="United States"/>
    <s v="San Antonio"/>
    <x v="5"/>
    <n v="78207"/>
    <x v="2"/>
    <s v="OFF-ST-10003479"/>
    <x v="1"/>
    <x v="4"/>
    <x v="41"/>
    <n v="93.456000000000003"/>
    <n v="3"/>
    <n v="0.2"/>
    <n v="-17.523000000000014"/>
  </r>
  <r>
    <n v="6778"/>
    <x v="3366"/>
    <x v="3"/>
    <x v="480"/>
    <d v="2014-02-02T00:00:00"/>
    <s v="Standard Class"/>
    <s v="CL-12700"/>
    <s v="Craig Leslie"/>
    <x v="2"/>
    <s v="United States"/>
    <s v="New York City"/>
    <x v="15"/>
    <n v="10009"/>
    <x v="3"/>
    <s v="TEC-AC-10002800"/>
    <x v="2"/>
    <x v="11"/>
    <x v="1207"/>
    <n v="449.91"/>
    <n v="9"/>
    <n v="0"/>
    <n v="157.46849999999998"/>
  </r>
  <r>
    <n v="6779"/>
    <x v="3367"/>
    <x v="0"/>
    <x v="323"/>
    <d v="2013-09-09T00:00:00"/>
    <s v="Second Class"/>
    <s v="HF-14995"/>
    <s v="Herbert Flentye"/>
    <x v="0"/>
    <s v="United States"/>
    <s v="Baltimore"/>
    <x v="39"/>
    <n v="21215"/>
    <x v="3"/>
    <s v="FUR-BO-10003159"/>
    <x v="0"/>
    <x v="0"/>
    <x v="1100"/>
    <n v="344.94"/>
    <n v="3"/>
    <n v="0"/>
    <n v="31.044599999999974"/>
  </r>
  <r>
    <n v="6780"/>
    <x v="3367"/>
    <x v="0"/>
    <x v="323"/>
    <d v="2013-09-09T00:00:00"/>
    <s v="Second Class"/>
    <s v="HF-14995"/>
    <s v="Herbert Flentye"/>
    <x v="0"/>
    <s v="United States"/>
    <s v="Baltimore"/>
    <x v="39"/>
    <n v="21215"/>
    <x v="3"/>
    <s v="FUR-FU-10002364"/>
    <x v="0"/>
    <x v="5"/>
    <x v="1231"/>
    <n v="14.76"/>
    <n v="2"/>
    <n v="0"/>
    <n v="4.2803999999999984"/>
  </r>
  <r>
    <n v="6781"/>
    <x v="3367"/>
    <x v="0"/>
    <x v="323"/>
    <d v="2013-09-09T00:00:00"/>
    <s v="Second Class"/>
    <s v="HF-14995"/>
    <s v="Herbert Flentye"/>
    <x v="0"/>
    <s v="United States"/>
    <s v="Baltimore"/>
    <x v="39"/>
    <n v="21215"/>
    <x v="3"/>
    <s v="OFF-BI-10003350"/>
    <x v="1"/>
    <x v="8"/>
    <x v="834"/>
    <n v="12.76"/>
    <n v="2"/>
    <n v="0"/>
    <n v="5.8695999999999993"/>
  </r>
  <r>
    <n v="6782"/>
    <x v="3367"/>
    <x v="0"/>
    <x v="323"/>
    <d v="2013-09-09T00:00:00"/>
    <s v="Second Class"/>
    <s v="HF-14995"/>
    <s v="Herbert Flentye"/>
    <x v="0"/>
    <s v="United States"/>
    <s v="Baltimore"/>
    <x v="39"/>
    <n v="21215"/>
    <x v="3"/>
    <s v="OFF-LA-10004093"/>
    <x v="1"/>
    <x v="2"/>
    <x v="670"/>
    <n v="58.48"/>
    <n v="8"/>
    <n v="0"/>
    <n v="27.485599999999998"/>
  </r>
  <r>
    <n v="6783"/>
    <x v="3368"/>
    <x v="3"/>
    <x v="800"/>
    <d v="2014-07-29T00:00:00"/>
    <s v="Second Class"/>
    <s v="JC-15775"/>
    <s v="John Castell"/>
    <x v="0"/>
    <s v="United States"/>
    <s v="Philadelphia"/>
    <x v="9"/>
    <n v="19143"/>
    <x v="3"/>
    <s v="FUR-FU-10000732"/>
    <x v="0"/>
    <x v="5"/>
    <x v="540"/>
    <n v="20.096000000000004"/>
    <n v="4"/>
    <n v="0.2"/>
    <n v="3.0143999999999984"/>
  </r>
  <r>
    <n v="6784"/>
    <x v="3368"/>
    <x v="3"/>
    <x v="800"/>
    <d v="2014-07-29T00:00:00"/>
    <s v="Second Class"/>
    <s v="JC-15775"/>
    <s v="John Castell"/>
    <x v="0"/>
    <s v="United States"/>
    <s v="Philadelphia"/>
    <x v="9"/>
    <n v="19143"/>
    <x v="3"/>
    <s v="OFF-SU-10004884"/>
    <x v="1"/>
    <x v="14"/>
    <x v="1780"/>
    <n v="37.752000000000002"/>
    <n v="3"/>
    <n v="0.2"/>
    <n v="4.2470999999999943"/>
  </r>
  <r>
    <n v="6785"/>
    <x v="3368"/>
    <x v="3"/>
    <x v="800"/>
    <d v="2014-07-29T00:00:00"/>
    <s v="Second Class"/>
    <s v="JC-15775"/>
    <s v="John Castell"/>
    <x v="0"/>
    <s v="United States"/>
    <s v="Philadelphia"/>
    <x v="9"/>
    <n v="19143"/>
    <x v="3"/>
    <s v="FUR-TA-10001771"/>
    <x v="0"/>
    <x v="3"/>
    <x v="1724"/>
    <n v="138.58799999999999"/>
    <n v="1"/>
    <n v="0.4"/>
    <n v="-34.646999999999991"/>
  </r>
  <r>
    <n v="6786"/>
    <x v="3368"/>
    <x v="3"/>
    <x v="800"/>
    <d v="2014-07-29T00:00:00"/>
    <s v="Second Class"/>
    <s v="JC-15775"/>
    <s v="John Castell"/>
    <x v="0"/>
    <s v="United States"/>
    <s v="Philadelphia"/>
    <x v="9"/>
    <n v="19143"/>
    <x v="3"/>
    <s v="OFF-ST-10000060"/>
    <x v="1"/>
    <x v="4"/>
    <x v="387"/>
    <n v="259.92000000000007"/>
    <n v="5"/>
    <n v="0.2"/>
    <n v="-25.992000000000004"/>
  </r>
  <r>
    <n v="6787"/>
    <x v="3368"/>
    <x v="3"/>
    <x v="800"/>
    <d v="2014-07-29T00:00:00"/>
    <s v="Second Class"/>
    <s v="JC-15775"/>
    <s v="John Castell"/>
    <x v="0"/>
    <s v="United States"/>
    <s v="Philadelphia"/>
    <x v="9"/>
    <n v="19143"/>
    <x v="3"/>
    <s v="OFF-PA-10004100"/>
    <x v="1"/>
    <x v="10"/>
    <x v="257"/>
    <n v="20.736000000000004"/>
    <n v="4"/>
    <n v="0.2"/>
    <n v="7.2576000000000001"/>
  </r>
  <r>
    <n v="6788"/>
    <x v="3369"/>
    <x v="1"/>
    <x v="1023"/>
    <d v="2012-09-20T00:00:00"/>
    <s v="Standard Class"/>
    <s v="JH-15910"/>
    <s v="Jonathan Howell"/>
    <x v="0"/>
    <s v="United States"/>
    <s v="Atlanta"/>
    <x v="32"/>
    <n v="30318"/>
    <x v="0"/>
    <s v="FUR-FU-10003975"/>
    <x v="0"/>
    <x v="5"/>
    <x v="775"/>
    <n v="129.93"/>
    <n v="3"/>
    <n v="0"/>
    <n v="12.992999999999988"/>
  </r>
  <r>
    <n v="6789"/>
    <x v="3369"/>
    <x v="1"/>
    <x v="1023"/>
    <d v="2012-09-20T00:00:00"/>
    <s v="Standard Class"/>
    <s v="JH-15910"/>
    <s v="Jonathan Howell"/>
    <x v="0"/>
    <s v="United States"/>
    <s v="Atlanta"/>
    <x v="32"/>
    <n v="30318"/>
    <x v="0"/>
    <s v="OFF-PA-10001712"/>
    <x v="1"/>
    <x v="10"/>
    <x v="974"/>
    <n v="69.930000000000007"/>
    <n v="7"/>
    <n v="0"/>
    <n v="31.468499999999999"/>
  </r>
  <r>
    <n v="6790"/>
    <x v="3370"/>
    <x v="1"/>
    <x v="67"/>
    <d v="2012-09-09T00:00:00"/>
    <s v="Second Class"/>
    <s v="CC-12610"/>
    <s v="Corey Catlett"/>
    <x v="1"/>
    <s v="United States"/>
    <s v="Durham"/>
    <x v="3"/>
    <n v="27707"/>
    <x v="0"/>
    <s v="OFF-AR-10001953"/>
    <x v="1"/>
    <x v="6"/>
    <x v="395"/>
    <n v="140.73599999999999"/>
    <n v="4"/>
    <n v="0.2"/>
    <n v="12.314400000000006"/>
  </r>
  <r>
    <n v="6791"/>
    <x v="3371"/>
    <x v="0"/>
    <x v="76"/>
    <d v="2013-11-18T00:00:00"/>
    <s v="First Class"/>
    <s v="IM-15055"/>
    <s v="Ionia McGrath"/>
    <x v="0"/>
    <s v="United States"/>
    <s v="Roseville"/>
    <x v="1"/>
    <n v="95661"/>
    <x v="1"/>
    <s v="OFF-BI-10004967"/>
    <x v="1"/>
    <x v="8"/>
    <x v="253"/>
    <n v="8.32"/>
    <n v="5"/>
    <n v="0.2"/>
    <n v="2.8079999999999998"/>
  </r>
  <r>
    <n v="6792"/>
    <x v="3372"/>
    <x v="0"/>
    <x v="338"/>
    <d v="2013-11-16T00:00:00"/>
    <s v="Standard Class"/>
    <s v="BF-11170"/>
    <s v="Ben Ferrer"/>
    <x v="2"/>
    <s v="United States"/>
    <s v="Sacramento"/>
    <x v="1"/>
    <n v="95823"/>
    <x v="1"/>
    <s v="FUR-FU-10003731"/>
    <x v="0"/>
    <x v="5"/>
    <x v="1593"/>
    <n v="9.98"/>
    <n v="1"/>
    <n v="0"/>
    <n v="2.7944000000000004"/>
  </r>
  <r>
    <n v="6793"/>
    <x v="3373"/>
    <x v="2"/>
    <x v="860"/>
    <d v="2011-08-18T00:00:00"/>
    <s v="First Class"/>
    <s v="CS-12355"/>
    <s v="Christine Sundaresam"/>
    <x v="0"/>
    <s v="United States"/>
    <s v="Fairfield"/>
    <x v="29"/>
    <n v="6824"/>
    <x v="3"/>
    <s v="OFF-BI-10001989"/>
    <x v="1"/>
    <x v="8"/>
    <x v="537"/>
    <n v="62.94"/>
    <n v="3"/>
    <n v="0"/>
    <n v="30.211199999999998"/>
  </r>
  <r>
    <n v="6794"/>
    <x v="3374"/>
    <x v="1"/>
    <x v="547"/>
    <d v="2012-11-20T00:00:00"/>
    <s v="Standard Class"/>
    <s v="MC-17605"/>
    <s v="Matt Connell"/>
    <x v="1"/>
    <s v="United States"/>
    <s v="Chicago"/>
    <x v="10"/>
    <n v="60610"/>
    <x v="2"/>
    <s v="OFF-ST-10000344"/>
    <x v="1"/>
    <x v="4"/>
    <x v="1013"/>
    <n v="21.488"/>
    <n v="2"/>
    <n v="0.2"/>
    <n v="1.6115999999999993"/>
  </r>
  <r>
    <n v="6795"/>
    <x v="3374"/>
    <x v="1"/>
    <x v="547"/>
    <d v="2012-11-20T00:00:00"/>
    <s v="Standard Class"/>
    <s v="MC-17605"/>
    <s v="Matt Connell"/>
    <x v="1"/>
    <s v="United States"/>
    <s v="Chicago"/>
    <x v="10"/>
    <n v="60610"/>
    <x v="2"/>
    <s v="TEC-PH-10001051"/>
    <x v="2"/>
    <x v="7"/>
    <x v="1254"/>
    <n v="239.976"/>
    <n v="3"/>
    <n v="0.2"/>
    <n v="26.997299999999967"/>
  </r>
  <r>
    <n v="6796"/>
    <x v="3374"/>
    <x v="1"/>
    <x v="547"/>
    <d v="2012-11-20T00:00:00"/>
    <s v="Standard Class"/>
    <s v="MC-17605"/>
    <s v="Matt Connell"/>
    <x v="1"/>
    <s v="United States"/>
    <s v="Chicago"/>
    <x v="10"/>
    <n v="60610"/>
    <x v="2"/>
    <s v="FUR-FU-10001215"/>
    <x v="0"/>
    <x v="5"/>
    <x v="1600"/>
    <n v="34.504000000000005"/>
    <n v="2"/>
    <n v="0.6"/>
    <n v="-15.526799999999994"/>
  </r>
  <r>
    <n v="6797"/>
    <x v="3375"/>
    <x v="1"/>
    <x v="767"/>
    <d v="2012-08-25T00:00:00"/>
    <s v="Same Day"/>
    <s v="MC-18100"/>
    <s v="Mick Crebagga"/>
    <x v="0"/>
    <s v="United States"/>
    <s v="Houston"/>
    <x v="5"/>
    <n v="77041"/>
    <x v="2"/>
    <s v="FUR-FU-10001473"/>
    <x v="0"/>
    <x v="5"/>
    <x v="1244"/>
    <n v="20.103999999999999"/>
    <n v="2"/>
    <n v="0.6"/>
    <n v="-16.585799999999999"/>
  </r>
  <r>
    <n v="6798"/>
    <x v="3375"/>
    <x v="1"/>
    <x v="767"/>
    <d v="2012-08-25T00:00:00"/>
    <s v="Same Day"/>
    <s v="MC-18100"/>
    <s v="Mick Crebagga"/>
    <x v="0"/>
    <s v="United States"/>
    <s v="Houston"/>
    <x v="5"/>
    <n v="77041"/>
    <x v="2"/>
    <s v="OFF-BI-10000315"/>
    <x v="1"/>
    <x v="8"/>
    <x v="407"/>
    <n v="3.7979999999999987"/>
    <n v="1"/>
    <n v="0.8"/>
    <n v="-6.0768000000000004"/>
  </r>
  <r>
    <n v="6799"/>
    <x v="3375"/>
    <x v="1"/>
    <x v="767"/>
    <d v="2012-08-25T00:00:00"/>
    <s v="Same Day"/>
    <s v="MC-18100"/>
    <s v="Mick Crebagga"/>
    <x v="0"/>
    <s v="United States"/>
    <s v="Houston"/>
    <x v="5"/>
    <n v="77041"/>
    <x v="2"/>
    <s v="FUR-FU-10002240"/>
    <x v="0"/>
    <x v="5"/>
    <x v="1781"/>
    <n v="7.8800000000000008"/>
    <n v="5"/>
    <n v="0.6"/>
    <n v="-3.9399999999999995"/>
  </r>
  <r>
    <n v="6800"/>
    <x v="3376"/>
    <x v="0"/>
    <x v="591"/>
    <d v="2014-01-02T00:00:00"/>
    <s v="Standard Class"/>
    <s v="LW-16825"/>
    <s v="Laurel Workman"/>
    <x v="1"/>
    <s v="United States"/>
    <s v="Phoenix"/>
    <x v="16"/>
    <n v="85023"/>
    <x v="1"/>
    <s v="FUR-TA-10002607"/>
    <x v="0"/>
    <x v="3"/>
    <x v="221"/>
    <n v="35.445"/>
    <n v="1"/>
    <n v="0.5"/>
    <n v="-24.102599999999995"/>
  </r>
  <r>
    <n v="6801"/>
    <x v="3376"/>
    <x v="0"/>
    <x v="591"/>
    <d v="2014-01-02T00:00:00"/>
    <s v="Standard Class"/>
    <s v="LW-16825"/>
    <s v="Laurel Workman"/>
    <x v="1"/>
    <s v="United States"/>
    <s v="Phoenix"/>
    <x v="16"/>
    <n v="85023"/>
    <x v="1"/>
    <s v="TEC-MA-10003356"/>
    <x v="2"/>
    <x v="15"/>
    <x v="1361"/>
    <n v="269.97000000000003"/>
    <n v="2"/>
    <n v="0.7"/>
    <n v="-386.95699999999999"/>
  </r>
  <r>
    <n v="6802"/>
    <x v="3376"/>
    <x v="0"/>
    <x v="591"/>
    <d v="2014-01-02T00:00:00"/>
    <s v="Standard Class"/>
    <s v="LW-16825"/>
    <s v="Laurel Workman"/>
    <x v="1"/>
    <s v="United States"/>
    <s v="Phoenix"/>
    <x v="16"/>
    <n v="85023"/>
    <x v="1"/>
    <s v="TEC-AC-10002217"/>
    <x v="2"/>
    <x v="11"/>
    <x v="1178"/>
    <n v="45.120000000000005"/>
    <n v="3"/>
    <n v="0.2"/>
    <n v="-7.8960000000000008"/>
  </r>
  <r>
    <n v="6803"/>
    <x v="3376"/>
    <x v="0"/>
    <x v="591"/>
    <d v="2014-01-02T00:00:00"/>
    <s v="Standard Class"/>
    <s v="LW-16825"/>
    <s v="Laurel Workman"/>
    <x v="1"/>
    <s v="United States"/>
    <s v="Phoenix"/>
    <x v="16"/>
    <n v="85023"/>
    <x v="1"/>
    <s v="TEC-AC-10004353"/>
    <x v="2"/>
    <x v="11"/>
    <x v="717"/>
    <n v="100.80000000000001"/>
    <n v="2"/>
    <n v="0.2"/>
    <n v="21.42"/>
  </r>
  <r>
    <n v="6804"/>
    <x v="3376"/>
    <x v="0"/>
    <x v="591"/>
    <d v="2014-01-02T00:00:00"/>
    <s v="Standard Class"/>
    <s v="LW-16825"/>
    <s v="Laurel Workman"/>
    <x v="1"/>
    <s v="United States"/>
    <s v="Phoenix"/>
    <x v="16"/>
    <n v="85023"/>
    <x v="1"/>
    <s v="FUR-CH-10004754"/>
    <x v="0"/>
    <x v="1"/>
    <x v="1123"/>
    <n v="47.968000000000004"/>
    <n v="2"/>
    <n v="0.2"/>
    <n v="4.1971999999999987"/>
  </r>
  <r>
    <n v="6805"/>
    <x v="3377"/>
    <x v="2"/>
    <x v="1082"/>
    <d v="2011-10-06T00:00:00"/>
    <s v="First Class"/>
    <s v="KH-16510"/>
    <s v="Keith Herrera"/>
    <x v="0"/>
    <s v="United States"/>
    <s v="Pomona"/>
    <x v="1"/>
    <n v="91767"/>
    <x v="1"/>
    <s v="TEC-AC-10002800"/>
    <x v="2"/>
    <x v="11"/>
    <x v="1207"/>
    <n v="99.98"/>
    <n v="2"/>
    <n v="0"/>
    <n v="34.992999999999995"/>
  </r>
  <r>
    <n v="6806"/>
    <x v="3378"/>
    <x v="2"/>
    <x v="754"/>
    <d v="2011-11-25T00:00:00"/>
    <s v="First Class"/>
    <s v="RB-19645"/>
    <s v="Robert Barroso"/>
    <x v="1"/>
    <s v="United States"/>
    <s v="Atlanta"/>
    <x v="32"/>
    <n v="30318"/>
    <x v="0"/>
    <s v="OFF-PA-10001752"/>
    <x v="1"/>
    <x v="10"/>
    <x v="1360"/>
    <n v="9.9600000000000009"/>
    <n v="2"/>
    <n v="0"/>
    <n v="4.8804000000000007"/>
  </r>
  <r>
    <n v="6807"/>
    <x v="3379"/>
    <x v="3"/>
    <x v="53"/>
    <d v="2014-12-30T00:00:00"/>
    <s v="Standard Class"/>
    <s v="GD-14590"/>
    <s v="Giulietta Dortch"/>
    <x v="1"/>
    <s v="United States"/>
    <s v="Everett"/>
    <x v="4"/>
    <n v="98208"/>
    <x v="1"/>
    <s v="OFF-BI-10003314"/>
    <x v="1"/>
    <x v="8"/>
    <x v="305"/>
    <n v="3.8560000000000003"/>
    <n v="1"/>
    <n v="0.2"/>
    <n v="1.3978000000000002"/>
  </r>
  <r>
    <n v="6808"/>
    <x v="3380"/>
    <x v="1"/>
    <x v="1052"/>
    <d v="2012-04-05T00:00:00"/>
    <s v="Standard Class"/>
    <s v="EB-13705"/>
    <s v="Ed Braxton"/>
    <x v="1"/>
    <s v="United States"/>
    <s v="Houston"/>
    <x v="5"/>
    <n v="77095"/>
    <x v="2"/>
    <s v="OFF-PA-10000357"/>
    <x v="1"/>
    <x v="10"/>
    <x v="442"/>
    <n v="98.376000000000005"/>
    <n v="3"/>
    <n v="0.2"/>
    <n v="35.661300000000004"/>
  </r>
  <r>
    <n v="6809"/>
    <x v="3380"/>
    <x v="1"/>
    <x v="1052"/>
    <d v="2012-04-05T00:00:00"/>
    <s v="Standard Class"/>
    <s v="EB-13705"/>
    <s v="Ed Braxton"/>
    <x v="1"/>
    <s v="United States"/>
    <s v="Houston"/>
    <x v="5"/>
    <n v="77095"/>
    <x v="2"/>
    <s v="FUR-FU-10001085"/>
    <x v="0"/>
    <x v="5"/>
    <x v="1590"/>
    <n v="22.38"/>
    <n v="3"/>
    <n v="0.6"/>
    <n v="-7.8330000000000055"/>
  </r>
  <r>
    <n v="6810"/>
    <x v="3381"/>
    <x v="3"/>
    <x v="32"/>
    <d v="2014-09-16T00:00:00"/>
    <s v="First Class"/>
    <s v="PS-18760"/>
    <s v="Pamela Stobb"/>
    <x v="0"/>
    <s v="United States"/>
    <s v="Philadelphia"/>
    <x v="9"/>
    <n v="19140"/>
    <x v="3"/>
    <s v="OFF-BI-10000301"/>
    <x v="1"/>
    <x v="8"/>
    <x v="619"/>
    <n v="3.8820000000000006"/>
    <n v="2"/>
    <n v="0.7"/>
    <n v="-2.5880000000000001"/>
  </r>
  <r>
    <n v="6811"/>
    <x v="3381"/>
    <x v="3"/>
    <x v="32"/>
    <d v="2014-09-16T00:00:00"/>
    <s v="First Class"/>
    <s v="PS-18760"/>
    <s v="Pamela Stobb"/>
    <x v="0"/>
    <s v="United States"/>
    <s v="Philadelphia"/>
    <x v="9"/>
    <n v="19140"/>
    <x v="3"/>
    <s v="TEC-MA-10002930"/>
    <x v="2"/>
    <x v="15"/>
    <x v="1775"/>
    <n v="12.585000000000003"/>
    <n v="1"/>
    <n v="0.7"/>
    <n v="-18.038499999999996"/>
  </r>
  <r>
    <n v="6812"/>
    <x v="3381"/>
    <x v="3"/>
    <x v="32"/>
    <d v="2014-09-16T00:00:00"/>
    <s v="First Class"/>
    <s v="PS-18760"/>
    <s v="Pamela Stobb"/>
    <x v="0"/>
    <s v="United States"/>
    <s v="Philadelphia"/>
    <x v="9"/>
    <n v="19140"/>
    <x v="3"/>
    <s v="FUR-CH-10002372"/>
    <x v="0"/>
    <x v="1"/>
    <x v="390"/>
    <n v="113.372"/>
    <n v="2"/>
    <n v="0.3"/>
    <n v="-29.152799999999992"/>
  </r>
  <r>
    <n v="6813"/>
    <x v="3381"/>
    <x v="3"/>
    <x v="32"/>
    <d v="2014-09-16T00:00:00"/>
    <s v="First Class"/>
    <s v="PS-18760"/>
    <s v="Pamela Stobb"/>
    <x v="0"/>
    <s v="United States"/>
    <s v="Philadelphia"/>
    <x v="9"/>
    <n v="19140"/>
    <x v="3"/>
    <s v="OFF-BI-10003707"/>
    <x v="1"/>
    <x v="8"/>
    <x v="776"/>
    <n v="18.312000000000001"/>
    <n v="4"/>
    <n v="0.7"/>
    <n v="-12.207999999999995"/>
  </r>
  <r>
    <n v="6814"/>
    <x v="3381"/>
    <x v="3"/>
    <x v="32"/>
    <d v="2014-09-16T00:00:00"/>
    <s v="First Class"/>
    <s v="PS-18760"/>
    <s v="Pamela Stobb"/>
    <x v="0"/>
    <s v="United States"/>
    <s v="Philadelphia"/>
    <x v="9"/>
    <n v="19140"/>
    <x v="3"/>
    <s v="FUR-FU-10001057"/>
    <x v="0"/>
    <x v="5"/>
    <x v="1782"/>
    <n v="127.93599999999999"/>
    <n v="8"/>
    <n v="0.2"/>
    <n v="4.7975999999999992"/>
  </r>
  <r>
    <n v="6815"/>
    <x v="3381"/>
    <x v="3"/>
    <x v="32"/>
    <d v="2014-09-16T00:00:00"/>
    <s v="First Class"/>
    <s v="PS-18760"/>
    <s v="Pamela Stobb"/>
    <x v="0"/>
    <s v="United States"/>
    <s v="Philadelphia"/>
    <x v="9"/>
    <n v="19140"/>
    <x v="3"/>
    <s v="TEC-MA-10001681"/>
    <x v="2"/>
    <x v="15"/>
    <x v="340"/>
    <n v="241.17000000000002"/>
    <n v="2"/>
    <n v="0.7"/>
    <n v="-168.8189999999999"/>
  </r>
  <r>
    <n v="6816"/>
    <x v="3382"/>
    <x v="2"/>
    <x v="1103"/>
    <d v="2011-06-21T00:00:00"/>
    <s v="Standard Class"/>
    <s v="GH-14425"/>
    <s v="Gary Hwang"/>
    <x v="0"/>
    <s v="United States"/>
    <s v="Seattle"/>
    <x v="4"/>
    <n v="98105"/>
    <x v="1"/>
    <s v="FUR-FU-10003981"/>
    <x v="0"/>
    <x v="5"/>
    <x v="322"/>
    <n v="6.24"/>
    <n v="3"/>
    <n v="0"/>
    <n v="2.6208000000000005"/>
  </r>
  <r>
    <n v="6817"/>
    <x v="3382"/>
    <x v="2"/>
    <x v="1103"/>
    <d v="2011-06-21T00:00:00"/>
    <s v="Standard Class"/>
    <s v="GH-14425"/>
    <s v="Gary Hwang"/>
    <x v="0"/>
    <s v="United States"/>
    <s v="Seattle"/>
    <x v="4"/>
    <n v="98105"/>
    <x v="1"/>
    <s v="OFF-FA-10000624"/>
    <x v="1"/>
    <x v="13"/>
    <x v="291"/>
    <n v="17.899999999999999"/>
    <n v="5"/>
    <n v="0"/>
    <n v="8.9499999999999993"/>
  </r>
  <r>
    <n v="6818"/>
    <x v="3382"/>
    <x v="2"/>
    <x v="1103"/>
    <d v="2011-06-21T00:00:00"/>
    <s v="Standard Class"/>
    <s v="GH-14425"/>
    <s v="Gary Hwang"/>
    <x v="0"/>
    <s v="United States"/>
    <s v="Seattle"/>
    <x v="4"/>
    <n v="98105"/>
    <x v="1"/>
    <s v="OFF-BI-10004995"/>
    <x v="1"/>
    <x v="8"/>
    <x v="313"/>
    <n v="3266.3760000000002"/>
    <n v="3"/>
    <n v="0.2"/>
    <n v="1061.5721999999998"/>
  </r>
  <r>
    <n v="6819"/>
    <x v="3383"/>
    <x v="3"/>
    <x v="116"/>
    <d v="2015-01-02T00:00:00"/>
    <s v="Standard Class"/>
    <s v="LO-17170"/>
    <s v="Lori Olson"/>
    <x v="1"/>
    <s v="United States"/>
    <s v="Peoria"/>
    <x v="10"/>
    <n v="61604"/>
    <x v="2"/>
    <s v="OFF-BI-10003784"/>
    <x v="1"/>
    <x v="8"/>
    <x v="1314"/>
    <n v="1.6799999999999995"/>
    <n v="5"/>
    <n v="0.8"/>
    <n v="-2.6880000000000015"/>
  </r>
  <r>
    <n v="6820"/>
    <x v="3383"/>
    <x v="3"/>
    <x v="116"/>
    <d v="2015-01-02T00:00:00"/>
    <s v="Standard Class"/>
    <s v="LO-17170"/>
    <s v="Lori Olson"/>
    <x v="1"/>
    <s v="United States"/>
    <s v="Peoria"/>
    <x v="10"/>
    <n v="61604"/>
    <x v="2"/>
    <s v="FUR-FU-10004586"/>
    <x v="0"/>
    <x v="5"/>
    <x v="1473"/>
    <n v="7.968"/>
    <n v="3"/>
    <n v="0.6"/>
    <n v="-2.3903999999999996"/>
  </r>
  <r>
    <n v="6821"/>
    <x v="3383"/>
    <x v="3"/>
    <x v="116"/>
    <d v="2015-01-02T00:00:00"/>
    <s v="Standard Class"/>
    <s v="LO-17170"/>
    <s v="Lori Olson"/>
    <x v="1"/>
    <s v="United States"/>
    <s v="Peoria"/>
    <x v="10"/>
    <n v="61604"/>
    <x v="2"/>
    <s v="FUR-CH-10004698"/>
    <x v="0"/>
    <x v="1"/>
    <x v="166"/>
    <n v="113.372"/>
    <n v="2"/>
    <n v="0.3"/>
    <n v="-3.2391999999999896"/>
  </r>
  <r>
    <n v="6822"/>
    <x v="3383"/>
    <x v="3"/>
    <x v="116"/>
    <d v="2015-01-02T00:00:00"/>
    <s v="Standard Class"/>
    <s v="LO-17170"/>
    <s v="Lori Olson"/>
    <x v="1"/>
    <s v="United States"/>
    <s v="Peoria"/>
    <x v="10"/>
    <n v="61604"/>
    <x v="2"/>
    <s v="FUR-FU-10001935"/>
    <x v="0"/>
    <x v="5"/>
    <x v="341"/>
    <n v="2.9600000000000004"/>
    <n v="2"/>
    <n v="0.6"/>
    <n v="-1.4059999999999997"/>
  </r>
  <r>
    <n v="6823"/>
    <x v="3384"/>
    <x v="3"/>
    <x v="808"/>
    <d v="2014-11-08T00:00:00"/>
    <s v="Standard Class"/>
    <s v="CS-12505"/>
    <s v="Cindy Stewart"/>
    <x v="0"/>
    <s v="United States"/>
    <s v="Los Angeles"/>
    <x v="1"/>
    <n v="90036"/>
    <x v="1"/>
    <s v="OFF-AP-10003040"/>
    <x v="1"/>
    <x v="9"/>
    <x v="723"/>
    <n v="168.1"/>
    <n v="5"/>
    <n v="0"/>
    <n v="43.705999999999996"/>
  </r>
  <r>
    <n v="6824"/>
    <x v="3385"/>
    <x v="1"/>
    <x v="395"/>
    <d v="2012-07-29T00:00:00"/>
    <s v="Standard Class"/>
    <s v="YS-21880"/>
    <s v="Yana Sorensen"/>
    <x v="1"/>
    <s v="United States"/>
    <s v="Montgomery"/>
    <x v="19"/>
    <n v="36116"/>
    <x v="0"/>
    <s v="OFF-EN-10001335"/>
    <x v="1"/>
    <x v="12"/>
    <x v="462"/>
    <n v="98.46"/>
    <n v="9"/>
    <n v="0"/>
    <n v="49.23"/>
  </r>
  <r>
    <n v="6825"/>
    <x v="3385"/>
    <x v="1"/>
    <x v="395"/>
    <d v="2012-07-29T00:00:00"/>
    <s v="Standard Class"/>
    <s v="YS-21880"/>
    <s v="Yana Sorensen"/>
    <x v="1"/>
    <s v="United States"/>
    <s v="Montgomery"/>
    <x v="19"/>
    <n v="36116"/>
    <x v="0"/>
    <s v="FUR-TA-10002041"/>
    <x v="0"/>
    <x v="3"/>
    <x v="358"/>
    <n v="358.58"/>
    <n v="2"/>
    <n v="0"/>
    <n v="39.44380000000001"/>
  </r>
  <r>
    <n v="6826"/>
    <x v="3386"/>
    <x v="0"/>
    <x v="824"/>
    <d v="2013-10-10T00:00:00"/>
    <s v="Standard Class"/>
    <s v="TC-20980"/>
    <s v="Tamara Chand"/>
    <x v="1"/>
    <s v="United States"/>
    <s v="Lafayette"/>
    <x v="14"/>
    <n v="47905"/>
    <x v="2"/>
    <s v="OFF-ST-10001558"/>
    <x v="1"/>
    <x v="4"/>
    <x v="712"/>
    <n v="32.479999999999997"/>
    <n v="2"/>
    <n v="0"/>
    <n v="4.8719999999999999"/>
  </r>
  <r>
    <n v="6827"/>
    <x v="3386"/>
    <x v="0"/>
    <x v="824"/>
    <d v="2013-10-10T00:00:00"/>
    <s v="Standard Class"/>
    <s v="TC-20980"/>
    <s v="Tamara Chand"/>
    <x v="1"/>
    <s v="United States"/>
    <s v="Lafayette"/>
    <x v="14"/>
    <n v="47905"/>
    <x v="2"/>
    <s v="TEC-CO-10004722"/>
    <x v="2"/>
    <x v="16"/>
    <x v="1365"/>
    <n v="17499.949999999997"/>
    <n v="5"/>
    <n v="0"/>
    <n v="8399.9759999999987"/>
  </r>
  <r>
    <n v="6828"/>
    <x v="3386"/>
    <x v="0"/>
    <x v="824"/>
    <d v="2013-10-10T00:00:00"/>
    <s v="Standard Class"/>
    <s v="TC-20980"/>
    <s v="Tamara Chand"/>
    <x v="1"/>
    <s v="United States"/>
    <s v="Lafayette"/>
    <x v="14"/>
    <n v="47905"/>
    <x v="2"/>
    <s v="OFF-BI-10004600"/>
    <x v="1"/>
    <x v="8"/>
    <x v="1477"/>
    <n v="735.98"/>
    <n v="2"/>
    <n v="0"/>
    <n v="331.19099999999997"/>
  </r>
  <r>
    <n v="6829"/>
    <x v="3386"/>
    <x v="0"/>
    <x v="824"/>
    <d v="2013-10-10T00:00:00"/>
    <s v="Standard Class"/>
    <s v="TC-20980"/>
    <s v="Tamara Chand"/>
    <x v="1"/>
    <s v="United States"/>
    <s v="Lafayette"/>
    <x v="14"/>
    <n v="47905"/>
    <x v="2"/>
    <s v="OFF-BI-10003712"/>
    <x v="1"/>
    <x v="8"/>
    <x v="689"/>
    <n v="34.370000000000005"/>
    <n v="7"/>
    <n v="0"/>
    <n v="16.8413"/>
  </r>
  <r>
    <n v="6830"/>
    <x v="3386"/>
    <x v="0"/>
    <x v="824"/>
    <d v="2013-10-10T00:00:00"/>
    <s v="Standard Class"/>
    <s v="TC-20980"/>
    <s v="Tamara Chand"/>
    <x v="1"/>
    <s v="United States"/>
    <s v="Lafayette"/>
    <x v="14"/>
    <n v="47905"/>
    <x v="2"/>
    <s v="OFF-AR-10001958"/>
    <x v="1"/>
    <x v="6"/>
    <x v="206"/>
    <n v="33.96"/>
    <n v="2"/>
    <n v="0"/>
    <n v="9.5088000000000008"/>
  </r>
  <r>
    <n v="6831"/>
    <x v="3387"/>
    <x v="0"/>
    <x v="435"/>
    <d v="2013-12-28T00:00:00"/>
    <s v="Second Class"/>
    <s v="PW-19030"/>
    <s v="Pauline Webber"/>
    <x v="1"/>
    <s v="United States"/>
    <s v="New York City"/>
    <x v="15"/>
    <n v="10009"/>
    <x v="3"/>
    <s v="TEC-PH-10001750"/>
    <x v="2"/>
    <x v="7"/>
    <x v="968"/>
    <n v="197.96999999999997"/>
    <n v="3"/>
    <n v="0"/>
    <n v="53.451900000000009"/>
  </r>
  <r>
    <n v="6832"/>
    <x v="3388"/>
    <x v="3"/>
    <x v="246"/>
    <d v="2014-07-28T00:00:00"/>
    <s v="Standard Class"/>
    <s v="CS-11860"/>
    <s v="Cari Schnelling"/>
    <x v="0"/>
    <s v="United States"/>
    <s v="New York City"/>
    <x v="15"/>
    <n v="10024"/>
    <x v="3"/>
    <s v="OFF-AP-10002287"/>
    <x v="1"/>
    <x v="9"/>
    <x v="1274"/>
    <n v="17.48"/>
    <n v="4"/>
    <n v="0"/>
    <n v="4.5448000000000004"/>
  </r>
  <r>
    <n v="6833"/>
    <x v="3389"/>
    <x v="1"/>
    <x v="998"/>
    <d v="2012-10-17T00:00:00"/>
    <s v="Standard Class"/>
    <s v="DP-13165"/>
    <s v="David Philippe"/>
    <x v="0"/>
    <s v="United States"/>
    <s v="Chicago"/>
    <x v="10"/>
    <n v="60610"/>
    <x v="2"/>
    <s v="OFF-AR-10003183"/>
    <x v="1"/>
    <x v="6"/>
    <x v="1390"/>
    <n v="8.016"/>
    <n v="3"/>
    <n v="0.2"/>
    <n v="1.0019999999999993"/>
  </r>
  <r>
    <n v="6834"/>
    <x v="3390"/>
    <x v="0"/>
    <x v="162"/>
    <d v="2013-09-09T00:00:00"/>
    <s v="Same Day"/>
    <s v="PJ-19015"/>
    <s v="Pauline Johnson"/>
    <x v="0"/>
    <s v="United States"/>
    <s v="Santa Ana"/>
    <x v="1"/>
    <n v="92704"/>
    <x v="1"/>
    <s v="FUR-TA-10003008"/>
    <x v="0"/>
    <x v="3"/>
    <x v="946"/>
    <n v="146.04000000000002"/>
    <n v="1"/>
    <n v="0.2"/>
    <n v="-12.778499999999994"/>
  </r>
  <r>
    <n v="6835"/>
    <x v="3391"/>
    <x v="0"/>
    <x v="73"/>
    <d v="2013-11-25T00:00:00"/>
    <s v="Standard Class"/>
    <s v="BM-11575"/>
    <s v="Brendan Murry"/>
    <x v="1"/>
    <s v="United States"/>
    <s v="Montebello"/>
    <x v="1"/>
    <n v="90640"/>
    <x v="1"/>
    <s v="TEC-AC-10004803"/>
    <x v="2"/>
    <x v="11"/>
    <x v="1756"/>
    <n v="27.88"/>
    <n v="2"/>
    <n v="0"/>
    <n v="3.9032000000000018"/>
  </r>
  <r>
    <n v="6836"/>
    <x v="3392"/>
    <x v="3"/>
    <x v="453"/>
    <d v="2014-10-21T00:00:00"/>
    <s v="Standard Class"/>
    <s v="DL-13495"/>
    <s v="Dionis Lloyd"/>
    <x v="1"/>
    <s v="United States"/>
    <s v="Thousand Oaks"/>
    <x v="1"/>
    <n v="91360"/>
    <x v="1"/>
    <s v="OFF-LA-10003510"/>
    <x v="1"/>
    <x v="2"/>
    <x v="575"/>
    <n v="152.65"/>
    <n v="5"/>
    <n v="0"/>
    <n v="70.219000000000008"/>
  </r>
  <r>
    <n v="6837"/>
    <x v="3392"/>
    <x v="3"/>
    <x v="453"/>
    <d v="2014-10-21T00:00:00"/>
    <s v="Standard Class"/>
    <s v="DL-13495"/>
    <s v="Dionis Lloyd"/>
    <x v="1"/>
    <s v="United States"/>
    <s v="Thousand Oaks"/>
    <x v="1"/>
    <n v="91360"/>
    <x v="1"/>
    <s v="FUR-FU-10000087"/>
    <x v="0"/>
    <x v="5"/>
    <x v="204"/>
    <n v="22.72"/>
    <n v="1"/>
    <n v="0"/>
    <n v="9.3152000000000008"/>
  </r>
  <r>
    <n v="6838"/>
    <x v="3393"/>
    <x v="1"/>
    <x v="380"/>
    <d v="2012-07-12T00:00:00"/>
    <s v="Standard Class"/>
    <s v="BF-10975"/>
    <s v="Barbara Fisher"/>
    <x v="1"/>
    <s v="United States"/>
    <s v="Vineland"/>
    <x v="30"/>
    <n v="8360"/>
    <x v="3"/>
    <s v="OFF-AR-10003732"/>
    <x v="1"/>
    <x v="6"/>
    <x v="321"/>
    <n v="11.12"/>
    <n v="4"/>
    <n v="0"/>
    <n v="2.8911999999999995"/>
  </r>
  <r>
    <n v="6839"/>
    <x v="3394"/>
    <x v="3"/>
    <x v="1119"/>
    <d v="2014-02-10T00:00:00"/>
    <s v="Standard Class"/>
    <s v="FC-14335"/>
    <s v="Fred Chung"/>
    <x v="1"/>
    <s v="United States"/>
    <s v="Torrance"/>
    <x v="1"/>
    <n v="90503"/>
    <x v="1"/>
    <s v="OFF-AP-10000275"/>
    <x v="1"/>
    <x v="9"/>
    <x v="1719"/>
    <n v="1640.6999999999998"/>
    <n v="5"/>
    <n v="0"/>
    <n v="459.39599999999996"/>
  </r>
  <r>
    <n v="6840"/>
    <x v="3394"/>
    <x v="3"/>
    <x v="1119"/>
    <d v="2014-02-10T00:00:00"/>
    <s v="Standard Class"/>
    <s v="FC-14335"/>
    <s v="Fred Chung"/>
    <x v="1"/>
    <s v="United States"/>
    <s v="Torrance"/>
    <x v="1"/>
    <n v="90503"/>
    <x v="1"/>
    <s v="TEC-PH-10003505"/>
    <x v="2"/>
    <x v="7"/>
    <x v="901"/>
    <n v="371.2"/>
    <n v="5"/>
    <n v="0.2"/>
    <n v="41.759999999999948"/>
  </r>
  <r>
    <n v="6841"/>
    <x v="3395"/>
    <x v="1"/>
    <x v="401"/>
    <d v="2012-12-07T00:00:00"/>
    <s v="First Class"/>
    <s v="MP-18175"/>
    <s v="Mike Pelletier"/>
    <x v="2"/>
    <s v="United States"/>
    <s v="Troy"/>
    <x v="24"/>
    <n v="45373"/>
    <x v="3"/>
    <s v="OFF-BI-10002852"/>
    <x v="1"/>
    <x v="8"/>
    <x v="91"/>
    <n v="14.832000000000003"/>
    <n v="3"/>
    <n v="0.7"/>
    <n v="-10.382399999999997"/>
  </r>
  <r>
    <n v="6842"/>
    <x v="3396"/>
    <x v="0"/>
    <x v="126"/>
    <d v="2013-09-18T00:00:00"/>
    <s v="Standard Class"/>
    <s v="AJ-10795"/>
    <s v="Anthony Johnson"/>
    <x v="1"/>
    <s v="United States"/>
    <s v="Springfield"/>
    <x v="17"/>
    <n v="22153"/>
    <x v="0"/>
    <s v="TEC-AC-10004877"/>
    <x v="2"/>
    <x v="11"/>
    <x v="1670"/>
    <n v="20.700000000000003"/>
    <n v="3"/>
    <n v="0"/>
    <n v="1.6559999999999988"/>
  </r>
  <r>
    <n v="6843"/>
    <x v="3396"/>
    <x v="0"/>
    <x v="126"/>
    <d v="2013-09-18T00:00:00"/>
    <s v="Standard Class"/>
    <s v="AJ-10795"/>
    <s v="Anthony Johnson"/>
    <x v="1"/>
    <s v="United States"/>
    <s v="Springfield"/>
    <x v="17"/>
    <n v="22153"/>
    <x v="0"/>
    <s v="OFF-FA-10002975"/>
    <x v="1"/>
    <x v="13"/>
    <x v="33"/>
    <n v="11.34"/>
    <n v="3"/>
    <n v="0"/>
    <n v="5.2164000000000001"/>
  </r>
  <r>
    <n v="6844"/>
    <x v="3396"/>
    <x v="0"/>
    <x v="126"/>
    <d v="2013-09-18T00:00:00"/>
    <s v="Standard Class"/>
    <s v="AJ-10795"/>
    <s v="Anthony Johnson"/>
    <x v="1"/>
    <s v="United States"/>
    <s v="Springfield"/>
    <x v="17"/>
    <n v="22153"/>
    <x v="0"/>
    <s v="OFF-ST-10000419"/>
    <x v="1"/>
    <x v="4"/>
    <x v="1015"/>
    <n v="67.900000000000006"/>
    <n v="5"/>
    <n v="0"/>
    <n v="0.67899999999999849"/>
  </r>
  <r>
    <n v="6845"/>
    <x v="3396"/>
    <x v="0"/>
    <x v="126"/>
    <d v="2013-09-18T00:00:00"/>
    <s v="Standard Class"/>
    <s v="AJ-10795"/>
    <s v="Anthony Johnson"/>
    <x v="1"/>
    <s v="United States"/>
    <s v="Springfield"/>
    <x v="17"/>
    <n v="22153"/>
    <x v="0"/>
    <s v="FUR-CH-10002073"/>
    <x v="0"/>
    <x v="1"/>
    <x v="1783"/>
    <n v="1059.1199999999999"/>
    <n v="4"/>
    <n v="0"/>
    <n v="307.14479999999992"/>
  </r>
  <r>
    <n v="6846"/>
    <x v="3397"/>
    <x v="2"/>
    <x v="522"/>
    <d v="2011-07-12T00:00:00"/>
    <s v="Standard Class"/>
    <s v="BC-11125"/>
    <s v="Becky Castell"/>
    <x v="2"/>
    <s v="United States"/>
    <s v="El Cajon"/>
    <x v="1"/>
    <n v="92020"/>
    <x v="1"/>
    <s v="FUR-CH-10000155"/>
    <x v="0"/>
    <x v="1"/>
    <x v="1157"/>
    <n v="478.48"/>
    <n v="2"/>
    <n v="0.2"/>
    <n v="47.848000000000013"/>
  </r>
  <r>
    <n v="6847"/>
    <x v="3398"/>
    <x v="0"/>
    <x v="195"/>
    <d v="2013-05-15T00:00:00"/>
    <s v="Standard Class"/>
    <s v="RS-19420"/>
    <s v="Ricardo Sperren"/>
    <x v="1"/>
    <s v="United States"/>
    <s v="Los Angeles"/>
    <x v="1"/>
    <n v="90036"/>
    <x v="1"/>
    <s v="OFF-PA-10001260"/>
    <x v="1"/>
    <x v="10"/>
    <x v="1769"/>
    <n v="32.04"/>
    <n v="4"/>
    <n v="0"/>
    <n v="14.417999999999999"/>
  </r>
  <r>
    <n v="6848"/>
    <x v="3399"/>
    <x v="0"/>
    <x v="427"/>
    <d v="2013-07-23T00:00:00"/>
    <s v="Standard Class"/>
    <s v="NP-18670"/>
    <s v="Nora Paige"/>
    <x v="0"/>
    <s v="United States"/>
    <s v="Phoenix"/>
    <x v="16"/>
    <n v="85023"/>
    <x v="1"/>
    <s v="TEC-PH-10001924"/>
    <x v="2"/>
    <x v="7"/>
    <x v="426"/>
    <n v="55.991999999999997"/>
    <n v="1"/>
    <n v="0.2"/>
    <n v="3.4995000000000029"/>
  </r>
  <r>
    <n v="6849"/>
    <x v="3400"/>
    <x v="0"/>
    <x v="1133"/>
    <d v="2013-06-22T00:00:00"/>
    <s v="First Class"/>
    <s v="BT-11440"/>
    <s v="Bobby Trafton"/>
    <x v="0"/>
    <s v="United States"/>
    <s v="Frankfort"/>
    <x v="10"/>
    <n v="60423"/>
    <x v="2"/>
    <s v="OFF-PA-10003134"/>
    <x v="1"/>
    <x v="10"/>
    <x v="1663"/>
    <n v="76.864000000000004"/>
    <n v="2"/>
    <n v="0.2"/>
    <n v="26.902399999999993"/>
  </r>
  <r>
    <n v="6850"/>
    <x v="3401"/>
    <x v="2"/>
    <x v="1017"/>
    <d v="2011-04-25T00:00:00"/>
    <s v="Standard Class"/>
    <s v="BP-11230"/>
    <s v="Benjamin Patterson"/>
    <x v="0"/>
    <s v="United States"/>
    <s v="Los Angeles"/>
    <x v="1"/>
    <n v="90045"/>
    <x v="1"/>
    <s v="FUR-FU-10000409"/>
    <x v="0"/>
    <x v="5"/>
    <x v="1421"/>
    <n v="59.92"/>
    <n v="4"/>
    <n v="0"/>
    <n v="27.563200000000002"/>
  </r>
  <r>
    <n v="6851"/>
    <x v="3402"/>
    <x v="0"/>
    <x v="1134"/>
    <d v="2013-01-12T00:00:00"/>
    <s v="Standard Class"/>
    <s v="JO-15145"/>
    <s v="Jack O'Briant"/>
    <x v="1"/>
    <s v="United States"/>
    <s v="Franklin"/>
    <x v="6"/>
    <n v="53132"/>
    <x v="2"/>
    <s v="FUR-BO-10002545"/>
    <x v="0"/>
    <x v="0"/>
    <x v="37"/>
    <n v="1565.88"/>
    <n v="6"/>
    <n v="0"/>
    <n v="407.12880000000007"/>
  </r>
  <r>
    <n v="6852"/>
    <x v="3402"/>
    <x v="0"/>
    <x v="1134"/>
    <d v="2013-01-12T00:00:00"/>
    <s v="Standard Class"/>
    <s v="JO-15145"/>
    <s v="Jack O'Briant"/>
    <x v="1"/>
    <s v="United States"/>
    <s v="Franklin"/>
    <x v="6"/>
    <n v="53132"/>
    <x v="2"/>
    <s v="OFF-BI-10001460"/>
    <x v="1"/>
    <x v="8"/>
    <x v="58"/>
    <n v="106.05"/>
    <n v="7"/>
    <n v="0"/>
    <n v="49.843499999999999"/>
  </r>
  <r>
    <n v="6853"/>
    <x v="3403"/>
    <x v="3"/>
    <x v="331"/>
    <d v="2014-12-29T00:00:00"/>
    <s v="Second Class"/>
    <s v="MF-18250"/>
    <s v="Monica Federle"/>
    <x v="1"/>
    <s v="United States"/>
    <s v="Little Rock"/>
    <x v="36"/>
    <n v="72209"/>
    <x v="0"/>
    <s v="OFF-ST-10001328"/>
    <x v="1"/>
    <x v="4"/>
    <x v="176"/>
    <n v="62.04"/>
    <n v="4"/>
    <n v="0"/>
    <n v="17.371200000000002"/>
  </r>
  <r>
    <n v="6854"/>
    <x v="3403"/>
    <x v="3"/>
    <x v="331"/>
    <d v="2014-12-29T00:00:00"/>
    <s v="Second Class"/>
    <s v="MF-18250"/>
    <s v="Monica Federle"/>
    <x v="1"/>
    <s v="United States"/>
    <s v="Little Rock"/>
    <x v="36"/>
    <n v="72209"/>
    <x v="0"/>
    <s v="TEC-PH-10003601"/>
    <x v="2"/>
    <x v="7"/>
    <x v="1383"/>
    <n v="494.97"/>
    <n v="3"/>
    <n v="0"/>
    <n v="148.49099999999996"/>
  </r>
  <r>
    <n v="6855"/>
    <x v="3403"/>
    <x v="3"/>
    <x v="331"/>
    <d v="2014-12-29T00:00:00"/>
    <s v="Second Class"/>
    <s v="MF-18250"/>
    <s v="Monica Federle"/>
    <x v="1"/>
    <s v="United States"/>
    <s v="Little Rock"/>
    <x v="36"/>
    <n v="72209"/>
    <x v="0"/>
    <s v="OFF-ST-10001522"/>
    <x v="1"/>
    <x v="4"/>
    <x v="195"/>
    <n v="367.96"/>
    <n v="4"/>
    <n v="0"/>
    <n v="14.718399999999974"/>
  </r>
  <r>
    <n v="6856"/>
    <x v="3403"/>
    <x v="3"/>
    <x v="331"/>
    <d v="2014-12-29T00:00:00"/>
    <s v="Second Class"/>
    <s v="MF-18250"/>
    <s v="Monica Federle"/>
    <x v="1"/>
    <s v="United States"/>
    <s v="Little Rock"/>
    <x v="36"/>
    <n v="72209"/>
    <x v="0"/>
    <s v="OFF-PA-10001994"/>
    <x v="1"/>
    <x v="10"/>
    <x v="1113"/>
    <n v="44.96"/>
    <n v="2"/>
    <n v="0"/>
    <n v="20.6816"/>
  </r>
  <r>
    <n v="6857"/>
    <x v="3403"/>
    <x v="3"/>
    <x v="331"/>
    <d v="2014-12-29T00:00:00"/>
    <s v="Second Class"/>
    <s v="MF-18250"/>
    <s v="Monica Federle"/>
    <x v="1"/>
    <s v="United States"/>
    <s v="Little Rock"/>
    <x v="36"/>
    <n v="72209"/>
    <x v="0"/>
    <s v="OFF-EN-10001453"/>
    <x v="1"/>
    <x v="12"/>
    <x v="1676"/>
    <n v="182.94"/>
    <n v="3"/>
    <n v="0"/>
    <n v="85.981799999999993"/>
  </r>
  <r>
    <n v="6858"/>
    <x v="3404"/>
    <x v="3"/>
    <x v="827"/>
    <d v="2014-04-23T00:00:00"/>
    <s v="Standard Class"/>
    <s v="PS-18760"/>
    <s v="Pamela Stobb"/>
    <x v="0"/>
    <s v="United States"/>
    <s v="Los Angeles"/>
    <x v="1"/>
    <n v="90008"/>
    <x v="1"/>
    <s v="OFF-PA-10004911"/>
    <x v="1"/>
    <x v="10"/>
    <x v="929"/>
    <n v="28.14"/>
    <n v="3"/>
    <n v="0"/>
    <n v="13.507200000000001"/>
  </r>
  <r>
    <n v="6859"/>
    <x v="3404"/>
    <x v="3"/>
    <x v="827"/>
    <d v="2014-04-23T00:00:00"/>
    <s v="Standard Class"/>
    <s v="PS-18760"/>
    <s v="Pamela Stobb"/>
    <x v="0"/>
    <s v="United States"/>
    <s v="Los Angeles"/>
    <x v="1"/>
    <n v="90008"/>
    <x v="1"/>
    <s v="OFF-LA-10001404"/>
    <x v="1"/>
    <x v="2"/>
    <x v="916"/>
    <n v="7.38"/>
    <n v="2"/>
    <n v="0"/>
    <n v="3.4685999999999999"/>
  </r>
  <r>
    <n v="6860"/>
    <x v="3404"/>
    <x v="3"/>
    <x v="827"/>
    <d v="2014-04-23T00:00:00"/>
    <s v="Standard Class"/>
    <s v="PS-18760"/>
    <s v="Pamela Stobb"/>
    <x v="0"/>
    <s v="United States"/>
    <s v="Los Angeles"/>
    <x v="1"/>
    <n v="90008"/>
    <x v="1"/>
    <s v="OFF-FA-10001561"/>
    <x v="1"/>
    <x v="13"/>
    <x v="831"/>
    <n v="10.9"/>
    <n v="5"/>
    <n v="0"/>
    <n v="3.5970000000000004"/>
  </r>
  <r>
    <n v="6861"/>
    <x v="3404"/>
    <x v="3"/>
    <x v="827"/>
    <d v="2014-04-23T00:00:00"/>
    <s v="Standard Class"/>
    <s v="PS-18760"/>
    <s v="Pamela Stobb"/>
    <x v="0"/>
    <s v="United States"/>
    <s v="Los Angeles"/>
    <x v="1"/>
    <n v="90008"/>
    <x v="1"/>
    <s v="TEC-AC-10001383"/>
    <x v="2"/>
    <x v="11"/>
    <x v="601"/>
    <n v="274.89"/>
    <n v="11"/>
    <n v="0"/>
    <n v="46.731299999999962"/>
  </r>
  <r>
    <n v="6862"/>
    <x v="3404"/>
    <x v="3"/>
    <x v="827"/>
    <d v="2014-04-23T00:00:00"/>
    <s v="Standard Class"/>
    <s v="PS-18760"/>
    <s v="Pamela Stobb"/>
    <x v="0"/>
    <s v="United States"/>
    <s v="Los Angeles"/>
    <x v="1"/>
    <n v="90008"/>
    <x v="1"/>
    <s v="OFF-LA-10003190"/>
    <x v="1"/>
    <x v="2"/>
    <x v="1163"/>
    <n v="23.04"/>
    <n v="8"/>
    <n v="0"/>
    <n v="11.2896"/>
  </r>
  <r>
    <n v="6863"/>
    <x v="3404"/>
    <x v="3"/>
    <x v="827"/>
    <d v="2014-04-23T00:00:00"/>
    <s v="Standard Class"/>
    <s v="PS-18760"/>
    <s v="Pamela Stobb"/>
    <x v="0"/>
    <s v="United States"/>
    <s v="Los Angeles"/>
    <x v="1"/>
    <n v="90008"/>
    <x v="1"/>
    <s v="FUR-CH-10003774"/>
    <x v="0"/>
    <x v="1"/>
    <x v="1185"/>
    <n v="218.35200000000003"/>
    <n v="3"/>
    <n v="0.2"/>
    <n v="-19.105800000000016"/>
  </r>
  <r>
    <n v="6864"/>
    <x v="3405"/>
    <x v="3"/>
    <x v="96"/>
    <d v="2014-12-09T00:00:00"/>
    <s v="Standard Class"/>
    <s v="MY-17380"/>
    <s v="Maribeth Yedwab"/>
    <x v="1"/>
    <s v="United States"/>
    <s v="San Antonio"/>
    <x v="5"/>
    <n v="78207"/>
    <x v="2"/>
    <s v="OFF-PA-10000520"/>
    <x v="1"/>
    <x v="10"/>
    <x v="1419"/>
    <n v="10.368000000000002"/>
    <n v="2"/>
    <n v="0.2"/>
    <n v="3.6288"/>
  </r>
  <r>
    <n v="6865"/>
    <x v="3406"/>
    <x v="0"/>
    <x v="1036"/>
    <d v="2013-08-29T00:00:00"/>
    <s v="Standard Class"/>
    <s v="SC-20230"/>
    <s v="Scot Coram"/>
    <x v="1"/>
    <s v="United States"/>
    <s v="Los Angeles"/>
    <x v="1"/>
    <n v="90004"/>
    <x v="1"/>
    <s v="OFF-BI-10004465"/>
    <x v="1"/>
    <x v="8"/>
    <x v="732"/>
    <n v="12.672000000000001"/>
    <n v="2"/>
    <n v="0.2"/>
    <n v="4.7519999999999998"/>
  </r>
  <r>
    <n v="6866"/>
    <x v="3406"/>
    <x v="0"/>
    <x v="1036"/>
    <d v="2013-08-29T00:00:00"/>
    <s v="Standard Class"/>
    <s v="SC-20230"/>
    <s v="Scot Coram"/>
    <x v="1"/>
    <s v="United States"/>
    <s v="Los Angeles"/>
    <x v="1"/>
    <n v="90004"/>
    <x v="1"/>
    <s v="TEC-PH-10003555"/>
    <x v="2"/>
    <x v="7"/>
    <x v="457"/>
    <n v="91.96"/>
    <n v="5"/>
    <n v="0.2"/>
    <n v="-20.690999999999992"/>
  </r>
  <r>
    <n v="6867"/>
    <x v="3406"/>
    <x v="0"/>
    <x v="1036"/>
    <d v="2013-08-29T00:00:00"/>
    <s v="Standard Class"/>
    <s v="SC-20230"/>
    <s v="Scot Coram"/>
    <x v="1"/>
    <s v="United States"/>
    <s v="Los Angeles"/>
    <x v="1"/>
    <n v="90004"/>
    <x v="1"/>
    <s v="TEC-AC-10000844"/>
    <x v="2"/>
    <x v="11"/>
    <x v="106"/>
    <n v="254.96999999999997"/>
    <n v="3"/>
    <n v="0"/>
    <n v="91.789199999999994"/>
  </r>
  <r>
    <n v="6868"/>
    <x v="3406"/>
    <x v="0"/>
    <x v="1036"/>
    <d v="2013-08-29T00:00:00"/>
    <s v="Standard Class"/>
    <s v="SC-20230"/>
    <s v="Scot Coram"/>
    <x v="1"/>
    <s v="United States"/>
    <s v="Los Angeles"/>
    <x v="1"/>
    <n v="90004"/>
    <x v="1"/>
    <s v="TEC-PH-10003187"/>
    <x v="2"/>
    <x v="7"/>
    <x v="1410"/>
    <n v="31.983999999999998"/>
    <n v="2"/>
    <n v="0.2"/>
    <n v="-7.9959999999999996"/>
  </r>
  <r>
    <n v="6869"/>
    <x v="3406"/>
    <x v="0"/>
    <x v="1036"/>
    <d v="2013-08-29T00:00:00"/>
    <s v="Standard Class"/>
    <s v="SC-20230"/>
    <s v="Scot Coram"/>
    <x v="1"/>
    <s v="United States"/>
    <s v="Los Angeles"/>
    <x v="1"/>
    <n v="90004"/>
    <x v="1"/>
    <s v="FUR-TA-10003569"/>
    <x v="0"/>
    <x v="3"/>
    <x v="1358"/>
    <n v="2887.0560000000005"/>
    <n v="9"/>
    <n v="0.2"/>
    <n v="180.44099999999992"/>
  </r>
  <r>
    <n v="6870"/>
    <x v="3406"/>
    <x v="0"/>
    <x v="1036"/>
    <d v="2013-08-29T00:00:00"/>
    <s v="Standard Class"/>
    <s v="SC-20230"/>
    <s v="Scot Coram"/>
    <x v="1"/>
    <s v="United States"/>
    <s v="Los Angeles"/>
    <x v="1"/>
    <n v="90004"/>
    <x v="1"/>
    <s v="OFF-PA-10003848"/>
    <x v="1"/>
    <x v="10"/>
    <x v="1442"/>
    <n v="12.96"/>
    <n v="2"/>
    <n v="0"/>
    <n v="6.2208000000000006"/>
  </r>
  <r>
    <n v="6871"/>
    <x v="3406"/>
    <x v="0"/>
    <x v="1036"/>
    <d v="2013-08-29T00:00:00"/>
    <s v="Standard Class"/>
    <s v="SC-20230"/>
    <s v="Scot Coram"/>
    <x v="1"/>
    <s v="United States"/>
    <s v="Los Angeles"/>
    <x v="1"/>
    <n v="90004"/>
    <x v="1"/>
    <s v="OFF-PA-10002606"/>
    <x v="1"/>
    <x v="10"/>
    <x v="1592"/>
    <n v="47.52"/>
    <n v="9"/>
    <n v="0"/>
    <n v="21.384"/>
  </r>
  <r>
    <n v="6872"/>
    <x v="3407"/>
    <x v="0"/>
    <x v="5"/>
    <d v="2013-12-09T00:00:00"/>
    <s v="Second Class"/>
    <s v="RF-19345"/>
    <s v="Randy Ferguson"/>
    <x v="1"/>
    <s v="United States"/>
    <s v="Chicago"/>
    <x v="10"/>
    <n v="60610"/>
    <x v="2"/>
    <s v="OFF-LA-10004853"/>
    <x v="1"/>
    <x v="2"/>
    <x v="683"/>
    <n v="11.952000000000002"/>
    <n v="3"/>
    <n v="0.2"/>
    <n v="3.8843999999999994"/>
  </r>
  <r>
    <n v="6873"/>
    <x v="3408"/>
    <x v="1"/>
    <x v="1135"/>
    <d v="2012-12-19T00:00:00"/>
    <s v="First Class"/>
    <s v="SG-20080"/>
    <s v="Sandra Glassco"/>
    <x v="0"/>
    <s v="United States"/>
    <s v="Seattle"/>
    <x v="4"/>
    <n v="98105"/>
    <x v="1"/>
    <s v="OFF-PA-10004948"/>
    <x v="1"/>
    <x v="10"/>
    <x v="1647"/>
    <n v="4.9800000000000004"/>
    <n v="1"/>
    <n v="0"/>
    <n v="2.3406000000000002"/>
  </r>
  <r>
    <n v="6874"/>
    <x v="3409"/>
    <x v="2"/>
    <x v="1136"/>
    <d v="2011-10-22T00:00:00"/>
    <s v="Second Class"/>
    <s v="TB-21520"/>
    <s v="Tracy Blumstein"/>
    <x v="0"/>
    <s v="United States"/>
    <s v="Beaumont"/>
    <x v="5"/>
    <n v="77705"/>
    <x v="2"/>
    <s v="OFF-BI-10003676"/>
    <x v="1"/>
    <x v="8"/>
    <x v="816"/>
    <n v="10.779999999999996"/>
    <n v="5"/>
    <n v="0.8"/>
    <n v="-17.248000000000008"/>
  </r>
  <r>
    <n v="6875"/>
    <x v="3409"/>
    <x v="2"/>
    <x v="1136"/>
    <d v="2011-10-22T00:00:00"/>
    <s v="Second Class"/>
    <s v="TB-21520"/>
    <s v="Tracy Blumstein"/>
    <x v="0"/>
    <s v="United States"/>
    <s v="Beaumont"/>
    <x v="5"/>
    <n v="77705"/>
    <x v="2"/>
    <s v="TEC-AC-10001314"/>
    <x v="2"/>
    <x v="11"/>
    <x v="943"/>
    <n v="119.97600000000001"/>
    <n v="3"/>
    <n v="0.2"/>
    <n v="-17.996400000000019"/>
  </r>
  <r>
    <n v="6876"/>
    <x v="3410"/>
    <x v="0"/>
    <x v="64"/>
    <d v="2013-09-11T00:00:00"/>
    <s v="Standard Class"/>
    <s v="MM-17920"/>
    <s v="Michael Moore"/>
    <x v="0"/>
    <s v="United States"/>
    <s v="Chesapeake"/>
    <x v="17"/>
    <n v="23320"/>
    <x v="0"/>
    <s v="OFF-LA-10004545"/>
    <x v="1"/>
    <x v="2"/>
    <x v="1328"/>
    <n v="25.06"/>
    <n v="2"/>
    <n v="0"/>
    <n v="11.778199999999998"/>
  </r>
  <r>
    <n v="6877"/>
    <x v="3410"/>
    <x v="0"/>
    <x v="64"/>
    <d v="2013-09-11T00:00:00"/>
    <s v="Standard Class"/>
    <s v="MM-17920"/>
    <s v="Michael Moore"/>
    <x v="0"/>
    <s v="United States"/>
    <s v="Chesapeake"/>
    <x v="17"/>
    <n v="23320"/>
    <x v="0"/>
    <s v="FUR-TA-10003238"/>
    <x v="0"/>
    <x v="3"/>
    <x v="1233"/>
    <n v="1652.94"/>
    <n v="3"/>
    <n v="0"/>
    <n v="314.05859999999996"/>
  </r>
  <r>
    <n v="6878"/>
    <x v="3411"/>
    <x v="1"/>
    <x v="52"/>
    <d v="2012-10-15T00:00:00"/>
    <s v="Same Day"/>
    <s v="CG-12520"/>
    <s v="Claire Gute"/>
    <x v="0"/>
    <s v="United States"/>
    <s v="Dallas"/>
    <x v="5"/>
    <n v="75217"/>
    <x v="2"/>
    <s v="FUR-FU-10004952"/>
    <x v="0"/>
    <x v="5"/>
    <x v="845"/>
    <n v="131.376"/>
    <n v="6"/>
    <n v="0.6"/>
    <n v="-95.24760000000002"/>
  </r>
  <r>
    <n v="6879"/>
    <x v="3411"/>
    <x v="1"/>
    <x v="52"/>
    <d v="2012-10-15T00:00:00"/>
    <s v="Same Day"/>
    <s v="CG-12520"/>
    <s v="Claire Gute"/>
    <x v="0"/>
    <s v="United States"/>
    <s v="Dallas"/>
    <x v="5"/>
    <n v="75217"/>
    <x v="2"/>
    <s v="OFF-PA-10003001"/>
    <x v="1"/>
    <x v="10"/>
    <x v="1064"/>
    <n v="5.3440000000000003"/>
    <n v="1"/>
    <n v="0.2"/>
    <n v="1.8703999999999998"/>
  </r>
  <r>
    <n v="6880"/>
    <x v="3412"/>
    <x v="1"/>
    <x v="494"/>
    <d v="2012-12-05T00:00:00"/>
    <s v="Second Class"/>
    <s v="TW-21025"/>
    <s v="Tamara Willingham"/>
    <x v="2"/>
    <s v="United States"/>
    <s v="Seattle"/>
    <x v="4"/>
    <n v="98105"/>
    <x v="1"/>
    <s v="FUR-CH-10001215"/>
    <x v="0"/>
    <x v="1"/>
    <x v="440"/>
    <n v="2003.9200000000003"/>
    <n v="5"/>
    <n v="0.2"/>
    <n v="125.24499999999995"/>
  </r>
  <r>
    <n v="6881"/>
    <x v="3412"/>
    <x v="1"/>
    <x v="494"/>
    <d v="2012-12-05T00:00:00"/>
    <s v="Second Class"/>
    <s v="TW-21025"/>
    <s v="Tamara Willingham"/>
    <x v="2"/>
    <s v="United States"/>
    <s v="Seattle"/>
    <x v="4"/>
    <n v="98105"/>
    <x v="1"/>
    <s v="OFF-PA-10004255"/>
    <x v="1"/>
    <x v="10"/>
    <x v="1306"/>
    <n v="32.400000000000006"/>
    <n v="5"/>
    <n v="0"/>
    <n v="15.552000000000001"/>
  </r>
  <r>
    <n v="6882"/>
    <x v="3412"/>
    <x v="1"/>
    <x v="494"/>
    <d v="2012-12-05T00:00:00"/>
    <s v="Second Class"/>
    <s v="TW-21025"/>
    <s v="Tamara Willingham"/>
    <x v="2"/>
    <s v="United States"/>
    <s v="Seattle"/>
    <x v="4"/>
    <n v="98105"/>
    <x v="1"/>
    <s v="FUR-TA-10001705"/>
    <x v="0"/>
    <x v="3"/>
    <x v="213"/>
    <n v="1913.3999999999999"/>
    <n v="9"/>
    <n v="0"/>
    <n v="401.81399999999985"/>
  </r>
  <r>
    <n v="6883"/>
    <x v="3412"/>
    <x v="1"/>
    <x v="494"/>
    <d v="2012-12-05T00:00:00"/>
    <s v="Second Class"/>
    <s v="TW-21025"/>
    <s v="Tamara Willingham"/>
    <x v="2"/>
    <s v="United States"/>
    <s v="Seattle"/>
    <x v="4"/>
    <n v="98105"/>
    <x v="1"/>
    <s v="OFF-ST-10002554"/>
    <x v="1"/>
    <x v="4"/>
    <x v="1144"/>
    <n v="146.72999999999999"/>
    <n v="3"/>
    <n v="0"/>
    <n v="2.9346000000000032"/>
  </r>
  <r>
    <n v="6884"/>
    <x v="3412"/>
    <x v="1"/>
    <x v="494"/>
    <d v="2012-12-05T00:00:00"/>
    <s v="Second Class"/>
    <s v="TW-21025"/>
    <s v="Tamara Willingham"/>
    <x v="2"/>
    <s v="United States"/>
    <s v="Seattle"/>
    <x v="4"/>
    <n v="98105"/>
    <x v="1"/>
    <s v="OFF-PA-10002222"/>
    <x v="1"/>
    <x v="10"/>
    <x v="389"/>
    <n v="114.2"/>
    <n v="5"/>
    <n v="0"/>
    <n v="52.531999999999996"/>
  </r>
  <r>
    <n v="6885"/>
    <x v="3413"/>
    <x v="1"/>
    <x v="70"/>
    <d v="2012-06-04T00:00:00"/>
    <s v="Standard Class"/>
    <s v="BD-11320"/>
    <s v="Bill Donatelli"/>
    <x v="0"/>
    <s v="United States"/>
    <s v="Minneapolis"/>
    <x v="11"/>
    <n v="55407"/>
    <x v="2"/>
    <s v="FUR-CH-10002320"/>
    <x v="0"/>
    <x v="1"/>
    <x v="1454"/>
    <n v="2567.84"/>
    <n v="8"/>
    <n v="0"/>
    <n v="770.35199999999986"/>
  </r>
  <r>
    <n v="6886"/>
    <x v="3414"/>
    <x v="3"/>
    <x v="18"/>
    <d v="2014-09-18T00:00:00"/>
    <s v="Standard Class"/>
    <s v="HA-14905"/>
    <s v="Helen Abelman"/>
    <x v="0"/>
    <s v="United States"/>
    <s v="Springfield"/>
    <x v="24"/>
    <n v="45503"/>
    <x v="3"/>
    <s v="TEC-AC-10003499"/>
    <x v="2"/>
    <x v="11"/>
    <x v="103"/>
    <n v="37.056000000000004"/>
    <n v="4"/>
    <n v="0.2"/>
    <n v="8.8008000000000006"/>
  </r>
  <r>
    <n v="6887"/>
    <x v="3414"/>
    <x v="3"/>
    <x v="18"/>
    <d v="2014-09-18T00:00:00"/>
    <s v="Standard Class"/>
    <s v="HA-14905"/>
    <s v="Helen Abelman"/>
    <x v="0"/>
    <s v="United States"/>
    <s v="Springfield"/>
    <x v="24"/>
    <n v="45503"/>
    <x v="3"/>
    <s v="TEC-PH-10003580"/>
    <x v="2"/>
    <x v="7"/>
    <x v="997"/>
    <n v="259.89600000000002"/>
    <n v="2"/>
    <n v="0.4"/>
    <n v="-56.310799999999972"/>
  </r>
  <r>
    <n v="6888"/>
    <x v="3415"/>
    <x v="3"/>
    <x v="1016"/>
    <d v="2014-05-03T00:00:00"/>
    <s v="Standard Class"/>
    <s v="LL-16840"/>
    <s v="Lauren Leatherbury"/>
    <x v="0"/>
    <s v="United States"/>
    <s v="Los Angeles"/>
    <x v="1"/>
    <n v="90032"/>
    <x v="1"/>
    <s v="OFF-PA-10004675"/>
    <x v="1"/>
    <x v="10"/>
    <x v="69"/>
    <n v="19.049999999999997"/>
    <n v="3"/>
    <n v="0"/>
    <n v="8.7629999999999999"/>
  </r>
  <r>
    <n v="6889"/>
    <x v="3415"/>
    <x v="3"/>
    <x v="1016"/>
    <d v="2014-05-03T00:00:00"/>
    <s v="Standard Class"/>
    <s v="LL-16840"/>
    <s v="Lauren Leatherbury"/>
    <x v="0"/>
    <s v="United States"/>
    <s v="Los Angeles"/>
    <x v="1"/>
    <n v="90032"/>
    <x v="1"/>
    <s v="OFF-BI-10000666"/>
    <x v="1"/>
    <x v="8"/>
    <x v="980"/>
    <n v="73.343999999999994"/>
    <n v="3"/>
    <n v="0.2"/>
    <n v="27.503999999999998"/>
  </r>
  <r>
    <n v="6890"/>
    <x v="3416"/>
    <x v="3"/>
    <x v="65"/>
    <d v="2014-09-23T00:00:00"/>
    <s v="Standard Class"/>
    <s v="SS-20140"/>
    <s v="Saphhira Shifley"/>
    <x v="1"/>
    <s v="United States"/>
    <s v="Columbus"/>
    <x v="32"/>
    <n v="31907"/>
    <x v="0"/>
    <s v="TEC-PH-10001552"/>
    <x v="2"/>
    <x v="7"/>
    <x v="178"/>
    <n v="95.68"/>
    <n v="8"/>
    <n v="0"/>
    <n v="26.790400000000005"/>
  </r>
  <r>
    <n v="6891"/>
    <x v="3416"/>
    <x v="3"/>
    <x v="65"/>
    <d v="2014-09-23T00:00:00"/>
    <s v="Standard Class"/>
    <s v="SS-20140"/>
    <s v="Saphhira Shifley"/>
    <x v="1"/>
    <s v="United States"/>
    <s v="Columbus"/>
    <x v="32"/>
    <n v="31907"/>
    <x v="0"/>
    <s v="OFF-PA-10000673"/>
    <x v="1"/>
    <x v="10"/>
    <x v="249"/>
    <n v="50.96"/>
    <n v="7"/>
    <n v="0"/>
    <n v="24.460800000000003"/>
  </r>
  <r>
    <n v="6892"/>
    <x v="3416"/>
    <x v="3"/>
    <x v="65"/>
    <d v="2014-09-23T00:00:00"/>
    <s v="Standard Class"/>
    <s v="SS-20140"/>
    <s v="Saphhira Shifley"/>
    <x v="1"/>
    <s v="United States"/>
    <s v="Columbus"/>
    <x v="32"/>
    <n v="31907"/>
    <x v="0"/>
    <s v="OFF-AR-10000380"/>
    <x v="1"/>
    <x v="6"/>
    <x v="108"/>
    <n v="113.94"/>
    <n v="3"/>
    <n v="0"/>
    <n v="34.181999999999988"/>
  </r>
  <r>
    <n v="6893"/>
    <x v="3416"/>
    <x v="3"/>
    <x v="65"/>
    <d v="2014-09-23T00:00:00"/>
    <s v="Standard Class"/>
    <s v="SS-20140"/>
    <s v="Saphhira Shifley"/>
    <x v="1"/>
    <s v="United States"/>
    <s v="Columbus"/>
    <x v="32"/>
    <n v="31907"/>
    <x v="0"/>
    <s v="OFF-PA-10003848"/>
    <x v="1"/>
    <x v="10"/>
    <x v="1442"/>
    <n v="25.92"/>
    <n v="4"/>
    <n v="0"/>
    <n v="12.441600000000001"/>
  </r>
  <r>
    <n v="6894"/>
    <x v="3416"/>
    <x v="3"/>
    <x v="65"/>
    <d v="2014-09-23T00:00:00"/>
    <s v="Standard Class"/>
    <s v="SS-20140"/>
    <s v="Saphhira Shifley"/>
    <x v="1"/>
    <s v="United States"/>
    <s v="Columbus"/>
    <x v="32"/>
    <n v="31907"/>
    <x v="0"/>
    <s v="FUR-FU-10002963"/>
    <x v="0"/>
    <x v="5"/>
    <x v="1502"/>
    <n v="20.32"/>
    <n v="4"/>
    <n v="0"/>
    <n v="6.9087999999999994"/>
  </r>
  <r>
    <n v="6895"/>
    <x v="3416"/>
    <x v="3"/>
    <x v="65"/>
    <d v="2014-09-23T00:00:00"/>
    <s v="Standard Class"/>
    <s v="SS-20140"/>
    <s v="Saphhira Shifley"/>
    <x v="1"/>
    <s v="United States"/>
    <s v="Columbus"/>
    <x v="32"/>
    <n v="31907"/>
    <x v="0"/>
    <s v="TEC-PH-10002447"/>
    <x v="2"/>
    <x v="7"/>
    <x v="53"/>
    <n v="411.98"/>
    <n v="2"/>
    <n v="0"/>
    <n v="119.4742"/>
  </r>
  <r>
    <n v="6896"/>
    <x v="3416"/>
    <x v="3"/>
    <x v="65"/>
    <d v="2014-09-23T00:00:00"/>
    <s v="Standard Class"/>
    <s v="SS-20140"/>
    <s v="Saphhira Shifley"/>
    <x v="1"/>
    <s v="United States"/>
    <s v="Columbus"/>
    <x v="32"/>
    <n v="31907"/>
    <x v="0"/>
    <s v="OFF-SU-10004261"/>
    <x v="1"/>
    <x v="14"/>
    <x v="605"/>
    <n v="34.479999999999997"/>
    <n v="2"/>
    <n v="0"/>
    <n v="9.9991999999999948"/>
  </r>
  <r>
    <n v="6897"/>
    <x v="3416"/>
    <x v="3"/>
    <x v="65"/>
    <d v="2014-09-23T00:00:00"/>
    <s v="Standard Class"/>
    <s v="SS-20140"/>
    <s v="Saphhira Shifley"/>
    <x v="1"/>
    <s v="United States"/>
    <s v="Columbus"/>
    <x v="32"/>
    <n v="31907"/>
    <x v="0"/>
    <s v="OFF-PA-10003228"/>
    <x v="1"/>
    <x v="10"/>
    <x v="1668"/>
    <n v="244.54999999999998"/>
    <n v="5"/>
    <n v="0"/>
    <n v="114.93849999999998"/>
  </r>
  <r>
    <n v="6898"/>
    <x v="3417"/>
    <x v="3"/>
    <x v="238"/>
    <d v="2014-08-26T00:00:00"/>
    <s v="Standard Class"/>
    <s v="CK-12205"/>
    <s v="Chloris Kastensmidt"/>
    <x v="0"/>
    <s v="United States"/>
    <s v="Lakewood"/>
    <x v="24"/>
    <n v="44107"/>
    <x v="3"/>
    <s v="OFF-BI-10004817"/>
    <x v="1"/>
    <x v="8"/>
    <x v="1199"/>
    <n v="10.782000000000002"/>
    <n v="3"/>
    <n v="0.7"/>
    <n v="-7.9067999999999969"/>
  </r>
  <r>
    <n v="6899"/>
    <x v="3418"/>
    <x v="1"/>
    <x v="1137"/>
    <d v="2012-05-26T00:00:00"/>
    <s v="Second Class"/>
    <s v="VS-21820"/>
    <s v="Vivek Sundaresam"/>
    <x v="0"/>
    <s v="United States"/>
    <s v="Naperville"/>
    <x v="10"/>
    <n v="60540"/>
    <x v="2"/>
    <s v="FUR-CH-10002880"/>
    <x v="0"/>
    <x v="1"/>
    <x v="801"/>
    <n v="602.65099999999995"/>
    <n v="7"/>
    <n v="0.3"/>
    <n v="-163.57670000000005"/>
  </r>
  <r>
    <n v="6900"/>
    <x v="3418"/>
    <x v="1"/>
    <x v="1137"/>
    <d v="2012-05-26T00:00:00"/>
    <s v="Second Class"/>
    <s v="VS-21820"/>
    <s v="Vivek Sundaresam"/>
    <x v="0"/>
    <s v="United States"/>
    <s v="Naperville"/>
    <x v="10"/>
    <n v="60540"/>
    <x v="2"/>
    <s v="OFF-BI-10001249"/>
    <x v="1"/>
    <x v="8"/>
    <x v="1182"/>
    <n v="7.6559999999999988"/>
    <n v="6"/>
    <n v="0.8"/>
    <n v="-13.015200000000004"/>
  </r>
  <r>
    <n v="6901"/>
    <x v="3419"/>
    <x v="1"/>
    <x v="67"/>
    <d v="2012-09-11T00:00:00"/>
    <s v="Standard Class"/>
    <s v="TN-21040"/>
    <s v="Tanja Norvell"/>
    <x v="2"/>
    <s v="United States"/>
    <s v="New York City"/>
    <x v="15"/>
    <n v="10009"/>
    <x v="3"/>
    <s v="TEC-AC-10002402"/>
    <x v="2"/>
    <x v="11"/>
    <x v="651"/>
    <n v="559.92999999999995"/>
    <n v="7"/>
    <n v="0"/>
    <n v="167.97899999999996"/>
  </r>
  <r>
    <n v="6902"/>
    <x v="3420"/>
    <x v="3"/>
    <x v="1138"/>
    <d v="2014-07-25T00:00:00"/>
    <s v="Same Day"/>
    <s v="HR-14830"/>
    <s v="Harold Ryan"/>
    <x v="1"/>
    <s v="United States"/>
    <s v="Huntington Beach"/>
    <x v="1"/>
    <n v="92646"/>
    <x v="1"/>
    <s v="TEC-CO-10001449"/>
    <x v="2"/>
    <x v="16"/>
    <x v="303"/>
    <n v="2399.96"/>
    <n v="5"/>
    <n v="0.2"/>
    <n v="839.9860000000001"/>
  </r>
  <r>
    <n v="6903"/>
    <x v="3421"/>
    <x v="3"/>
    <x v="264"/>
    <d v="2014-09-09T00:00:00"/>
    <s v="Standard Class"/>
    <s v="JS-15595"/>
    <s v="Jill Stevenson"/>
    <x v="1"/>
    <s v="United States"/>
    <s v="Chicago"/>
    <x v="10"/>
    <n v="60653"/>
    <x v="2"/>
    <s v="OFF-FA-10002280"/>
    <x v="1"/>
    <x v="13"/>
    <x v="653"/>
    <n v="16"/>
    <n v="4"/>
    <n v="0.2"/>
    <n v="5.6"/>
  </r>
  <r>
    <n v="6904"/>
    <x v="3421"/>
    <x v="3"/>
    <x v="264"/>
    <d v="2014-09-09T00:00:00"/>
    <s v="Standard Class"/>
    <s v="JS-15595"/>
    <s v="Jill Stevenson"/>
    <x v="1"/>
    <s v="United States"/>
    <s v="Chicago"/>
    <x v="10"/>
    <n v="60653"/>
    <x v="2"/>
    <s v="OFF-AP-10003278"/>
    <x v="1"/>
    <x v="9"/>
    <x v="1784"/>
    <n v="5.5879999999999992"/>
    <n v="2"/>
    <n v="0.8"/>
    <n v="-15.087600000000002"/>
  </r>
  <r>
    <n v="6905"/>
    <x v="3421"/>
    <x v="3"/>
    <x v="264"/>
    <d v="2014-09-09T00:00:00"/>
    <s v="Standard Class"/>
    <s v="JS-15595"/>
    <s v="Jill Stevenson"/>
    <x v="1"/>
    <s v="United States"/>
    <s v="Chicago"/>
    <x v="10"/>
    <n v="60653"/>
    <x v="2"/>
    <s v="OFF-ST-10003994"/>
    <x v="1"/>
    <x v="4"/>
    <x v="1736"/>
    <n v="235.92"/>
    <n v="5"/>
    <n v="0.2"/>
    <n v="-44.235000000000007"/>
  </r>
  <r>
    <n v="6906"/>
    <x v="3422"/>
    <x v="3"/>
    <x v="1139"/>
    <d v="2014-12-09T00:00:00"/>
    <s v="Second Class"/>
    <s v="BN-11470"/>
    <s v="Brad Norvell"/>
    <x v="1"/>
    <s v="United States"/>
    <s v="Brentwood"/>
    <x v="1"/>
    <n v="94513"/>
    <x v="1"/>
    <s v="OFF-ST-10003221"/>
    <x v="1"/>
    <x v="4"/>
    <x v="33"/>
    <n v="10.68"/>
    <n v="1"/>
    <n v="0"/>
    <n v="2.8836000000000004"/>
  </r>
  <r>
    <n v="6907"/>
    <x v="3423"/>
    <x v="3"/>
    <x v="968"/>
    <d v="2014-05-21T00:00:00"/>
    <s v="Same Day"/>
    <s v="AR-10405"/>
    <s v="Allen Rosenblatt"/>
    <x v="1"/>
    <s v="United States"/>
    <s v="Trenton"/>
    <x v="12"/>
    <n v="48183"/>
    <x v="2"/>
    <s v="OFF-BI-10002225"/>
    <x v="1"/>
    <x v="8"/>
    <x v="336"/>
    <n v="41.28"/>
    <n v="2"/>
    <n v="0"/>
    <n v="19.814399999999999"/>
  </r>
  <r>
    <n v="6908"/>
    <x v="3424"/>
    <x v="0"/>
    <x v="720"/>
    <d v="2013-10-04T00:00:00"/>
    <s v="Standard Class"/>
    <s v="SW-20455"/>
    <s v="Shaun Weien"/>
    <x v="0"/>
    <s v="United States"/>
    <s v="Seattle"/>
    <x v="4"/>
    <n v="98103"/>
    <x v="1"/>
    <s v="TEC-PH-10002584"/>
    <x v="2"/>
    <x v="7"/>
    <x v="1696"/>
    <n v="1001.5840000000001"/>
    <n v="2"/>
    <n v="0.2"/>
    <n v="125.19799999999992"/>
  </r>
  <r>
    <n v="6909"/>
    <x v="3425"/>
    <x v="3"/>
    <x v="389"/>
    <d v="2014-12-16T00:00:00"/>
    <s v="Standard Class"/>
    <s v="JE-16165"/>
    <s v="Justin Ellison"/>
    <x v="1"/>
    <s v="United States"/>
    <s v="North Charleston"/>
    <x v="20"/>
    <n v="29406"/>
    <x v="0"/>
    <s v="FUR-FU-10002364"/>
    <x v="0"/>
    <x v="5"/>
    <x v="1231"/>
    <n v="14.76"/>
    <n v="2"/>
    <n v="0"/>
    <n v="4.2803999999999984"/>
  </r>
  <r>
    <n v="6910"/>
    <x v="3426"/>
    <x v="2"/>
    <x v="103"/>
    <d v="2011-09-18T00:00:00"/>
    <s v="Second Class"/>
    <s v="LH-16900"/>
    <s v="Lena Hernandez"/>
    <x v="0"/>
    <s v="United States"/>
    <s v="Columbus"/>
    <x v="24"/>
    <n v="43229"/>
    <x v="3"/>
    <s v="OFF-BI-10004022"/>
    <x v="1"/>
    <x v="8"/>
    <x v="748"/>
    <n v="2.5020000000000002"/>
    <n v="3"/>
    <n v="0.7"/>
    <n v="-2.0015999999999998"/>
  </r>
  <r>
    <n v="6911"/>
    <x v="3427"/>
    <x v="3"/>
    <x v="570"/>
    <d v="2014-08-03T00:00:00"/>
    <s v="Standard Class"/>
    <s v="VG-21790"/>
    <s v="Vivek Gonzalez"/>
    <x v="0"/>
    <s v="United States"/>
    <s v="Seattle"/>
    <x v="4"/>
    <n v="98103"/>
    <x v="1"/>
    <s v="FUR-BO-10004709"/>
    <x v="0"/>
    <x v="0"/>
    <x v="263"/>
    <n v="115.96"/>
    <n v="2"/>
    <n v="0"/>
    <n v="25.511200000000002"/>
  </r>
  <r>
    <n v="6912"/>
    <x v="3428"/>
    <x v="3"/>
    <x v="378"/>
    <d v="2014-08-06T00:00:00"/>
    <s v="Second Class"/>
    <s v="EM-13960"/>
    <s v="Eric Murdock"/>
    <x v="0"/>
    <s v="United States"/>
    <s v="San Francisco"/>
    <x v="1"/>
    <n v="94109"/>
    <x v="1"/>
    <s v="OFF-ST-10004340"/>
    <x v="1"/>
    <x v="4"/>
    <x v="809"/>
    <n v="186.54"/>
    <n v="3"/>
    <n v="0"/>
    <n v="50.365800000000007"/>
  </r>
  <r>
    <n v="6913"/>
    <x v="3429"/>
    <x v="3"/>
    <x v="743"/>
    <d v="2014-05-06T00:00:00"/>
    <s v="Second Class"/>
    <s v="EM-13825"/>
    <s v="Elizabeth Moffitt"/>
    <x v="1"/>
    <s v="United States"/>
    <s v="Los Angeles"/>
    <x v="1"/>
    <n v="90049"/>
    <x v="1"/>
    <s v="TEC-AC-10001714"/>
    <x v="2"/>
    <x v="11"/>
    <x v="678"/>
    <n v="159.56"/>
    <n v="4"/>
    <n v="0"/>
    <n v="59.037199999999999"/>
  </r>
  <r>
    <n v="6914"/>
    <x v="3430"/>
    <x v="1"/>
    <x v="821"/>
    <d v="2012-06-16T00:00:00"/>
    <s v="Standard Class"/>
    <s v="JH-15910"/>
    <s v="Jonathan Howell"/>
    <x v="0"/>
    <s v="United States"/>
    <s v="West Palm Beach"/>
    <x v="2"/>
    <n v="33407"/>
    <x v="0"/>
    <s v="TEC-PH-10002844"/>
    <x v="2"/>
    <x v="7"/>
    <x v="104"/>
    <n v="55.984000000000009"/>
    <n v="2"/>
    <n v="0.2"/>
    <n v="4.1987999999999985"/>
  </r>
  <r>
    <n v="6915"/>
    <x v="3431"/>
    <x v="2"/>
    <x v="1091"/>
    <d v="2011-12-29T00:00:00"/>
    <s v="Standard Class"/>
    <s v="NP-18700"/>
    <s v="Nora Preis"/>
    <x v="0"/>
    <s v="United States"/>
    <s v="Chicago"/>
    <x v="10"/>
    <n v="60623"/>
    <x v="2"/>
    <s v="OFF-ST-10000585"/>
    <x v="1"/>
    <x v="4"/>
    <x v="541"/>
    <n v="132.16"/>
    <n v="1"/>
    <n v="0.2"/>
    <n v="9.911999999999999"/>
  </r>
  <r>
    <n v="6916"/>
    <x v="3431"/>
    <x v="2"/>
    <x v="1091"/>
    <d v="2011-12-29T00:00:00"/>
    <s v="Standard Class"/>
    <s v="NP-18700"/>
    <s v="Nora Preis"/>
    <x v="0"/>
    <s v="United States"/>
    <s v="Chicago"/>
    <x v="10"/>
    <n v="60623"/>
    <x v="2"/>
    <s v="OFF-BI-10002824"/>
    <x v="1"/>
    <x v="8"/>
    <x v="523"/>
    <n v="17.903999999999996"/>
    <n v="6"/>
    <n v="0.8"/>
    <n v="-31.332000000000008"/>
  </r>
  <r>
    <n v="6917"/>
    <x v="3431"/>
    <x v="2"/>
    <x v="1091"/>
    <d v="2011-12-29T00:00:00"/>
    <s v="Standard Class"/>
    <s v="NP-18700"/>
    <s v="Nora Preis"/>
    <x v="0"/>
    <s v="United States"/>
    <s v="Chicago"/>
    <x v="10"/>
    <n v="60623"/>
    <x v="2"/>
    <s v="OFF-PA-10001289"/>
    <x v="1"/>
    <x v="10"/>
    <x v="952"/>
    <n v="124.032"/>
    <n v="4"/>
    <n v="0.2"/>
    <n v="44.961600000000004"/>
  </r>
  <r>
    <n v="6918"/>
    <x v="3432"/>
    <x v="2"/>
    <x v="757"/>
    <d v="2011-12-21T00:00:00"/>
    <s v="Standard Class"/>
    <s v="SH-20635"/>
    <s v="Stefanie Holloman"/>
    <x v="1"/>
    <s v="United States"/>
    <s v="Sacramento"/>
    <x v="1"/>
    <n v="95823"/>
    <x v="1"/>
    <s v="FUR-CH-10001854"/>
    <x v="0"/>
    <x v="1"/>
    <x v="1110"/>
    <n v="1403.9200000000003"/>
    <n v="5"/>
    <n v="0.2"/>
    <n v="70.196000000000026"/>
  </r>
  <r>
    <n v="6919"/>
    <x v="3433"/>
    <x v="0"/>
    <x v="947"/>
    <d v="2013-04-19T00:00:00"/>
    <s v="Second Class"/>
    <s v="BM-11785"/>
    <s v="Bryan Mills"/>
    <x v="0"/>
    <s v="United States"/>
    <s v="Seattle"/>
    <x v="4"/>
    <n v="98115"/>
    <x v="1"/>
    <s v="OFF-SU-10003567"/>
    <x v="1"/>
    <x v="14"/>
    <x v="1489"/>
    <n v="28.799999999999997"/>
    <n v="3"/>
    <n v="0"/>
    <n v="0.86400000000000077"/>
  </r>
  <r>
    <n v="6920"/>
    <x v="3434"/>
    <x v="1"/>
    <x v="1031"/>
    <d v="2012-05-28T00:00:00"/>
    <s v="Standard Class"/>
    <s v="HG-14965"/>
    <s v="Henry Goldwyn"/>
    <x v="1"/>
    <s v="United States"/>
    <s v="Philadelphia"/>
    <x v="9"/>
    <n v="19143"/>
    <x v="3"/>
    <s v="OFF-BI-10001597"/>
    <x v="1"/>
    <x v="8"/>
    <x v="790"/>
    <n v="24.588000000000001"/>
    <n v="2"/>
    <n v="0.7"/>
    <n v="-18.031199999999998"/>
  </r>
  <r>
    <n v="6921"/>
    <x v="3435"/>
    <x v="3"/>
    <x v="425"/>
    <d v="2014-03-03T00:00:00"/>
    <s v="Standard Class"/>
    <s v="BM-11140"/>
    <s v="Becky Martin"/>
    <x v="0"/>
    <s v="United States"/>
    <s v="Santa Barbara"/>
    <x v="1"/>
    <n v="93101"/>
    <x v="1"/>
    <s v="OFF-AP-10003287"/>
    <x v="1"/>
    <x v="9"/>
    <x v="538"/>
    <n v="356.78999999999996"/>
    <n v="7"/>
    <n v="0"/>
    <n v="99.901199999999989"/>
  </r>
  <r>
    <n v="6922"/>
    <x v="3436"/>
    <x v="3"/>
    <x v="1095"/>
    <d v="2014-04-11T00:00:00"/>
    <s v="Standard Class"/>
    <s v="PS-19045"/>
    <s v="Penelope Sewall"/>
    <x v="2"/>
    <s v="United States"/>
    <s v="New York City"/>
    <x v="15"/>
    <n v="10011"/>
    <x v="3"/>
    <s v="OFF-EN-10001532"/>
    <x v="1"/>
    <x v="12"/>
    <x v="613"/>
    <n v="16.98"/>
    <n v="1"/>
    <n v="0"/>
    <n v="8.49"/>
  </r>
  <r>
    <n v="6923"/>
    <x v="3437"/>
    <x v="1"/>
    <x v="199"/>
    <d v="2012-03-19T00:00:00"/>
    <s v="Second Class"/>
    <s v="MS-17710"/>
    <s v="Maurice Satty"/>
    <x v="0"/>
    <s v="United States"/>
    <s v="Auburn"/>
    <x v="19"/>
    <n v="36830"/>
    <x v="0"/>
    <s v="OFF-LA-10003930"/>
    <x v="1"/>
    <x v="2"/>
    <x v="503"/>
    <n v="491.55"/>
    <n v="5"/>
    <n v="0"/>
    <n v="240.8595"/>
  </r>
  <r>
    <n v="6924"/>
    <x v="3437"/>
    <x v="1"/>
    <x v="199"/>
    <d v="2012-03-19T00:00:00"/>
    <s v="Second Class"/>
    <s v="MS-17710"/>
    <s v="Maurice Satty"/>
    <x v="0"/>
    <s v="United States"/>
    <s v="Auburn"/>
    <x v="19"/>
    <n v="36830"/>
    <x v="0"/>
    <s v="OFF-EN-10003845"/>
    <x v="1"/>
    <x v="12"/>
    <x v="431"/>
    <n v="7.38"/>
    <n v="2"/>
    <n v="0"/>
    <n v="3.3947999999999996"/>
  </r>
  <r>
    <n v="6925"/>
    <x v="3438"/>
    <x v="1"/>
    <x v="672"/>
    <d v="2012-12-04T00:00:00"/>
    <s v="Standard Class"/>
    <s v="JL-15235"/>
    <s v="Janet Lee"/>
    <x v="0"/>
    <s v="United States"/>
    <s v="New York City"/>
    <x v="15"/>
    <n v="10035"/>
    <x v="3"/>
    <s v="OFF-PA-10002659"/>
    <x v="1"/>
    <x v="10"/>
    <x v="922"/>
    <n v="23.66"/>
    <n v="7"/>
    <n v="0"/>
    <n v="10.883599999999998"/>
  </r>
  <r>
    <n v="6926"/>
    <x v="3438"/>
    <x v="1"/>
    <x v="672"/>
    <d v="2012-12-04T00:00:00"/>
    <s v="Standard Class"/>
    <s v="JL-15235"/>
    <s v="Janet Lee"/>
    <x v="0"/>
    <s v="United States"/>
    <s v="New York City"/>
    <x v="15"/>
    <n v="10035"/>
    <x v="3"/>
    <s v="FUR-BO-10001608"/>
    <x v="0"/>
    <x v="0"/>
    <x v="1523"/>
    <n v="681.40800000000013"/>
    <n v="12"/>
    <n v="0.2"/>
    <n v="42.588000000000022"/>
  </r>
  <r>
    <n v="6927"/>
    <x v="3439"/>
    <x v="0"/>
    <x v="1062"/>
    <d v="2013-08-04T00:00:00"/>
    <s v="Standard Class"/>
    <s v="KM-16660"/>
    <s v="Khloe Miller"/>
    <x v="0"/>
    <s v="United States"/>
    <s v="Los Angeles"/>
    <x v="1"/>
    <n v="90032"/>
    <x v="1"/>
    <s v="OFF-LA-10000305"/>
    <x v="1"/>
    <x v="2"/>
    <x v="1707"/>
    <n v="18.899999999999999"/>
    <n v="3"/>
    <n v="0"/>
    <n v="8.6939999999999991"/>
  </r>
  <r>
    <n v="6928"/>
    <x v="3440"/>
    <x v="0"/>
    <x v="661"/>
    <d v="2013-06-26T00:00:00"/>
    <s v="Second Class"/>
    <s v="RD-19900"/>
    <s v="Ruben Dartt"/>
    <x v="0"/>
    <s v="United States"/>
    <s v="San Francisco"/>
    <x v="1"/>
    <n v="94109"/>
    <x v="1"/>
    <s v="OFF-ST-10003638"/>
    <x v="1"/>
    <x v="4"/>
    <x v="1222"/>
    <n v="93.68"/>
    <n v="4"/>
    <n v="0"/>
    <n v="25.293599999999998"/>
  </r>
  <r>
    <n v="6929"/>
    <x v="3440"/>
    <x v="0"/>
    <x v="661"/>
    <d v="2013-06-26T00:00:00"/>
    <s v="Second Class"/>
    <s v="RD-19900"/>
    <s v="Ruben Dartt"/>
    <x v="0"/>
    <s v="United States"/>
    <s v="San Francisco"/>
    <x v="1"/>
    <n v="94109"/>
    <x v="1"/>
    <s v="OFF-LA-10001934"/>
    <x v="1"/>
    <x v="2"/>
    <x v="568"/>
    <n v="21.93"/>
    <n v="3"/>
    <n v="0"/>
    <n v="10.307099999999998"/>
  </r>
  <r>
    <n v="6930"/>
    <x v="3440"/>
    <x v="0"/>
    <x v="661"/>
    <d v="2013-06-26T00:00:00"/>
    <s v="Second Class"/>
    <s v="RD-19900"/>
    <s v="Ruben Dartt"/>
    <x v="0"/>
    <s v="United States"/>
    <s v="San Francisco"/>
    <x v="1"/>
    <n v="94109"/>
    <x v="1"/>
    <s v="TEC-PH-10003012"/>
    <x v="2"/>
    <x v="7"/>
    <x v="344"/>
    <n v="862.34400000000005"/>
    <n v="7"/>
    <n v="0.2"/>
    <n v="97.013699999999858"/>
  </r>
  <r>
    <n v="6931"/>
    <x v="3440"/>
    <x v="0"/>
    <x v="661"/>
    <d v="2013-06-26T00:00:00"/>
    <s v="Second Class"/>
    <s v="RD-19900"/>
    <s v="Ruben Dartt"/>
    <x v="0"/>
    <s v="United States"/>
    <s v="San Francisco"/>
    <x v="1"/>
    <n v="94109"/>
    <x v="1"/>
    <s v="OFF-PA-10001019"/>
    <x v="1"/>
    <x v="10"/>
    <x v="675"/>
    <n v="19.98"/>
    <n v="1"/>
    <n v="0"/>
    <n v="9.3905999999999992"/>
  </r>
  <r>
    <n v="6932"/>
    <x v="3441"/>
    <x v="2"/>
    <x v="686"/>
    <d v="2011-07-18T00:00:00"/>
    <s v="Standard Class"/>
    <s v="ST-20530"/>
    <s v="Shui Tom"/>
    <x v="0"/>
    <s v="United States"/>
    <s v="Philadelphia"/>
    <x v="9"/>
    <n v="19140"/>
    <x v="3"/>
    <s v="TEC-PH-10002070"/>
    <x v="2"/>
    <x v="7"/>
    <x v="1785"/>
    <n v="13.493999999999998"/>
    <n v="1"/>
    <n v="0.4"/>
    <n v="-2.2490000000000023"/>
  </r>
  <r>
    <n v="6933"/>
    <x v="3441"/>
    <x v="2"/>
    <x v="686"/>
    <d v="2011-07-18T00:00:00"/>
    <s v="Standard Class"/>
    <s v="ST-20530"/>
    <s v="Shui Tom"/>
    <x v="0"/>
    <s v="United States"/>
    <s v="Philadelphia"/>
    <x v="9"/>
    <n v="19140"/>
    <x v="3"/>
    <s v="TEC-PH-10002583"/>
    <x v="2"/>
    <x v="7"/>
    <x v="1708"/>
    <n v="23.987999999999996"/>
    <n v="2"/>
    <n v="0.4"/>
    <n v="-13.993000000000004"/>
  </r>
  <r>
    <n v="6934"/>
    <x v="3441"/>
    <x v="2"/>
    <x v="686"/>
    <d v="2011-07-18T00:00:00"/>
    <s v="Standard Class"/>
    <s v="ST-20530"/>
    <s v="Shui Tom"/>
    <x v="0"/>
    <s v="United States"/>
    <s v="Philadelphia"/>
    <x v="9"/>
    <n v="19140"/>
    <x v="3"/>
    <s v="FUR-FU-10001057"/>
    <x v="0"/>
    <x v="5"/>
    <x v="1782"/>
    <n v="31.983999999999998"/>
    <n v="2"/>
    <n v="0.2"/>
    <n v="1.1993999999999998"/>
  </r>
  <r>
    <n v="6935"/>
    <x v="3441"/>
    <x v="2"/>
    <x v="686"/>
    <d v="2011-07-18T00:00:00"/>
    <s v="Standard Class"/>
    <s v="ST-20530"/>
    <s v="Shui Tom"/>
    <x v="0"/>
    <s v="United States"/>
    <s v="Philadelphia"/>
    <x v="9"/>
    <n v="19140"/>
    <x v="3"/>
    <s v="OFF-AR-10001044"/>
    <x v="1"/>
    <x v="6"/>
    <x v="1042"/>
    <n v="41.584000000000003"/>
    <n v="2"/>
    <n v="0.2"/>
    <n v="4.6781999999999968"/>
  </r>
  <r>
    <n v="6936"/>
    <x v="3442"/>
    <x v="3"/>
    <x v="329"/>
    <d v="2014-12-04T00:00:00"/>
    <s v="Second Class"/>
    <s v="BP-11095"/>
    <s v="Bart Pistole"/>
    <x v="1"/>
    <s v="United States"/>
    <s v="El Paso"/>
    <x v="5"/>
    <n v="79907"/>
    <x v="2"/>
    <s v="TEC-AC-10001767"/>
    <x v="2"/>
    <x v="11"/>
    <x v="97"/>
    <n v="95.976000000000013"/>
    <n v="3"/>
    <n v="0.2"/>
    <n v="-10.797300000000011"/>
  </r>
  <r>
    <n v="6937"/>
    <x v="3443"/>
    <x v="0"/>
    <x v="476"/>
    <d v="2013-09-05T00:00:00"/>
    <s v="First Class"/>
    <s v="TA-21385"/>
    <s v="Tom Ashbrook"/>
    <x v="2"/>
    <s v="United States"/>
    <s v="Chicago"/>
    <x v="10"/>
    <n v="60653"/>
    <x v="2"/>
    <s v="FUR-FU-10000277"/>
    <x v="0"/>
    <x v="5"/>
    <x v="1786"/>
    <n v="84.272000000000006"/>
    <n v="2"/>
    <n v="0.6"/>
    <n v="-75.844800000000006"/>
  </r>
  <r>
    <n v="6938"/>
    <x v="3444"/>
    <x v="2"/>
    <x v="345"/>
    <d v="2011-06-15T00:00:00"/>
    <s v="Same Day"/>
    <s v="PS-18760"/>
    <s v="Pamela Stobb"/>
    <x v="0"/>
    <s v="United States"/>
    <s v="El Paso"/>
    <x v="5"/>
    <n v="79907"/>
    <x v="2"/>
    <s v="OFF-PA-10001952"/>
    <x v="1"/>
    <x v="10"/>
    <x v="1747"/>
    <n v="36.544000000000004"/>
    <n v="2"/>
    <n v="0.2"/>
    <n v="11.876799999999998"/>
  </r>
  <r>
    <n v="6939"/>
    <x v="3445"/>
    <x v="0"/>
    <x v="732"/>
    <d v="2013-11-10T00:00:00"/>
    <s v="Standard Class"/>
    <s v="NP-18700"/>
    <s v="Nora Preis"/>
    <x v="0"/>
    <s v="United States"/>
    <s v="Seattle"/>
    <x v="4"/>
    <n v="98105"/>
    <x v="1"/>
    <s v="TEC-AC-10004420"/>
    <x v="2"/>
    <x v="11"/>
    <x v="1787"/>
    <n v="479.72"/>
    <n v="4"/>
    <n v="0"/>
    <n v="52.769200000000012"/>
  </r>
  <r>
    <n v="6940"/>
    <x v="3446"/>
    <x v="3"/>
    <x v="335"/>
    <d v="2014-07-01T00:00:00"/>
    <s v="Standard Class"/>
    <s v="SC-20260"/>
    <s v="Scott Cohen"/>
    <x v="1"/>
    <s v="United States"/>
    <s v="New York City"/>
    <x v="15"/>
    <n v="10009"/>
    <x v="3"/>
    <s v="OFF-BI-10001071"/>
    <x v="1"/>
    <x v="8"/>
    <x v="663"/>
    <n v="102.36799999999999"/>
    <n v="2"/>
    <n v="0.2"/>
    <n v="37.108400000000003"/>
  </r>
  <r>
    <n v="6941"/>
    <x v="3446"/>
    <x v="3"/>
    <x v="335"/>
    <d v="2014-07-01T00:00:00"/>
    <s v="Standard Class"/>
    <s v="SC-20260"/>
    <s v="Scott Cohen"/>
    <x v="1"/>
    <s v="United States"/>
    <s v="New York City"/>
    <x v="15"/>
    <n v="10009"/>
    <x v="3"/>
    <s v="OFF-SU-10002503"/>
    <x v="1"/>
    <x v="14"/>
    <x v="669"/>
    <n v="28.4"/>
    <n v="5"/>
    <n v="0"/>
    <n v="8.2359999999999989"/>
  </r>
  <r>
    <n v="6942"/>
    <x v="3446"/>
    <x v="3"/>
    <x v="335"/>
    <d v="2014-07-01T00:00:00"/>
    <s v="Standard Class"/>
    <s v="SC-20260"/>
    <s v="Scott Cohen"/>
    <x v="1"/>
    <s v="United States"/>
    <s v="New York City"/>
    <x v="15"/>
    <n v="10009"/>
    <x v="3"/>
    <s v="OFF-ST-10001490"/>
    <x v="1"/>
    <x v="4"/>
    <x v="513"/>
    <n v="713.88"/>
    <n v="4"/>
    <n v="0"/>
    <n v="214.16399999999993"/>
  </r>
  <r>
    <n v="6943"/>
    <x v="3446"/>
    <x v="3"/>
    <x v="335"/>
    <d v="2014-07-01T00:00:00"/>
    <s v="Standard Class"/>
    <s v="SC-20260"/>
    <s v="Scott Cohen"/>
    <x v="1"/>
    <s v="United States"/>
    <s v="New York City"/>
    <x v="15"/>
    <n v="10009"/>
    <x v="3"/>
    <s v="OFF-PA-10003790"/>
    <x v="1"/>
    <x v="10"/>
    <x v="1250"/>
    <n v="68.52"/>
    <n v="3"/>
    <n v="0"/>
    <n v="31.519199999999998"/>
  </r>
  <r>
    <n v="6944"/>
    <x v="3447"/>
    <x v="1"/>
    <x v="395"/>
    <d v="2012-07-30T00:00:00"/>
    <s v="Standard Class"/>
    <s v="RD-19930"/>
    <s v="Russell D'Ascenzo"/>
    <x v="0"/>
    <s v="United States"/>
    <s v="Los Angeles"/>
    <x v="1"/>
    <n v="90032"/>
    <x v="1"/>
    <s v="TEC-PH-10004094"/>
    <x v="2"/>
    <x v="7"/>
    <x v="1788"/>
    <n v="623.96"/>
    <n v="5"/>
    <n v="0.2"/>
    <n v="38.997500000000002"/>
  </r>
  <r>
    <n v="6945"/>
    <x v="3448"/>
    <x v="2"/>
    <x v="865"/>
    <d v="2011-09-27T00:00:00"/>
    <s v="Standard Class"/>
    <s v="TH-21115"/>
    <s v="Thea Hudgings"/>
    <x v="1"/>
    <s v="United States"/>
    <s v="Newark"/>
    <x v="13"/>
    <n v="19711"/>
    <x v="3"/>
    <s v="OFF-BI-10004876"/>
    <x v="1"/>
    <x v="8"/>
    <x v="977"/>
    <n v="11.12"/>
    <n v="4"/>
    <n v="0"/>
    <n v="5.4487999999999994"/>
  </r>
  <r>
    <n v="6946"/>
    <x v="3449"/>
    <x v="0"/>
    <x v="955"/>
    <d v="2013-10-05T00:00:00"/>
    <s v="Standard Class"/>
    <s v="GM-14680"/>
    <s v="Greg Matthias"/>
    <x v="0"/>
    <s v="United States"/>
    <s v="New York City"/>
    <x v="15"/>
    <n v="10011"/>
    <x v="3"/>
    <s v="FUR-BO-10003034"/>
    <x v="0"/>
    <x v="0"/>
    <x v="1194"/>
    <n v="523.91999999999996"/>
    <n v="5"/>
    <n v="0.2"/>
    <n v="-26.195999999999984"/>
  </r>
  <r>
    <n v="6947"/>
    <x v="3450"/>
    <x v="1"/>
    <x v="529"/>
    <d v="2012-11-13T00:00:00"/>
    <s v="Standard Class"/>
    <s v="JO-15550"/>
    <s v="Jesus Ocampo"/>
    <x v="2"/>
    <s v="United States"/>
    <s v="Roseville"/>
    <x v="1"/>
    <n v="95661"/>
    <x v="1"/>
    <s v="OFF-FA-10000490"/>
    <x v="1"/>
    <x v="13"/>
    <x v="307"/>
    <n v="2.48"/>
    <n v="2"/>
    <n v="0"/>
    <n v="1.1656"/>
  </r>
  <r>
    <n v="6948"/>
    <x v="3451"/>
    <x v="1"/>
    <x v="334"/>
    <d v="2012-04-29T00:00:00"/>
    <s v="Standard Class"/>
    <s v="ZC-21910"/>
    <s v="Zuschuss Carroll"/>
    <x v="0"/>
    <s v="United States"/>
    <s v="Aurora"/>
    <x v="10"/>
    <n v="60505"/>
    <x v="2"/>
    <s v="OFF-ST-10002574"/>
    <x v="1"/>
    <x v="4"/>
    <x v="926"/>
    <n v="221.024"/>
    <n v="2"/>
    <n v="0.2"/>
    <n v="-55.256"/>
  </r>
  <r>
    <n v="6949"/>
    <x v="3451"/>
    <x v="1"/>
    <x v="334"/>
    <d v="2012-04-29T00:00:00"/>
    <s v="Standard Class"/>
    <s v="ZC-21910"/>
    <s v="Zuschuss Carroll"/>
    <x v="0"/>
    <s v="United States"/>
    <s v="Aurora"/>
    <x v="10"/>
    <n v="60505"/>
    <x v="2"/>
    <s v="FUR-CH-10003535"/>
    <x v="0"/>
    <x v="1"/>
    <x v="1513"/>
    <n v="128.05799999999999"/>
    <n v="3"/>
    <n v="0.3"/>
    <n v="-23.782199999999996"/>
  </r>
  <r>
    <n v="6950"/>
    <x v="3452"/>
    <x v="3"/>
    <x v="123"/>
    <d v="2014-11-20T00:00:00"/>
    <s v="Same Day"/>
    <s v="AP-10720"/>
    <s v="Anne Pryor"/>
    <x v="2"/>
    <s v="United States"/>
    <s v="New York City"/>
    <x v="15"/>
    <n v="10011"/>
    <x v="3"/>
    <s v="OFF-BI-10001628"/>
    <x v="1"/>
    <x v="8"/>
    <x v="1103"/>
    <n v="58.407999999999994"/>
    <n v="7"/>
    <n v="0.2"/>
    <n v="18.252499999999998"/>
  </r>
  <r>
    <n v="6951"/>
    <x v="3452"/>
    <x v="3"/>
    <x v="123"/>
    <d v="2014-11-20T00:00:00"/>
    <s v="Same Day"/>
    <s v="AP-10720"/>
    <s v="Anne Pryor"/>
    <x v="2"/>
    <s v="United States"/>
    <s v="New York City"/>
    <x v="15"/>
    <n v="10011"/>
    <x v="3"/>
    <s v="FUR-TA-10001676"/>
    <x v="0"/>
    <x v="3"/>
    <x v="957"/>
    <n v="79.97399999999999"/>
    <n v="3"/>
    <n v="0.4"/>
    <n v="-29.323800000000006"/>
  </r>
  <r>
    <n v="6952"/>
    <x v="3453"/>
    <x v="1"/>
    <x v="312"/>
    <d v="2012-11-24T00:00:00"/>
    <s v="Standard Class"/>
    <s v="GK-14620"/>
    <s v="Grace Kelly"/>
    <x v="1"/>
    <s v="United States"/>
    <s v="Dallas"/>
    <x v="5"/>
    <n v="75217"/>
    <x v="2"/>
    <s v="TEC-MA-10002790"/>
    <x v="2"/>
    <x v="15"/>
    <x v="1789"/>
    <n v="479.988"/>
    <n v="2"/>
    <n v="0.4"/>
    <n v="55.998599999999954"/>
  </r>
  <r>
    <n v="6953"/>
    <x v="3454"/>
    <x v="1"/>
    <x v="653"/>
    <d v="2012-10-03T00:00:00"/>
    <s v="First Class"/>
    <s v="HM-14980"/>
    <s v="Henry MacAllister"/>
    <x v="0"/>
    <s v="United States"/>
    <s v="Los Angeles"/>
    <x v="1"/>
    <n v="90008"/>
    <x v="1"/>
    <s v="OFF-BI-10001757"/>
    <x v="1"/>
    <x v="8"/>
    <x v="1158"/>
    <n v="11.808"/>
    <n v="3"/>
    <n v="0.2"/>
    <n v="4.1327999999999996"/>
  </r>
  <r>
    <n v="6954"/>
    <x v="3454"/>
    <x v="1"/>
    <x v="653"/>
    <d v="2012-10-03T00:00:00"/>
    <s v="First Class"/>
    <s v="HM-14980"/>
    <s v="Henry MacAllister"/>
    <x v="0"/>
    <s v="United States"/>
    <s v="Los Angeles"/>
    <x v="1"/>
    <n v="90008"/>
    <x v="1"/>
    <s v="OFF-BI-10004828"/>
    <x v="1"/>
    <x v="8"/>
    <x v="1578"/>
    <n v="53.567999999999998"/>
    <n v="4"/>
    <n v="0.2"/>
    <n v="19.418399999999995"/>
  </r>
  <r>
    <n v="6955"/>
    <x v="3454"/>
    <x v="1"/>
    <x v="653"/>
    <d v="2012-10-03T00:00:00"/>
    <s v="First Class"/>
    <s v="HM-14980"/>
    <s v="Henry MacAllister"/>
    <x v="0"/>
    <s v="United States"/>
    <s v="Los Angeles"/>
    <x v="1"/>
    <n v="90008"/>
    <x v="1"/>
    <s v="TEC-PH-10000369"/>
    <x v="2"/>
    <x v="7"/>
    <x v="1346"/>
    <n v="503.96000000000004"/>
    <n v="5"/>
    <n v="0.2"/>
    <n v="50.396000000000015"/>
  </r>
  <r>
    <n v="6956"/>
    <x v="3455"/>
    <x v="1"/>
    <x v="334"/>
    <d v="2012-05-02T00:00:00"/>
    <s v="Standard Class"/>
    <s v="LS-16945"/>
    <s v="Linda Southworth"/>
    <x v="1"/>
    <s v="United States"/>
    <s v="Los Angeles"/>
    <x v="1"/>
    <n v="90004"/>
    <x v="1"/>
    <s v="OFF-EN-10003862"/>
    <x v="1"/>
    <x v="12"/>
    <x v="753"/>
    <n v="21.34"/>
    <n v="2"/>
    <n v="0"/>
    <n v="9.8163999999999998"/>
  </r>
  <r>
    <n v="6957"/>
    <x v="3456"/>
    <x v="0"/>
    <x v="216"/>
    <d v="2013-07-20T00:00:00"/>
    <s v="Standard Class"/>
    <s v="AR-10570"/>
    <s v="Anemone Ratner"/>
    <x v="0"/>
    <s v="United States"/>
    <s v="Columbus"/>
    <x v="32"/>
    <n v="31907"/>
    <x v="0"/>
    <s v="OFF-BI-10003963"/>
    <x v="1"/>
    <x v="8"/>
    <x v="1320"/>
    <n v="36.4"/>
    <n v="5"/>
    <n v="0"/>
    <n v="17.107999999999997"/>
  </r>
  <r>
    <n v="6958"/>
    <x v="3456"/>
    <x v="0"/>
    <x v="216"/>
    <d v="2013-07-20T00:00:00"/>
    <s v="Standard Class"/>
    <s v="AR-10570"/>
    <s v="Anemone Ratner"/>
    <x v="0"/>
    <s v="United States"/>
    <s v="Columbus"/>
    <x v="32"/>
    <n v="31907"/>
    <x v="0"/>
    <s v="FUR-FU-10004848"/>
    <x v="0"/>
    <x v="5"/>
    <x v="28"/>
    <n v="51.75"/>
    <n v="1"/>
    <n v="0"/>
    <n v="15.524999999999999"/>
  </r>
  <r>
    <n v="6959"/>
    <x v="3457"/>
    <x v="1"/>
    <x v="874"/>
    <d v="2012-09-29T00:00:00"/>
    <s v="Second Class"/>
    <s v="RH-19510"/>
    <s v="Rick Huthwaite"/>
    <x v="2"/>
    <s v="United States"/>
    <s v="San Francisco"/>
    <x v="1"/>
    <n v="94110"/>
    <x v="1"/>
    <s v="OFF-ST-10001328"/>
    <x v="1"/>
    <x v="4"/>
    <x v="176"/>
    <n v="15.51"/>
    <n v="1"/>
    <n v="0"/>
    <n v="4.3428000000000004"/>
  </r>
  <r>
    <n v="6960"/>
    <x v="3457"/>
    <x v="1"/>
    <x v="874"/>
    <d v="2012-09-29T00:00:00"/>
    <s v="Second Class"/>
    <s v="RH-19510"/>
    <s v="Rick Huthwaite"/>
    <x v="2"/>
    <s v="United States"/>
    <s v="San Francisco"/>
    <x v="1"/>
    <n v="94110"/>
    <x v="1"/>
    <s v="OFF-PA-10002377"/>
    <x v="1"/>
    <x v="10"/>
    <x v="127"/>
    <n v="146.82"/>
    <n v="3"/>
    <n v="0"/>
    <n v="73.41"/>
  </r>
  <r>
    <n v="6961"/>
    <x v="3457"/>
    <x v="1"/>
    <x v="874"/>
    <d v="2012-09-29T00:00:00"/>
    <s v="Second Class"/>
    <s v="RH-19510"/>
    <s v="Rick Huthwaite"/>
    <x v="2"/>
    <s v="United States"/>
    <s v="San Francisco"/>
    <x v="1"/>
    <n v="94110"/>
    <x v="1"/>
    <s v="OFF-PA-10003441"/>
    <x v="1"/>
    <x v="10"/>
    <x v="485"/>
    <n v="12.96"/>
    <n v="2"/>
    <n v="0"/>
    <n v="6.2208000000000006"/>
  </r>
  <r>
    <n v="6962"/>
    <x v="3458"/>
    <x v="3"/>
    <x v="468"/>
    <d v="2014-11-11T00:00:00"/>
    <s v="Same Day"/>
    <s v="TB-21190"/>
    <s v="Thomas Brumley"/>
    <x v="2"/>
    <s v="United States"/>
    <s v="Riverside"/>
    <x v="1"/>
    <n v="92503"/>
    <x v="1"/>
    <s v="OFF-AR-10002221"/>
    <x v="1"/>
    <x v="6"/>
    <x v="1008"/>
    <n v="7.8000000000000007"/>
    <n v="3"/>
    <n v="0"/>
    <n v="2.1060000000000008"/>
  </r>
  <r>
    <n v="6963"/>
    <x v="3459"/>
    <x v="0"/>
    <x v="87"/>
    <d v="2013-07-21T00:00:00"/>
    <s v="Second Class"/>
    <s v="JD-15895"/>
    <s v="Jonathan Doherty"/>
    <x v="1"/>
    <s v="United States"/>
    <s v="Columbia"/>
    <x v="20"/>
    <n v="29203"/>
    <x v="0"/>
    <s v="OFF-EN-10001509"/>
    <x v="1"/>
    <x v="12"/>
    <x v="29"/>
    <n v="10.199999999999999"/>
    <n v="5"/>
    <n v="0"/>
    <n v="4.7939999999999996"/>
  </r>
  <r>
    <n v="6964"/>
    <x v="3459"/>
    <x v="0"/>
    <x v="87"/>
    <d v="2013-07-21T00:00:00"/>
    <s v="Second Class"/>
    <s v="JD-15895"/>
    <s v="Jonathan Doherty"/>
    <x v="1"/>
    <s v="United States"/>
    <s v="Columbia"/>
    <x v="20"/>
    <n v="29203"/>
    <x v="0"/>
    <s v="OFF-AR-10003338"/>
    <x v="1"/>
    <x v="6"/>
    <x v="1430"/>
    <n v="22.32"/>
    <n v="3"/>
    <n v="0"/>
    <n v="5.580000000000001"/>
  </r>
  <r>
    <n v="6965"/>
    <x v="3459"/>
    <x v="0"/>
    <x v="87"/>
    <d v="2013-07-21T00:00:00"/>
    <s v="Second Class"/>
    <s v="JD-15895"/>
    <s v="Jonathan Doherty"/>
    <x v="1"/>
    <s v="United States"/>
    <s v="Columbia"/>
    <x v="20"/>
    <n v="29203"/>
    <x v="0"/>
    <s v="OFF-BI-10004728"/>
    <x v="1"/>
    <x v="8"/>
    <x v="539"/>
    <n v="24.1"/>
    <n v="5"/>
    <n v="0"/>
    <n v="11.086"/>
  </r>
  <r>
    <n v="6966"/>
    <x v="3459"/>
    <x v="0"/>
    <x v="87"/>
    <d v="2013-07-21T00:00:00"/>
    <s v="Second Class"/>
    <s v="JD-15895"/>
    <s v="Jonathan Doherty"/>
    <x v="1"/>
    <s v="United States"/>
    <s v="Columbia"/>
    <x v="20"/>
    <n v="29203"/>
    <x v="0"/>
    <s v="TEC-AC-10000358"/>
    <x v="2"/>
    <x v="11"/>
    <x v="1278"/>
    <n v="75.98"/>
    <n v="2"/>
    <n v="0"/>
    <n v="18.235199999999999"/>
  </r>
  <r>
    <n v="6967"/>
    <x v="3459"/>
    <x v="0"/>
    <x v="87"/>
    <d v="2013-07-21T00:00:00"/>
    <s v="Second Class"/>
    <s v="JD-15895"/>
    <s v="Jonathan Doherty"/>
    <x v="1"/>
    <s v="United States"/>
    <s v="Columbia"/>
    <x v="20"/>
    <n v="29203"/>
    <x v="0"/>
    <s v="OFF-BI-10002764"/>
    <x v="1"/>
    <x v="8"/>
    <x v="502"/>
    <n v="6.46"/>
    <n v="2"/>
    <n v="0"/>
    <n v="3.1654"/>
  </r>
  <r>
    <n v="6968"/>
    <x v="3459"/>
    <x v="0"/>
    <x v="87"/>
    <d v="2013-07-21T00:00:00"/>
    <s v="Second Class"/>
    <s v="JD-15895"/>
    <s v="Jonathan Doherty"/>
    <x v="1"/>
    <s v="United States"/>
    <s v="Columbia"/>
    <x v="20"/>
    <n v="29203"/>
    <x v="0"/>
    <s v="OFF-PA-10001461"/>
    <x v="1"/>
    <x v="10"/>
    <x v="1587"/>
    <n v="60.12"/>
    <n v="9"/>
    <n v="0"/>
    <n v="28.857599999999998"/>
  </r>
  <r>
    <n v="6969"/>
    <x v="3460"/>
    <x v="1"/>
    <x v="1140"/>
    <d v="2012-10-20T00:00:00"/>
    <s v="Second Class"/>
    <s v="MP-17965"/>
    <s v="Michael Paige"/>
    <x v="1"/>
    <s v="United States"/>
    <s v="New York City"/>
    <x v="15"/>
    <n v="10011"/>
    <x v="3"/>
    <s v="TEC-PH-10004165"/>
    <x v="2"/>
    <x v="7"/>
    <x v="886"/>
    <n v="824.97"/>
    <n v="3"/>
    <n v="0"/>
    <n v="214.4922"/>
  </r>
  <r>
    <n v="6970"/>
    <x v="3461"/>
    <x v="0"/>
    <x v="994"/>
    <d v="2013-01-13T00:00:00"/>
    <s v="Second Class"/>
    <s v="JB-16000"/>
    <s v="Joy Bell-"/>
    <x v="0"/>
    <s v="United States"/>
    <s v="Longview"/>
    <x v="4"/>
    <n v="98632"/>
    <x v="1"/>
    <s v="FUR-FU-10000010"/>
    <x v="0"/>
    <x v="5"/>
    <x v="522"/>
    <n v="24.849999999999998"/>
    <n v="5"/>
    <n v="0"/>
    <n v="7.7034999999999982"/>
  </r>
  <r>
    <n v="6971"/>
    <x v="3462"/>
    <x v="3"/>
    <x v="20"/>
    <d v="2014-09-26T00:00:00"/>
    <s v="Standard Class"/>
    <s v="AB-10105"/>
    <s v="Adrian Barton"/>
    <x v="0"/>
    <s v="United States"/>
    <s v="Phoenix"/>
    <x v="16"/>
    <n v="85023"/>
    <x v="1"/>
    <s v="OFF-ST-10000321"/>
    <x v="1"/>
    <x v="4"/>
    <x v="1534"/>
    <n v="12.624000000000001"/>
    <n v="2"/>
    <n v="0.2"/>
    <n v="-2.5248000000000022"/>
  </r>
  <r>
    <n v="6972"/>
    <x v="3462"/>
    <x v="3"/>
    <x v="20"/>
    <d v="2014-09-26T00:00:00"/>
    <s v="Standard Class"/>
    <s v="AB-10105"/>
    <s v="Adrian Barton"/>
    <x v="0"/>
    <s v="United States"/>
    <s v="Phoenix"/>
    <x v="16"/>
    <n v="85023"/>
    <x v="1"/>
    <s v="TEC-AC-10000109"/>
    <x v="2"/>
    <x v="11"/>
    <x v="200"/>
    <n v="89.584000000000003"/>
    <n v="2"/>
    <n v="0.2"/>
    <n v="4.4792000000000058"/>
  </r>
  <r>
    <n v="6973"/>
    <x v="3462"/>
    <x v="3"/>
    <x v="20"/>
    <d v="2014-09-26T00:00:00"/>
    <s v="Standard Class"/>
    <s v="AB-10105"/>
    <s v="Adrian Barton"/>
    <x v="0"/>
    <s v="United States"/>
    <s v="Phoenix"/>
    <x v="16"/>
    <n v="85023"/>
    <x v="1"/>
    <s v="TEC-PH-10002415"/>
    <x v="2"/>
    <x v="7"/>
    <x v="1517"/>
    <n v="471.92"/>
    <n v="2"/>
    <n v="0.2"/>
    <n v="29.495000000000019"/>
  </r>
  <r>
    <n v="6974"/>
    <x v="3462"/>
    <x v="3"/>
    <x v="20"/>
    <d v="2014-09-26T00:00:00"/>
    <s v="Standard Class"/>
    <s v="AB-10105"/>
    <s v="Adrian Barton"/>
    <x v="0"/>
    <s v="United States"/>
    <s v="Phoenix"/>
    <x v="16"/>
    <n v="85023"/>
    <x v="1"/>
    <s v="OFF-BI-10001460"/>
    <x v="1"/>
    <x v="8"/>
    <x v="58"/>
    <n v="18.180000000000003"/>
    <n v="4"/>
    <n v="0.7"/>
    <n v="-13.938000000000002"/>
  </r>
  <r>
    <n v="6975"/>
    <x v="3463"/>
    <x v="3"/>
    <x v="175"/>
    <d v="2014-09-20T00:00:00"/>
    <s v="Standard Class"/>
    <s v="CC-12145"/>
    <s v="Charles Crestani"/>
    <x v="0"/>
    <s v="United States"/>
    <s v="Houston"/>
    <x v="5"/>
    <n v="77095"/>
    <x v="2"/>
    <s v="OFF-AR-10002987"/>
    <x v="1"/>
    <x v="6"/>
    <x v="1553"/>
    <n v="31.744"/>
    <n v="2"/>
    <n v="0.2"/>
    <n v="8.3328000000000024"/>
  </r>
  <r>
    <n v="6976"/>
    <x v="3464"/>
    <x v="1"/>
    <x v="1141"/>
    <d v="2012-07-02T00:00:00"/>
    <s v="Standard Class"/>
    <s v="CY-12745"/>
    <s v="Craig Yedwab"/>
    <x v="1"/>
    <s v="United States"/>
    <s v="Gilbert"/>
    <x v="16"/>
    <n v="85234"/>
    <x v="1"/>
    <s v="OFF-LA-10000443"/>
    <x v="1"/>
    <x v="2"/>
    <x v="1118"/>
    <n v="5.9039999999999999"/>
    <n v="2"/>
    <n v="0.2"/>
    <n v="1.9925999999999999"/>
  </r>
  <r>
    <n v="6977"/>
    <x v="3464"/>
    <x v="1"/>
    <x v="1141"/>
    <d v="2012-07-02T00:00:00"/>
    <s v="Standard Class"/>
    <s v="CY-12745"/>
    <s v="Craig Yedwab"/>
    <x v="1"/>
    <s v="United States"/>
    <s v="Gilbert"/>
    <x v="16"/>
    <n v="85234"/>
    <x v="1"/>
    <s v="FUR-FU-10004306"/>
    <x v="0"/>
    <x v="5"/>
    <x v="616"/>
    <n v="621.7600000000001"/>
    <n v="4"/>
    <n v="0.2"/>
    <n v="46.631999999999977"/>
  </r>
  <r>
    <n v="6978"/>
    <x v="3465"/>
    <x v="0"/>
    <x v="881"/>
    <d v="2013-11-29T00:00:00"/>
    <s v="First Class"/>
    <s v="EP-13915"/>
    <s v="Emily Phan"/>
    <x v="0"/>
    <s v="United States"/>
    <s v="Jonesboro"/>
    <x v="36"/>
    <n v="72401"/>
    <x v="0"/>
    <s v="TEC-PH-10002564"/>
    <x v="2"/>
    <x v="7"/>
    <x v="976"/>
    <n v="59.98"/>
    <n v="2"/>
    <n v="0"/>
    <n v="17.993999999999993"/>
  </r>
  <r>
    <n v="6979"/>
    <x v="3466"/>
    <x v="3"/>
    <x v="920"/>
    <d v="2014-11-30T00:00:00"/>
    <s v="Second Class"/>
    <s v="DL-13315"/>
    <s v="Delfina Latchford"/>
    <x v="0"/>
    <s v="United States"/>
    <s v="Atlanta"/>
    <x v="32"/>
    <n v="30318"/>
    <x v="0"/>
    <s v="OFF-PA-10003724"/>
    <x v="1"/>
    <x v="10"/>
    <x v="357"/>
    <n v="48.87"/>
    <n v="9"/>
    <n v="0"/>
    <n v="23.946299999999997"/>
  </r>
  <r>
    <n v="6980"/>
    <x v="3467"/>
    <x v="3"/>
    <x v="424"/>
    <d v="2014-01-20T00:00:00"/>
    <s v="Standard Class"/>
    <s v="SO-20335"/>
    <s v="Sean O'Donnell"/>
    <x v="0"/>
    <s v="United States"/>
    <s v="Los Angeles"/>
    <x v="1"/>
    <n v="90036"/>
    <x v="1"/>
    <s v="OFF-PA-10000483"/>
    <x v="1"/>
    <x v="10"/>
    <x v="1672"/>
    <n v="154.9"/>
    <n v="5"/>
    <n v="0"/>
    <n v="69.704999999999998"/>
  </r>
  <r>
    <n v="6981"/>
    <x v="3468"/>
    <x v="2"/>
    <x v="845"/>
    <d v="2011-11-08T00:00:00"/>
    <s v="First Class"/>
    <s v="BP-11095"/>
    <s v="Bart Pistole"/>
    <x v="1"/>
    <s v="United States"/>
    <s v="New York City"/>
    <x v="15"/>
    <n v="10024"/>
    <x v="3"/>
    <s v="OFF-FA-10000611"/>
    <x v="1"/>
    <x v="13"/>
    <x v="1065"/>
    <n v="5.92"/>
    <n v="4"/>
    <n v="0"/>
    <n v="2.8415999999999997"/>
  </r>
  <r>
    <n v="6982"/>
    <x v="3468"/>
    <x v="2"/>
    <x v="845"/>
    <d v="2011-11-08T00:00:00"/>
    <s v="First Class"/>
    <s v="BP-11095"/>
    <s v="Bart Pistole"/>
    <x v="1"/>
    <s v="United States"/>
    <s v="New York City"/>
    <x v="15"/>
    <n v="10024"/>
    <x v="3"/>
    <s v="OFF-PA-10000246"/>
    <x v="1"/>
    <x v="10"/>
    <x v="1586"/>
    <n v="30.18"/>
    <n v="3"/>
    <n v="0"/>
    <n v="13.8828"/>
  </r>
  <r>
    <n v="6983"/>
    <x v="3469"/>
    <x v="0"/>
    <x v="142"/>
    <d v="2013-09-06T00:00:00"/>
    <s v="Standard Class"/>
    <s v="JA-15970"/>
    <s v="Joseph Airdo"/>
    <x v="0"/>
    <s v="United States"/>
    <s v="Detroit"/>
    <x v="12"/>
    <n v="48227"/>
    <x v="2"/>
    <s v="OFF-BI-10004728"/>
    <x v="1"/>
    <x v="8"/>
    <x v="539"/>
    <n v="24.1"/>
    <n v="5"/>
    <n v="0"/>
    <n v="11.086"/>
  </r>
  <r>
    <n v="6984"/>
    <x v="3469"/>
    <x v="0"/>
    <x v="142"/>
    <d v="2013-09-06T00:00:00"/>
    <s v="Standard Class"/>
    <s v="JA-15970"/>
    <s v="Joseph Airdo"/>
    <x v="0"/>
    <s v="United States"/>
    <s v="Detroit"/>
    <x v="12"/>
    <n v="48227"/>
    <x v="2"/>
    <s v="TEC-PH-10002365"/>
    <x v="2"/>
    <x v="7"/>
    <x v="398"/>
    <n v="8.7799999999999994"/>
    <n v="1"/>
    <n v="0"/>
    <n v="2.2827999999999999"/>
  </r>
  <r>
    <n v="6985"/>
    <x v="3469"/>
    <x v="0"/>
    <x v="142"/>
    <d v="2013-09-06T00:00:00"/>
    <s v="Standard Class"/>
    <s v="JA-15970"/>
    <s v="Joseph Airdo"/>
    <x v="0"/>
    <s v="United States"/>
    <s v="Detroit"/>
    <x v="12"/>
    <n v="48227"/>
    <x v="2"/>
    <s v="OFF-AP-10002457"/>
    <x v="1"/>
    <x v="9"/>
    <x v="544"/>
    <n v="376.74"/>
    <n v="4"/>
    <n v="0.1"/>
    <n v="71.161999999999978"/>
  </r>
  <r>
    <n v="6986"/>
    <x v="3469"/>
    <x v="0"/>
    <x v="142"/>
    <d v="2013-09-06T00:00:00"/>
    <s v="Standard Class"/>
    <s v="JA-15970"/>
    <s v="Joseph Airdo"/>
    <x v="0"/>
    <s v="United States"/>
    <s v="Detroit"/>
    <x v="12"/>
    <n v="48227"/>
    <x v="2"/>
    <s v="OFF-BI-10000320"/>
    <x v="1"/>
    <x v="8"/>
    <x v="768"/>
    <n v="29.52"/>
    <n v="4"/>
    <n v="0"/>
    <n v="14.4648"/>
  </r>
  <r>
    <n v="6987"/>
    <x v="3469"/>
    <x v="0"/>
    <x v="142"/>
    <d v="2013-09-06T00:00:00"/>
    <s v="Standard Class"/>
    <s v="JA-15970"/>
    <s v="Joseph Airdo"/>
    <x v="0"/>
    <s v="United States"/>
    <s v="Detroit"/>
    <x v="12"/>
    <n v="48227"/>
    <x v="2"/>
    <s v="OFF-AR-10004999"/>
    <x v="1"/>
    <x v="6"/>
    <x v="864"/>
    <n v="11.96"/>
    <n v="2"/>
    <n v="0"/>
    <n v="2.99"/>
  </r>
  <r>
    <n v="6988"/>
    <x v="3469"/>
    <x v="0"/>
    <x v="142"/>
    <d v="2013-09-06T00:00:00"/>
    <s v="Standard Class"/>
    <s v="JA-15970"/>
    <s v="Joseph Airdo"/>
    <x v="0"/>
    <s v="United States"/>
    <s v="Detroit"/>
    <x v="12"/>
    <n v="48227"/>
    <x v="2"/>
    <s v="OFF-BI-10001116"/>
    <x v="1"/>
    <x v="8"/>
    <x v="1066"/>
    <n v="26.400000000000002"/>
    <n v="5"/>
    <n v="0"/>
    <n v="12.672000000000001"/>
  </r>
  <r>
    <n v="6989"/>
    <x v="3470"/>
    <x v="3"/>
    <x v="343"/>
    <d v="2014-11-17T00:00:00"/>
    <s v="Second Class"/>
    <s v="BB-11545"/>
    <s v="Brenda Bowman"/>
    <x v="1"/>
    <s v="United States"/>
    <s v="Fort Lauderdale"/>
    <x v="2"/>
    <n v="33311"/>
    <x v="0"/>
    <s v="OFF-AP-10002651"/>
    <x v="1"/>
    <x v="9"/>
    <x v="1341"/>
    <n v="1158.1199999999999"/>
    <n v="5"/>
    <n v="0.2"/>
    <n v="130.28849999999983"/>
  </r>
  <r>
    <n v="6990"/>
    <x v="3471"/>
    <x v="3"/>
    <x v="157"/>
    <d v="2014-12-14T00:00:00"/>
    <s v="First Class"/>
    <s v="DK-13375"/>
    <s v="Dennis Kane"/>
    <x v="0"/>
    <s v="United States"/>
    <s v="Abilene"/>
    <x v="5"/>
    <n v="79605"/>
    <x v="2"/>
    <s v="OFF-AP-10001634"/>
    <x v="1"/>
    <x v="9"/>
    <x v="1790"/>
    <n v="1.3919999999999997"/>
    <n v="2"/>
    <n v="0.8"/>
    <n v="-3.7584000000000009"/>
  </r>
  <r>
    <n v="6991"/>
    <x v="3472"/>
    <x v="1"/>
    <x v="627"/>
    <d v="2012-11-13T00:00:00"/>
    <s v="Second Class"/>
    <s v="RH-19600"/>
    <s v="Rob Haberlin"/>
    <x v="0"/>
    <s v="United States"/>
    <s v="Hampton"/>
    <x v="17"/>
    <n v="23666"/>
    <x v="0"/>
    <s v="OFF-AP-10003266"/>
    <x v="1"/>
    <x v="9"/>
    <x v="661"/>
    <n v="44.43"/>
    <n v="3"/>
    <n v="0"/>
    <n v="18.660600000000002"/>
  </r>
  <r>
    <n v="6992"/>
    <x v="3472"/>
    <x v="1"/>
    <x v="627"/>
    <d v="2012-11-13T00:00:00"/>
    <s v="Second Class"/>
    <s v="RH-19600"/>
    <s v="Rob Haberlin"/>
    <x v="0"/>
    <s v="United States"/>
    <s v="Hampton"/>
    <x v="17"/>
    <n v="23666"/>
    <x v="0"/>
    <s v="TEC-PH-10002890"/>
    <x v="2"/>
    <x v="7"/>
    <x v="1387"/>
    <n v="226.20000000000002"/>
    <n v="5"/>
    <n v="0"/>
    <n v="58.811999999999998"/>
  </r>
  <r>
    <n v="6993"/>
    <x v="3472"/>
    <x v="1"/>
    <x v="627"/>
    <d v="2012-11-13T00:00:00"/>
    <s v="Second Class"/>
    <s v="RH-19600"/>
    <s v="Rob Haberlin"/>
    <x v="0"/>
    <s v="United States"/>
    <s v="Hampton"/>
    <x v="17"/>
    <n v="23666"/>
    <x v="0"/>
    <s v="FUR-FU-10000308"/>
    <x v="0"/>
    <x v="5"/>
    <x v="1269"/>
    <n v="186.54"/>
    <n v="3"/>
    <n v="0"/>
    <n v="41.038800000000002"/>
  </r>
  <r>
    <n v="6994"/>
    <x v="3472"/>
    <x v="1"/>
    <x v="627"/>
    <d v="2012-11-13T00:00:00"/>
    <s v="Second Class"/>
    <s v="RH-19600"/>
    <s v="Rob Haberlin"/>
    <x v="0"/>
    <s v="United States"/>
    <s v="Hampton"/>
    <x v="17"/>
    <n v="23666"/>
    <x v="0"/>
    <s v="OFF-AR-10000380"/>
    <x v="1"/>
    <x v="6"/>
    <x v="108"/>
    <n v="265.85999999999996"/>
    <n v="7"/>
    <n v="0"/>
    <n v="79.757999999999967"/>
  </r>
  <r>
    <n v="6995"/>
    <x v="3472"/>
    <x v="1"/>
    <x v="627"/>
    <d v="2012-11-13T00:00:00"/>
    <s v="Second Class"/>
    <s v="RH-19600"/>
    <s v="Rob Haberlin"/>
    <x v="0"/>
    <s v="United States"/>
    <s v="Hampton"/>
    <x v="17"/>
    <n v="23666"/>
    <x v="0"/>
    <s v="OFF-AR-10000122"/>
    <x v="1"/>
    <x v="6"/>
    <x v="308"/>
    <n v="27.9"/>
    <n v="5"/>
    <n v="0"/>
    <n v="6.9749999999999979"/>
  </r>
  <r>
    <n v="6996"/>
    <x v="3473"/>
    <x v="1"/>
    <x v="902"/>
    <d v="2012-11-26T00:00:00"/>
    <s v="Standard Class"/>
    <s v="AG-10300"/>
    <s v="Aleksandra Gannaway"/>
    <x v="1"/>
    <s v="United States"/>
    <s v="Las Vegas"/>
    <x v="33"/>
    <n v="89115"/>
    <x v="1"/>
    <s v="OFF-AP-10004868"/>
    <x v="1"/>
    <x v="9"/>
    <x v="1018"/>
    <n v="31.08"/>
    <n v="4"/>
    <n v="0"/>
    <n v="8.3916000000000004"/>
  </r>
  <r>
    <n v="6997"/>
    <x v="3474"/>
    <x v="3"/>
    <x v="331"/>
    <d v="2014-12-26T00:00:00"/>
    <s v="Second Class"/>
    <s v="JB-15400"/>
    <s v="Jennifer Braxton"/>
    <x v="1"/>
    <s v="United States"/>
    <s v="Rockford"/>
    <x v="10"/>
    <n v="61107"/>
    <x v="2"/>
    <s v="OFF-BI-10004002"/>
    <x v="1"/>
    <x v="8"/>
    <x v="152"/>
    <n v="13.839999999999998"/>
    <n v="4"/>
    <n v="0.8"/>
    <n v="-22.144000000000005"/>
  </r>
  <r>
    <n v="6998"/>
    <x v="3474"/>
    <x v="3"/>
    <x v="331"/>
    <d v="2014-12-26T00:00:00"/>
    <s v="Second Class"/>
    <s v="JB-15400"/>
    <s v="Jennifer Braxton"/>
    <x v="1"/>
    <s v="United States"/>
    <s v="Rockford"/>
    <x v="10"/>
    <n v="61107"/>
    <x v="2"/>
    <s v="OFF-PA-10004475"/>
    <x v="1"/>
    <x v="10"/>
    <x v="1063"/>
    <n v="175.87200000000001"/>
    <n v="4"/>
    <n v="0.2"/>
    <n v="63.753599999999992"/>
  </r>
  <r>
    <n v="6999"/>
    <x v="3475"/>
    <x v="0"/>
    <x v="1142"/>
    <d v="2013-09-23T00:00:00"/>
    <s v="Standard Class"/>
    <s v="BC-11125"/>
    <s v="Becky Castell"/>
    <x v="2"/>
    <s v="United States"/>
    <s v="Laguna Niguel"/>
    <x v="1"/>
    <n v="92677"/>
    <x v="1"/>
    <s v="OFF-PA-10002195"/>
    <x v="1"/>
    <x v="10"/>
    <x v="1543"/>
    <n v="12.96"/>
    <n v="2"/>
    <n v="0"/>
    <n v="6.3504000000000005"/>
  </r>
  <r>
    <n v="7000"/>
    <x v="3476"/>
    <x v="3"/>
    <x v="1143"/>
    <d v="2014-05-30T00:00:00"/>
    <s v="First Class"/>
    <s v="KC-16675"/>
    <s v="Kimberly Carter"/>
    <x v="1"/>
    <s v="United States"/>
    <s v="Louisville"/>
    <x v="0"/>
    <n v="40214"/>
    <x v="0"/>
    <s v="OFF-AP-10002670"/>
    <x v="1"/>
    <x v="9"/>
    <x v="1690"/>
    <n v="208.44"/>
    <n v="3"/>
    <n v="0"/>
    <n v="62.531999999999982"/>
  </r>
  <r>
    <n v="7001"/>
    <x v="3476"/>
    <x v="3"/>
    <x v="1143"/>
    <d v="2014-05-30T00:00:00"/>
    <s v="First Class"/>
    <s v="KC-16675"/>
    <s v="Kimberly Carter"/>
    <x v="1"/>
    <s v="United States"/>
    <s v="Louisville"/>
    <x v="0"/>
    <n v="40214"/>
    <x v="0"/>
    <s v="OFF-SU-10004498"/>
    <x v="1"/>
    <x v="14"/>
    <x v="500"/>
    <n v="25.76"/>
    <n v="2"/>
    <n v="0"/>
    <n v="0.77280000000000015"/>
  </r>
  <r>
    <n v="7002"/>
    <x v="3477"/>
    <x v="1"/>
    <x v="1110"/>
    <d v="2012-04-03T00:00:00"/>
    <s v="Standard Class"/>
    <s v="DR-12940"/>
    <s v="Daniel Raglin"/>
    <x v="2"/>
    <s v="United States"/>
    <s v="Normal"/>
    <x v="10"/>
    <n v="61761"/>
    <x v="2"/>
    <s v="FUR-CH-10003298"/>
    <x v="0"/>
    <x v="1"/>
    <x v="1567"/>
    <n v="366.74399999999997"/>
    <n v="4"/>
    <n v="0.3"/>
    <n v="-110.02320000000003"/>
  </r>
  <r>
    <n v="7003"/>
    <x v="3478"/>
    <x v="2"/>
    <x v="710"/>
    <d v="2011-08-21T00:00:00"/>
    <s v="Second Class"/>
    <s v="DW-13195"/>
    <s v="David Wiener"/>
    <x v="1"/>
    <s v="United States"/>
    <s v="Los Angeles"/>
    <x v="1"/>
    <n v="90045"/>
    <x v="1"/>
    <s v="FUR-FU-10000723"/>
    <x v="0"/>
    <x v="5"/>
    <x v="475"/>
    <n v="289.24"/>
    <n v="7"/>
    <n v="0"/>
    <n v="26.031600000000012"/>
  </r>
  <r>
    <n v="7004"/>
    <x v="3478"/>
    <x v="2"/>
    <x v="710"/>
    <d v="2011-08-21T00:00:00"/>
    <s v="Second Class"/>
    <s v="DW-13195"/>
    <s v="David Wiener"/>
    <x v="1"/>
    <s v="United States"/>
    <s v="Los Angeles"/>
    <x v="1"/>
    <n v="90045"/>
    <x v="1"/>
    <s v="OFF-BI-10000632"/>
    <x v="1"/>
    <x v="8"/>
    <x v="1288"/>
    <n v="69.456000000000003"/>
    <n v="2"/>
    <n v="0.2"/>
    <n v="22.573199999999996"/>
  </r>
  <r>
    <n v="7005"/>
    <x v="3479"/>
    <x v="2"/>
    <x v="851"/>
    <d v="2011-12-28T00:00:00"/>
    <s v="Standard Class"/>
    <s v="ME-18010"/>
    <s v="Michelle Ellison"/>
    <x v="1"/>
    <s v="United States"/>
    <s v="Port Arthur"/>
    <x v="5"/>
    <n v="77642"/>
    <x v="2"/>
    <s v="OFF-PA-10000223"/>
    <x v="1"/>
    <x v="10"/>
    <x v="1374"/>
    <n v="5.1840000000000011"/>
    <n v="1"/>
    <n v="0.2"/>
    <n v="1.8144"/>
  </r>
  <r>
    <n v="7006"/>
    <x v="3480"/>
    <x v="1"/>
    <x v="549"/>
    <d v="2012-11-05T00:00:00"/>
    <s v="Standard Class"/>
    <s v="JF-15490"/>
    <s v="Jeremy Farry"/>
    <x v="0"/>
    <s v="United States"/>
    <s v="New York City"/>
    <x v="15"/>
    <n v="10009"/>
    <x v="3"/>
    <s v="FUR-CH-10001545"/>
    <x v="0"/>
    <x v="1"/>
    <x v="1737"/>
    <n v="205.16400000000002"/>
    <n v="2"/>
    <n v="0.1"/>
    <n v="13.677600000000002"/>
  </r>
  <r>
    <n v="7007"/>
    <x v="3481"/>
    <x v="2"/>
    <x v="534"/>
    <d v="2011-12-21T00:00:00"/>
    <s v="Standard Class"/>
    <s v="SP-20860"/>
    <s v="Sung Pak"/>
    <x v="1"/>
    <s v="United States"/>
    <s v="Chicago"/>
    <x v="10"/>
    <n v="60623"/>
    <x v="2"/>
    <s v="FUR-FU-10001546"/>
    <x v="0"/>
    <x v="5"/>
    <x v="1423"/>
    <n v="8.5440000000000005"/>
    <n v="2"/>
    <n v="0.6"/>
    <n v="-7.4759999999999991"/>
  </r>
  <r>
    <n v="7008"/>
    <x v="3482"/>
    <x v="1"/>
    <x v="291"/>
    <d v="2012-08-25T00:00:00"/>
    <s v="Standard Class"/>
    <s v="KN-16390"/>
    <s v="Katherine Nockton"/>
    <x v="1"/>
    <s v="United States"/>
    <s v="Springfield"/>
    <x v="24"/>
    <n v="45503"/>
    <x v="3"/>
    <s v="OFF-BI-10001098"/>
    <x v="1"/>
    <x v="8"/>
    <x v="405"/>
    <n v="12.828000000000001"/>
    <n v="2"/>
    <n v="0.7"/>
    <n v="-8.9795999999999978"/>
  </r>
  <r>
    <n v="7009"/>
    <x v="3482"/>
    <x v="1"/>
    <x v="291"/>
    <d v="2012-08-25T00:00:00"/>
    <s v="Standard Class"/>
    <s v="KN-16390"/>
    <s v="Katherine Nockton"/>
    <x v="1"/>
    <s v="United States"/>
    <s v="Springfield"/>
    <x v="24"/>
    <n v="45503"/>
    <x v="3"/>
    <s v="FUR-CH-10003379"/>
    <x v="0"/>
    <x v="1"/>
    <x v="459"/>
    <n v="598.45799999999997"/>
    <n v="3"/>
    <n v="0.3"/>
    <n v="-42.746999999999957"/>
  </r>
  <r>
    <n v="7010"/>
    <x v="3482"/>
    <x v="1"/>
    <x v="291"/>
    <d v="2012-08-25T00:00:00"/>
    <s v="Standard Class"/>
    <s v="KN-16390"/>
    <s v="Katherine Nockton"/>
    <x v="1"/>
    <s v="United States"/>
    <s v="Springfield"/>
    <x v="24"/>
    <n v="45503"/>
    <x v="3"/>
    <s v="FUR-FU-10000193"/>
    <x v="0"/>
    <x v="5"/>
    <x v="1503"/>
    <n v="25.983999999999998"/>
    <n v="1"/>
    <n v="0.2"/>
    <n v="-3.8976000000000015"/>
  </r>
  <r>
    <n v="7011"/>
    <x v="3483"/>
    <x v="2"/>
    <x v="235"/>
    <d v="2011-05-27T00:00:00"/>
    <s v="Standard Class"/>
    <s v="GT-14710"/>
    <s v="Greg Tran"/>
    <x v="0"/>
    <s v="United States"/>
    <s v="New York City"/>
    <x v="15"/>
    <n v="10035"/>
    <x v="3"/>
    <s v="OFF-BI-10000829"/>
    <x v="1"/>
    <x v="8"/>
    <x v="304"/>
    <n v="17.96"/>
    <n v="5"/>
    <n v="0.2"/>
    <n v="5.8369999999999997"/>
  </r>
  <r>
    <n v="7012"/>
    <x v="3483"/>
    <x v="2"/>
    <x v="235"/>
    <d v="2011-05-27T00:00:00"/>
    <s v="Standard Class"/>
    <s v="GT-14710"/>
    <s v="Greg Tran"/>
    <x v="0"/>
    <s v="United States"/>
    <s v="New York City"/>
    <x v="15"/>
    <n v="10035"/>
    <x v="3"/>
    <s v="OFF-SU-10003002"/>
    <x v="1"/>
    <x v="14"/>
    <x v="1558"/>
    <n v="5.04"/>
    <n v="2"/>
    <n v="0"/>
    <n v="0.15120000000000022"/>
  </r>
  <r>
    <n v="7013"/>
    <x v="3483"/>
    <x v="2"/>
    <x v="235"/>
    <d v="2011-05-27T00:00:00"/>
    <s v="Standard Class"/>
    <s v="GT-14710"/>
    <s v="Greg Tran"/>
    <x v="0"/>
    <s v="United States"/>
    <s v="New York City"/>
    <x v="15"/>
    <n v="10035"/>
    <x v="3"/>
    <s v="OFF-AP-10002118"/>
    <x v="1"/>
    <x v="9"/>
    <x v="77"/>
    <n v="208.16"/>
    <n v="1"/>
    <n v="0"/>
    <n v="56.20320000000001"/>
  </r>
  <r>
    <n v="7014"/>
    <x v="3484"/>
    <x v="3"/>
    <x v="34"/>
    <d v="2014-12-12T00:00:00"/>
    <s v="Second Class"/>
    <s v="DB-12910"/>
    <s v="Daniel Byrd"/>
    <x v="2"/>
    <s v="United States"/>
    <s v="Salinas"/>
    <x v="1"/>
    <n v="93905"/>
    <x v="1"/>
    <s v="FUR-BO-10001519"/>
    <x v="0"/>
    <x v="0"/>
    <x v="666"/>
    <n v="148.25700000000001"/>
    <n v="3"/>
    <n v="0.15"/>
    <n v="15.697800000000004"/>
  </r>
  <r>
    <n v="7015"/>
    <x v="3485"/>
    <x v="2"/>
    <x v="518"/>
    <d v="2011-03-13T00:00:00"/>
    <s v="Second Class"/>
    <s v="FM-14215"/>
    <s v="Filia McAdams"/>
    <x v="1"/>
    <s v="United States"/>
    <s v="Richmond"/>
    <x v="0"/>
    <n v="40475"/>
    <x v="0"/>
    <s v="OFF-AP-10002578"/>
    <x v="1"/>
    <x v="9"/>
    <x v="409"/>
    <n v="146.76"/>
    <n v="3"/>
    <n v="0"/>
    <n v="38.157600000000002"/>
  </r>
  <r>
    <n v="7016"/>
    <x v="3485"/>
    <x v="2"/>
    <x v="518"/>
    <d v="2011-03-13T00:00:00"/>
    <s v="Second Class"/>
    <s v="FM-14215"/>
    <s v="Filia McAdams"/>
    <x v="1"/>
    <s v="United States"/>
    <s v="Richmond"/>
    <x v="0"/>
    <n v="40475"/>
    <x v="0"/>
    <s v="TEC-AC-10000710"/>
    <x v="2"/>
    <x v="11"/>
    <x v="672"/>
    <n v="32.96"/>
    <n v="2"/>
    <n v="0"/>
    <n v="14.172800000000002"/>
  </r>
  <r>
    <n v="7017"/>
    <x v="3485"/>
    <x v="2"/>
    <x v="518"/>
    <d v="2011-03-13T00:00:00"/>
    <s v="Second Class"/>
    <s v="FM-14215"/>
    <s v="Filia McAdams"/>
    <x v="1"/>
    <s v="United States"/>
    <s v="Richmond"/>
    <x v="0"/>
    <n v="40475"/>
    <x v="0"/>
    <s v="TEC-PH-10000984"/>
    <x v="2"/>
    <x v="7"/>
    <x v="465"/>
    <n v="587.97"/>
    <n v="3"/>
    <n v="0"/>
    <n v="164.63160000000005"/>
  </r>
  <r>
    <n v="7018"/>
    <x v="3485"/>
    <x v="2"/>
    <x v="518"/>
    <d v="2011-03-13T00:00:00"/>
    <s v="Second Class"/>
    <s v="FM-14215"/>
    <s v="Filia McAdams"/>
    <x v="1"/>
    <s v="United States"/>
    <s v="Richmond"/>
    <x v="0"/>
    <n v="40475"/>
    <x v="0"/>
    <s v="OFF-PA-10000213"/>
    <x v="1"/>
    <x v="10"/>
    <x v="1440"/>
    <n v="14.940000000000001"/>
    <n v="3"/>
    <n v="0"/>
    <n v="7.0218000000000007"/>
  </r>
  <r>
    <n v="7019"/>
    <x v="3486"/>
    <x v="0"/>
    <x v="661"/>
    <d v="2013-06-28T00:00:00"/>
    <s v="Second Class"/>
    <s v="SM-20005"/>
    <s v="Sally Matthias"/>
    <x v="0"/>
    <s v="United States"/>
    <s v="New York City"/>
    <x v="15"/>
    <n v="10035"/>
    <x v="3"/>
    <s v="OFF-LA-10003720"/>
    <x v="1"/>
    <x v="2"/>
    <x v="1627"/>
    <n v="25.83"/>
    <n v="7"/>
    <n v="0"/>
    <n v="12.1401"/>
  </r>
  <r>
    <n v="7020"/>
    <x v="3487"/>
    <x v="2"/>
    <x v="709"/>
    <d v="2011-08-27T00:00:00"/>
    <s v="Standard Class"/>
    <s v="AP-10915"/>
    <s v="Arthur Prichep"/>
    <x v="0"/>
    <s v="United States"/>
    <s v="Denver"/>
    <x v="22"/>
    <n v="80219"/>
    <x v="1"/>
    <s v="OFF-PA-10001837"/>
    <x v="1"/>
    <x v="10"/>
    <x v="1791"/>
    <n v="15.552000000000003"/>
    <n v="3"/>
    <n v="0.2"/>
    <n v="5.4432"/>
  </r>
  <r>
    <n v="7021"/>
    <x v="3487"/>
    <x v="2"/>
    <x v="709"/>
    <d v="2011-08-27T00:00:00"/>
    <s v="Standard Class"/>
    <s v="AP-10915"/>
    <s v="Arthur Prichep"/>
    <x v="0"/>
    <s v="United States"/>
    <s v="Denver"/>
    <x v="22"/>
    <n v="80219"/>
    <x v="1"/>
    <s v="OFF-SU-10004661"/>
    <x v="1"/>
    <x v="14"/>
    <x v="1748"/>
    <n v="6.8000000000000007"/>
    <n v="1"/>
    <n v="0.2"/>
    <n v="0.50999999999999979"/>
  </r>
  <r>
    <n v="7022"/>
    <x v="3487"/>
    <x v="2"/>
    <x v="709"/>
    <d v="2011-08-27T00:00:00"/>
    <s v="Standard Class"/>
    <s v="AP-10915"/>
    <s v="Arthur Prichep"/>
    <x v="0"/>
    <s v="United States"/>
    <s v="Denver"/>
    <x v="22"/>
    <n v="80219"/>
    <x v="1"/>
    <s v="FUR-FU-10003274"/>
    <x v="0"/>
    <x v="5"/>
    <x v="245"/>
    <n v="4.2240000000000002"/>
    <n v="3"/>
    <n v="0.2"/>
    <n v="1.2672000000000003"/>
  </r>
  <r>
    <n v="7023"/>
    <x v="3487"/>
    <x v="2"/>
    <x v="709"/>
    <d v="2011-08-27T00:00:00"/>
    <s v="Standard Class"/>
    <s v="AP-10915"/>
    <s v="Arthur Prichep"/>
    <x v="0"/>
    <s v="United States"/>
    <s v="Denver"/>
    <x v="22"/>
    <n v="80219"/>
    <x v="1"/>
    <s v="TEC-PH-10000149"/>
    <x v="2"/>
    <x v="7"/>
    <x v="419"/>
    <n v="143.64000000000001"/>
    <n v="9"/>
    <n v="0.2"/>
    <n v="10.772999999999989"/>
  </r>
  <r>
    <n v="7024"/>
    <x v="3487"/>
    <x v="2"/>
    <x v="709"/>
    <d v="2011-08-27T00:00:00"/>
    <s v="Standard Class"/>
    <s v="AP-10915"/>
    <s v="Arthur Prichep"/>
    <x v="0"/>
    <s v="United States"/>
    <s v="Denver"/>
    <x v="22"/>
    <n v="80219"/>
    <x v="1"/>
    <s v="OFF-PA-10000019"/>
    <x v="1"/>
    <x v="10"/>
    <x v="704"/>
    <n v="31.104000000000006"/>
    <n v="6"/>
    <n v="0.2"/>
    <n v="10.8864"/>
  </r>
  <r>
    <n v="7025"/>
    <x v="3487"/>
    <x v="2"/>
    <x v="709"/>
    <d v="2011-08-27T00:00:00"/>
    <s v="Standard Class"/>
    <s v="AP-10915"/>
    <s v="Arthur Prichep"/>
    <x v="0"/>
    <s v="United States"/>
    <s v="Denver"/>
    <x v="22"/>
    <n v="80219"/>
    <x v="1"/>
    <s v="OFF-PA-10001125"/>
    <x v="1"/>
    <x v="10"/>
    <x v="1012"/>
    <n v="223.05600000000001"/>
    <n v="9"/>
    <n v="0.2"/>
    <n v="69.704999999999984"/>
  </r>
  <r>
    <n v="7026"/>
    <x v="3488"/>
    <x v="3"/>
    <x v="695"/>
    <d v="2014-02-13T00:00:00"/>
    <s v="Standard Class"/>
    <s v="SP-20545"/>
    <s v="Sibella Parks"/>
    <x v="1"/>
    <s v="United States"/>
    <s v="New York City"/>
    <x v="15"/>
    <n v="10024"/>
    <x v="3"/>
    <s v="TEC-PH-10002538"/>
    <x v="2"/>
    <x v="7"/>
    <x v="524"/>
    <n v="227.45999999999998"/>
    <n v="6"/>
    <n v="0"/>
    <n v="65.963399999999979"/>
  </r>
  <r>
    <n v="7027"/>
    <x v="3488"/>
    <x v="3"/>
    <x v="695"/>
    <d v="2014-02-13T00:00:00"/>
    <s v="Standard Class"/>
    <s v="SP-20545"/>
    <s v="Sibella Parks"/>
    <x v="1"/>
    <s v="United States"/>
    <s v="New York City"/>
    <x v="15"/>
    <n v="10024"/>
    <x v="3"/>
    <s v="OFF-BI-10000279"/>
    <x v="1"/>
    <x v="8"/>
    <x v="1765"/>
    <n v="46.24"/>
    <n v="4"/>
    <n v="0.2"/>
    <n v="15.605999999999996"/>
  </r>
  <r>
    <n v="7028"/>
    <x v="3489"/>
    <x v="3"/>
    <x v="926"/>
    <d v="2014-02-06T00:00:00"/>
    <s v="Standard Class"/>
    <s v="RD-19585"/>
    <s v="Rob Dowd"/>
    <x v="0"/>
    <s v="United States"/>
    <s v="New York City"/>
    <x v="15"/>
    <n v="10011"/>
    <x v="3"/>
    <s v="OFF-LA-10001045"/>
    <x v="1"/>
    <x v="2"/>
    <x v="701"/>
    <n v="5.22"/>
    <n v="2"/>
    <n v="0"/>
    <n v="2.4011999999999998"/>
  </r>
  <r>
    <n v="7029"/>
    <x v="3490"/>
    <x v="0"/>
    <x v="887"/>
    <d v="2013-12-24T00:00:00"/>
    <s v="Second Class"/>
    <s v="MC-17575"/>
    <s v="Matt Collins"/>
    <x v="0"/>
    <s v="United States"/>
    <s v="Fremont"/>
    <x v="8"/>
    <n v="68025"/>
    <x v="2"/>
    <s v="OFF-PA-10003673"/>
    <x v="1"/>
    <x v="10"/>
    <x v="971"/>
    <n v="33.9"/>
    <n v="5"/>
    <n v="0"/>
    <n v="15.593999999999999"/>
  </r>
  <r>
    <n v="7030"/>
    <x v="3491"/>
    <x v="0"/>
    <x v="583"/>
    <d v="2013-11-17T00:00:00"/>
    <s v="Standard Class"/>
    <s v="EB-13750"/>
    <s v="Edward Becker"/>
    <x v="1"/>
    <s v="United States"/>
    <s v="New York City"/>
    <x v="15"/>
    <n v="10011"/>
    <x v="3"/>
    <s v="OFF-ST-10002562"/>
    <x v="1"/>
    <x v="4"/>
    <x v="33"/>
    <n v="28.14"/>
    <n v="3"/>
    <n v="0"/>
    <n v="7.8792000000000009"/>
  </r>
  <r>
    <n v="7031"/>
    <x v="3491"/>
    <x v="0"/>
    <x v="583"/>
    <d v="2013-11-17T00:00:00"/>
    <s v="Standard Class"/>
    <s v="EB-13750"/>
    <s v="Edward Becker"/>
    <x v="1"/>
    <s v="United States"/>
    <s v="New York City"/>
    <x v="15"/>
    <n v="10011"/>
    <x v="3"/>
    <s v="TEC-AC-10002305"/>
    <x v="2"/>
    <x v="11"/>
    <x v="1521"/>
    <n v="36"/>
    <n v="2"/>
    <n v="0"/>
    <n v="6.4799999999999969"/>
  </r>
  <r>
    <n v="7032"/>
    <x v="3491"/>
    <x v="0"/>
    <x v="583"/>
    <d v="2013-11-17T00:00:00"/>
    <s v="Standard Class"/>
    <s v="EB-13750"/>
    <s v="Edward Becker"/>
    <x v="1"/>
    <s v="United States"/>
    <s v="New York City"/>
    <x v="15"/>
    <n v="10011"/>
    <x v="3"/>
    <s v="OFF-AR-10003373"/>
    <x v="1"/>
    <x v="6"/>
    <x v="287"/>
    <n v="92.94"/>
    <n v="3"/>
    <n v="0"/>
    <n v="25.093799999999998"/>
  </r>
  <r>
    <n v="7033"/>
    <x v="3491"/>
    <x v="0"/>
    <x v="583"/>
    <d v="2013-11-17T00:00:00"/>
    <s v="Standard Class"/>
    <s v="EB-13750"/>
    <s v="Edward Becker"/>
    <x v="1"/>
    <s v="United States"/>
    <s v="New York City"/>
    <x v="15"/>
    <n v="10011"/>
    <x v="3"/>
    <s v="FUR-CH-10003774"/>
    <x v="0"/>
    <x v="1"/>
    <x v="1185"/>
    <n v="245.64600000000002"/>
    <n v="3"/>
    <n v="0.1"/>
    <n v="8.1881999999999877"/>
  </r>
  <r>
    <n v="7034"/>
    <x v="3491"/>
    <x v="0"/>
    <x v="583"/>
    <d v="2013-11-17T00:00:00"/>
    <s v="Standard Class"/>
    <s v="EB-13750"/>
    <s v="Edward Becker"/>
    <x v="1"/>
    <s v="United States"/>
    <s v="New York City"/>
    <x v="15"/>
    <n v="10011"/>
    <x v="3"/>
    <s v="OFF-BI-10001510"/>
    <x v="1"/>
    <x v="8"/>
    <x v="702"/>
    <n v="55.00800000000001"/>
    <n v="3"/>
    <n v="0.2"/>
    <n v="17.189999999999998"/>
  </r>
  <r>
    <n v="7035"/>
    <x v="3491"/>
    <x v="0"/>
    <x v="583"/>
    <d v="2013-11-17T00:00:00"/>
    <s v="Standard Class"/>
    <s v="EB-13750"/>
    <s v="Edward Becker"/>
    <x v="1"/>
    <s v="United States"/>
    <s v="New York City"/>
    <x v="15"/>
    <n v="10011"/>
    <x v="3"/>
    <s v="OFF-BI-10004236"/>
    <x v="1"/>
    <x v="8"/>
    <x v="891"/>
    <n v="35.231999999999999"/>
    <n v="3"/>
    <n v="0.2"/>
    <n v="11.450399999999998"/>
  </r>
  <r>
    <n v="7036"/>
    <x v="3492"/>
    <x v="3"/>
    <x v="45"/>
    <d v="2014-11-14T00:00:00"/>
    <s v="Standard Class"/>
    <s v="JE-15610"/>
    <s v="Jim Epp"/>
    <x v="1"/>
    <s v="United States"/>
    <s v="San Diego"/>
    <x v="1"/>
    <n v="92105"/>
    <x v="1"/>
    <s v="FUR-CH-10004675"/>
    <x v="0"/>
    <x v="1"/>
    <x v="629"/>
    <n v="523.39200000000005"/>
    <n v="3"/>
    <n v="0.2"/>
    <n v="52.339199999999977"/>
  </r>
  <r>
    <n v="7037"/>
    <x v="3493"/>
    <x v="2"/>
    <x v="1073"/>
    <d v="2011-05-04T00:00:00"/>
    <s v="Second Class"/>
    <s v="CS-11860"/>
    <s v="Cari Schnelling"/>
    <x v="0"/>
    <s v="United States"/>
    <s v="Lakeland"/>
    <x v="2"/>
    <n v="33801"/>
    <x v="0"/>
    <s v="TEC-CO-10004202"/>
    <x v="2"/>
    <x v="16"/>
    <x v="836"/>
    <n v="479.98400000000004"/>
    <n v="2"/>
    <n v="0.2"/>
    <n v="89.996999999999986"/>
  </r>
  <r>
    <n v="7038"/>
    <x v="3494"/>
    <x v="3"/>
    <x v="585"/>
    <d v="2014-09-28T00:00:00"/>
    <s v="Standard Class"/>
    <s v="PB-19105"/>
    <s v="Peter Bühler"/>
    <x v="0"/>
    <s v="United States"/>
    <s v="Smyrna"/>
    <x v="32"/>
    <n v="30080"/>
    <x v="0"/>
    <s v="OFF-PA-10004255"/>
    <x v="1"/>
    <x v="10"/>
    <x v="1306"/>
    <n v="12.96"/>
    <n v="2"/>
    <n v="0"/>
    <n v="6.2208000000000006"/>
  </r>
  <r>
    <n v="7039"/>
    <x v="3494"/>
    <x v="3"/>
    <x v="585"/>
    <d v="2014-09-28T00:00:00"/>
    <s v="Standard Class"/>
    <s v="PB-19105"/>
    <s v="Peter Bühler"/>
    <x v="0"/>
    <s v="United States"/>
    <s v="Smyrna"/>
    <x v="32"/>
    <n v="30080"/>
    <x v="0"/>
    <s v="OFF-AR-10003896"/>
    <x v="1"/>
    <x v="6"/>
    <x v="1792"/>
    <n v="17.940000000000001"/>
    <n v="3"/>
    <n v="0"/>
    <n v="6.4584000000000001"/>
  </r>
  <r>
    <n v="7040"/>
    <x v="3495"/>
    <x v="3"/>
    <x v="94"/>
    <d v="2014-12-24T00:00:00"/>
    <s v="Standard Class"/>
    <s v="AT-10735"/>
    <s v="Annie Thurman"/>
    <x v="0"/>
    <s v="United States"/>
    <s v="New York City"/>
    <x v="15"/>
    <n v="10009"/>
    <x v="3"/>
    <s v="OFF-ST-10002276"/>
    <x v="1"/>
    <x v="4"/>
    <x v="223"/>
    <n v="166.72"/>
    <n v="2"/>
    <n v="0"/>
    <n v="41.680000000000007"/>
  </r>
  <r>
    <n v="7041"/>
    <x v="3495"/>
    <x v="3"/>
    <x v="94"/>
    <d v="2014-12-24T00:00:00"/>
    <s v="Standard Class"/>
    <s v="AT-10735"/>
    <s v="Annie Thurman"/>
    <x v="0"/>
    <s v="United States"/>
    <s v="New York City"/>
    <x v="15"/>
    <n v="10009"/>
    <x v="3"/>
    <s v="OFF-BI-10001617"/>
    <x v="1"/>
    <x v="8"/>
    <x v="1315"/>
    <n v="24.816000000000003"/>
    <n v="3"/>
    <n v="0.2"/>
    <n v="8.3753999999999991"/>
  </r>
  <r>
    <n v="7042"/>
    <x v="3495"/>
    <x v="3"/>
    <x v="94"/>
    <d v="2014-12-24T00:00:00"/>
    <s v="Standard Class"/>
    <s v="AT-10735"/>
    <s v="Annie Thurman"/>
    <x v="0"/>
    <s v="United States"/>
    <s v="New York City"/>
    <x v="15"/>
    <n v="10009"/>
    <x v="3"/>
    <s v="FUR-FU-10000308"/>
    <x v="0"/>
    <x v="5"/>
    <x v="1269"/>
    <n v="124.36"/>
    <n v="2"/>
    <n v="0"/>
    <n v="27.359200000000001"/>
  </r>
  <r>
    <n v="7043"/>
    <x v="3496"/>
    <x v="3"/>
    <x v="930"/>
    <d v="2014-07-24T00:00:00"/>
    <s v="Standard Class"/>
    <s v="SV-20365"/>
    <s v="Seth Vernon"/>
    <x v="0"/>
    <s v="United States"/>
    <s v="Philadelphia"/>
    <x v="9"/>
    <n v="19134"/>
    <x v="3"/>
    <s v="TEC-CO-10001943"/>
    <x v="2"/>
    <x v="16"/>
    <x v="1666"/>
    <n v="599.97"/>
    <n v="5"/>
    <n v="0.4"/>
    <n v="69.996499999999969"/>
  </r>
  <r>
    <n v="7044"/>
    <x v="3496"/>
    <x v="3"/>
    <x v="930"/>
    <d v="2014-07-24T00:00:00"/>
    <s v="Standard Class"/>
    <s v="SV-20365"/>
    <s v="Seth Vernon"/>
    <x v="0"/>
    <s v="United States"/>
    <s v="Philadelphia"/>
    <x v="9"/>
    <n v="19134"/>
    <x v="3"/>
    <s v="FUR-CH-10002647"/>
    <x v="0"/>
    <x v="1"/>
    <x v="470"/>
    <n v="198.744"/>
    <n v="4"/>
    <n v="0.3"/>
    <n v="-14.195999999999984"/>
  </r>
  <r>
    <n v="7045"/>
    <x v="3496"/>
    <x v="3"/>
    <x v="930"/>
    <d v="2014-07-24T00:00:00"/>
    <s v="Standard Class"/>
    <s v="SV-20365"/>
    <s v="Seth Vernon"/>
    <x v="0"/>
    <s v="United States"/>
    <s v="Philadelphia"/>
    <x v="9"/>
    <n v="19134"/>
    <x v="3"/>
    <s v="OFF-SU-10004768"/>
    <x v="1"/>
    <x v="14"/>
    <x v="1299"/>
    <n v="9.1840000000000011"/>
    <n v="2"/>
    <n v="0.2"/>
    <n v="1.1479999999999988"/>
  </r>
  <r>
    <n v="7046"/>
    <x v="3497"/>
    <x v="0"/>
    <x v="54"/>
    <d v="2013-11-10T00:00:00"/>
    <s v="Standard Class"/>
    <s v="PJ-18835"/>
    <s v="Patrick Jones"/>
    <x v="1"/>
    <s v="United States"/>
    <s v="Dallas"/>
    <x v="5"/>
    <n v="75217"/>
    <x v="2"/>
    <s v="OFF-PA-10002160"/>
    <x v="1"/>
    <x v="10"/>
    <x v="1190"/>
    <n v="9.2480000000000011"/>
    <n v="2"/>
    <n v="0.2"/>
    <n v="3.3524000000000003"/>
  </r>
  <r>
    <n v="7047"/>
    <x v="3498"/>
    <x v="2"/>
    <x v="918"/>
    <d v="2011-04-12T00:00:00"/>
    <s v="Standard Class"/>
    <s v="NM-18445"/>
    <s v="Nathan Mautz"/>
    <x v="2"/>
    <s v="United States"/>
    <s v="Concord"/>
    <x v="1"/>
    <n v="94521"/>
    <x v="1"/>
    <s v="FUR-TA-10003748"/>
    <x v="0"/>
    <x v="3"/>
    <x v="208"/>
    <n v="99.591999999999999"/>
    <n v="1"/>
    <n v="0.2"/>
    <n v="2.4897999999999989"/>
  </r>
  <r>
    <n v="7048"/>
    <x v="3498"/>
    <x v="2"/>
    <x v="918"/>
    <d v="2011-04-12T00:00:00"/>
    <s v="Standard Class"/>
    <s v="NM-18445"/>
    <s v="Nathan Mautz"/>
    <x v="2"/>
    <s v="United States"/>
    <s v="Concord"/>
    <x v="1"/>
    <n v="94521"/>
    <x v="1"/>
    <s v="TEC-AC-10001908"/>
    <x v="2"/>
    <x v="11"/>
    <x v="292"/>
    <n v="399.96"/>
    <n v="4"/>
    <n v="0"/>
    <n v="139.98599999999999"/>
  </r>
  <r>
    <n v="7049"/>
    <x v="3499"/>
    <x v="0"/>
    <x v="1041"/>
    <d v="2013-08-17T00:00:00"/>
    <s v="First Class"/>
    <s v="TR-21325"/>
    <s v="Toby Ritter"/>
    <x v="0"/>
    <s v="United States"/>
    <s v="Nashville"/>
    <x v="18"/>
    <n v="37211"/>
    <x v="0"/>
    <s v="OFF-PA-10000552"/>
    <x v="1"/>
    <x v="10"/>
    <x v="1532"/>
    <n v="15.552000000000003"/>
    <n v="3"/>
    <n v="0.2"/>
    <n v="5.4432"/>
  </r>
  <r>
    <n v="7050"/>
    <x v="3500"/>
    <x v="2"/>
    <x v="794"/>
    <d v="2011-09-30T00:00:00"/>
    <s v="Standard Class"/>
    <s v="BF-11005"/>
    <s v="Barry Franz"/>
    <x v="2"/>
    <s v="United States"/>
    <s v="Aurora"/>
    <x v="22"/>
    <n v="80013"/>
    <x v="1"/>
    <s v="OFF-AR-10003179"/>
    <x v="1"/>
    <x v="6"/>
    <x v="1565"/>
    <n v="14.576000000000001"/>
    <n v="2"/>
    <n v="0.2"/>
    <n v="2.3685999999999989"/>
  </r>
  <r>
    <n v="7051"/>
    <x v="3501"/>
    <x v="0"/>
    <x v="25"/>
    <d v="2013-12-12T00:00:00"/>
    <s v="Same Day"/>
    <s v="WB-21850"/>
    <s v="William Brown"/>
    <x v="0"/>
    <s v="United States"/>
    <s v="Anaheim"/>
    <x v="1"/>
    <n v="92804"/>
    <x v="1"/>
    <s v="OFF-BI-10004593"/>
    <x v="1"/>
    <x v="8"/>
    <x v="267"/>
    <n v="209.60000000000002"/>
    <n v="5"/>
    <n v="0.2"/>
    <n v="68.11999999999999"/>
  </r>
  <r>
    <n v="7052"/>
    <x v="3501"/>
    <x v="0"/>
    <x v="25"/>
    <d v="2013-12-12T00:00:00"/>
    <s v="Same Day"/>
    <s v="WB-21850"/>
    <s v="William Brown"/>
    <x v="0"/>
    <s v="United States"/>
    <s v="Anaheim"/>
    <x v="1"/>
    <n v="92804"/>
    <x v="1"/>
    <s v="OFF-AR-10000914"/>
    <x v="1"/>
    <x v="6"/>
    <x v="1739"/>
    <n v="23.32"/>
    <n v="2"/>
    <n v="0"/>
    <n v="6.0632000000000019"/>
  </r>
  <r>
    <n v="7053"/>
    <x v="3501"/>
    <x v="0"/>
    <x v="25"/>
    <d v="2013-12-12T00:00:00"/>
    <s v="Same Day"/>
    <s v="WB-21850"/>
    <s v="William Brown"/>
    <x v="0"/>
    <s v="United States"/>
    <s v="Anaheim"/>
    <x v="1"/>
    <n v="92804"/>
    <x v="1"/>
    <s v="OFF-PA-10000241"/>
    <x v="1"/>
    <x v="10"/>
    <x v="1151"/>
    <n v="30.98"/>
    <n v="1"/>
    <n v="0"/>
    <n v="13.940999999999999"/>
  </r>
  <r>
    <n v="7054"/>
    <x v="3501"/>
    <x v="0"/>
    <x v="25"/>
    <d v="2013-12-12T00:00:00"/>
    <s v="Same Day"/>
    <s v="WB-21850"/>
    <s v="William Brown"/>
    <x v="0"/>
    <s v="United States"/>
    <s v="Anaheim"/>
    <x v="1"/>
    <n v="92804"/>
    <x v="1"/>
    <s v="TEC-AC-10000057"/>
    <x v="2"/>
    <x v="11"/>
    <x v="626"/>
    <n v="119.96"/>
    <n v="4"/>
    <n v="0"/>
    <n v="25.191599999999994"/>
  </r>
  <r>
    <n v="7055"/>
    <x v="3501"/>
    <x v="0"/>
    <x v="25"/>
    <d v="2013-12-12T00:00:00"/>
    <s v="Same Day"/>
    <s v="WB-21850"/>
    <s v="William Brown"/>
    <x v="0"/>
    <s v="United States"/>
    <s v="Anaheim"/>
    <x v="1"/>
    <n v="92804"/>
    <x v="1"/>
    <s v="FUR-CH-10003774"/>
    <x v="0"/>
    <x v="1"/>
    <x v="1185"/>
    <n v="363.92"/>
    <n v="5"/>
    <n v="0.2"/>
    <n v="-31.843000000000018"/>
  </r>
  <r>
    <n v="7056"/>
    <x v="3501"/>
    <x v="0"/>
    <x v="25"/>
    <d v="2013-12-12T00:00:00"/>
    <s v="Same Day"/>
    <s v="WB-21850"/>
    <s v="William Brown"/>
    <x v="0"/>
    <s v="United States"/>
    <s v="Anaheim"/>
    <x v="1"/>
    <n v="92804"/>
    <x v="1"/>
    <s v="OFF-BI-10002824"/>
    <x v="1"/>
    <x v="8"/>
    <x v="523"/>
    <n v="35.808"/>
    <n v="3"/>
    <n v="0.2"/>
    <n v="11.189999999999996"/>
  </r>
  <r>
    <n v="7057"/>
    <x v="3501"/>
    <x v="0"/>
    <x v="25"/>
    <d v="2013-12-12T00:00:00"/>
    <s v="Same Day"/>
    <s v="WB-21850"/>
    <s v="William Brown"/>
    <x v="0"/>
    <s v="United States"/>
    <s v="Anaheim"/>
    <x v="1"/>
    <n v="92804"/>
    <x v="1"/>
    <s v="OFF-BI-10004001"/>
    <x v="1"/>
    <x v="8"/>
    <x v="810"/>
    <n v="122.688"/>
    <n v="9"/>
    <n v="0.2"/>
    <n v="39.873599999999982"/>
  </r>
  <r>
    <n v="7058"/>
    <x v="3501"/>
    <x v="0"/>
    <x v="25"/>
    <d v="2013-12-12T00:00:00"/>
    <s v="Same Day"/>
    <s v="WB-21850"/>
    <s v="William Brown"/>
    <x v="0"/>
    <s v="United States"/>
    <s v="Anaheim"/>
    <x v="1"/>
    <n v="92804"/>
    <x v="1"/>
    <s v="FUR-TA-10004619"/>
    <x v="0"/>
    <x v="3"/>
    <x v="882"/>
    <n v="892.13600000000008"/>
    <n v="7"/>
    <n v="0.2"/>
    <n v="111.51699999999991"/>
  </r>
  <r>
    <n v="7059"/>
    <x v="3501"/>
    <x v="0"/>
    <x v="25"/>
    <d v="2013-12-12T00:00:00"/>
    <s v="Same Day"/>
    <s v="WB-21850"/>
    <s v="William Brown"/>
    <x v="0"/>
    <s v="United States"/>
    <s v="Anaheim"/>
    <x v="1"/>
    <n v="92804"/>
    <x v="1"/>
    <s v="OFF-ST-10000636"/>
    <x v="1"/>
    <x v="4"/>
    <x v="1744"/>
    <n v="50.22"/>
    <n v="3"/>
    <n v="0"/>
    <n v="2.0087999999999973"/>
  </r>
  <r>
    <n v="7060"/>
    <x v="3501"/>
    <x v="0"/>
    <x v="25"/>
    <d v="2013-12-12T00:00:00"/>
    <s v="Same Day"/>
    <s v="WB-21850"/>
    <s v="William Brown"/>
    <x v="0"/>
    <s v="United States"/>
    <s v="Anaheim"/>
    <x v="1"/>
    <n v="92804"/>
    <x v="1"/>
    <s v="OFF-AP-10001469"/>
    <x v="1"/>
    <x v="9"/>
    <x v="581"/>
    <n v="83.42"/>
    <n v="2"/>
    <n v="0"/>
    <n v="24.191799999999994"/>
  </r>
  <r>
    <n v="7061"/>
    <x v="3501"/>
    <x v="0"/>
    <x v="25"/>
    <d v="2013-12-12T00:00:00"/>
    <s v="Same Day"/>
    <s v="WB-21850"/>
    <s v="William Brown"/>
    <x v="0"/>
    <s v="United States"/>
    <s v="Anaheim"/>
    <x v="1"/>
    <n v="92804"/>
    <x v="1"/>
    <s v="OFF-BI-10002897"/>
    <x v="1"/>
    <x v="8"/>
    <x v="1793"/>
    <n v="5.8719999999999999"/>
    <n v="2"/>
    <n v="0.2"/>
    <n v="2.1286"/>
  </r>
  <r>
    <n v="7062"/>
    <x v="3502"/>
    <x v="1"/>
    <x v="302"/>
    <d v="2012-02-05T00:00:00"/>
    <s v="Second Class"/>
    <s v="KH-16630"/>
    <s v="Ken Heidel"/>
    <x v="1"/>
    <s v="United States"/>
    <s v="Pleasant Grove"/>
    <x v="7"/>
    <n v="84062"/>
    <x v="1"/>
    <s v="OFF-BI-10002432"/>
    <x v="1"/>
    <x v="8"/>
    <x v="866"/>
    <n v="12.144"/>
    <n v="3"/>
    <n v="0.2"/>
    <n v="4.0985999999999994"/>
  </r>
  <r>
    <n v="7063"/>
    <x v="3503"/>
    <x v="0"/>
    <x v="723"/>
    <d v="2014-01-01T00:00:00"/>
    <s v="Second Class"/>
    <s v="KL-16645"/>
    <s v="Ken Lonsdale"/>
    <x v="0"/>
    <s v="United States"/>
    <s v="Springfield"/>
    <x v="21"/>
    <n v="97477"/>
    <x v="1"/>
    <s v="OFF-EN-10002592"/>
    <x v="1"/>
    <x v="12"/>
    <x v="1702"/>
    <n v="27.792000000000002"/>
    <n v="3"/>
    <n v="0.2"/>
    <n v="10.422000000000001"/>
  </r>
  <r>
    <n v="7064"/>
    <x v="3504"/>
    <x v="3"/>
    <x v="515"/>
    <d v="2014-09-06T00:00:00"/>
    <s v="Standard Class"/>
    <s v="MG-17890"/>
    <s v="Michael Granlund"/>
    <x v="2"/>
    <s v="United States"/>
    <s v="Salem"/>
    <x v="21"/>
    <n v="97301"/>
    <x v="1"/>
    <s v="OFF-SU-10002522"/>
    <x v="1"/>
    <x v="14"/>
    <x v="1544"/>
    <n v="6.2080000000000002"/>
    <n v="2"/>
    <n v="0.2"/>
    <n v="0.69839999999999902"/>
  </r>
  <r>
    <n v="7065"/>
    <x v="3505"/>
    <x v="3"/>
    <x v="1144"/>
    <d v="2014-02-10T00:00:00"/>
    <s v="Standard Class"/>
    <s v="JF-15355"/>
    <s v="Jay Fein"/>
    <x v="0"/>
    <s v="United States"/>
    <s v="Rochester"/>
    <x v="15"/>
    <n v="14609"/>
    <x v="3"/>
    <s v="OFF-AP-10003971"/>
    <x v="1"/>
    <x v="9"/>
    <x v="914"/>
    <n v="32.67"/>
    <n v="3"/>
    <n v="0"/>
    <n v="8.4942000000000011"/>
  </r>
  <r>
    <n v="7066"/>
    <x v="3506"/>
    <x v="2"/>
    <x v="776"/>
    <d v="2011-12-08T00:00:00"/>
    <s v="First Class"/>
    <s v="RS-19765"/>
    <s v="Roland Schwarz"/>
    <x v="1"/>
    <s v="United States"/>
    <s v="Los Angeles"/>
    <x v="1"/>
    <n v="90008"/>
    <x v="1"/>
    <s v="OFF-ST-10001496"/>
    <x v="1"/>
    <x v="4"/>
    <x v="726"/>
    <n v="1261.33"/>
    <n v="7"/>
    <n v="0"/>
    <n v="327.94580000000002"/>
  </r>
  <r>
    <n v="7067"/>
    <x v="3507"/>
    <x v="0"/>
    <x v="198"/>
    <d v="2013-06-04T00:00:00"/>
    <s v="Standard Class"/>
    <s v="NL-18310"/>
    <s v="Nancy Lomonaco"/>
    <x v="2"/>
    <s v="United States"/>
    <s v="Los Angeles"/>
    <x v="1"/>
    <n v="90049"/>
    <x v="1"/>
    <s v="OFF-PA-10004782"/>
    <x v="1"/>
    <x v="10"/>
    <x v="1413"/>
    <n v="38.880000000000003"/>
    <n v="6"/>
    <n v="0"/>
    <n v="18.662400000000002"/>
  </r>
  <r>
    <n v="7068"/>
    <x v="3508"/>
    <x v="0"/>
    <x v="206"/>
    <d v="2013-05-27T00:00:00"/>
    <s v="Standard Class"/>
    <s v="AS-10285"/>
    <s v="Alejandro Savely"/>
    <x v="1"/>
    <s v="United States"/>
    <s v="Dallas"/>
    <x v="5"/>
    <n v="75081"/>
    <x v="2"/>
    <s v="OFF-BI-10000343"/>
    <x v="1"/>
    <x v="8"/>
    <x v="184"/>
    <n v="1.9639999999999995"/>
    <n v="2"/>
    <n v="0.8"/>
    <n v="-3.2406000000000006"/>
  </r>
  <r>
    <n v="7069"/>
    <x v="3508"/>
    <x v="0"/>
    <x v="206"/>
    <d v="2013-05-27T00:00:00"/>
    <s v="Standard Class"/>
    <s v="AS-10285"/>
    <s v="Alejandro Savely"/>
    <x v="1"/>
    <s v="United States"/>
    <s v="Dallas"/>
    <x v="5"/>
    <n v="75081"/>
    <x v="2"/>
    <s v="OFF-PA-10003591"/>
    <x v="1"/>
    <x v="10"/>
    <x v="686"/>
    <n v="82.656000000000006"/>
    <n v="9"/>
    <n v="0.2"/>
    <n v="30.996000000000002"/>
  </r>
  <r>
    <n v="7070"/>
    <x v="3509"/>
    <x v="2"/>
    <x v="128"/>
    <d v="2011-08-14T00:00:00"/>
    <s v="Standard Class"/>
    <s v="GM-14500"/>
    <s v="Gene McClure"/>
    <x v="0"/>
    <s v="United States"/>
    <s v="Fresno"/>
    <x v="1"/>
    <n v="93727"/>
    <x v="1"/>
    <s v="OFF-PA-10001667"/>
    <x v="1"/>
    <x v="10"/>
    <x v="453"/>
    <n v="5.98"/>
    <n v="1"/>
    <n v="0"/>
    <n v="2.6909999999999998"/>
  </r>
  <r>
    <n v="7071"/>
    <x v="3510"/>
    <x v="0"/>
    <x v="64"/>
    <d v="2013-09-11T00:00:00"/>
    <s v="Second Class"/>
    <s v="SU-20665"/>
    <s v="Stephanie Ulpright"/>
    <x v="2"/>
    <s v="United States"/>
    <s v="Chicago"/>
    <x v="10"/>
    <n v="60653"/>
    <x v="2"/>
    <s v="OFF-PA-10004971"/>
    <x v="1"/>
    <x v="10"/>
    <x v="604"/>
    <n v="9.2480000000000011"/>
    <n v="2"/>
    <n v="0.2"/>
    <n v="3.3524000000000003"/>
  </r>
  <r>
    <n v="7072"/>
    <x v="3511"/>
    <x v="0"/>
    <x v="310"/>
    <d v="2013-07-29T00:00:00"/>
    <s v="Standard Class"/>
    <s v="CK-12205"/>
    <s v="Chloris Kastensmidt"/>
    <x v="0"/>
    <s v="United States"/>
    <s v="Mcallen"/>
    <x v="5"/>
    <n v="78501"/>
    <x v="2"/>
    <s v="OFF-AR-10001216"/>
    <x v="1"/>
    <x v="6"/>
    <x v="1455"/>
    <n v="4.4479999999999995"/>
    <n v="2"/>
    <n v="0.2"/>
    <n v="0.3335999999999999"/>
  </r>
  <r>
    <n v="7073"/>
    <x v="3511"/>
    <x v="0"/>
    <x v="310"/>
    <d v="2013-07-29T00:00:00"/>
    <s v="Standard Class"/>
    <s v="CK-12205"/>
    <s v="Chloris Kastensmidt"/>
    <x v="0"/>
    <s v="United States"/>
    <s v="Mcallen"/>
    <x v="5"/>
    <n v="78501"/>
    <x v="2"/>
    <s v="OFF-PA-10004355"/>
    <x v="1"/>
    <x v="10"/>
    <x v="1094"/>
    <n v="5.1840000000000011"/>
    <n v="1"/>
    <n v="0.2"/>
    <n v="1.8144"/>
  </r>
  <r>
    <n v="7074"/>
    <x v="3511"/>
    <x v="0"/>
    <x v="310"/>
    <d v="2013-07-29T00:00:00"/>
    <s v="Standard Class"/>
    <s v="CK-12205"/>
    <s v="Chloris Kastensmidt"/>
    <x v="0"/>
    <s v="United States"/>
    <s v="Mcallen"/>
    <x v="5"/>
    <n v="78501"/>
    <x v="2"/>
    <s v="OFF-AR-10001953"/>
    <x v="1"/>
    <x v="6"/>
    <x v="395"/>
    <n v="175.92"/>
    <n v="5"/>
    <n v="0.2"/>
    <n v="15.393000000000008"/>
  </r>
  <r>
    <n v="7075"/>
    <x v="3511"/>
    <x v="0"/>
    <x v="310"/>
    <d v="2013-07-29T00:00:00"/>
    <s v="Standard Class"/>
    <s v="CK-12205"/>
    <s v="Chloris Kastensmidt"/>
    <x v="0"/>
    <s v="United States"/>
    <s v="Mcallen"/>
    <x v="5"/>
    <n v="78501"/>
    <x v="2"/>
    <s v="OFF-BI-10004364"/>
    <x v="1"/>
    <x v="8"/>
    <x v="302"/>
    <n v="4.7519999999999989"/>
    <n v="4"/>
    <n v="0.8"/>
    <n v="-8.3160000000000025"/>
  </r>
  <r>
    <n v="7076"/>
    <x v="3511"/>
    <x v="0"/>
    <x v="310"/>
    <d v="2013-07-29T00:00:00"/>
    <s v="Standard Class"/>
    <s v="CK-12205"/>
    <s v="Chloris Kastensmidt"/>
    <x v="0"/>
    <s v="United States"/>
    <s v="Mcallen"/>
    <x v="5"/>
    <n v="78501"/>
    <x v="2"/>
    <s v="OFF-SU-10001165"/>
    <x v="1"/>
    <x v="14"/>
    <x v="1039"/>
    <n v="13.344000000000001"/>
    <n v="2"/>
    <n v="0.2"/>
    <n v="1.0007999999999999"/>
  </r>
  <r>
    <n v="7077"/>
    <x v="3512"/>
    <x v="0"/>
    <x v="536"/>
    <d v="2013-05-18T00:00:00"/>
    <s v="Standard Class"/>
    <s v="JM-15580"/>
    <s v="Jill Matthias"/>
    <x v="0"/>
    <s v="United States"/>
    <s v="Seattle"/>
    <x v="4"/>
    <n v="98105"/>
    <x v="1"/>
    <s v="OFF-EN-10001141"/>
    <x v="1"/>
    <x v="12"/>
    <x v="593"/>
    <n v="54.900000000000006"/>
    <n v="5"/>
    <n v="0"/>
    <n v="26.901000000000003"/>
  </r>
  <r>
    <n v="7078"/>
    <x v="3513"/>
    <x v="0"/>
    <x v="476"/>
    <d v="2013-09-07T00:00:00"/>
    <s v="Standard Class"/>
    <s v="JE-15715"/>
    <s v="Joe Elijah"/>
    <x v="0"/>
    <s v="United States"/>
    <s v="Charlotte"/>
    <x v="3"/>
    <n v="28205"/>
    <x v="0"/>
    <s v="OFF-BI-10000014"/>
    <x v="1"/>
    <x v="8"/>
    <x v="628"/>
    <n v="22.911000000000005"/>
    <n v="7"/>
    <n v="0.7"/>
    <n v="-17.565099999999994"/>
  </r>
  <r>
    <n v="7079"/>
    <x v="3513"/>
    <x v="0"/>
    <x v="476"/>
    <d v="2013-09-07T00:00:00"/>
    <s v="Standard Class"/>
    <s v="JE-15715"/>
    <s v="Joe Elijah"/>
    <x v="0"/>
    <s v="United States"/>
    <s v="Charlotte"/>
    <x v="3"/>
    <n v="28205"/>
    <x v="0"/>
    <s v="OFF-AP-10000159"/>
    <x v="1"/>
    <x v="9"/>
    <x v="1407"/>
    <n v="309.45600000000002"/>
    <n v="9"/>
    <n v="0.2"/>
    <n v="34.813799999999944"/>
  </r>
  <r>
    <n v="7080"/>
    <x v="3513"/>
    <x v="0"/>
    <x v="476"/>
    <d v="2013-09-07T00:00:00"/>
    <s v="Standard Class"/>
    <s v="JE-15715"/>
    <s v="Joe Elijah"/>
    <x v="0"/>
    <s v="United States"/>
    <s v="Charlotte"/>
    <x v="3"/>
    <n v="28205"/>
    <x v="0"/>
    <s v="OFF-AR-10003560"/>
    <x v="1"/>
    <x v="6"/>
    <x v="482"/>
    <n v="19.456000000000003"/>
    <n v="4"/>
    <n v="0.2"/>
    <n v="3.4047999999999981"/>
  </r>
  <r>
    <n v="7081"/>
    <x v="3513"/>
    <x v="0"/>
    <x v="476"/>
    <d v="2013-09-07T00:00:00"/>
    <s v="Standard Class"/>
    <s v="JE-15715"/>
    <s v="Joe Elijah"/>
    <x v="0"/>
    <s v="United States"/>
    <s v="Charlotte"/>
    <x v="3"/>
    <n v="28205"/>
    <x v="0"/>
    <s v="FUR-TA-10001768"/>
    <x v="0"/>
    <x v="3"/>
    <x v="114"/>
    <n v="472.51800000000003"/>
    <n v="3"/>
    <n v="0.4"/>
    <n v="-149.63070000000005"/>
  </r>
  <r>
    <n v="7082"/>
    <x v="3513"/>
    <x v="0"/>
    <x v="476"/>
    <d v="2013-09-07T00:00:00"/>
    <s v="Standard Class"/>
    <s v="JE-15715"/>
    <s v="Joe Elijah"/>
    <x v="0"/>
    <s v="United States"/>
    <s v="Charlotte"/>
    <x v="3"/>
    <n v="28205"/>
    <x v="0"/>
    <s v="TEC-AC-10002049"/>
    <x v="2"/>
    <x v="11"/>
    <x v="1053"/>
    <n v="1012.6800000000001"/>
    <n v="3"/>
    <n v="0.2"/>
    <n v="303.80400000000003"/>
  </r>
  <r>
    <n v="7083"/>
    <x v="3513"/>
    <x v="0"/>
    <x v="476"/>
    <d v="2013-09-07T00:00:00"/>
    <s v="Standard Class"/>
    <s v="JE-15715"/>
    <s v="Joe Elijah"/>
    <x v="0"/>
    <s v="United States"/>
    <s v="Charlotte"/>
    <x v="3"/>
    <n v="28205"/>
    <x v="0"/>
    <s v="OFF-BI-10003166"/>
    <x v="1"/>
    <x v="8"/>
    <x v="1405"/>
    <n v="17.220000000000006"/>
    <n v="5"/>
    <n v="0.7"/>
    <n v="-12.628"/>
  </r>
  <r>
    <n v="7084"/>
    <x v="3514"/>
    <x v="3"/>
    <x v="246"/>
    <d v="2014-07-26T00:00:00"/>
    <s v="Second Class"/>
    <s v="AR-10825"/>
    <s v="Anthony Rawles"/>
    <x v="1"/>
    <s v="United States"/>
    <s v="Concord"/>
    <x v="1"/>
    <n v="94521"/>
    <x v="1"/>
    <s v="OFF-AR-10003469"/>
    <x v="1"/>
    <x v="6"/>
    <x v="1249"/>
    <n v="3.52"/>
    <n v="2"/>
    <n v="0"/>
    <n v="1.6896"/>
  </r>
  <r>
    <n v="7085"/>
    <x v="3514"/>
    <x v="3"/>
    <x v="246"/>
    <d v="2014-07-26T00:00:00"/>
    <s v="Second Class"/>
    <s v="AR-10825"/>
    <s v="Anthony Rawles"/>
    <x v="1"/>
    <s v="United States"/>
    <s v="Concord"/>
    <x v="1"/>
    <n v="94521"/>
    <x v="1"/>
    <s v="TEC-PH-10002549"/>
    <x v="2"/>
    <x v="7"/>
    <x v="928"/>
    <n v="1626.1920000000002"/>
    <n v="9"/>
    <n v="0.2"/>
    <n v="121.96440000000001"/>
  </r>
  <r>
    <n v="7086"/>
    <x v="3515"/>
    <x v="3"/>
    <x v="145"/>
    <d v="2014-09-29T00:00:00"/>
    <s v="First Class"/>
    <s v="AH-10075"/>
    <s v="Adam Hart"/>
    <x v="1"/>
    <s v="United States"/>
    <s v="Chester"/>
    <x v="9"/>
    <n v="19013"/>
    <x v="3"/>
    <s v="OFF-BI-10003476"/>
    <x v="1"/>
    <x v="8"/>
    <x v="1526"/>
    <n v="8.5950000000000024"/>
    <n v="5"/>
    <n v="0.7"/>
    <n v="-6.3030000000000008"/>
  </r>
  <r>
    <n v="7087"/>
    <x v="3515"/>
    <x v="3"/>
    <x v="145"/>
    <d v="2014-09-29T00:00:00"/>
    <s v="First Class"/>
    <s v="AH-10075"/>
    <s v="Adam Hart"/>
    <x v="1"/>
    <s v="United States"/>
    <s v="Chester"/>
    <x v="9"/>
    <n v="19013"/>
    <x v="3"/>
    <s v="OFF-SU-10000157"/>
    <x v="1"/>
    <x v="14"/>
    <x v="1399"/>
    <n v="190.89600000000002"/>
    <n v="2"/>
    <n v="0.2"/>
    <n v="-42.951599999999999"/>
  </r>
  <r>
    <n v="7088"/>
    <x v="3516"/>
    <x v="3"/>
    <x v="646"/>
    <d v="2014-08-07T00:00:00"/>
    <s v="Second Class"/>
    <s v="GA-14515"/>
    <s v="George Ashbrook"/>
    <x v="0"/>
    <s v="United States"/>
    <s v="Los Angeles"/>
    <x v="1"/>
    <n v="90004"/>
    <x v="1"/>
    <s v="OFF-ST-10003123"/>
    <x v="1"/>
    <x v="4"/>
    <x v="1268"/>
    <n v="99.87"/>
    <n v="3"/>
    <n v="0"/>
    <n v="23.968799999999998"/>
  </r>
  <r>
    <n v="7089"/>
    <x v="3517"/>
    <x v="1"/>
    <x v="969"/>
    <d v="2012-10-27T00:00:00"/>
    <s v="Second Class"/>
    <s v="JF-15415"/>
    <s v="Jennifer Ferguson"/>
    <x v="0"/>
    <s v="United States"/>
    <s v="Sparks"/>
    <x v="33"/>
    <n v="89431"/>
    <x v="1"/>
    <s v="OFF-AR-10001955"/>
    <x v="1"/>
    <x v="6"/>
    <x v="1021"/>
    <n v="79.36"/>
    <n v="4"/>
    <n v="0"/>
    <n v="23.807999999999993"/>
  </r>
  <r>
    <n v="7090"/>
    <x v="3518"/>
    <x v="3"/>
    <x v="140"/>
    <d v="2014-06-20T00:00:00"/>
    <s v="Second Class"/>
    <s v="KH-16690"/>
    <s v="Kristen Hastings"/>
    <x v="1"/>
    <s v="United States"/>
    <s v="Los Angeles"/>
    <x v="1"/>
    <n v="90032"/>
    <x v="1"/>
    <s v="TEC-PH-10001809"/>
    <x v="2"/>
    <x v="7"/>
    <x v="1164"/>
    <n v="119.96"/>
    <n v="1"/>
    <n v="0.2"/>
    <n v="7.4974999999999987"/>
  </r>
  <r>
    <n v="7091"/>
    <x v="3519"/>
    <x v="1"/>
    <x v="1145"/>
    <d v="2012-01-13T00:00:00"/>
    <s v="Standard Class"/>
    <s v="CC-12685"/>
    <s v="Craig Carroll"/>
    <x v="0"/>
    <s v="United States"/>
    <s v="Henderson"/>
    <x v="0"/>
    <n v="42420"/>
    <x v="0"/>
    <s v="OFF-PA-10000474"/>
    <x v="1"/>
    <x v="10"/>
    <x v="33"/>
    <n v="106.32"/>
    <n v="3"/>
    <n v="0"/>
    <n v="49.970399999999991"/>
  </r>
  <r>
    <n v="7092"/>
    <x v="3519"/>
    <x v="1"/>
    <x v="1145"/>
    <d v="2012-01-13T00:00:00"/>
    <s v="Standard Class"/>
    <s v="CC-12685"/>
    <s v="Craig Carroll"/>
    <x v="0"/>
    <s v="United States"/>
    <s v="Henderson"/>
    <x v="0"/>
    <n v="42420"/>
    <x v="0"/>
    <s v="OFF-AP-10001205"/>
    <x v="1"/>
    <x v="9"/>
    <x v="1285"/>
    <n v="163.44"/>
    <n v="3"/>
    <n v="0"/>
    <n v="45.763200000000012"/>
  </r>
  <r>
    <n v="7093"/>
    <x v="3519"/>
    <x v="1"/>
    <x v="1145"/>
    <d v="2012-01-13T00:00:00"/>
    <s v="Standard Class"/>
    <s v="CC-12685"/>
    <s v="Craig Carroll"/>
    <x v="0"/>
    <s v="United States"/>
    <s v="Henderson"/>
    <x v="0"/>
    <n v="42420"/>
    <x v="0"/>
    <s v="OFF-AR-10004691"/>
    <x v="1"/>
    <x v="6"/>
    <x v="1371"/>
    <n v="42.76"/>
    <n v="2"/>
    <n v="0"/>
    <n v="11.117599999999999"/>
  </r>
  <r>
    <n v="7094"/>
    <x v="3519"/>
    <x v="1"/>
    <x v="1145"/>
    <d v="2012-01-13T00:00:00"/>
    <s v="Standard Class"/>
    <s v="CC-12685"/>
    <s v="Craig Carroll"/>
    <x v="0"/>
    <s v="United States"/>
    <s v="Henderson"/>
    <x v="0"/>
    <n v="42420"/>
    <x v="0"/>
    <s v="OFF-PA-10004996"/>
    <x v="1"/>
    <x v="10"/>
    <x v="1519"/>
    <n v="51.550000000000004"/>
    <n v="5"/>
    <n v="0"/>
    <n v="24.2285"/>
  </r>
  <r>
    <n v="7095"/>
    <x v="3520"/>
    <x v="1"/>
    <x v="97"/>
    <d v="2012-02-13T00:00:00"/>
    <s v="Second Class"/>
    <s v="JF-15565"/>
    <s v="Jill Fjeld"/>
    <x v="0"/>
    <s v="United States"/>
    <s v="Decatur"/>
    <x v="10"/>
    <n v="62521"/>
    <x v="2"/>
    <s v="TEC-AC-10001908"/>
    <x v="2"/>
    <x v="11"/>
    <x v="292"/>
    <n v="479.952"/>
    <n v="6"/>
    <n v="0.2"/>
    <n v="89.990999999999985"/>
  </r>
  <r>
    <n v="7096"/>
    <x v="3521"/>
    <x v="0"/>
    <x v="1146"/>
    <d v="2013-08-21T00:00:00"/>
    <s v="First Class"/>
    <s v="RP-19390"/>
    <s v="Resi Pölking"/>
    <x v="0"/>
    <s v="United States"/>
    <s v="New York City"/>
    <x v="15"/>
    <n v="10009"/>
    <x v="3"/>
    <s v="OFF-BI-10000666"/>
    <x v="1"/>
    <x v="8"/>
    <x v="980"/>
    <n v="146.68799999999999"/>
    <n v="6"/>
    <n v="0.2"/>
    <n v="55.007999999999996"/>
  </r>
  <r>
    <n v="7097"/>
    <x v="3521"/>
    <x v="0"/>
    <x v="1146"/>
    <d v="2013-08-21T00:00:00"/>
    <s v="First Class"/>
    <s v="RP-19390"/>
    <s v="Resi Pölking"/>
    <x v="0"/>
    <s v="United States"/>
    <s v="New York City"/>
    <x v="15"/>
    <n v="10009"/>
    <x v="3"/>
    <s v="OFF-BI-10004318"/>
    <x v="1"/>
    <x v="8"/>
    <x v="1574"/>
    <n v="276.78400000000005"/>
    <n v="2"/>
    <n v="0.2"/>
    <n v="89.954799999999992"/>
  </r>
  <r>
    <n v="7098"/>
    <x v="3521"/>
    <x v="0"/>
    <x v="1146"/>
    <d v="2013-08-21T00:00:00"/>
    <s v="First Class"/>
    <s v="RP-19390"/>
    <s v="Resi Pölking"/>
    <x v="0"/>
    <s v="United States"/>
    <s v="New York City"/>
    <x v="15"/>
    <n v="10009"/>
    <x v="3"/>
    <s v="OFF-BI-10003429"/>
    <x v="1"/>
    <x v="8"/>
    <x v="844"/>
    <n v="25.32"/>
    <n v="5"/>
    <n v="0.2"/>
    <n v="9.1785000000000014"/>
  </r>
  <r>
    <n v="7099"/>
    <x v="3522"/>
    <x v="3"/>
    <x v="44"/>
    <d v="2014-11-11T00:00:00"/>
    <s v="Standard Class"/>
    <s v="CD-11980"/>
    <s v="Carol Darley"/>
    <x v="0"/>
    <s v="United States"/>
    <s v="New York City"/>
    <x v="15"/>
    <n v="10011"/>
    <x v="3"/>
    <s v="OFF-PA-10003302"/>
    <x v="1"/>
    <x v="10"/>
    <x v="1712"/>
    <n v="318.95999999999998"/>
    <n v="9"/>
    <n v="0"/>
    <n v="149.91119999999998"/>
  </r>
  <r>
    <n v="7100"/>
    <x v="3523"/>
    <x v="1"/>
    <x v="207"/>
    <d v="2012-12-30T00:00:00"/>
    <s v="Second Class"/>
    <s v="DF-13135"/>
    <s v="David Flashing"/>
    <x v="0"/>
    <s v="United States"/>
    <s v="New York City"/>
    <x v="15"/>
    <n v="10009"/>
    <x v="3"/>
    <s v="OFF-PA-10003302"/>
    <x v="1"/>
    <x v="10"/>
    <x v="1712"/>
    <n v="212.64"/>
    <n v="6"/>
    <n v="0"/>
    <n v="99.940799999999982"/>
  </r>
  <r>
    <n v="7101"/>
    <x v="3524"/>
    <x v="2"/>
    <x v="533"/>
    <d v="2011-11-28T00:00:00"/>
    <s v="Standard Class"/>
    <s v="SM-20005"/>
    <s v="Sally Matthias"/>
    <x v="0"/>
    <s v="United States"/>
    <s v="Scottsdale"/>
    <x v="16"/>
    <n v="85254"/>
    <x v="1"/>
    <s v="OFF-EN-10002621"/>
    <x v="1"/>
    <x v="12"/>
    <x v="33"/>
    <n v="23.472000000000001"/>
    <n v="3"/>
    <n v="0.2"/>
    <n v="8.8019999999999978"/>
  </r>
  <r>
    <n v="7102"/>
    <x v="3525"/>
    <x v="0"/>
    <x v="1147"/>
    <d v="2013-08-06T00:00:00"/>
    <s v="Second Class"/>
    <s v="SG-20890"/>
    <s v="Susan Gilcrest"/>
    <x v="1"/>
    <s v="United States"/>
    <s v="Amarillo"/>
    <x v="5"/>
    <n v="79109"/>
    <x v="2"/>
    <s v="OFF-PA-10000249"/>
    <x v="1"/>
    <x v="10"/>
    <x v="33"/>
    <n v="19.648"/>
    <n v="2"/>
    <n v="0.2"/>
    <n v="6.6311999999999989"/>
  </r>
  <r>
    <n v="7103"/>
    <x v="3526"/>
    <x v="2"/>
    <x v="158"/>
    <d v="2011-09-24T00:00:00"/>
    <s v="First Class"/>
    <s v="LH-16750"/>
    <s v="Larry Hughes"/>
    <x v="0"/>
    <s v="United States"/>
    <s v="Philadelphia"/>
    <x v="9"/>
    <n v="19140"/>
    <x v="3"/>
    <s v="OFF-BI-10000050"/>
    <x v="1"/>
    <x v="8"/>
    <x v="343"/>
    <n v="6.5700000000000012"/>
    <n v="3"/>
    <n v="0.7"/>
    <n v="-5.036999999999999"/>
  </r>
  <r>
    <n v="7104"/>
    <x v="3527"/>
    <x v="3"/>
    <x v="507"/>
    <d v="2014-09-09T00:00:00"/>
    <s v="Standard Class"/>
    <s v="EJ-14155"/>
    <s v="Eva Jacobs"/>
    <x v="0"/>
    <s v="United States"/>
    <s v="Santa Ana"/>
    <x v="1"/>
    <n v="92704"/>
    <x v="1"/>
    <s v="OFF-ST-10003805"/>
    <x v="1"/>
    <x v="4"/>
    <x v="1651"/>
    <n v="421.1"/>
    <n v="2"/>
    <n v="0"/>
    <n v="105.27499999999998"/>
  </r>
  <r>
    <n v="7105"/>
    <x v="3528"/>
    <x v="3"/>
    <x v="249"/>
    <d v="2014-06-22T00:00:00"/>
    <s v="Second Class"/>
    <s v="KH-16330"/>
    <s v="Katharine Harms"/>
    <x v="1"/>
    <s v="United States"/>
    <s v="Newark"/>
    <x v="24"/>
    <n v="43055"/>
    <x v="3"/>
    <s v="FUR-CH-10000785"/>
    <x v="0"/>
    <x v="1"/>
    <x v="320"/>
    <n v="760.11599999999987"/>
    <n v="6"/>
    <n v="0.3"/>
    <n v="-43.435200000000009"/>
  </r>
  <r>
    <n v="7106"/>
    <x v="3528"/>
    <x v="3"/>
    <x v="249"/>
    <d v="2014-06-22T00:00:00"/>
    <s v="Second Class"/>
    <s v="KH-16330"/>
    <s v="Katharine Harms"/>
    <x v="1"/>
    <s v="United States"/>
    <s v="Newark"/>
    <x v="24"/>
    <n v="43055"/>
    <x v="3"/>
    <s v="FUR-FU-10004909"/>
    <x v="0"/>
    <x v="5"/>
    <x v="1348"/>
    <n v="38.784000000000006"/>
    <n v="3"/>
    <n v="0.2"/>
    <n v="7.2719999999999949"/>
  </r>
  <r>
    <n v="7107"/>
    <x v="3528"/>
    <x v="3"/>
    <x v="249"/>
    <d v="2014-06-22T00:00:00"/>
    <s v="Second Class"/>
    <s v="KH-16330"/>
    <s v="Katharine Harms"/>
    <x v="1"/>
    <s v="United States"/>
    <s v="Newark"/>
    <x v="24"/>
    <n v="43055"/>
    <x v="3"/>
    <s v="TEC-AC-10001553"/>
    <x v="2"/>
    <x v="11"/>
    <x v="1599"/>
    <n v="122.32799999999999"/>
    <n v="9"/>
    <n v="0.2"/>
    <n v="1.5291000000000032"/>
  </r>
  <r>
    <n v="7108"/>
    <x v="3529"/>
    <x v="0"/>
    <x v="475"/>
    <d v="2013-04-27T00:00:00"/>
    <s v="Standard Class"/>
    <s v="KM-16720"/>
    <s v="Kunst Miller"/>
    <x v="0"/>
    <s v="United States"/>
    <s v="New York City"/>
    <x v="15"/>
    <n v="10035"/>
    <x v="3"/>
    <s v="TEC-PH-10004774"/>
    <x v="2"/>
    <x v="7"/>
    <x v="706"/>
    <n v="25.98"/>
    <n v="2"/>
    <n v="0"/>
    <n v="0.77939999999999898"/>
  </r>
  <r>
    <n v="7109"/>
    <x v="3529"/>
    <x v="0"/>
    <x v="475"/>
    <d v="2013-04-27T00:00:00"/>
    <s v="Standard Class"/>
    <s v="KM-16720"/>
    <s v="Kunst Miller"/>
    <x v="0"/>
    <s v="United States"/>
    <s v="New York City"/>
    <x v="15"/>
    <n v="10035"/>
    <x v="3"/>
    <s v="OFF-AR-10004582"/>
    <x v="1"/>
    <x v="6"/>
    <x v="1175"/>
    <n v="3.28"/>
    <n v="2"/>
    <n v="0"/>
    <n v="1.4759999999999998"/>
  </r>
  <r>
    <n v="7110"/>
    <x v="3529"/>
    <x v="0"/>
    <x v="475"/>
    <d v="2013-04-27T00:00:00"/>
    <s v="Standard Class"/>
    <s v="KM-16720"/>
    <s v="Kunst Miller"/>
    <x v="0"/>
    <s v="United States"/>
    <s v="New York City"/>
    <x v="15"/>
    <n v="10035"/>
    <x v="3"/>
    <s v="OFF-ST-10000991"/>
    <x v="1"/>
    <x v="4"/>
    <x v="155"/>
    <n v="459.88"/>
    <n v="4"/>
    <n v="0"/>
    <n v="13.796400000000006"/>
  </r>
  <r>
    <n v="7111"/>
    <x v="3529"/>
    <x v="0"/>
    <x v="475"/>
    <d v="2013-04-27T00:00:00"/>
    <s v="Standard Class"/>
    <s v="KM-16720"/>
    <s v="Kunst Miller"/>
    <x v="0"/>
    <s v="United States"/>
    <s v="New York City"/>
    <x v="15"/>
    <n v="10035"/>
    <x v="3"/>
    <s v="OFF-SU-10002522"/>
    <x v="1"/>
    <x v="14"/>
    <x v="1544"/>
    <n v="7.76"/>
    <n v="2"/>
    <n v="0"/>
    <n v="2.2503999999999991"/>
  </r>
  <r>
    <n v="7112"/>
    <x v="3529"/>
    <x v="0"/>
    <x v="475"/>
    <d v="2013-04-27T00:00:00"/>
    <s v="Standard Class"/>
    <s v="KM-16720"/>
    <s v="Kunst Miller"/>
    <x v="0"/>
    <s v="United States"/>
    <s v="New York City"/>
    <x v="15"/>
    <n v="10035"/>
    <x v="3"/>
    <s v="OFF-AR-10004022"/>
    <x v="1"/>
    <x v="6"/>
    <x v="898"/>
    <n v="71.959999999999994"/>
    <n v="2"/>
    <n v="0"/>
    <n v="17.989999999999995"/>
  </r>
  <r>
    <n v="7113"/>
    <x v="3529"/>
    <x v="0"/>
    <x v="475"/>
    <d v="2013-04-27T00:00:00"/>
    <s v="Standard Class"/>
    <s v="KM-16720"/>
    <s v="Kunst Miller"/>
    <x v="0"/>
    <s v="United States"/>
    <s v="New York City"/>
    <x v="15"/>
    <n v="10035"/>
    <x v="3"/>
    <s v="OFF-SU-10001218"/>
    <x v="1"/>
    <x v="14"/>
    <x v="133"/>
    <n v="54.900000000000006"/>
    <n v="5"/>
    <n v="0"/>
    <n v="15.372000000000003"/>
  </r>
  <r>
    <n v="7114"/>
    <x v="3529"/>
    <x v="0"/>
    <x v="475"/>
    <d v="2013-04-27T00:00:00"/>
    <s v="Standard Class"/>
    <s v="KM-16720"/>
    <s v="Kunst Miller"/>
    <x v="0"/>
    <s v="United States"/>
    <s v="New York City"/>
    <x v="15"/>
    <n v="10035"/>
    <x v="3"/>
    <s v="OFF-BI-10000174"/>
    <x v="1"/>
    <x v="8"/>
    <x v="1435"/>
    <n v="9.2799999999999994"/>
    <n v="2"/>
    <n v="0.2"/>
    <n v="3.2479999999999998"/>
  </r>
  <r>
    <n v="7115"/>
    <x v="3530"/>
    <x v="0"/>
    <x v="465"/>
    <d v="2013-05-07T00:00:00"/>
    <s v="First Class"/>
    <s v="LW-16990"/>
    <s v="Lindsay Williams"/>
    <x v="1"/>
    <s v="United States"/>
    <s v="Henderson"/>
    <x v="33"/>
    <n v="89015"/>
    <x v="1"/>
    <s v="FUR-TA-10003392"/>
    <x v="0"/>
    <x v="3"/>
    <x v="1639"/>
    <n v="1685.88"/>
    <n v="6"/>
    <n v="0"/>
    <n v="320.31720000000001"/>
  </r>
  <r>
    <n v="7116"/>
    <x v="3530"/>
    <x v="0"/>
    <x v="465"/>
    <d v="2013-05-07T00:00:00"/>
    <s v="First Class"/>
    <s v="LW-16990"/>
    <s v="Lindsay Williams"/>
    <x v="1"/>
    <s v="United States"/>
    <s v="Henderson"/>
    <x v="33"/>
    <n v="89015"/>
    <x v="1"/>
    <s v="OFF-BI-10001890"/>
    <x v="1"/>
    <x v="8"/>
    <x v="174"/>
    <n v="5.7280000000000006"/>
    <n v="2"/>
    <n v="0.2"/>
    <n v="2.0047999999999995"/>
  </r>
  <r>
    <n v="7117"/>
    <x v="3531"/>
    <x v="2"/>
    <x v="638"/>
    <d v="2011-10-23T00:00:00"/>
    <s v="Second Class"/>
    <s v="IG-15085"/>
    <s v="Ivan Gibson"/>
    <x v="0"/>
    <s v="United States"/>
    <s v="Seattle"/>
    <x v="4"/>
    <n v="98103"/>
    <x v="1"/>
    <s v="OFF-PA-10000167"/>
    <x v="1"/>
    <x v="10"/>
    <x v="1071"/>
    <n v="61.96"/>
    <n v="2"/>
    <n v="0"/>
    <n v="27.881999999999998"/>
  </r>
  <r>
    <n v="7118"/>
    <x v="3531"/>
    <x v="2"/>
    <x v="638"/>
    <d v="2011-10-23T00:00:00"/>
    <s v="Second Class"/>
    <s v="IG-15085"/>
    <s v="Ivan Gibson"/>
    <x v="0"/>
    <s v="United States"/>
    <s v="Seattle"/>
    <x v="4"/>
    <n v="98103"/>
    <x v="1"/>
    <s v="OFF-BI-10003784"/>
    <x v="1"/>
    <x v="8"/>
    <x v="1314"/>
    <n v="1.3440000000000001"/>
    <n v="1"/>
    <n v="0.2"/>
    <n v="0.47039999999999987"/>
  </r>
  <r>
    <n v="7119"/>
    <x v="3532"/>
    <x v="3"/>
    <x v="778"/>
    <d v="2014-02-18T00:00:00"/>
    <s v="Standard Class"/>
    <s v="JP-15460"/>
    <s v="Jennifer Patt"/>
    <x v="1"/>
    <s v="United States"/>
    <s v="New York City"/>
    <x v="15"/>
    <n v="10009"/>
    <x v="3"/>
    <s v="OFF-PA-10001184"/>
    <x v="1"/>
    <x v="10"/>
    <x v="1307"/>
    <n v="17.940000000000001"/>
    <n v="3"/>
    <n v="0"/>
    <n v="8.7906000000000013"/>
  </r>
  <r>
    <n v="7120"/>
    <x v="3533"/>
    <x v="3"/>
    <x v="701"/>
    <d v="2014-11-25T00:00:00"/>
    <s v="Standard Class"/>
    <s v="GG-14650"/>
    <s v="Greg Guthrie"/>
    <x v="1"/>
    <s v="United States"/>
    <s v="Seattle"/>
    <x v="4"/>
    <n v="98103"/>
    <x v="1"/>
    <s v="OFF-BI-10002103"/>
    <x v="1"/>
    <x v="8"/>
    <x v="525"/>
    <n v="13.904"/>
    <n v="2"/>
    <n v="0.2"/>
    <n v="4.5187999999999997"/>
  </r>
  <r>
    <n v="7121"/>
    <x v="3534"/>
    <x v="2"/>
    <x v="407"/>
    <d v="2011-01-27T00:00:00"/>
    <s v="Standard Class"/>
    <s v="MM-18280"/>
    <s v="Muhammed MacIntyre"/>
    <x v="1"/>
    <s v="United States"/>
    <s v="Smyrna"/>
    <x v="18"/>
    <n v="37167"/>
    <x v="0"/>
    <s v="OFF-BI-10003091"/>
    <x v="1"/>
    <x v="8"/>
    <x v="1165"/>
    <n v="67.194000000000003"/>
    <n v="1"/>
    <n v="0.7"/>
    <n v="-51.515399999999985"/>
  </r>
  <r>
    <n v="7122"/>
    <x v="3535"/>
    <x v="3"/>
    <x v="96"/>
    <d v="2014-12-09T00:00:00"/>
    <s v="Standard Class"/>
    <s v="SO-20335"/>
    <s v="Sean O'Donnell"/>
    <x v="0"/>
    <s v="United States"/>
    <s v="Seattle"/>
    <x v="4"/>
    <n v="98105"/>
    <x v="1"/>
    <s v="OFF-PA-10001593"/>
    <x v="1"/>
    <x v="10"/>
    <x v="1755"/>
    <n v="41.86"/>
    <n v="7"/>
    <n v="0"/>
    <n v="18.837"/>
  </r>
  <r>
    <n v="7123"/>
    <x v="3535"/>
    <x v="3"/>
    <x v="96"/>
    <d v="2014-12-09T00:00:00"/>
    <s v="Standard Class"/>
    <s v="SO-20335"/>
    <s v="Sean O'Donnell"/>
    <x v="0"/>
    <s v="United States"/>
    <s v="Seattle"/>
    <x v="4"/>
    <n v="98105"/>
    <x v="1"/>
    <s v="FUR-BO-10002598"/>
    <x v="0"/>
    <x v="0"/>
    <x v="1509"/>
    <n v="141.96"/>
    <n v="2"/>
    <n v="0"/>
    <n v="41.168399999999991"/>
  </r>
  <r>
    <n v="7124"/>
    <x v="3536"/>
    <x v="1"/>
    <x v="101"/>
    <d v="2012-08-16T00:00:00"/>
    <s v="Standard Class"/>
    <s v="MF-18250"/>
    <s v="Monica Federle"/>
    <x v="1"/>
    <s v="United States"/>
    <s v="New York City"/>
    <x v="15"/>
    <n v="10035"/>
    <x v="3"/>
    <s v="FUR-FU-10000320"/>
    <x v="0"/>
    <x v="5"/>
    <x v="1512"/>
    <n v="10.02"/>
    <n v="3"/>
    <n v="0"/>
    <n v="4.4088000000000012"/>
  </r>
  <r>
    <n v="7125"/>
    <x v="3536"/>
    <x v="1"/>
    <x v="101"/>
    <d v="2012-08-16T00:00:00"/>
    <s v="Standard Class"/>
    <s v="MF-18250"/>
    <s v="Monica Federle"/>
    <x v="1"/>
    <s v="United States"/>
    <s v="New York City"/>
    <x v="15"/>
    <n v="10035"/>
    <x v="3"/>
    <s v="OFF-PA-10001815"/>
    <x v="1"/>
    <x v="10"/>
    <x v="1393"/>
    <n v="144.12"/>
    <n v="3"/>
    <n v="0"/>
    <n v="69.177599999999984"/>
  </r>
  <r>
    <n v="7126"/>
    <x v="3537"/>
    <x v="0"/>
    <x v="720"/>
    <d v="2013-09-30T00:00:00"/>
    <s v="Second Class"/>
    <s v="JG-15160"/>
    <s v="James Galang"/>
    <x v="0"/>
    <s v="United States"/>
    <s v="Atlanta"/>
    <x v="32"/>
    <n v="30318"/>
    <x v="0"/>
    <s v="OFF-PA-10003971"/>
    <x v="1"/>
    <x v="10"/>
    <x v="1272"/>
    <n v="17.940000000000001"/>
    <n v="3"/>
    <n v="0"/>
    <n v="8.7906000000000013"/>
  </r>
  <r>
    <n v="7127"/>
    <x v="3537"/>
    <x v="0"/>
    <x v="720"/>
    <d v="2013-09-30T00:00:00"/>
    <s v="Second Class"/>
    <s v="JG-15160"/>
    <s v="James Galang"/>
    <x v="0"/>
    <s v="United States"/>
    <s v="Atlanta"/>
    <x v="32"/>
    <n v="30318"/>
    <x v="0"/>
    <s v="OFF-AR-10004685"/>
    <x v="1"/>
    <x v="6"/>
    <x v="181"/>
    <n v="13.89"/>
    <n v="3"/>
    <n v="0"/>
    <n v="4.5836999999999994"/>
  </r>
  <r>
    <n v="7128"/>
    <x v="3538"/>
    <x v="0"/>
    <x v="696"/>
    <d v="2013-11-21T00:00:00"/>
    <s v="Standard Class"/>
    <s v="JM-16195"/>
    <s v="Justin MacKendrick"/>
    <x v="0"/>
    <s v="United States"/>
    <s v="Newark"/>
    <x v="13"/>
    <n v="19711"/>
    <x v="3"/>
    <s v="OFF-PA-10001609"/>
    <x v="1"/>
    <x v="10"/>
    <x v="1107"/>
    <n v="16.45"/>
    <n v="5"/>
    <n v="0"/>
    <n v="7.5669999999999993"/>
  </r>
  <r>
    <n v="7129"/>
    <x v="3538"/>
    <x v="0"/>
    <x v="696"/>
    <d v="2013-11-21T00:00:00"/>
    <s v="Standard Class"/>
    <s v="JM-16195"/>
    <s v="Justin MacKendrick"/>
    <x v="0"/>
    <s v="United States"/>
    <s v="Newark"/>
    <x v="13"/>
    <n v="19711"/>
    <x v="3"/>
    <s v="FUR-FU-10000550"/>
    <x v="0"/>
    <x v="5"/>
    <x v="1445"/>
    <n v="19.920000000000002"/>
    <n v="4"/>
    <n v="0"/>
    <n v="6.573599999999999"/>
  </r>
  <r>
    <n v="7130"/>
    <x v="3539"/>
    <x v="0"/>
    <x v="947"/>
    <d v="2013-04-23T00:00:00"/>
    <s v="Standard Class"/>
    <s v="PK-19075"/>
    <s v="Pete Kriz"/>
    <x v="0"/>
    <s v="United States"/>
    <s v="Nashville"/>
    <x v="18"/>
    <n v="37211"/>
    <x v="0"/>
    <s v="TEC-AC-10004209"/>
    <x v="2"/>
    <x v="11"/>
    <x v="899"/>
    <n v="35.167999999999999"/>
    <n v="4"/>
    <n v="0.2"/>
    <n v="8.3524000000000012"/>
  </r>
  <r>
    <n v="7131"/>
    <x v="3539"/>
    <x v="0"/>
    <x v="947"/>
    <d v="2013-04-23T00:00:00"/>
    <s v="Standard Class"/>
    <s v="PK-19075"/>
    <s v="Pete Kriz"/>
    <x v="0"/>
    <s v="United States"/>
    <s v="Nashville"/>
    <x v="18"/>
    <n v="37211"/>
    <x v="0"/>
    <s v="OFF-PA-10003022"/>
    <x v="1"/>
    <x v="10"/>
    <x v="1714"/>
    <n v="123.08799999999999"/>
    <n v="7"/>
    <n v="0.2"/>
    <n v="40.003599999999999"/>
  </r>
  <r>
    <n v="7132"/>
    <x v="3540"/>
    <x v="3"/>
    <x v="200"/>
    <d v="2014-12-02T00:00:00"/>
    <s v="Standard Class"/>
    <s v="TT-21460"/>
    <s v="Tonja Turnell"/>
    <x v="2"/>
    <s v="United States"/>
    <s v="Richmond"/>
    <x v="14"/>
    <n v="47374"/>
    <x v="2"/>
    <s v="FUR-TA-10001039"/>
    <x v="0"/>
    <x v="3"/>
    <x v="824"/>
    <n v="257.94"/>
    <n v="3"/>
    <n v="0"/>
    <n v="67.064400000000006"/>
  </r>
  <r>
    <n v="7133"/>
    <x v="3540"/>
    <x v="3"/>
    <x v="200"/>
    <d v="2014-12-02T00:00:00"/>
    <s v="Standard Class"/>
    <s v="TT-21460"/>
    <s v="Tonja Turnell"/>
    <x v="2"/>
    <s v="United States"/>
    <s v="Richmond"/>
    <x v="14"/>
    <n v="47374"/>
    <x v="2"/>
    <s v="TEC-PH-10002624"/>
    <x v="2"/>
    <x v="7"/>
    <x v="1126"/>
    <n v="1879.96"/>
    <n v="4"/>
    <n v="0"/>
    <n v="545.18839999999977"/>
  </r>
  <r>
    <n v="7134"/>
    <x v="3540"/>
    <x v="3"/>
    <x v="200"/>
    <d v="2014-12-02T00:00:00"/>
    <s v="Standard Class"/>
    <s v="TT-21460"/>
    <s v="Tonja Turnell"/>
    <x v="2"/>
    <s v="United States"/>
    <s v="Richmond"/>
    <x v="14"/>
    <n v="47374"/>
    <x v="2"/>
    <s v="FUR-FU-10001473"/>
    <x v="0"/>
    <x v="5"/>
    <x v="984"/>
    <n v="27.46"/>
    <n v="2"/>
    <n v="0"/>
    <n v="9.8856000000000002"/>
  </r>
  <r>
    <n v="7135"/>
    <x v="3540"/>
    <x v="3"/>
    <x v="200"/>
    <d v="2014-12-02T00:00:00"/>
    <s v="Standard Class"/>
    <s v="TT-21460"/>
    <s v="Tonja Turnell"/>
    <x v="2"/>
    <s v="United States"/>
    <s v="Richmond"/>
    <x v="14"/>
    <n v="47374"/>
    <x v="2"/>
    <s v="TEC-PH-10001819"/>
    <x v="2"/>
    <x v="7"/>
    <x v="805"/>
    <n v="89.98"/>
    <n v="2"/>
    <n v="0"/>
    <n v="43.190399999999997"/>
  </r>
  <r>
    <n v="7136"/>
    <x v="3540"/>
    <x v="3"/>
    <x v="200"/>
    <d v="2014-12-02T00:00:00"/>
    <s v="Standard Class"/>
    <s v="TT-21460"/>
    <s v="Tonja Turnell"/>
    <x v="2"/>
    <s v="United States"/>
    <s v="Richmond"/>
    <x v="14"/>
    <n v="47374"/>
    <x v="2"/>
    <s v="FUR-CH-10004287"/>
    <x v="0"/>
    <x v="1"/>
    <x v="156"/>
    <n v="828.59999999999991"/>
    <n v="3"/>
    <n v="0"/>
    <n v="240.29399999999995"/>
  </r>
  <r>
    <n v="7137"/>
    <x v="3541"/>
    <x v="1"/>
    <x v="312"/>
    <d v="2012-11-27T00:00:00"/>
    <s v="Standard Class"/>
    <s v="SS-20875"/>
    <s v="Sung Shariari"/>
    <x v="0"/>
    <s v="United States"/>
    <s v="Miami"/>
    <x v="2"/>
    <n v="33180"/>
    <x v="0"/>
    <s v="OFF-BI-10004728"/>
    <x v="1"/>
    <x v="8"/>
    <x v="539"/>
    <n v="7.2300000000000022"/>
    <n v="5"/>
    <n v="0.7"/>
    <n v="-5.7840000000000007"/>
  </r>
  <r>
    <n v="7138"/>
    <x v="3541"/>
    <x v="1"/>
    <x v="312"/>
    <d v="2012-11-27T00:00:00"/>
    <s v="Standard Class"/>
    <s v="SS-20875"/>
    <s v="Sung Shariari"/>
    <x v="0"/>
    <s v="United States"/>
    <s v="Miami"/>
    <x v="2"/>
    <n v="33180"/>
    <x v="0"/>
    <s v="OFF-ST-10000918"/>
    <x v="1"/>
    <x v="4"/>
    <x v="372"/>
    <n v="17.440000000000001"/>
    <n v="2"/>
    <n v="0.2"/>
    <n v="1.3079999999999989"/>
  </r>
  <r>
    <n v="7139"/>
    <x v="3541"/>
    <x v="1"/>
    <x v="312"/>
    <d v="2012-11-27T00:00:00"/>
    <s v="Standard Class"/>
    <s v="SS-20875"/>
    <s v="Sung Shariari"/>
    <x v="0"/>
    <s v="United States"/>
    <s v="Miami"/>
    <x v="2"/>
    <n v="33180"/>
    <x v="0"/>
    <s v="OFF-BI-10004593"/>
    <x v="1"/>
    <x v="8"/>
    <x v="267"/>
    <n v="62.88000000000001"/>
    <n v="4"/>
    <n v="0.7"/>
    <n v="-50.304000000000002"/>
  </r>
  <r>
    <n v="7140"/>
    <x v="3541"/>
    <x v="1"/>
    <x v="312"/>
    <d v="2012-11-27T00:00:00"/>
    <s v="Standard Class"/>
    <s v="SS-20875"/>
    <s v="Sung Shariari"/>
    <x v="0"/>
    <s v="United States"/>
    <s v="Miami"/>
    <x v="2"/>
    <n v="33180"/>
    <x v="0"/>
    <s v="FUR-BO-10001337"/>
    <x v="0"/>
    <x v="0"/>
    <x v="425"/>
    <n v="290.35200000000003"/>
    <n v="3"/>
    <n v="0.2"/>
    <n v="-36.294000000000011"/>
  </r>
  <r>
    <n v="7141"/>
    <x v="3542"/>
    <x v="3"/>
    <x v="210"/>
    <d v="2014-09-08T00:00:00"/>
    <s v="Same Day"/>
    <s v="TG-21640"/>
    <s v="Trudy Glocke"/>
    <x v="0"/>
    <s v="United States"/>
    <s v="Saint Charles"/>
    <x v="25"/>
    <n v="63301"/>
    <x v="2"/>
    <s v="TEC-AC-10002473"/>
    <x v="2"/>
    <x v="11"/>
    <x v="713"/>
    <n v="113.52"/>
    <n v="4"/>
    <n v="0"/>
    <n v="46.543199999999999"/>
  </r>
  <r>
    <n v="7142"/>
    <x v="3542"/>
    <x v="3"/>
    <x v="210"/>
    <d v="2014-09-08T00:00:00"/>
    <s v="Same Day"/>
    <s v="TG-21640"/>
    <s v="Trudy Glocke"/>
    <x v="0"/>
    <s v="United States"/>
    <s v="Saint Charles"/>
    <x v="25"/>
    <n v="63301"/>
    <x v="2"/>
    <s v="FUR-FU-10003623"/>
    <x v="0"/>
    <x v="5"/>
    <x v="1226"/>
    <n v="135.29999999999998"/>
    <n v="5"/>
    <n v="0"/>
    <n v="37.883999999999993"/>
  </r>
  <r>
    <n v="7143"/>
    <x v="3543"/>
    <x v="2"/>
    <x v="156"/>
    <d v="2011-11-29T00:00:00"/>
    <s v="Standard Class"/>
    <s v="HP-14815"/>
    <s v="Harold Pawlan"/>
    <x v="2"/>
    <s v="United States"/>
    <s v="Virginia Beach"/>
    <x v="17"/>
    <n v="23464"/>
    <x v="0"/>
    <s v="FUR-FU-10002045"/>
    <x v="0"/>
    <x v="5"/>
    <x v="1356"/>
    <n v="111.15"/>
    <n v="5"/>
    <n v="0"/>
    <n v="48.906000000000006"/>
  </r>
  <r>
    <n v="7144"/>
    <x v="3544"/>
    <x v="3"/>
    <x v="825"/>
    <d v="2014-03-17T00:00:00"/>
    <s v="Standard Class"/>
    <s v="MH-17290"/>
    <s v="Marc Harrigan"/>
    <x v="2"/>
    <s v="United States"/>
    <s v="Philadelphia"/>
    <x v="9"/>
    <n v="19140"/>
    <x v="3"/>
    <s v="TEC-PH-10002555"/>
    <x v="2"/>
    <x v="7"/>
    <x v="1343"/>
    <n v="776.84999999999991"/>
    <n v="5"/>
    <n v="0.4"/>
    <n v="-181.26499999999999"/>
  </r>
  <r>
    <n v="7145"/>
    <x v="3544"/>
    <x v="3"/>
    <x v="825"/>
    <d v="2014-03-17T00:00:00"/>
    <s v="Standard Class"/>
    <s v="MH-17290"/>
    <s v="Marc Harrigan"/>
    <x v="2"/>
    <s v="United States"/>
    <s v="Philadelphia"/>
    <x v="9"/>
    <n v="19140"/>
    <x v="3"/>
    <s v="OFF-BI-10002794"/>
    <x v="1"/>
    <x v="8"/>
    <x v="102"/>
    <n v="12.294"/>
    <n v="1"/>
    <n v="0.7"/>
    <n v="-8.6057999999999986"/>
  </r>
  <r>
    <n v="7146"/>
    <x v="3544"/>
    <x v="3"/>
    <x v="825"/>
    <d v="2014-03-17T00:00:00"/>
    <s v="Standard Class"/>
    <s v="MH-17290"/>
    <s v="Marc Harrigan"/>
    <x v="2"/>
    <s v="United States"/>
    <s v="Philadelphia"/>
    <x v="9"/>
    <n v="19140"/>
    <x v="3"/>
    <s v="FUR-TA-10004086"/>
    <x v="0"/>
    <x v="3"/>
    <x v="824"/>
    <n v="154.76400000000001"/>
    <n v="3"/>
    <n v="0.4"/>
    <n v="-46.429200000000023"/>
  </r>
  <r>
    <n v="7147"/>
    <x v="3544"/>
    <x v="3"/>
    <x v="825"/>
    <d v="2014-03-17T00:00:00"/>
    <s v="Standard Class"/>
    <s v="MH-17290"/>
    <s v="Marc Harrigan"/>
    <x v="2"/>
    <s v="United States"/>
    <s v="Philadelphia"/>
    <x v="9"/>
    <n v="19140"/>
    <x v="3"/>
    <s v="OFF-ST-10004946"/>
    <x v="1"/>
    <x v="4"/>
    <x v="1770"/>
    <n v="43.28"/>
    <n v="1"/>
    <n v="0.2"/>
    <n v="3.2460000000000022"/>
  </r>
  <r>
    <n v="7148"/>
    <x v="3545"/>
    <x v="0"/>
    <x v="1"/>
    <d v="2013-06-18T00:00:00"/>
    <s v="Standard Class"/>
    <s v="CB-12415"/>
    <s v="Christy Brittain"/>
    <x v="0"/>
    <s v="United States"/>
    <s v="Long Beach"/>
    <x v="15"/>
    <n v="11561"/>
    <x v="3"/>
    <s v="OFF-PA-10000241"/>
    <x v="1"/>
    <x v="10"/>
    <x v="1151"/>
    <n v="92.94"/>
    <n v="3"/>
    <n v="0"/>
    <n v="41.822999999999993"/>
  </r>
  <r>
    <n v="7149"/>
    <x v="3545"/>
    <x v="0"/>
    <x v="1"/>
    <d v="2013-06-18T00:00:00"/>
    <s v="Standard Class"/>
    <s v="CB-12415"/>
    <s v="Christy Brittain"/>
    <x v="0"/>
    <s v="United States"/>
    <s v="Long Beach"/>
    <x v="15"/>
    <n v="11561"/>
    <x v="3"/>
    <s v="OFF-AP-10004036"/>
    <x v="1"/>
    <x v="9"/>
    <x v="1273"/>
    <n v="52.56"/>
    <n v="3"/>
    <n v="0"/>
    <n v="18.396000000000001"/>
  </r>
  <r>
    <n v="7150"/>
    <x v="3546"/>
    <x v="1"/>
    <x v="153"/>
    <d v="2012-06-30T00:00:00"/>
    <s v="Standard Class"/>
    <s v="VD-21670"/>
    <s v="Valerie Dominguez"/>
    <x v="0"/>
    <s v="United States"/>
    <s v="Houston"/>
    <x v="5"/>
    <n v="77070"/>
    <x v="2"/>
    <s v="TEC-PH-10001578"/>
    <x v="2"/>
    <x v="7"/>
    <x v="1221"/>
    <n v="971.88000000000011"/>
    <n v="3"/>
    <n v="0.2"/>
    <n v="109.33649999999994"/>
  </r>
  <r>
    <n v="7151"/>
    <x v="3547"/>
    <x v="3"/>
    <x v="66"/>
    <d v="2014-12-27T00:00:00"/>
    <s v="Standard Class"/>
    <s v="SR-20425"/>
    <s v="Sharelle Roach"/>
    <x v="2"/>
    <s v="United States"/>
    <s v="Tuscaloosa"/>
    <x v="19"/>
    <n v="35401"/>
    <x v="0"/>
    <s v="FUR-CH-10002647"/>
    <x v="0"/>
    <x v="1"/>
    <x v="470"/>
    <n v="141.96"/>
    <n v="2"/>
    <n v="0"/>
    <n v="35.490000000000009"/>
  </r>
  <r>
    <n v="7152"/>
    <x v="3548"/>
    <x v="3"/>
    <x v="66"/>
    <d v="2014-12-26T00:00:00"/>
    <s v="Second Class"/>
    <s v="AG-10330"/>
    <s v="Alex Grayson"/>
    <x v="0"/>
    <s v="United States"/>
    <s v="Mesa"/>
    <x v="16"/>
    <n v="85204"/>
    <x v="1"/>
    <s v="FUR-TA-10003008"/>
    <x v="0"/>
    <x v="3"/>
    <x v="946"/>
    <n v="182.55"/>
    <n v="2"/>
    <n v="0.5"/>
    <n v="-135.08699999999999"/>
  </r>
  <r>
    <n v="7153"/>
    <x v="3549"/>
    <x v="2"/>
    <x v="1148"/>
    <d v="2011-10-15T00:00:00"/>
    <s v="Standard Class"/>
    <s v="BP-11095"/>
    <s v="Bart Pistole"/>
    <x v="1"/>
    <s v="United States"/>
    <s v="Jacksonville"/>
    <x v="3"/>
    <n v="28540"/>
    <x v="0"/>
    <s v="OFF-PA-10004071"/>
    <x v="1"/>
    <x v="10"/>
    <x v="412"/>
    <n v="88.768000000000001"/>
    <n v="2"/>
    <n v="0.2"/>
    <n v="31.068799999999996"/>
  </r>
  <r>
    <n v="7154"/>
    <x v="3550"/>
    <x v="1"/>
    <x v="895"/>
    <d v="2012-12-15T00:00:00"/>
    <s v="Standard Class"/>
    <s v="JW-16075"/>
    <s v="Julia West"/>
    <x v="0"/>
    <s v="United States"/>
    <s v="Chicago"/>
    <x v="10"/>
    <n v="60610"/>
    <x v="2"/>
    <s v="OFF-AP-10004980"/>
    <x v="1"/>
    <x v="9"/>
    <x v="967"/>
    <n v="53.087999999999994"/>
    <n v="7"/>
    <n v="0.8"/>
    <n v="-108.8304"/>
  </r>
  <r>
    <n v="7155"/>
    <x v="3551"/>
    <x v="1"/>
    <x v="707"/>
    <d v="2012-12-27T00:00:00"/>
    <s v="Second Class"/>
    <s v="LH-16900"/>
    <s v="Lena Hernandez"/>
    <x v="0"/>
    <s v="United States"/>
    <s v="Columbus"/>
    <x v="32"/>
    <n v="31907"/>
    <x v="0"/>
    <s v="FUR-FU-10000747"/>
    <x v="0"/>
    <x v="5"/>
    <x v="1742"/>
    <n v="275.88"/>
    <n v="6"/>
    <n v="0"/>
    <n v="46.899599999999964"/>
  </r>
  <r>
    <n v="7156"/>
    <x v="3551"/>
    <x v="1"/>
    <x v="707"/>
    <d v="2012-12-27T00:00:00"/>
    <s v="Second Class"/>
    <s v="LH-16900"/>
    <s v="Lena Hernandez"/>
    <x v="0"/>
    <s v="United States"/>
    <s v="Columbus"/>
    <x v="32"/>
    <n v="31907"/>
    <x v="0"/>
    <s v="OFF-BI-10004492"/>
    <x v="1"/>
    <x v="8"/>
    <x v="347"/>
    <n v="157.89999999999998"/>
    <n v="5"/>
    <n v="0"/>
    <n v="74.212999999999994"/>
  </r>
  <r>
    <n v="7157"/>
    <x v="3552"/>
    <x v="3"/>
    <x v="568"/>
    <d v="2014-05-05T00:00:00"/>
    <s v="Standard Class"/>
    <s v="KT-16480"/>
    <s v="Kean Thornton"/>
    <x v="0"/>
    <s v="United States"/>
    <s v="Orange"/>
    <x v="30"/>
    <n v="7050"/>
    <x v="3"/>
    <s v="OFF-LA-10004055"/>
    <x v="1"/>
    <x v="2"/>
    <x v="737"/>
    <n v="4.91"/>
    <n v="1"/>
    <n v="0"/>
    <n v="2.4058999999999999"/>
  </r>
  <r>
    <n v="7158"/>
    <x v="3553"/>
    <x v="0"/>
    <x v="463"/>
    <d v="2013-04-01T00:00:00"/>
    <s v="Second Class"/>
    <s v="CC-12220"/>
    <s v="Chris Cortes"/>
    <x v="0"/>
    <s v="United States"/>
    <s v="Los Angeles"/>
    <x v="1"/>
    <n v="90032"/>
    <x v="1"/>
    <s v="OFF-ST-10002485"/>
    <x v="1"/>
    <x v="4"/>
    <x v="209"/>
    <n v="87.92"/>
    <n v="4"/>
    <n v="0"/>
    <n v="0.87919999999999732"/>
  </r>
  <r>
    <n v="7159"/>
    <x v="3553"/>
    <x v="0"/>
    <x v="463"/>
    <d v="2013-04-01T00:00:00"/>
    <s v="Second Class"/>
    <s v="CC-12220"/>
    <s v="Chris Cortes"/>
    <x v="0"/>
    <s v="United States"/>
    <s v="Los Angeles"/>
    <x v="1"/>
    <n v="90032"/>
    <x v="1"/>
    <s v="OFF-PA-10001243"/>
    <x v="1"/>
    <x v="10"/>
    <x v="1794"/>
    <n v="5.98"/>
    <n v="1"/>
    <n v="0"/>
    <n v="2.9302000000000001"/>
  </r>
  <r>
    <n v="7160"/>
    <x v="3554"/>
    <x v="1"/>
    <x v="1149"/>
    <d v="2012-05-18T00:00:00"/>
    <s v="Second Class"/>
    <s v="BF-11170"/>
    <s v="Ben Ferrer"/>
    <x v="2"/>
    <s v="United States"/>
    <s v="Chicago"/>
    <x v="10"/>
    <n v="60623"/>
    <x v="2"/>
    <s v="TEC-PH-10004447"/>
    <x v="2"/>
    <x v="7"/>
    <x v="857"/>
    <n v="222.38400000000001"/>
    <n v="2"/>
    <n v="0.2"/>
    <n v="16.678799999999995"/>
  </r>
  <r>
    <n v="7161"/>
    <x v="3554"/>
    <x v="1"/>
    <x v="1149"/>
    <d v="2012-05-18T00:00:00"/>
    <s v="Second Class"/>
    <s v="BF-11170"/>
    <s v="Ben Ferrer"/>
    <x v="2"/>
    <s v="United States"/>
    <s v="Chicago"/>
    <x v="10"/>
    <n v="60623"/>
    <x v="2"/>
    <s v="OFF-FA-10002280"/>
    <x v="1"/>
    <x v="13"/>
    <x v="653"/>
    <n v="16"/>
    <n v="4"/>
    <n v="0.2"/>
    <n v="5.6"/>
  </r>
  <r>
    <n v="7162"/>
    <x v="3555"/>
    <x v="2"/>
    <x v="1129"/>
    <d v="2011-07-09T00:00:00"/>
    <s v="Standard Class"/>
    <s v="MS-17770"/>
    <s v="Maxwell Schwartz"/>
    <x v="0"/>
    <s v="United States"/>
    <s v="Richmond"/>
    <x v="17"/>
    <n v="23223"/>
    <x v="0"/>
    <s v="OFF-PA-10004734"/>
    <x v="1"/>
    <x v="10"/>
    <x v="335"/>
    <n v="21.84"/>
    <n v="3"/>
    <n v="0"/>
    <n v="10.92"/>
  </r>
  <r>
    <n v="7163"/>
    <x v="3555"/>
    <x v="2"/>
    <x v="1129"/>
    <d v="2011-07-09T00:00:00"/>
    <s v="Standard Class"/>
    <s v="MS-17770"/>
    <s v="Maxwell Schwartz"/>
    <x v="0"/>
    <s v="United States"/>
    <s v="Richmond"/>
    <x v="17"/>
    <n v="23223"/>
    <x v="0"/>
    <s v="OFF-BI-10000145"/>
    <x v="1"/>
    <x v="8"/>
    <x v="735"/>
    <n v="15.600000000000001"/>
    <n v="5"/>
    <n v="0"/>
    <n v="7.6440000000000001"/>
  </r>
  <r>
    <n v="7164"/>
    <x v="3556"/>
    <x v="2"/>
    <x v="1150"/>
    <d v="2011-04-24T00:00:00"/>
    <s v="Second Class"/>
    <s v="AH-10030"/>
    <s v="Aaron Hawkins"/>
    <x v="1"/>
    <s v="United States"/>
    <s v="Troy"/>
    <x v="15"/>
    <n v="12180"/>
    <x v="3"/>
    <s v="OFF-EN-10004773"/>
    <x v="1"/>
    <x v="12"/>
    <x v="33"/>
    <n v="247.84"/>
    <n v="8"/>
    <n v="0"/>
    <n v="121.44159999999999"/>
  </r>
  <r>
    <n v="7165"/>
    <x v="3556"/>
    <x v="2"/>
    <x v="1150"/>
    <d v="2011-04-24T00:00:00"/>
    <s v="Second Class"/>
    <s v="AH-10030"/>
    <s v="Aaron Hawkins"/>
    <x v="1"/>
    <s v="United States"/>
    <s v="Troy"/>
    <x v="15"/>
    <n v="12180"/>
    <x v="3"/>
    <s v="OFF-BI-10004970"/>
    <x v="1"/>
    <x v="8"/>
    <x v="908"/>
    <n v="9.9120000000000008"/>
    <n v="3"/>
    <n v="0.2"/>
    <n v="3.3452999999999995"/>
  </r>
  <r>
    <n v="7166"/>
    <x v="3557"/>
    <x v="0"/>
    <x v="251"/>
    <d v="2013-09-23T00:00:00"/>
    <s v="First Class"/>
    <s v="CK-12595"/>
    <s v="Clytie Kelty"/>
    <x v="0"/>
    <s v="United States"/>
    <s v="Providence"/>
    <x v="34"/>
    <n v="2908"/>
    <x v="3"/>
    <s v="OFF-ST-10000604"/>
    <x v="1"/>
    <x v="4"/>
    <x v="54"/>
    <n v="69.52"/>
    <n v="2"/>
    <n v="0"/>
    <n v="17.379999999999995"/>
  </r>
  <r>
    <n v="7167"/>
    <x v="3558"/>
    <x v="2"/>
    <x v="192"/>
    <d v="2011-07-24T00:00:00"/>
    <s v="Second Class"/>
    <s v="NP-18325"/>
    <s v="Naresj Patel"/>
    <x v="0"/>
    <s v="United States"/>
    <s v="San Francisco"/>
    <x v="1"/>
    <n v="94122"/>
    <x v="1"/>
    <s v="OFF-AR-10003190"/>
    <x v="1"/>
    <x v="6"/>
    <x v="643"/>
    <n v="11.52"/>
    <n v="4"/>
    <n v="0"/>
    <n v="3.2256"/>
  </r>
  <r>
    <n v="7168"/>
    <x v="3558"/>
    <x v="2"/>
    <x v="192"/>
    <d v="2011-07-24T00:00:00"/>
    <s v="Second Class"/>
    <s v="NP-18325"/>
    <s v="Naresj Patel"/>
    <x v="0"/>
    <s v="United States"/>
    <s v="San Francisco"/>
    <x v="1"/>
    <n v="94122"/>
    <x v="1"/>
    <s v="FUR-CH-10000155"/>
    <x v="0"/>
    <x v="1"/>
    <x v="1157"/>
    <n v="717.72"/>
    <n v="3"/>
    <n v="0.2"/>
    <n v="71.77200000000002"/>
  </r>
  <r>
    <n v="7169"/>
    <x v="3558"/>
    <x v="2"/>
    <x v="192"/>
    <d v="2011-07-24T00:00:00"/>
    <s v="Second Class"/>
    <s v="NP-18325"/>
    <s v="Naresj Patel"/>
    <x v="0"/>
    <s v="United States"/>
    <s v="San Francisco"/>
    <x v="1"/>
    <n v="94122"/>
    <x v="1"/>
    <s v="OFF-ST-10003058"/>
    <x v="1"/>
    <x v="4"/>
    <x v="388"/>
    <n v="236.5"/>
    <n v="10"/>
    <n v="0"/>
    <n v="68.584999999999994"/>
  </r>
  <r>
    <n v="7170"/>
    <x v="3558"/>
    <x v="2"/>
    <x v="192"/>
    <d v="2011-07-24T00:00:00"/>
    <s v="Second Class"/>
    <s v="NP-18325"/>
    <s v="Naresj Patel"/>
    <x v="0"/>
    <s v="United States"/>
    <s v="San Francisco"/>
    <x v="1"/>
    <n v="94122"/>
    <x v="1"/>
    <s v="FUR-TA-10004767"/>
    <x v="0"/>
    <x v="3"/>
    <x v="1147"/>
    <n v="170.35200000000003"/>
    <n v="3"/>
    <n v="0.2"/>
    <n v="19.164599999999979"/>
  </r>
  <r>
    <n v="7171"/>
    <x v="3559"/>
    <x v="3"/>
    <x v="1048"/>
    <d v="2014-10-15T00:00:00"/>
    <s v="Standard Class"/>
    <s v="GM-14440"/>
    <s v="Gary McGarr"/>
    <x v="0"/>
    <s v="United States"/>
    <s v="New York City"/>
    <x v="15"/>
    <n v="10009"/>
    <x v="3"/>
    <s v="FUR-CH-10002372"/>
    <x v="0"/>
    <x v="1"/>
    <x v="390"/>
    <n v="145.76400000000001"/>
    <n v="2"/>
    <n v="0.1"/>
    <n v="3.2392000000000074"/>
  </r>
  <r>
    <n v="7172"/>
    <x v="3560"/>
    <x v="3"/>
    <x v="1016"/>
    <d v="2014-04-28T00:00:00"/>
    <s v="Second Class"/>
    <s v="SG-20605"/>
    <s v="Speros Goranitis"/>
    <x v="0"/>
    <s v="United States"/>
    <s v="San Francisco"/>
    <x v="1"/>
    <n v="94109"/>
    <x v="1"/>
    <s v="TEC-AC-10000158"/>
    <x v="2"/>
    <x v="11"/>
    <x v="353"/>
    <n v="107.97"/>
    <n v="3"/>
    <n v="0"/>
    <n v="22.6737"/>
  </r>
  <r>
    <n v="7173"/>
    <x v="3561"/>
    <x v="3"/>
    <x v="606"/>
    <d v="2014-03-31T00:00:00"/>
    <s v="Standard Class"/>
    <s v="HK-14890"/>
    <s v="Heather Kirkland"/>
    <x v="1"/>
    <s v="United States"/>
    <s v="Houston"/>
    <x v="5"/>
    <n v="77070"/>
    <x v="2"/>
    <s v="TEC-AC-10000158"/>
    <x v="2"/>
    <x v="11"/>
    <x v="353"/>
    <n v="143.96"/>
    <n v="5"/>
    <n v="0.2"/>
    <n v="1.7995000000000019"/>
  </r>
  <r>
    <n v="7174"/>
    <x v="3561"/>
    <x v="3"/>
    <x v="606"/>
    <d v="2014-03-31T00:00:00"/>
    <s v="Standard Class"/>
    <s v="HK-14890"/>
    <s v="Heather Kirkland"/>
    <x v="1"/>
    <s v="United States"/>
    <s v="Houston"/>
    <x v="5"/>
    <n v="77070"/>
    <x v="2"/>
    <s v="TEC-CO-10002313"/>
    <x v="2"/>
    <x v="16"/>
    <x v="345"/>
    <n v="2399.96"/>
    <n v="5"/>
    <n v="0.2"/>
    <n v="569.99050000000011"/>
  </r>
  <r>
    <n v="7175"/>
    <x v="3561"/>
    <x v="3"/>
    <x v="606"/>
    <d v="2014-03-31T00:00:00"/>
    <s v="Standard Class"/>
    <s v="HK-14890"/>
    <s v="Heather Kirkland"/>
    <x v="1"/>
    <s v="United States"/>
    <s v="Houston"/>
    <x v="5"/>
    <n v="77070"/>
    <x v="2"/>
    <s v="OFF-PA-10002581"/>
    <x v="1"/>
    <x v="10"/>
    <x v="1300"/>
    <n v="74.352000000000004"/>
    <n v="3"/>
    <n v="0.2"/>
    <n v="23.234999999999992"/>
  </r>
  <r>
    <n v="7176"/>
    <x v="3561"/>
    <x v="3"/>
    <x v="606"/>
    <d v="2014-03-31T00:00:00"/>
    <s v="Standard Class"/>
    <s v="HK-14890"/>
    <s v="Heather Kirkland"/>
    <x v="1"/>
    <s v="United States"/>
    <s v="Houston"/>
    <x v="5"/>
    <n v="77070"/>
    <x v="2"/>
    <s v="OFF-AP-10001205"/>
    <x v="1"/>
    <x v="9"/>
    <x v="1285"/>
    <n v="87.167999999999978"/>
    <n v="8"/>
    <n v="0.8"/>
    <n v="-226.63679999999999"/>
  </r>
  <r>
    <n v="7177"/>
    <x v="3561"/>
    <x v="3"/>
    <x v="606"/>
    <d v="2014-03-31T00:00:00"/>
    <s v="Standard Class"/>
    <s v="HK-14890"/>
    <s v="Heather Kirkland"/>
    <x v="1"/>
    <s v="United States"/>
    <s v="Houston"/>
    <x v="5"/>
    <n v="77070"/>
    <x v="2"/>
    <s v="OFF-ST-10000344"/>
    <x v="1"/>
    <x v="4"/>
    <x v="1013"/>
    <n v="32.231999999999999"/>
    <n v="3"/>
    <n v="0.2"/>
    <n v="2.4173999999999989"/>
  </r>
  <r>
    <n v="7178"/>
    <x v="3562"/>
    <x v="3"/>
    <x v="464"/>
    <d v="2014-05-11T00:00:00"/>
    <s v="Standard Class"/>
    <s v="MY-18295"/>
    <s v="Muhammed Yedwab"/>
    <x v="1"/>
    <s v="United States"/>
    <s v="Philadelphia"/>
    <x v="9"/>
    <n v="19140"/>
    <x v="3"/>
    <s v="OFF-BI-10002897"/>
    <x v="1"/>
    <x v="8"/>
    <x v="1793"/>
    <n v="2.2020000000000004"/>
    <n v="2"/>
    <n v="0.7"/>
    <n v="-1.5413999999999999"/>
  </r>
  <r>
    <n v="7179"/>
    <x v="3562"/>
    <x v="3"/>
    <x v="464"/>
    <d v="2014-05-11T00:00:00"/>
    <s v="Standard Class"/>
    <s v="MY-18295"/>
    <s v="Muhammed Yedwab"/>
    <x v="1"/>
    <s v="United States"/>
    <s v="Philadelphia"/>
    <x v="9"/>
    <n v="19140"/>
    <x v="3"/>
    <s v="OFF-BI-10003694"/>
    <x v="1"/>
    <x v="8"/>
    <x v="850"/>
    <n v="9.3960000000000008"/>
    <n v="3"/>
    <n v="0.7"/>
    <n v="-7.5167999999999964"/>
  </r>
  <r>
    <n v="7180"/>
    <x v="3563"/>
    <x v="0"/>
    <x v="696"/>
    <d v="2013-11-19T00:00:00"/>
    <s v="Standard Class"/>
    <s v="RC-19960"/>
    <s v="Ryan Crowe"/>
    <x v="0"/>
    <s v="United States"/>
    <s v="Baltimore"/>
    <x v="39"/>
    <n v="21215"/>
    <x v="3"/>
    <s v="TEC-PH-10001644"/>
    <x v="2"/>
    <x v="7"/>
    <x v="1485"/>
    <n v="89.97"/>
    <n v="3"/>
    <n v="0"/>
    <n v="25.191600000000005"/>
  </r>
  <r>
    <n v="7181"/>
    <x v="3564"/>
    <x v="2"/>
    <x v="1037"/>
    <d v="2011-01-08T00:00:00"/>
    <s v="First Class"/>
    <s v="JO-15145"/>
    <s v="Jack O'Briant"/>
    <x v="1"/>
    <s v="United States"/>
    <s v="Athens"/>
    <x v="32"/>
    <n v="30605"/>
    <x v="0"/>
    <s v="OFF-AR-10002399"/>
    <x v="1"/>
    <x v="6"/>
    <x v="316"/>
    <n v="12.78"/>
    <n v="3"/>
    <n v="0"/>
    <n v="5.2397999999999998"/>
  </r>
  <r>
    <n v="7182"/>
    <x v="3565"/>
    <x v="0"/>
    <x v="797"/>
    <d v="2013-12-31T00:00:00"/>
    <s v="Second Class"/>
    <s v="MW-18220"/>
    <s v="Mitch Webber"/>
    <x v="0"/>
    <s v="United States"/>
    <s v="Lancaster"/>
    <x v="24"/>
    <n v="43130"/>
    <x v="3"/>
    <s v="TEC-AC-10003063"/>
    <x v="2"/>
    <x v="11"/>
    <x v="1052"/>
    <n v="40"/>
    <n v="2"/>
    <n v="0.2"/>
    <n v="0.5"/>
  </r>
  <r>
    <n v="7183"/>
    <x v="3566"/>
    <x v="3"/>
    <x v="504"/>
    <d v="2014-05-05T00:00:00"/>
    <s v="Standard Class"/>
    <s v="NZ-18565"/>
    <s v="Nick Zandusky"/>
    <x v="2"/>
    <s v="United States"/>
    <s v="Los Angeles"/>
    <x v="1"/>
    <n v="90032"/>
    <x v="1"/>
    <s v="OFF-BI-10002071"/>
    <x v="1"/>
    <x v="8"/>
    <x v="692"/>
    <n v="23.24"/>
    <n v="5"/>
    <n v="0.2"/>
    <n v="7.5529999999999982"/>
  </r>
  <r>
    <n v="7184"/>
    <x v="3567"/>
    <x v="3"/>
    <x v="81"/>
    <d v="2014-04-24T00:00:00"/>
    <s v="First Class"/>
    <s v="JM-15250"/>
    <s v="Janet Martin"/>
    <x v="0"/>
    <s v="United States"/>
    <s v="Baltimore"/>
    <x v="39"/>
    <n v="21215"/>
    <x v="3"/>
    <s v="FUR-CH-10004218"/>
    <x v="0"/>
    <x v="1"/>
    <x v="38"/>
    <n v="908.82"/>
    <n v="9"/>
    <n v="0"/>
    <n v="227.20500000000004"/>
  </r>
  <r>
    <n v="7185"/>
    <x v="3568"/>
    <x v="3"/>
    <x v="629"/>
    <d v="2014-08-25T00:00:00"/>
    <s v="Standard Class"/>
    <s v="ED-13885"/>
    <s v="Emily Ducich"/>
    <x v="2"/>
    <s v="United States"/>
    <s v="Houston"/>
    <x v="5"/>
    <n v="77095"/>
    <x v="2"/>
    <s v="OFF-SU-10000432"/>
    <x v="1"/>
    <x v="14"/>
    <x v="1549"/>
    <n v="5.5520000000000005"/>
    <n v="2"/>
    <n v="0.2"/>
    <n v="-1.0410000000000006"/>
  </r>
  <r>
    <n v="7186"/>
    <x v="3568"/>
    <x v="3"/>
    <x v="629"/>
    <d v="2014-08-25T00:00:00"/>
    <s v="Standard Class"/>
    <s v="ED-13885"/>
    <s v="Emily Ducich"/>
    <x v="2"/>
    <s v="United States"/>
    <s v="Houston"/>
    <x v="5"/>
    <n v="77095"/>
    <x v="2"/>
    <s v="OFF-AR-10003183"/>
    <x v="1"/>
    <x v="6"/>
    <x v="1390"/>
    <n v="8.016"/>
    <n v="3"/>
    <n v="0.2"/>
    <n v="1.0019999999999993"/>
  </r>
  <r>
    <n v="7187"/>
    <x v="3568"/>
    <x v="3"/>
    <x v="629"/>
    <d v="2014-08-25T00:00:00"/>
    <s v="Standard Class"/>
    <s v="ED-13885"/>
    <s v="Emily Ducich"/>
    <x v="2"/>
    <s v="United States"/>
    <s v="Houston"/>
    <x v="5"/>
    <n v="77095"/>
    <x v="2"/>
    <s v="FUR-CH-10002017"/>
    <x v="0"/>
    <x v="1"/>
    <x v="1368"/>
    <n v="74.591999999999999"/>
    <n v="4"/>
    <n v="0.3"/>
    <n v="-2.1312000000000033"/>
  </r>
  <r>
    <n v="7188"/>
    <x v="3568"/>
    <x v="3"/>
    <x v="629"/>
    <d v="2014-08-25T00:00:00"/>
    <s v="Standard Class"/>
    <s v="ED-13885"/>
    <s v="Emily Ducich"/>
    <x v="2"/>
    <s v="United States"/>
    <s v="Houston"/>
    <x v="5"/>
    <n v="77095"/>
    <x v="2"/>
    <s v="FUR-FU-10003247"/>
    <x v="0"/>
    <x v="5"/>
    <x v="1456"/>
    <n v="16.784000000000002"/>
    <n v="2"/>
    <n v="0.6"/>
    <n v="-22.238800000000001"/>
  </r>
  <r>
    <n v="7189"/>
    <x v="3568"/>
    <x v="3"/>
    <x v="629"/>
    <d v="2014-08-25T00:00:00"/>
    <s v="Standard Class"/>
    <s v="ED-13885"/>
    <s v="Emily Ducich"/>
    <x v="2"/>
    <s v="United States"/>
    <s v="Houston"/>
    <x v="5"/>
    <n v="77095"/>
    <x v="2"/>
    <s v="OFF-AP-10001563"/>
    <x v="1"/>
    <x v="9"/>
    <x v="530"/>
    <n v="38.86399999999999"/>
    <n v="4"/>
    <n v="0.8"/>
    <n v="-99.103200000000044"/>
  </r>
  <r>
    <n v="7190"/>
    <x v="3569"/>
    <x v="0"/>
    <x v="396"/>
    <d v="2013-11-16T00:00:00"/>
    <s v="First Class"/>
    <s v="DW-13480"/>
    <s v="Dianna Wilson"/>
    <x v="2"/>
    <s v="United States"/>
    <s v="San Diego"/>
    <x v="1"/>
    <n v="92024"/>
    <x v="1"/>
    <s v="TEC-PH-10004908"/>
    <x v="2"/>
    <x v="7"/>
    <x v="1474"/>
    <n v="203.976"/>
    <n v="3"/>
    <n v="0.2"/>
    <n v="25.496999999999986"/>
  </r>
  <r>
    <n v="7191"/>
    <x v="3569"/>
    <x v="0"/>
    <x v="396"/>
    <d v="2013-11-16T00:00:00"/>
    <s v="First Class"/>
    <s v="DW-13480"/>
    <s v="Dianna Wilson"/>
    <x v="2"/>
    <s v="United States"/>
    <s v="San Diego"/>
    <x v="1"/>
    <n v="92024"/>
    <x v="1"/>
    <s v="FUR-TA-10003392"/>
    <x v="0"/>
    <x v="3"/>
    <x v="1639"/>
    <n v="674.35200000000009"/>
    <n v="3"/>
    <n v="0.2"/>
    <n v="-8.4294000000000153"/>
  </r>
  <r>
    <n v="7192"/>
    <x v="3570"/>
    <x v="0"/>
    <x v="393"/>
    <d v="2013-10-07T00:00:00"/>
    <s v="Second Class"/>
    <s v="JK-15205"/>
    <s v="Jamie Kunitz"/>
    <x v="0"/>
    <s v="United States"/>
    <s v="Hialeah"/>
    <x v="2"/>
    <n v="33012"/>
    <x v="0"/>
    <s v="OFF-BI-10004140"/>
    <x v="1"/>
    <x v="8"/>
    <x v="304"/>
    <n v="5.3880000000000008"/>
    <n v="4"/>
    <n v="0.7"/>
    <n v="-4.49"/>
  </r>
  <r>
    <n v="7193"/>
    <x v="3570"/>
    <x v="0"/>
    <x v="393"/>
    <d v="2013-10-07T00:00:00"/>
    <s v="Second Class"/>
    <s v="JK-15205"/>
    <s v="Jamie Kunitz"/>
    <x v="0"/>
    <s v="United States"/>
    <s v="Hialeah"/>
    <x v="2"/>
    <n v="33012"/>
    <x v="0"/>
    <s v="OFF-AR-10003631"/>
    <x v="1"/>
    <x v="6"/>
    <x v="33"/>
    <n v="30.975999999999999"/>
    <n v="8"/>
    <n v="0.2"/>
    <n v="5.0335999999999999"/>
  </r>
  <r>
    <n v="7194"/>
    <x v="3571"/>
    <x v="0"/>
    <x v="1151"/>
    <d v="2013-02-14T00:00:00"/>
    <s v="First Class"/>
    <s v="JS-15880"/>
    <s v="John Stevenson"/>
    <x v="0"/>
    <s v="United States"/>
    <s v="Atlanta"/>
    <x v="32"/>
    <n v="30318"/>
    <x v="0"/>
    <s v="OFF-ST-10003716"/>
    <x v="1"/>
    <x v="4"/>
    <x v="889"/>
    <n v="1350.1200000000001"/>
    <n v="6"/>
    <n v="0"/>
    <n v="175.51560000000001"/>
  </r>
  <r>
    <n v="7195"/>
    <x v="3571"/>
    <x v="0"/>
    <x v="1151"/>
    <d v="2013-02-14T00:00:00"/>
    <s v="First Class"/>
    <s v="JS-15880"/>
    <s v="John Stevenson"/>
    <x v="0"/>
    <s v="United States"/>
    <s v="Atlanta"/>
    <x v="32"/>
    <n v="30318"/>
    <x v="0"/>
    <s v="OFF-BI-10003274"/>
    <x v="1"/>
    <x v="8"/>
    <x v="122"/>
    <n v="15.92"/>
    <n v="4"/>
    <n v="0"/>
    <n v="7.4824000000000002"/>
  </r>
  <r>
    <n v="7196"/>
    <x v="3572"/>
    <x v="0"/>
    <x v="373"/>
    <d v="2013-11-18T00:00:00"/>
    <s v="Standard Class"/>
    <s v="PO-19180"/>
    <s v="Philisse Overcash"/>
    <x v="2"/>
    <s v="United States"/>
    <s v="Seattle"/>
    <x v="4"/>
    <n v="98103"/>
    <x v="1"/>
    <s v="FUR-FU-10004848"/>
    <x v="0"/>
    <x v="5"/>
    <x v="1301"/>
    <n v="19.54"/>
    <n v="2"/>
    <n v="0"/>
    <n v="7.2297999999999991"/>
  </r>
  <r>
    <n v="7197"/>
    <x v="3573"/>
    <x v="2"/>
    <x v="759"/>
    <d v="2011-04-30T00:00:00"/>
    <s v="Standard Class"/>
    <s v="MH-17290"/>
    <s v="Marc Harrigan"/>
    <x v="2"/>
    <s v="United States"/>
    <s v="Los Angeles"/>
    <x v="1"/>
    <n v="90036"/>
    <x v="1"/>
    <s v="OFF-AR-10003504"/>
    <x v="1"/>
    <x v="6"/>
    <x v="1026"/>
    <n v="21.400000000000002"/>
    <n v="5"/>
    <n v="0"/>
    <n v="6.2059999999999977"/>
  </r>
  <r>
    <n v="7198"/>
    <x v="3573"/>
    <x v="2"/>
    <x v="759"/>
    <d v="2011-04-30T00:00:00"/>
    <s v="Standard Class"/>
    <s v="MH-17290"/>
    <s v="Marc Harrigan"/>
    <x v="2"/>
    <s v="United States"/>
    <s v="Los Angeles"/>
    <x v="1"/>
    <n v="90036"/>
    <x v="1"/>
    <s v="OFF-LA-10000305"/>
    <x v="1"/>
    <x v="2"/>
    <x v="1707"/>
    <n v="12.6"/>
    <n v="2"/>
    <n v="0"/>
    <n v="5.7959999999999994"/>
  </r>
  <r>
    <n v="7199"/>
    <x v="3574"/>
    <x v="1"/>
    <x v="1067"/>
    <d v="2012-08-15T00:00:00"/>
    <s v="Standard Class"/>
    <s v="PO-19180"/>
    <s v="Philisse Overcash"/>
    <x v="2"/>
    <s v="United States"/>
    <s v="New York City"/>
    <x v="15"/>
    <n v="10035"/>
    <x v="3"/>
    <s v="OFF-AR-10001427"/>
    <x v="1"/>
    <x v="6"/>
    <x v="248"/>
    <n v="11.96"/>
    <n v="2"/>
    <n v="0"/>
    <n v="3.1096000000000004"/>
  </r>
  <r>
    <n v="7200"/>
    <x v="3574"/>
    <x v="1"/>
    <x v="1067"/>
    <d v="2012-08-15T00:00:00"/>
    <s v="Standard Class"/>
    <s v="PO-19180"/>
    <s v="Philisse Overcash"/>
    <x v="2"/>
    <s v="United States"/>
    <s v="New York City"/>
    <x v="15"/>
    <n v="10035"/>
    <x v="3"/>
    <s v="TEC-PH-10004614"/>
    <x v="2"/>
    <x v="7"/>
    <x v="299"/>
    <n v="138"/>
    <n v="2"/>
    <n v="0"/>
    <n v="34.5"/>
  </r>
  <r>
    <n v="7201"/>
    <x v="3575"/>
    <x v="0"/>
    <x v="581"/>
    <d v="2013-12-04T00:00:00"/>
    <s v="Standard Class"/>
    <s v="HF-14995"/>
    <s v="Herbert Flentye"/>
    <x v="0"/>
    <s v="United States"/>
    <s v="Fort Lauderdale"/>
    <x v="2"/>
    <n v="33311"/>
    <x v="0"/>
    <s v="TEC-PH-10001944"/>
    <x v="2"/>
    <x v="7"/>
    <x v="1262"/>
    <n v="116.75999999999999"/>
    <n v="1"/>
    <n v="0.2"/>
    <n v="14.594999999999985"/>
  </r>
  <r>
    <n v="7202"/>
    <x v="3575"/>
    <x v="0"/>
    <x v="581"/>
    <d v="2013-12-04T00:00:00"/>
    <s v="Standard Class"/>
    <s v="HF-14995"/>
    <s v="Herbert Flentye"/>
    <x v="0"/>
    <s v="United States"/>
    <s v="Fort Lauderdale"/>
    <x v="2"/>
    <n v="33311"/>
    <x v="0"/>
    <s v="FUR-TA-10001039"/>
    <x v="0"/>
    <x v="3"/>
    <x v="824"/>
    <n v="331.02300000000008"/>
    <n v="7"/>
    <n v="0.45"/>
    <n v="-114.35339999999997"/>
  </r>
  <r>
    <n v="7203"/>
    <x v="3576"/>
    <x v="0"/>
    <x v="99"/>
    <d v="2013-10-29T00:00:00"/>
    <s v="Same Day"/>
    <s v="VB-21745"/>
    <s v="Victoria Brennan"/>
    <x v="1"/>
    <s v="United States"/>
    <s v="Rochester"/>
    <x v="15"/>
    <n v="14609"/>
    <x v="3"/>
    <s v="FUR-FU-10003806"/>
    <x v="0"/>
    <x v="5"/>
    <x v="1795"/>
    <n v="756.80000000000007"/>
    <n v="5"/>
    <n v="0"/>
    <n v="75.679999999999978"/>
  </r>
  <r>
    <n v="7204"/>
    <x v="3577"/>
    <x v="2"/>
    <x v="282"/>
    <d v="2012-01-02T00:00:00"/>
    <s v="Standard Class"/>
    <s v="MG-17890"/>
    <s v="Michael Granlund"/>
    <x v="2"/>
    <s v="United States"/>
    <s v="Saint Charles"/>
    <x v="10"/>
    <n v="60174"/>
    <x v="2"/>
    <s v="FUR-FU-10002111"/>
    <x v="0"/>
    <x v="5"/>
    <x v="1656"/>
    <n v="8.7360000000000007"/>
    <n v="3"/>
    <n v="0.6"/>
    <n v="-4.804800000000002"/>
  </r>
  <r>
    <n v="7205"/>
    <x v="3578"/>
    <x v="1"/>
    <x v="229"/>
    <d v="2012-09-17T00:00:00"/>
    <s v="Standard Class"/>
    <s v="BO-11425"/>
    <s v="Bobby Odegard"/>
    <x v="0"/>
    <s v="United States"/>
    <s v="New York City"/>
    <x v="15"/>
    <n v="10024"/>
    <x v="3"/>
    <s v="OFF-AR-10000817"/>
    <x v="1"/>
    <x v="6"/>
    <x v="1255"/>
    <n v="6.08"/>
    <n v="2"/>
    <n v="0"/>
    <n v="2.0671999999999997"/>
  </r>
  <r>
    <n v="7206"/>
    <x v="3579"/>
    <x v="3"/>
    <x v="280"/>
    <d v="2014-10-07T00:00:00"/>
    <s v="Standard Class"/>
    <s v="CM-12115"/>
    <s v="Chad McGuire"/>
    <x v="0"/>
    <s v="United States"/>
    <s v="San Francisco"/>
    <x v="1"/>
    <n v="94109"/>
    <x v="1"/>
    <s v="FUR-FU-10001424"/>
    <x v="0"/>
    <x v="5"/>
    <x v="691"/>
    <n v="17.46"/>
    <n v="2"/>
    <n v="0"/>
    <n v="5.936399999999999"/>
  </r>
  <r>
    <n v="7207"/>
    <x v="3579"/>
    <x v="3"/>
    <x v="280"/>
    <d v="2014-10-07T00:00:00"/>
    <s v="Standard Class"/>
    <s v="CM-12115"/>
    <s v="Chad McGuire"/>
    <x v="0"/>
    <s v="United States"/>
    <s v="San Francisco"/>
    <x v="1"/>
    <n v="94109"/>
    <x v="1"/>
    <s v="TEC-MA-10002930"/>
    <x v="2"/>
    <x v="15"/>
    <x v="1775"/>
    <n v="369.16"/>
    <n v="11"/>
    <n v="0.2"/>
    <n v="32.301500000000019"/>
  </r>
  <r>
    <n v="7208"/>
    <x v="3580"/>
    <x v="0"/>
    <x v="108"/>
    <d v="2013-09-14T00:00:00"/>
    <s v="First Class"/>
    <s v="LC-16930"/>
    <s v="Linda Cazamias"/>
    <x v="1"/>
    <s v="United States"/>
    <s v="Phoenix"/>
    <x v="16"/>
    <n v="85023"/>
    <x v="1"/>
    <s v="OFF-AR-10003759"/>
    <x v="1"/>
    <x v="6"/>
    <x v="838"/>
    <n v="2.9120000000000004"/>
    <n v="2"/>
    <n v="0.2"/>
    <n v="0.90999999999999981"/>
  </r>
  <r>
    <n v="7209"/>
    <x v="3580"/>
    <x v="0"/>
    <x v="108"/>
    <d v="2013-09-14T00:00:00"/>
    <s v="First Class"/>
    <s v="LC-16930"/>
    <s v="Linda Cazamias"/>
    <x v="1"/>
    <s v="United States"/>
    <s v="Phoenix"/>
    <x v="16"/>
    <n v="85023"/>
    <x v="1"/>
    <s v="OFF-PA-10001837"/>
    <x v="1"/>
    <x v="10"/>
    <x v="1791"/>
    <n v="20.736000000000004"/>
    <n v="4"/>
    <n v="0.2"/>
    <n v="7.2576000000000001"/>
  </r>
  <r>
    <n v="7210"/>
    <x v="3580"/>
    <x v="0"/>
    <x v="108"/>
    <d v="2013-09-14T00:00:00"/>
    <s v="First Class"/>
    <s v="LC-16930"/>
    <s v="Linda Cazamias"/>
    <x v="1"/>
    <s v="United States"/>
    <s v="Phoenix"/>
    <x v="16"/>
    <n v="85023"/>
    <x v="1"/>
    <s v="OFF-PA-10001667"/>
    <x v="1"/>
    <x v="10"/>
    <x v="453"/>
    <n v="9.5680000000000014"/>
    <n v="2"/>
    <n v="0.2"/>
    <n v="2.9899999999999993"/>
  </r>
  <r>
    <n v="7211"/>
    <x v="3581"/>
    <x v="0"/>
    <x v="799"/>
    <d v="2013-06-07T00:00:00"/>
    <s v="Standard Class"/>
    <s v="EH-13765"/>
    <s v="Edward Hooks"/>
    <x v="1"/>
    <s v="United States"/>
    <s v="Seattle"/>
    <x v="4"/>
    <n v="98115"/>
    <x v="1"/>
    <s v="OFF-PA-10000246"/>
    <x v="1"/>
    <x v="10"/>
    <x v="1586"/>
    <n v="30.18"/>
    <n v="3"/>
    <n v="0"/>
    <n v="13.8828"/>
  </r>
  <r>
    <n v="7212"/>
    <x v="3581"/>
    <x v="0"/>
    <x v="799"/>
    <d v="2013-06-07T00:00:00"/>
    <s v="Standard Class"/>
    <s v="EH-13765"/>
    <s v="Edward Hooks"/>
    <x v="1"/>
    <s v="United States"/>
    <s v="Seattle"/>
    <x v="4"/>
    <n v="98115"/>
    <x v="1"/>
    <s v="OFF-BI-10001078"/>
    <x v="1"/>
    <x v="8"/>
    <x v="61"/>
    <n v="51.648000000000003"/>
    <n v="12"/>
    <n v="0.2"/>
    <n v="18.7224"/>
  </r>
  <r>
    <n v="7213"/>
    <x v="3581"/>
    <x v="0"/>
    <x v="799"/>
    <d v="2013-06-07T00:00:00"/>
    <s v="Standard Class"/>
    <s v="EH-13765"/>
    <s v="Edward Hooks"/>
    <x v="1"/>
    <s v="United States"/>
    <s v="Seattle"/>
    <x v="4"/>
    <n v="98115"/>
    <x v="1"/>
    <s v="OFF-BI-10000138"/>
    <x v="1"/>
    <x v="8"/>
    <x v="600"/>
    <n v="11.231999999999999"/>
    <n v="3"/>
    <n v="0.2"/>
    <n v="3.9312000000000005"/>
  </r>
  <r>
    <n v="7214"/>
    <x v="3582"/>
    <x v="3"/>
    <x v="453"/>
    <d v="2014-10-20T00:00:00"/>
    <s v="Standard Class"/>
    <s v="MC-17275"/>
    <s v="Marc Crier"/>
    <x v="0"/>
    <s v="United States"/>
    <s v="Camarillo"/>
    <x v="1"/>
    <n v="93010"/>
    <x v="1"/>
    <s v="OFF-LA-10002034"/>
    <x v="1"/>
    <x v="2"/>
    <x v="1102"/>
    <n v="14.73"/>
    <n v="3"/>
    <n v="0"/>
    <n v="7.2176999999999998"/>
  </r>
  <r>
    <n v="7215"/>
    <x v="3583"/>
    <x v="1"/>
    <x v="874"/>
    <d v="2012-09-30T00:00:00"/>
    <s v="Second Class"/>
    <s v="HW-14935"/>
    <s v="Helen Wasserman"/>
    <x v="1"/>
    <s v="United States"/>
    <s v="Detroit"/>
    <x v="12"/>
    <n v="48205"/>
    <x v="2"/>
    <s v="OFF-AR-10000127"/>
    <x v="1"/>
    <x v="6"/>
    <x v="1186"/>
    <n v="16.399999999999999"/>
    <n v="5"/>
    <n v="0"/>
    <n v="4.7559999999999985"/>
  </r>
  <r>
    <n v="7216"/>
    <x v="3583"/>
    <x v="1"/>
    <x v="874"/>
    <d v="2012-09-30T00:00:00"/>
    <s v="Second Class"/>
    <s v="HW-14935"/>
    <s v="Helen Wasserman"/>
    <x v="1"/>
    <s v="United States"/>
    <s v="Detroit"/>
    <x v="12"/>
    <n v="48205"/>
    <x v="2"/>
    <s v="OFF-PA-10003172"/>
    <x v="1"/>
    <x v="10"/>
    <x v="846"/>
    <n v="25.92"/>
    <n v="4"/>
    <n v="0"/>
    <n v="12.441600000000001"/>
  </r>
  <r>
    <n v="7217"/>
    <x v="3584"/>
    <x v="1"/>
    <x v="910"/>
    <d v="2012-05-06T00:00:00"/>
    <s v="First Class"/>
    <s v="LC-16870"/>
    <s v="Lena Cacioppo"/>
    <x v="0"/>
    <s v="United States"/>
    <s v="San Francisco"/>
    <x v="1"/>
    <n v="94109"/>
    <x v="1"/>
    <s v="OFF-AR-10001246"/>
    <x v="1"/>
    <x v="6"/>
    <x v="450"/>
    <n v="8.82"/>
    <n v="3"/>
    <n v="0"/>
    <n v="2.5577999999999994"/>
  </r>
  <r>
    <n v="7218"/>
    <x v="3584"/>
    <x v="1"/>
    <x v="910"/>
    <d v="2012-05-06T00:00:00"/>
    <s v="First Class"/>
    <s v="LC-16870"/>
    <s v="Lena Cacioppo"/>
    <x v="0"/>
    <s v="United States"/>
    <s v="San Francisco"/>
    <x v="1"/>
    <n v="94109"/>
    <x v="1"/>
    <s v="OFF-BI-10002026"/>
    <x v="1"/>
    <x v="8"/>
    <x v="1749"/>
    <n v="62.496000000000009"/>
    <n v="2"/>
    <n v="0.2"/>
    <n v="21.873599999999996"/>
  </r>
  <r>
    <n v="7219"/>
    <x v="3584"/>
    <x v="1"/>
    <x v="910"/>
    <d v="2012-05-06T00:00:00"/>
    <s v="First Class"/>
    <s v="LC-16870"/>
    <s v="Lena Cacioppo"/>
    <x v="0"/>
    <s v="United States"/>
    <s v="San Francisco"/>
    <x v="1"/>
    <n v="94109"/>
    <x v="1"/>
    <s v="TEC-AC-10000844"/>
    <x v="2"/>
    <x v="11"/>
    <x v="106"/>
    <n v="339.96"/>
    <n v="4"/>
    <n v="0"/>
    <n v="122.38559999999998"/>
  </r>
  <r>
    <n v="7220"/>
    <x v="3584"/>
    <x v="1"/>
    <x v="910"/>
    <d v="2012-05-06T00:00:00"/>
    <s v="First Class"/>
    <s v="LC-16870"/>
    <s v="Lena Cacioppo"/>
    <x v="0"/>
    <s v="United States"/>
    <s v="San Francisco"/>
    <x v="1"/>
    <n v="94109"/>
    <x v="1"/>
    <s v="OFF-BI-10001575"/>
    <x v="1"/>
    <x v="8"/>
    <x v="577"/>
    <n v="49.568000000000005"/>
    <n v="2"/>
    <n v="0.2"/>
    <n v="17.348799999999997"/>
  </r>
  <r>
    <n v="7221"/>
    <x v="3585"/>
    <x v="3"/>
    <x v="1152"/>
    <d v="2014-01-14T00:00:00"/>
    <s v="Standard Class"/>
    <s v="BP-11290"/>
    <s v="Beth Paige"/>
    <x v="0"/>
    <s v="United States"/>
    <s v="Philadelphia"/>
    <x v="9"/>
    <n v="19140"/>
    <x v="3"/>
    <s v="OFF-BI-10004632"/>
    <x v="1"/>
    <x v="8"/>
    <x v="564"/>
    <n v="274.49100000000004"/>
    <n v="3"/>
    <n v="0.7"/>
    <n v="-228.74250000000006"/>
  </r>
  <r>
    <n v="7222"/>
    <x v="3586"/>
    <x v="3"/>
    <x v="678"/>
    <d v="2014-02-01T00:00:00"/>
    <s v="Standard Class"/>
    <s v="TG-21310"/>
    <s v="Toby Gnade"/>
    <x v="0"/>
    <s v="United States"/>
    <s v="New York City"/>
    <x v="15"/>
    <n v="10035"/>
    <x v="3"/>
    <s v="TEC-PH-10000193"/>
    <x v="2"/>
    <x v="7"/>
    <x v="1655"/>
    <n v="137.94"/>
    <n v="3"/>
    <n v="0"/>
    <n v="35.864399999999996"/>
  </r>
  <r>
    <n v="7223"/>
    <x v="3587"/>
    <x v="3"/>
    <x v="264"/>
    <d v="2014-09-07T00:00:00"/>
    <s v="Standard Class"/>
    <s v="MC-18100"/>
    <s v="Mick Crebagga"/>
    <x v="0"/>
    <s v="United States"/>
    <s v="Chicago"/>
    <x v="10"/>
    <n v="60623"/>
    <x v="2"/>
    <s v="TEC-AC-10003441"/>
    <x v="2"/>
    <x v="11"/>
    <x v="652"/>
    <n v="40.68"/>
    <n v="3"/>
    <n v="0.2"/>
    <n v="-7.1190000000000015"/>
  </r>
  <r>
    <n v="7224"/>
    <x v="3588"/>
    <x v="0"/>
    <x v="216"/>
    <d v="2013-07-19T00:00:00"/>
    <s v="Standard Class"/>
    <s v="RB-19360"/>
    <s v="Raymond Buch"/>
    <x v="0"/>
    <s v="United States"/>
    <s v="San Francisco"/>
    <x v="1"/>
    <n v="94122"/>
    <x v="1"/>
    <s v="TEC-PH-10004093"/>
    <x v="2"/>
    <x v="7"/>
    <x v="40"/>
    <n v="110.376"/>
    <n v="3"/>
    <n v="0.2"/>
    <n v="12.417299999999997"/>
  </r>
  <r>
    <n v="7225"/>
    <x v="3588"/>
    <x v="0"/>
    <x v="216"/>
    <d v="2013-07-19T00:00:00"/>
    <s v="Standard Class"/>
    <s v="RB-19360"/>
    <s v="Raymond Buch"/>
    <x v="0"/>
    <s v="United States"/>
    <s v="San Francisco"/>
    <x v="1"/>
    <n v="94122"/>
    <x v="1"/>
    <s v="OFF-AP-10002998"/>
    <x v="1"/>
    <x v="9"/>
    <x v="1635"/>
    <n v="151.62"/>
    <n v="7"/>
    <n v="0"/>
    <n v="50.03459999999999"/>
  </r>
  <r>
    <n v="7226"/>
    <x v="3588"/>
    <x v="0"/>
    <x v="216"/>
    <d v="2013-07-19T00:00:00"/>
    <s v="Standard Class"/>
    <s v="RB-19360"/>
    <s v="Raymond Buch"/>
    <x v="0"/>
    <s v="United States"/>
    <s v="San Francisco"/>
    <x v="1"/>
    <n v="94122"/>
    <x v="1"/>
    <s v="FUR-FU-10000073"/>
    <x v="0"/>
    <x v="5"/>
    <x v="437"/>
    <n v="30.8"/>
    <n v="4"/>
    <n v="0"/>
    <n v="10.163999999999998"/>
  </r>
  <r>
    <n v="7227"/>
    <x v="3589"/>
    <x v="3"/>
    <x v="642"/>
    <d v="2014-03-01T00:00:00"/>
    <s v="Standard Class"/>
    <s v="ES-14080"/>
    <s v="Erin Smith"/>
    <x v="1"/>
    <s v="United States"/>
    <s v="Philadelphia"/>
    <x v="9"/>
    <n v="19134"/>
    <x v="3"/>
    <s v="OFF-PA-10001125"/>
    <x v="1"/>
    <x v="10"/>
    <x v="1012"/>
    <n v="123.92000000000002"/>
    <n v="5"/>
    <n v="0.2"/>
    <n v="38.724999999999994"/>
  </r>
  <r>
    <n v="7228"/>
    <x v="3589"/>
    <x v="3"/>
    <x v="642"/>
    <d v="2014-03-01T00:00:00"/>
    <s v="Standard Class"/>
    <s v="ES-14080"/>
    <s v="Erin Smith"/>
    <x v="1"/>
    <s v="United States"/>
    <s v="Philadelphia"/>
    <x v="9"/>
    <n v="19134"/>
    <x v="3"/>
    <s v="TEC-AC-10003033"/>
    <x v="2"/>
    <x v="11"/>
    <x v="756"/>
    <n v="1319.8"/>
    <n v="5"/>
    <n v="0.2"/>
    <n v="214.4674999999998"/>
  </r>
  <r>
    <n v="7229"/>
    <x v="3590"/>
    <x v="2"/>
    <x v="836"/>
    <d v="2011-07-22T00:00:00"/>
    <s v="First Class"/>
    <s v="RD-19720"/>
    <s v="Roger Demir"/>
    <x v="0"/>
    <s v="United States"/>
    <s v="San Francisco"/>
    <x v="1"/>
    <n v="94122"/>
    <x v="1"/>
    <s v="OFF-BI-10002498"/>
    <x v="1"/>
    <x v="8"/>
    <x v="435"/>
    <n v="89.712000000000018"/>
    <n v="6"/>
    <n v="0.2"/>
    <n v="30.277799999999992"/>
  </r>
  <r>
    <n v="7230"/>
    <x v="3590"/>
    <x v="2"/>
    <x v="836"/>
    <d v="2011-07-22T00:00:00"/>
    <s v="First Class"/>
    <s v="RD-19720"/>
    <s v="Roger Demir"/>
    <x v="0"/>
    <s v="United States"/>
    <s v="San Francisco"/>
    <x v="1"/>
    <n v="94122"/>
    <x v="1"/>
    <s v="OFF-PA-10004569"/>
    <x v="1"/>
    <x v="10"/>
    <x v="227"/>
    <n v="22.830000000000002"/>
    <n v="3"/>
    <n v="0"/>
    <n v="10.7301"/>
  </r>
  <r>
    <n v="7231"/>
    <x v="3591"/>
    <x v="3"/>
    <x v="677"/>
    <d v="2014-03-16T00:00:00"/>
    <s v="First Class"/>
    <s v="SC-20380"/>
    <s v="Shahid Collister"/>
    <x v="0"/>
    <s v="United States"/>
    <s v="Fairfield"/>
    <x v="29"/>
    <n v="6824"/>
    <x v="3"/>
    <s v="OFF-BI-10002353"/>
    <x v="1"/>
    <x v="8"/>
    <x v="1068"/>
    <n v="30.88"/>
    <n v="2"/>
    <n v="0"/>
    <n v="15.44"/>
  </r>
  <r>
    <n v="7232"/>
    <x v="3591"/>
    <x v="3"/>
    <x v="677"/>
    <d v="2014-03-16T00:00:00"/>
    <s v="First Class"/>
    <s v="SC-20380"/>
    <s v="Shahid Collister"/>
    <x v="0"/>
    <s v="United States"/>
    <s v="Fairfield"/>
    <x v="29"/>
    <n v="6824"/>
    <x v="3"/>
    <s v="OFF-AP-10001564"/>
    <x v="1"/>
    <x v="9"/>
    <x v="1759"/>
    <n v="465.16"/>
    <n v="2"/>
    <n v="0"/>
    <n v="120.94159999999999"/>
  </r>
  <r>
    <n v="7233"/>
    <x v="3591"/>
    <x v="3"/>
    <x v="677"/>
    <d v="2014-03-16T00:00:00"/>
    <s v="First Class"/>
    <s v="SC-20380"/>
    <s v="Shahid Collister"/>
    <x v="0"/>
    <s v="United States"/>
    <s v="Fairfield"/>
    <x v="29"/>
    <n v="6824"/>
    <x v="3"/>
    <s v="OFF-PA-10003673"/>
    <x v="1"/>
    <x v="10"/>
    <x v="971"/>
    <n v="27.12"/>
    <n v="4"/>
    <n v="0"/>
    <n v="12.475199999999999"/>
  </r>
  <r>
    <n v="7234"/>
    <x v="3592"/>
    <x v="0"/>
    <x v="387"/>
    <d v="2013-03-13T00:00:00"/>
    <s v="Standard Class"/>
    <s v="GB-14575"/>
    <s v="Giulietta Baptist"/>
    <x v="0"/>
    <s v="United States"/>
    <s v="New York City"/>
    <x v="15"/>
    <n v="10011"/>
    <x v="3"/>
    <s v="FUR-FU-10003347"/>
    <x v="0"/>
    <x v="5"/>
    <x v="374"/>
    <n v="113.6"/>
    <n v="8"/>
    <n v="0"/>
    <n v="44.304000000000002"/>
  </r>
  <r>
    <n v="7235"/>
    <x v="3592"/>
    <x v="0"/>
    <x v="387"/>
    <d v="2013-03-13T00:00:00"/>
    <s v="Standard Class"/>
    <s v="GB-14575"/>
    <s v="Giulietta Baptist"/>
    <x v="0"/>
    <s v="United States"/>
    <s v="New York City"/>
    <x v="15"/>
    <n v="10011"/>
    <x v="3"/>
    <s v="OFF-PA-10001934"/>
    <x v="1"/>
    <x v="10"/>
    <x v="543"/>
    <n v="12.96"/>
    <n v="2"/>
    <n v="0"/>
    <n v="6.3504000000000005"/>
  </r>
  <r>
    <n v="7236"/>
    <x v="3592"/>
    <x v="0"/>
    <x v="387"/>
    <d v="2013-03-13T00:00:00"/>
    <s v="Standard Class"/>
    <s v="GB-14575"/>
    <s v="Giulietta Baptist"/>
    <x v="0"/>
    <s v="United States"/>
    <s v="New York City"/>
    <x v="15"/>
    <n v="10011"/>
    <x v="3"/>
    <s v="OFF-BI-10000632"/>
    <x v="1"/>
    <x v="8"/>
    <x v="1288"/>
    <n v="69.456000000000003"/>
    <n v="2"/>
    <n v="0.2"/>
    <n v="22.573199999999996"/>
  </r>
  <r>
    <n v="7237"/>
    <x v="3593"/>
    <x v="2"/>
    <x v="1035"/>
    <d v="2011-12-10T00:00:00"/>
    <s v="First Class"/>
    <s v="FP-14320"/>
    <s v="Frank Preis"/>
    <x v="0"/>
    <s v="United States"/>
    <s v="Los Angeles"/>
    <x v="1"/>
    <n v="90049"/>
    <x v="1"/>
    <s v="OFF-AR-10003190"/>
    <x v="1"/>
    <x v="6"/>
    <x v="643"/>
    <n v="8.64"/>
    <n v="3"/>
    <n v="0"/>
    <n v="2.4192"/>
  </r>
  <r>
    <n v="7238"/>
    <x v="3594"/>
    <x v="0"/>
    <x v="212"/>
    <d v="2013-07-11T00:00:00"/>
    <s v="Same Day"/>
    <s v="EA-14035"/>
    <s v="Erin Ashbrook"/>
    <x v="1"/>
    <s v="United States"/>
    <s v="Philadelphia"/>
    <x v="9"/>
    <n v="19143"/>
    <x v="3"/>
    <s v="TEC-MA-10000904"/>
    <x v="2"/>
    <x v="15"/>
    <x v="1796"/>
    <n v="341.99100000000004"/>
    <n v="3"/>
    <n v="0.7"/>
    <n v="-319.19159999999999"/>
  </r>
  <r>
    <n v="7239"/>
    <x v="3595"/>
    <x v="0"/>
    <x v="435"/>
    <d v="2013-12-31T00:00:00"/>
    <s v="Standard Class"/>
    <s v="SC-20305"/>
    <s v="Sean Christensen"/>
    <x v="0"/>
    <s v="United States"/>
    <s v="San Jose"/>
    <x v="1"/>
    <n v="95123"/>
    <x v="1"/>
    <s v="FUR-FU-10000771"/>
    <x v="0"/>
    <x v="5"/>
    <x v="1426"/>
    <n v="43.96"/>
    <n v="7"/>
    <n v="0"/>
    <n v="18.463200000000004"/>
  </r>
  <r>
    <n v="7240"/>
    <x v="3595"/>
    <x v="0"/>
    <x v="435"/>
    <d v="2013-12-31T00:00:00"/>
    <s v="Standard Class"/>
    <s v="SC-20305"/>
    <s v="Sean Christensen"/>
    <x v="0"/>
    <s v="United States"/>
    <s v="San Jose"/>
    <x v="1"/>
    <n v="95123"/>
    <x v="1"/>
    <s v="OFF-EN-10001990"/>
    <x v="1"/>
    <x v="12"/>
    <x v="33"/>
    <n v="39.76"/>
    <n v="7"/>
    <n v="0"/>
    <n v="18.687199999999997"/>
  </r>
  <r>
    <n v="7241"/>
    <x v="3596"/>
    <x v="3"/>
    <x v="756"/>
    <d v="2014-04-26T00:00:00"/>
    <s v="Second Class"/>
    <s v="JF-15355"/>
    <s v="Jay Fein"/>
    <x v="0"/>
    <s v="United States"/>
    <s v="Pasadena"/>
    <x v="1"/>
    <n v="91104"/>
    <x v="1"/>
    <s v="FUR-FU-10002445"/>
    <x v="0"/>
    <x v="5"/>
    <x v="1439"/>
    <n v="66.36"/>
    <n v="7"/>
    <n v="0"/>
    <n v="26.544000000000004"/>
  </r>
  <r>
    <n v="7242"/>
    <x v="3596"/>
    <x v="3"/>
    <x v="756"/>
    <d v="2014-04-26T00:00:00"/>
    <s v="Second Class"/>
    <s v="JF-15355"/>
    <s v="Jay Fein"/>
    <x v="0"/>
    <s v="United States"/>
    <s v="Pasadena"/>
    <x v="1"/>
    <n v="91104"/>
    <x v="1"/>
    <s v="OFF-BI-10003638"/>
    <x v="1"/>
    <x v="8"/>
    <x v="607"/>
    <n v="92.88000000000001"/>
    <n v="6"/>
    <n v="0.2"/>
    <n v="30.185999999999996"/>
  </r>
  <r>
    <n v="7243"/>
    <x v="3596"/>
    <x v="3"/>
    <x v="756"/>
    <d v="2014-04-26T00:00:00"/>
    <s v="Second Class"/>
    <s v="JF-15355"/>
    <s v="Jay Fein"/>
    <x v="0"/>
    <s v="United States"/>
    <s v="Pasadena"/>
    <x v="1"/>
    <n v="91104"/>
    <x v="1"/>
    <s v="FUR-FU-10004864"/>
    <x v="0"/>
    <x v="5"/>
    <x v="1710"/>
    <n v="24.14"/>
    <n v="2"/>
    <n v="0"/>
    <n v="7.9662000000000006"/>
  </r>
  <r>
    <n v="7244"/>
    <x v="3597"/>
    <x v="3"/>
    <x v="629"/>
    <d v="2014-08-23T00:00:00"/>
    <s v="Second Class"/>
    <s v="TP-21415"/>
    <s v="Tom Prescott"/>
    <x v="0"/>
    <s v="United States"/>
    <s v="Philadelphia"/>
    <x v="9"/>
    <n v="19134"/>
    <x v="3"/>
    <s v="FUR-CH-10002024"/>
    <x v="0"/>
    <x v="1"/>
    <x v="478"/>
    <n v="4416.174"/>
    <n v="9"/>
    <n v="0.3"/>
    <n v="-630.88200000000006"/>
  </r>
  <r>
    <n v="7245"/>
    <x v="3598"/>
    <x v="3"/>
    <x v="1053"/>
    <d v="2014-05-26T00:00:00"/>
    <s v="First Class"/>
    <s v="RL-19615"/>
    <s v="Rob Lucas"/>
    <x v="0"/>
    <s v="United States"/>
    <s v="Los Angeles"/>
    <x v="1"/>
    <n v="90049"/>
    <x v="1"/>
    <s v="OFF-AR-10002445"/>
    <x v="1"/>
    <x v="6"/>
    <x v="1637"/>
    <n v="49.56"/>
    <n v="7"/>
    <n v="0"/>
    <n v="18.832800000000002"/>
  </r>
  <r>
    <n v="7246"/>
    <x v="3599"/>
    <x v="3"/>
    <x v="839"/>
    <d v="2014-02-14T00:00:00"/>
    <s v="Standard Class"/>
    <s v="SB-20170"/>
    <s v="Sarah Bern"/>
    <x v="0"/>
    <s v="United States"/>
    <s v="Los Angeles"/>
    <x v="1"/>
    <n v="90032"/>
    <x v="1"/>
    <s v="OFF-ST-10001370"/>
    <x v="1"/>
    <x v="4"/>
    <x v="1023"/>
    <n v="354.90000000000003"/>
    <n v="5"/>
    <n v="0"/>
    <n v="17.744999999999962"/>
  </r>
  <r>
    <n v="7247"/>
    <x v="3600"/>
    <x v="2"/>
    <x v="223"/>
    <d v="2011-03-08T00:00:00"/>
    <s v="Standard Class"/>
    <s v="JS-15595"/>
    <s v="Jill Stevenson"/>
    <x v="1"/>
    <s v="United States"/>
    <s v="Columbus"/>
    <x v="24"/>
    <n v="43229"/>
    <x v="3"/>
    <s v="OFF-LA-10000305"/>
    <x v="1"/>
    <x v="2"/>
    <x v="1707"/>
    <n v="15.120000000000001"/>
    <n v="3"/>
    <n v="0.2"/>
    <n v="4.9139999999999988"/>
  </r>
  <r>
    <n v="7248"/>
    <x v="3600"/>
    <x v="2"/>
    <x v="223"/>
    <d v="2011-03-08T00:00:00"/>
    <s v="Standard Class"/>
    <s v="JS-15595"/>
    <s v="Jill Stevenson"/>
    <x v="1"/>
    <s v="United States"/>
    <s v="Columbus"/>
    <x v="24"/>
    <n v="43229"/>
    <x v="3"/>
    <s v="FUR-BO-10001972"/>
    <x v="0"/>
    <x v="0"/>
    <x v="362"/>
    <n v="302.45"/>
    <n v="5"/>
    <n v="0.5"/>
    <n v="-199.61700000000002"/>
  </r>
  <r>
    <n v="7249"/>
    <x v="3600"/>
    <x v="2"/>
    <x v="223"/>
    <d v="2011-03-08T00:00:00"/>
    <s v="Standard Class"/>
    <s v="JS-15595"/>
    <s v="Jill Stevenson"/>
    <x v="1"/>
    <s v="United States"/>
    <s v="Columbus"/>
    <x v="24"/>
    <n v="43229"/>
    <x v="3"/>
    <s v="OFF-ST-10002486"/>
    <x v="1"/>
    <x v="4"/>
    <x v="693"/>
    <n v="44.672000000000004"/>
    <n v="8"/>
    <n v="0.2"/>
    <n v="-10.051200000000003"/>
  </r>
  <r>
    <n v="7250"/>
    <x v="3601"/>
    <x v="1"/>
    <x v="593"/>
    <d v="2012-06-09T00:00:00"/>
    <s v="Second Class"/>
    <s v="BP-11155"/>
    <s v="Becky Pak"/>
    <x v="0"/>
    <s v="United States"/>
    <s v="Los Angeles"/>
    <x v="1"/>
    <n v="90008"/>
    <x v="1"/>
    <s v="TEC-AC-10001874"/>
    <x v="2"/>
    <x v="11"/>
    <x v="1562"/>
    <n v="119.98"/>
    <n v="2"/>
    <n v="0"/>
    <n v="35.994"/>
  </r>
  <r>
    <n v="7251"/>
    <x v="3601"/>
    <x v="1"/>
    <x v="593"/>
    <d v="2012-06-09T00:00:00"/>
    <s v="Second Class"/>
    <s v="BP-11155"/>
    <s v="Becky Pak"/>
    <x v="0"/>
    <s v="United States"/>
    <s v="Los Angeles"/>
    <x v="1"/>
    <n v="90008"/>
    <x v="1"/>
    <s v="TEC-AC-10003870"/>
    <x v="2"/>
    <x v="11"/>
    <x v="1718"/>
    <n v="989.97"/>
    <n v="3"/>
    <n v="0"/>
    <n v="395.98800000000006"/>
  </r>
  <r>
    <n v="7252"/>
    <x v="3602"/>
    <x v="0"/>
    <x v="278"/>
    <d v="2013-09-03T00:00:00"/>
    <s v="Standard Class"/>
    <s v="EM-13825"/>
    <s v="Elizabeth Moffitt"/>
    <x v="1"/>
    <s v="United States"/>
    <s v="Hollywood"/>
    <x v="2"/>
    <n v="33021"/>
    <x v="0"/>
    <s v="OFF-LA-10002473"/>
    <x v="1"/>
    <x v="2"/>
    <x v="1797"/>
    <n v="9.2159999999999993"/>
    <n v="4"/>
    <n v="0.2"/>
    <n v="3.3408000000000002"/>
  </r>
  <r>
    <n v="7253"/>
    <x v="3603"/>
    <x v="0"/>
    <x v="126"/>
    <d v="2013-09-19T00:00:00"/>
    <s v="Standard Class"/>
    <s v="SC-20695"/>
    <s v="Steve Chapman"/>
    <x v="1"/>
    <s v="United States"/>
    <s v="Roseville"/>
    <x v="12"/>
    <n v="48066"/>
    <x v="2"/>
    <s v="OFF-PA-10003790"/>
    <x v="1"/>
    <x v="10"/>
    <x v="1250"/>
    <n v="68.52"/>
    <n v="3"/>
    <n v="0"/>
    <n v="31.519199999999998"/>
  </r>
  <r>
    <n v="7254"/>
    <x v="3604"/>
    <x v="0"/>
    <x v="198"/>
    <d v="2013-06-05T00:00:00"/>
    <s v="Standard Class"/>
    <s v="EM-14140"/>
    <s v="Eugene Moren"/>
    <x v="2"/>
    <s v="United States"/>
    <s v="Superior"/>
    <x v="6"/>
    <n v="54880"/>
    <x v="2"/>
    <s v="OFF-AP-10002684"/>
    <x v="1"/>
    <x v="9"/>
    <x v="165"/>
    <n v="364.74"/>
    <n v="3"/>
    <n v="0"/>
    <n v="109.42199999999997"/>
  </r>
  <r>
    <n v="7255"/>
    <x v="3604"/>
    <x v="0"/>
    <x v="198"/>
    <d v="2013-06-05T00:00:00"/>
    <s v="Standard Class"/>
    <s v="EM-14140"/>
    <s v="Eugene Moren"/>
    <x v="2"/>
    <s v="United States"/>
    <s v="Superior"/>
    <x v="6"/>
    <n v="54880"/>
    <x v="2"/>
    <s v="FUR-FU-10001037"/>
    <x v="0"/>
    <x v="5"/>
    <x v="1160"/>
    <n v="47.400000000000006"/>
    <n v="5"/>
    <n v="0"/>
    <n v="21.33"/>
  </r>
  <r>
    <n v="7256"/>
    <x v="3604"/>
    <x v="0"/>
    <x v="198"/>
    <d v="2013-06-05T00:00:00"/>
    <s v="Standard Class"/>
    <s v="EM-14140"/>
    <s v="Eugene Moren"/>
    <x v="2"/>
    <s v="United States"/>
    <s v="Superior"/>
    <x v="6"/>
    <n v="54880"/>
    <x v="2"/>
    <s v="OFF-ST-10000876"/>
    <x v="1"/>
    <x v="4"/>
    <x v="251"/>
    <n v="49.76"/>
    <n v="4"/>
    <n v="0"/>
    <n v="13.9328"/>
  </r>
  <r>
    <n v="7257"/>
    <x v="3604"/>
    <x v="0"/>
    <x v="198"/>
    <d v="2013-06-05T00:00:00"/>
    <s v="Standard Class"/>
    <s v="EM-14140"/>
    <s v="Eugene Moren"/>
    <x v="2"/>
    <s v="United States"/>
    <s v="Superior"/>
    <x v="6"/>
    <n v="54880"/>
    <x v="2"/>
    <s v="OFF-AR-10003732"/>
    <x v="1"/>
    <x v="6"/>
    <x v="321"/>
    <n v="5.56"/>
    <n v="2"/>
    <n v="0"/>
    <n v="1.4455999999999998"/>
  </r>
  <r>
    <n v="7258"/>
    <x v="3604"/>
    <x v="0"/>
    <x v="198"/>
    <d v="2013-06-05T00:00:00"/>
    <s v="Standard Class"/>
    <s v="EM-14140"/>
    <s v="Eugene Moren"/>
    <x v="2"/>
    <s v="United States"/>
    <s v="Superior"/>
    <x v="6"/>
    <n v="54880"/>
    <x v="2"/>
    <s v="OFF-PA-10000994"/>
    <x v="1"/>
    <x v="10"/>
    <x v="904"/>
    <n v="629.09999999999991"/>
    <n v="6"/>
    <n v="0"/>
    <n v="301.96799999999996"/>
  </r>
  <r>
    <n v="7259"/>
    <x v="3604"/>
    <x v="0"/>
    <x v="198"/>
    <d v="2013-06-05T00:00:00"/>
    <s v="Standard Class"/>
    <s v="EM-14140"/>
    <s v="Eugene Moren"/>
    <x v="2"/>
    <s v="United States"/>
    <s v="Superior"/>
    <x v="6"/>
    <n v="54880"/>
    <x v="2"/>
    <s v="OFF-AR-10000940"/>
    <x v="1"/>
    <x v="6"/>
    <x v="134"/>
    <n v="14.7"/>
    <n v="5"/>
    <n v="0"/>
    <n v="3.9690000000000003"/>
  </r>
  <r>
    <n v="7260"/>
    <x v="3604"/>
    <x v="0"/>
    <x v="198"/>
    <d v="2013-06-05T00:00:00"/>
    <s v="Standard Class"/>
    <s v="EM-14140"/>
    <s v="Eugene Moren"/>
    <x v="2"/>
    <s v="United States"/>
    <s v="Superior"/>
    <x v="6"/>
    <n v="54880"/>
    <x v="2"/>
    <s v="OFF-PA-10004888"/>
    <x v="1"/>
    <x v="10"/>
    <x v="959"/>
    <n v="45.36"/>
    <n v="7"/>
    <n v="0"/>
    <n v="21.772800000000004"/>
  </r>
  <r>
    <n v="7261"/>
    <x v="3604"/>
    <x v="0"/>
    <x v="198"/>
    <d v="2013-06-05T00:00:00"/>
    <s v="Standard Class"/>
    <s v="EM-14140"/>
    <s v="Eugene Moren"/>
    <x v="2"/>
    <s v="United States"/>
    <s v="Superior"/>
    <x v="6"/>
    <n v="54880"/>
    <x v="2"/>
    <s v="TEC-PH-10000441"/>
    <x v="2"/>
    <x v="7"/>
    <x v="1046"/>
    <n v="125.99"/>
    <n v="1"/>
    <n v="0"/>
    <n v="35.277200000000008"/>
  </r>
  <r>
    <n v="7262"/>
    <x v="3605"/>
    <x v="3"/>
    <x v="193"/>
    <d v="2014-06-14T00:00:00"/>
    <s v="Second Class"/>
    <s v="GZ-14545"/>
    <s v="George Zrebassa"/>
    <x v="1"/>
    <s v="United States"/>
    <s v="Thousand Oaks"/>
    <x v="1"/>
    <n v="91360"/>
    <x v="1"/>
    <s v="OFF-AR-10001231"/>
    <x v="1"/>
    <x v="6"/>
    <x v="1686"/>
    <n v="14.700000000000001"/>
    <n v="7"/>
    <n v="0"/>
    <n v="4.1160000000000005"/>
  </r>
  <r>
    <n v="7263"/>
    <x v="3606"/>
    <x v="3"/>
    <x v="760"/>
    <d v="2014-10-29T00:00:00"/>
    <s v="Standard Class"/>
    <s v="ML-17395"/>
    <s v="Marina Lichtenstein"/>
    <x v="1"/>
    <s v="United States"/>
    <s v="Philadelphia"/>
    <x v="9"/>
    <n v="19134"/>
    <x v="3"/>
    <s v="TEC-PH-10003988"/>
    <x v="2"/>
    <x v="7"/>
    <x v="47"/>
    <n v="32.700000000000003"/>
    <n v="5"/>
    <n v="0.4"/>
    <n v="-6.5399999999999991"/>
  </r>
  <r>
    <n v="7264"/>
    <x v="3606"/>
    <x v="3"/>
    <x v="760"/>
    <d v="2014-10-29T00:00:00"/>
    <s v="Standard Class"/>
    <s v="ML-17395"/>
    <s v="Marina Lichtenstein"/>
    <x v="1"/>
    <s v="United States"/>
    <s v="Philadelphia"/>
    <x v="9"/>
    <n v="19134"/>
    <x v="3"/>
    <s v="OFF-EN-10003068"/>
    <x v="1"/>
    <x v="12"/>
    <x v="1632"/>
    <n v="31.680000000000003"/>
    <n v="4"/>
    <n v="0.2"/>
    <n v="11.087999999999997"/>
  </r>
  <r>
    <n v="7265"/>
    <x v="3607"/>
    <x v="3"/>
    <x v="487"/>
    <d v="2014-06-18T00:00:00"/>
    <s v="Standard Class"/>
    <s v="PG-18895"/>
    <s v="Paul Gonzalez"/>
    <x v="0"/>
    <s v="United States"/>
    <s v="Springfield"/>
    <x v="17"/>
    <n v="22153"/>
    <x v="0"/>
    <s v="OFF-AR-10004260"/>
    <x v="1"/>
    <x v="6"/>
    <x v="1481"/>
    <n v="181.86"/>
    <n v="7"/>
    <n v="0"/>
    <n v="50.9208"/>
  </r>
  <r>
    <n v="7266"/>
    <x v="3608"/>
    <x v="2"/>
    <x v="533"/>
    <d v="2011-11-26T00:00:00"/>
    <s v="Second Class"/>
    <s v="DK-12835"/>
    <s v="Damala Kotsonis"/>
    <x v="1"/>
    <s v="United States"/>
    <s v="Houston"/>
    <x v="5"/>
    <n v="77095"/>
    <x v="2"/>
    <s v="FUR-CH-10001973"/>
    <x v="0"/>
    <x v="1"/>
    <x v="896"/>
    <n v="155.37199999999999"/>
    <n v="2"/>
    <n v="0.3"/>
    <n v="-35.513599999999997"/>
  </r>
  <r>
    <n v="7267"/>
    <x v="3609"/>
    <x v="3"/>
    <x v="1153"/>
    <d v="2014-08-17T00:00:00"/>
    <s v="Same Day"/>
    <s v="SJ-20215"/>
    <s v="Sarah Jordon"/>
    <x v="0"/>
    <s v="United States"/>
    <s v="Columbia"/>
    <x v="18"/>
    <n v="38401"/>
    <x v="0"/>
    <s v="OFF-BI-10002824"/>
    <x v="1"/>
    <x v="8"/>
    <x v="523"/>
    <n v="13.428000000000003"/>
    <n v="3"/>
    <n v="0.7"/>
    <n v="-11.190000000000001"/>
  </r>
  <r>
    <n v="7268"/>
    <x v="3609"/>
    <x v="3"/>
    <x v="1153"/>
    <d v="2014-08-17T00:00:00"/>
    <s v="Same Day"/>
    <s v="SJ-20215"/>
    <s v="Sarah Jordon"/>
    <x v="0"/>
    <s v="United States"/>
    <s v="Columbia"/>
    <x v="18"/>
    <n v="38401"/>
    <x v="0"/>
    <s v="OFF-ST-10004950"/>
    <x v="1"/>
    <x v="4"/>
    <x v="1000"/>
    <n v="67.13600000000001"/>
    <n v="4"/>
    <n v="0.2"/>
    <n v="-0.83920000000000172"/>
  </r>
  <r>
    <n v="7269"/>
    <x v="3610"/>
    <x v="0"/>
    <x v="1154"/>
    <d v="2013-01-20T00:00:00"/>
    <s v="Standard Class"/>
    <s v="AG-10675"/>
    <s v="Anna Gayman"/>
    <x v="0"/>
    <s v="United States"/>
    <s v="Concord"/>
    <x v="3"/>
    <n v="28027"/>
    <x v="0"/>
    <s v="OFF-PA-10004039"/>
    <x v="1"/>
    <x v="10"/>
    <x v="1538"/>
    <n v="89.567999999999998"/>
    <n v="2"/>
    <n v="0.2"/>
    <n v="32.468400000000003"/>
  </r>
  <r>
    <n v="7270"/>
    <x v="3610"/>
    <x v="0"/>
    <x v="1154"/>
    <d v="2013-01-20T00:00:00"/>
    <s v="Standard Class"/>
    <s v="AG-10675"/>
    <s v="Anna Gayman"/>
    <x v="0"/>
    <s v="United States"/>
    <s v="Concord"/>
    <x v="3"/>
    <n v="28027"/>
    <x v="0"/>
    <s v="FUR-FU-10003374"/>
    <x v="0"/>
    <x v="5"/>
    <x v="1798"/>
    <n v="315.77600000000007"/>
    <n v="8"/>
    <n v="0.2"/>
    <n v="31.577600000000018"/>
  </r>
  <r>
    <n v="7271"/>
    <x v="3611"/>
    <x v="0"/>
    <x v="1142"/>
    <d v="2013-09-23T00:00:00"/>
    <s v="Standard Class"/>
    <s v="KD-16495"/>
    <s v="Keith Dawkins"/>
    <x v="1"/>
    <s v="United States"/>
    <s v="San Jose"/>
    <x v="1"/>
    <n v="95123"/>
    <x v="1"/>
    <s v="FUR-BO-10001918"/>
    <x v="0"/>
    <x v="0"/>
    <x v="1140"/>
    <n v="273.666"/>
    <n v="2"/>
    <n v="0.15"/>
    <n v="-12.878400000000013"/>
  </r>
  <r>
    <n v="7272"/>
    <x v="3611"/>
    <x v="0"/>
    <x v="1142"/>
    <d v="2013-09-23T00:00:00"/>
    <s v="Standard Class"/>
    <s v="KD-16495"/>
    <s v="Keith Dawkins"/>
    <x v="1"/>
    <s v="United States"/>
    <s v="San Jose"/>
    <x v="1"/>
    <n v="95123"/>
    <x v="1"/>
    <s v="OFF-AP-10002287"/>
    <x v="1"/>
    <x v="9"/>
    <x v="1274"/>
    <n v="17.48"/>
    <n v="4"/>
    <n v="0"/>
    <n v="4.5448000000000004"/>
  </r>
  <r>
    <n v="7273"/>
    <x v="3612"/>
    <x v="0"/>
    <x v="1155"/>
    <d v="2013-10-15T00:00:00"/>
    <s v="Standard Class"/>
    <s v="EB-13975"/>
    <s v="Erica Bern"/>
    <x v="1"/>
    <s v="United States"/>
    <s v="Greensboro"/>
    <x v="3"/>
    <n v="27405"/>
    <x v="0"/>
    <s v="OFF-SU-10004498"/>
    <x v="1"/>
    <x v="14"/>
    <x v="500"/>
    <n v="20.608000000000004"/>
    <n v="2"/>
    <n v="0.2"/>
    <n v="-4.3792000000000009"/>
  </r>
  <r>
    <n v="7274"/>
    <x v="3612"/>
    <x v="0"/>
    <x v="1155"/>
    <d v="2013-10-15T00:00:00"/>
    <s v="Standard Class"/>
    <s v="EB-13975"/>
    <s v="Erica Bern"/>
    <x v="1"/>
    <s v="United States"/>
    <s v="Greensboro"/>
    <x v="3"/>
    <n v="27405"/>
    <x v="0"/>
    <s v="OFF-BI-10002557"/>
    <x v="1"/>
    <x v="8"/>
    <x v="246"/>
    <n v="4.0950000000000006"/>
    <n v="3"/>
    <n v="0.7"/>
    <n v="-2.7300000000000004"/>
  </r>
  <r>
    <n v="7275"/>
    <x v="3613"/>
    <x v="1"/>
    <x v="50"/>
    <d v="2012-11-17T00:00:00"/>
    <s v="Standard Class"/>
    <s v="AW-10930"/>
    <s v="Arthur Wiediger"/>
    <x v="2"/>
    <s v="United States"/>
    <s v="Helena"/>
    <x v="37"/>
    <n v="59601"/>
    <x v="1"/>
    <s v="TEC-PH-10004908"/>
    <x v="2"/>
    <x v="7"/>
    <x v="1474"/>
    <n v="339.96000000000004"/>
    <n v="5"/>
    <n v="0.2"/>
    <n v="42.494999999999948"/>
  </r>
  <r>
    <n v="7276"/>
    <x v="3613"/>
    <x v="1"/>
    <x v="50"/>
    <d v="2012-11-17T00:00:00"/>
    <s v="Standard Class"/>
    <s v="AW-10930"/>
    <s v="Arthur Wiediger"/>
    <x v="2"/>
    <s v="United States"/>
    <s v="Helena"/>
    <x v="37"/>
    <n v="59601"/>
    <x v="1"/>
    <s v="FUR-FU-10000794"/>
    <x v="0"/>
    <x v="5"/>
    <x v="639"/>
    <n v="63.980000000000004"/>
    <n v="7"/>
    <n v="0"/>
    <n v="21.7532"/>
  </r>
  <r>
    <n v="7277"/>
    <x v="3614"/>
    <x v="2"/>
    <x v="981"/>
    <d v="2011-11-06T00:00:00"/>
    <s v="Standard Class"/>
    <s v="JK-16120"/>
    <s v="Julie Kriz"/>
    <x v="2"/>
    <s v="United States"/>
    <s v="Fort Lauderdale"/>
    <x v="2"/>
    <n v="33311"/>
    <x v="0"/>
    <s v="TEC-AC-10004171"/>
    <x v="2"/>
    <x v="11"/>
    <x v="1312"/>
    <n v="799.92000000000007"/>
    <n v="10"/>
    <n v="0.2"/>
    <n v="239.976"/>
  </r>
  <r>
    <n v="7278"/>
    <x v="3615"/>
    <x v="0"/>
    <x v="1080"/>
    <d v="2013-07-22T00:00:00"/>
    <s v="First Class"/>
    <s v="TC-21535"/>
    <s v="Tracy Collins"/>
    <x v="2"/>
    <s v="United States"/>
    <s v="San Francisco"/>
    <x v="1"/>
    <n v="94110"/>
    <x v="1"/>
    <s v="TEC-PH-10002070"/>
    <x v="2"/>
    <x v="7"/>
    <x v="1785"/>
    <n v="35.984000000000002"/>
    <n v="2"/>
    <n v="0.2"/>
    <n v="4.4979999999999958"/>
  </r>
  <r>
    <n v="7279"/>
    <x v="3615"/>
    <x v="0"/>
    <x v="1080"/>
    <d v="2013-07-22T00:00:00"/>
    <s v="First Class"/>
    <s v="TC-21535"/>
    <s v="Tracy Collins"/>
    <x v="2"/>
    <s v="United States"/>
    <s v="San Francisco"/>
    <x v="1"/>
    <n v="94110"/>
    <x v="1"/>
    <s v="TEC-AC-10003095"/>
    <x v="2"/>
    <x v="11"/>
    <x v="1277"/>
    <n v="389.97"/>
    <n v="3"/>
    <n v="0"/>
    <n v="132.58980000000003"/>
  </r>
  <r>
    <n v="7280"/>
    <x v="3616"/>
    <x v="0"/>
    <x v="675"/>
    <d v="2013-05-15T00:00:00"/>
    <s v="Same Day"/>
    <s v="TH-21235"/>
    <s v="Tiffany House"/>
    <x v="1"/>
    <s v="United States"/>
    <s v="Yuma"/>
    <x v="16"/>
    <n v="85364"/>
    <x v="1"/>
    <s v="TEC-AC-10003832"/>
    <x v="2"/>
    <x v="11"/>
    <x v="458"/>
    <n v="185.52800000000002"/>
    <n v="7"/>
    <n v="0.2"/>
    <n v="48.701099999999997"/>
  </r>
  <r>
    <n v="7281"/>
    <x v="3617"/>
    <x v="1"/>
    <x v="780"/>
    <d v="2012-02-27T00:00:00"/>
    <s v="Standard Class"/>
    <s v="PW-19240"/>
    <s v="Pierre Wener"/>
    <x v="0"/>
    <s v="United States"/>
    <s v="Columbia"/>
    <x v="39"/>
    <n v="21044"/>
    <x v="3"/>
    <s v="OFF-BI-10003527"/>
    <x v="1"/>
    <x v="8"/>
    <x v="446"/>
    <n v="2541.98"/>
    <n v="2"/>
    <n v="0"/>
    <n v="1270.99"/>
  </r>
  <r>
    <n v="7282"/>
    <x v="3618"/>
    <x v="3"/>
    <x v="524"/>
    <d v="2014-10-22T00:00:00"/>
    <s v="Standard Class"/>
    <s v="GH-14410"/>
    <s v="Gary Hansen"/>
    <x v="2"/>
    <s v="United States"/>
    <s v="Yuma"/>
    <x v="16"/>
    <n v="85364"/>
    <x v="1"/>
    <s v="TEC-MA-10001148"/>
    <x v="2"/>
    <x v="15"/>
    <x v="205"/>
    <n v="599.98500000000013"/>
    <n v="5"/>
    <n v="0.7"/>
    <n v="-479.98799999999994"/>
  </r>
  <r>
    <n v="7283"/>
    <x v="3619"/>
    <x v="3"/>
    <x v="738"/>
    <d v="2014-06-30T00:00:00"/>
    <s v="Standard Class"/>
    <s v="JK-15730"/>
    <s v="Joe Kamberova"/>
    <x v="0"/>
    <s v="United States"/>
    <s v="Chicago"/>
    <x v="10"/>
    <n v="60653"/>
    <x v="2"/>
    <s v="OFF-BI-10002432"/>
    <x v="1"/>
    <x v="8"/>
    <x v="866"/>
    <n v="3.0359999999999996"/>
    <n v="3"/>
    <n v="0.8"/>
    <n v="-5.0094000000000012"/>
  </r>
  <r>
    <n v="7284"/>
    <x v="3620"/>
    <x v="3"/>
    <x v="428"/>
    <d v="2014-09-14T00:00:00"/>
    <s v="Standard Class"/>
    <s v="LC-17140"/>
    <s v="Logan Currie"/>
    <x v="0"/>
    <s v="United States"/>
    <s v="Cleveland"/>
    <x v="24"/>
    <n v="44105"/>
    <x v="3"/>
    <s v="OFF-AR-10001374"/>
    <x v="1"/>
    <x v="6"/>
    <x v="310"/>
    <n v="25.920000000000005"/>
    <n v="5"/>
    <n v="0.2"/>
    <n v="3.8879999999999972"/>
  </r>
  <r>
    <n v="7285"/>
    <x v="3620"/>
    <x v="3"/>
    <x v="428"/>
    <d v="2014-09-14T00:00:00"/>
    <s v="Standard Class"/>
    <s v="LC-17140"/>
    <s v="Logan Currie"/>
    <x v="0"/>
    <s v="United States"/>
    <s v="Cleveland"/>
    <x v="24"/>
    <n v="44105"/>
    <x v="3"/>
    <s v="FUR-FU-10000723"/>
    <x v="0"/>
    <x v="5"/>
    <x v="475"/>
    <n v="66.112000000000009"/>
    <n v="2"/>
    <n v="0.2"/>
    <n v="-9.0903999999999989"/>
  </r>
  <r>
    <n v="7286"/>
    <x v="3621"/>
    <x v="3"/>
    <x v="336"/>
    <d v="2014-10-20T00:00:00"/>
    <s v="Standard Class"/>
    <s v="BK-11260"/>
    <s v="Berenike Kampe"/>
    <x v="0"/>
    <s v="United States"/>
    <s v="San Francisco"/>
    <x v="1"/>
    <n v="94110"/>
    <x v="1"/>
    <s v="TEC-AC-10003614"/>
    <x v="2"/>
    <x v="11"/>
    <x v="562"/>
    <n v="46.36"/>
    <n v="4"/>
    <n v="0"/>
    <n v="15.298799999999996"/>
  </r>
  <r>
    <n v="7287"/>
    <x v="3622"/>
    <x v="0"/>
    <x v="23"/>
    <d v="2013-06-26T00:00:00"/>
    <s v="Standard Class"/>
    <s v="BS-11365"/>
    <s v="Bill Shonely"/>
    <x v="1"/>
    <s v="United States"/>
    <s v="Oklahoma City"/>
    <x v="26"/>
    <n v="73120"/>
    <x v="2"/>
    <s v="TEC-AC-10004877"/>
    <x v="2"/>
    <x v="11"/>
    <x v="1670"/>
    <n v="6.9"/>
    <n v="1"/>
    <n v="0"/>
    <n v="0.5519999999999996"/>
  </r>
  <r>
    <n v="7288"/>
    <x v="3622"/>
    <x v="0"/>
    <x v="23"/>
    <d v="2013-06-26T00:00:00"/>
    <s v="Standard Class"/>
    <s v="BS-11365"/>
    <s v="Bill Shonely"/>
    <x v="1"/>
    <s v="United States"/>
    <s v="Oklahoma City"/>
    <x v="26"/>
    <n v="73120"/>
    <x v="2"/>
    <s v="FUR-FU-10004270"/>
    <x v="0"/>
    <x v="5"/>
    <x v="1372"/>
    <n v="57.69"/>
    <n v="3"/>
    <n v="0"/>
    <n v="23.652900000000002"/>
  </r>
  <r>
    <n v="7289"/>
    <x v="3623"/>
    <x v="2"/>
    <x v="814"/>
    <d v="2011-09-07T00:00:00"/>
    <s v="Standard Class"/>
    <s v="AG-10525"/>
    <s v="Andy Gerbode"/>
    <x v="1"/>
    <s v="United States"/>
    <s v="Houston"/>
    <x v="5"/>
    <n v="77095"/>
    <x v="2"/>
    <s v="TEC-MA-10002210"/>
    <x v="2"/>
    <x v="15"/>
    <x v="1366"/>
    <n v="559.71"/>
    <n v="3"/>
    <n v="0.4"/>
    <n v="-121.27049999999997"/>
  </r>
  <r>
    <n v="7290"/>
    <x v="3624"/>
    <x v="0"/>
    <x v="806"/>
    <d v="2013-01-31T00:00:00"/>
    <s v="First Class"/>
    <s v="SC-20725"/>
    <s v="Steven Cartwright"/>
    <x v="0"/>
    <s v="United States"/>
    <s v="San Francisco"/>
    <x v="1"/>
    <n v="94122"/>
    <x v="1"/>
    <s v="OFF-ST-10000675"/>
    <x v="1"/>
    <x v="4"/>
    <x v="295"/>
    <n v="305.01"/>
    <n v="9"/>
    <n v="0"/>
    <n v="76.252499999999998"/>
  </r>
  <r>
    <n v="7291"/>
    <x v="3624"/>
    <x v="0"/>
    <x v="806"/>
    <d v="2013-01-31T00:00:00"/>
    <s v="First Class"/>
    <s v="SC-20725"/>
    <s v="Steven Cartwright"/>
    <x v="0"/>
    <s v="United States"/>
    <s v="San Francisco"/>
    <x v="1"/>
    <n v="94122"/>
    <x v="1"/>
    <s v="OFF-BI-10004781"/>
    <x v="1"/>
    <x v="8"/>
    <x v="132"/>
    <n v="50.783999999999999"/>
    <n v="2"/>
    <n v="0.2"/>
    <n v="17.7744"/>
  </r>
  <r>
    <n v="7292"/>
    <x v="3624"/>
    <x v="0"/>
    <x v="806"/>
    <d v="2013-01-31T00:00:00"/>
    <s v="First Class"/>
    <s v="SC-20725"/>
    <s v="Steven Cartwright"/>
    <x v="0"/>
    <s v="United States"/>
    <s v="San Francisco"/>
    <x v="1"/>
    <n v="94122"/>
    <x v="1"/>
    <s v="OFF-LA-10004689"/>
    <x v="1"/>
    <x v="2"/>
    <x v="261"/>
    <n v="26.01"/>
    <n v="9"/>
    <n v="0"/>
    <n v="12.2247"/>
  </r>
  <r>
    <n v="7293"/>
    <x v="3625"/>
    <x v="3"/>
    <x v="769"/>
    <d v="2014-12-10T00:00:00"/>
    <s v="Standard Class"/>
    <s v="LR-16915"/>
    <s v="Lena Radford"/>
    <x v="0"/>
    <s v="United States"/>
    <s v="Nashville"/>
    <x v="18"/>
    <n v="37211"/>
    <x v="0"/>
    <s v="TEC-MA-10001856"/>
    <x v="2"/>
    <x v="15"/>
    <x v="1778"/>
    <n v="649"/>
    <n v="2"/>
    <n v="0.5"/>
    <n v="-272.58000000000015"/>
  </r>
  <r>
    <n v="7294"/>
    <x v="3626"/>
    <x v="0"/>
    <x v="1156"/>
    <d v="2013-01-29T00:00:00"/>
    <s v="Standard Class"/>
    <s v="CB-12415"/>
    <s v="Christy Brittain"/>
    <x v="0"/>
    <s v="United States"/>
    <s v="Los Angeles"/>
    <x v="1"/>
    <n v="90036"/>
    <x v="1"/>
    <s v="FUR-FU-10000719"/>
    <x v="0"/>
    <x v="5"/>
    <x v="1664"/>
    <n v="59.99"/>
    <n v="7"/>
    <n v="0"/>
    <n v="21.596400000000003"/>
  </r>
  <r>
    <n v="7295"/>
    <x v="3627"/>
    <x v="1"/>
    <x v="989"/>
    <d v="2012-05-31T00:00:00"/>
    <s v="Standard Class"/>
    <s v="RD-19900"/>
    <s v="Ruben Dartt"/>
    <x v="0"/>
    <s v="United States"/>
    <s v="Bellevue"/>
    <x v="4"/>
    <n v="98006"/>
    <x v="1"/>
    <s v="FUR-FU-10003849"/>
    <x v="0"/>
    <x v="5"/>
    <x v="521"/>
    <n v="20.239999999999998"/>
    <n v="1"/>
    <n v="0"/>
    <n v="7.8935999999999993"/>
  </r>
  <r>
    <n v="7296"/>
    <x v="3628"/>
    <x v="2"/>
    <x v="417"/>
    <d v="2011-05-05T00:00:00"/>
    <s v="First Class"/>
    <s v="NC-18340"/>
    <s v="Nat Carroll"/>
    <x v="0"/>
    <s v="United States"/>
    <s v="Houston"/>
    <x v="5"/>
    <n v="77036"/>
    <x v="2"/>
    <s v="OFF-AR-10001725"/>
    <x v="1"/>
    <x v="6"/>
    <x v="1540"/>
    <n v="37.839999999999996"/>
    <n v="2"/>
    <n v="0.2"/>
    <n v="2.8380000000000027"/>
  </r>
  <r>
    <n v="7297"/>
    <x v="3628"/>
    <x v="2"/>
    <x v="417"/>
    <d v="2011-05-05T00:00:00"/>
    <s v="First Class"/>
    <s v="NC-18340"/>
    <s v="Nat Carroll"/>
    <x v="0"/>
    <s v="United States"/>
    <s v="Houston"/>
    <x v="5"/>
    <n v="77036"/>
    <x v="2"/>
    <s v="OFF-FA-10000840"/>
    <x v="1"/>
    <x v="13"/>
    <x v="1685"/>
    <n v="5.4719999999999995"/>
    <n v="6"/>
    <n v="0.2"/>
    <n v="1.8467999999999996"/>
  </r>
  <r>
    <n v="7298"/>
    <x v="3629"/>
    <x v="1"/>
    <x v="1157"/>
    <d v="2012-02-14T00:00:00"/>
    <s v="Second Class"/>
    <s v="NB-18655"/>
    <s v="Nona Balk"/>
    <x v="1"/>
    <s v="United States"/>
    <s v="Philadelphia"/>
    <x v="9"/>
    <n v="19143"/>
    <x v="3"/>
    <s v="OFF-ST-10000943"/>
    <x v="1"/>
    <x v="4"/>
    <x v="1195"/>
    <n v="77.240000000000009"/>
    <n v="5"/>
    <n v="0.2"/>
    <n v="7.7240000000000002"/>
  </r>
  <r>
    <n v="7299"/>
    <x v="3630"/>
    <x v="2"/>
    <x v="728"/>
    <d v="2011-11-21T00:00:00"/>
    <s v="First Class"/>
    <s v="JK-15730"/>
    <s v="Joe Kamberova"/>
    <x v="0"/>
    <s v="United States"/>
    <s v="Des Plaines"/>
    <x v="10"/>
    <n v="60016"/>
    <x v="2"/>
    <s v="FUR-TA-10002533"/>
    <x v="0"/>
    <x v="3"/>
    <x v="274"/>
    <n v="292.10000000000002"/>
    <n v="4"/>
    <n v="0.5"/>
    <n v="-175.26000000000005"/>
  </r>
  <r>
    <n v="7300"/>
    <x v="3630"/>
    <x v="2"/>
    <x v="728"/>
    <d v="2011-11-21T00:00:00"/>
    <s v="First Class"/>
    <s v="JK-15730"/>
    <s v="Joe Kamberova"/>
    <x v="0"/>
    <s v="United States"/>
    <s v="Des Plaines"/>
    <x v="10"/>
    <n v="60016"/>
    <x v="2"/>
    <s v="FUR-FU-10001546"/>
    <x v="0"/>
    <x v="5"/>
    <x v="1423"/>
    <n v="8.5440000000000005"/>
    <n v="2"/>
    <n v="0.6"/>
    <n v="-7.4759999999999991"/>
  </r>
  <r>
    <n v="7301"/>
    <x v="3630"/>
    <x v="2"/>
    <x v="728"/>
    <d v="2011-11-21T00:00:00"/>
    <s v="First Class"/>
    <s v="JK-15730"/>
    <s v="Joe Kamberova"/>
    <x v="0"/>
    <s v="United States"/>
    <s v="Des Plaines"/>
    <x v="10"/>
    <n v="60016"/>
    <x v="2"/>
    <s v="FUR-BO-10003546"/>
    <x v="0"/>
    <x v="0"/>
    <x v="1638"/>
    <n v="424.11599999999999"/>
    <n v="6"/>
    <n v="0.3"/>
    <n v="-30.293999999999983"/>
  </r>
  <r>
    <n v="7302"/>
    <x v="3630"/>
    <x v="2"/>
    <x v="728"/>
    <d v="2011-11-21T00:00:00"/>
    <s v="First Class"/>
    <s v="JK-15730"/>
    <s v="Joe Kamberova"/>
    <x v="0"/>
    <s v="United States"/>
    <s v="Des Plaines"/>
    <x v="10"/>
    <n v="60016"/>
    <x v="2"/>
    <s v="OFF-BI-10004728"/>
    <x v="1"/>
    <x v="8"/>
    <x v="539"/>
    <n v="2.8919999999999995"/>
    <n v="3"/>
    <n v="0.8"/>
    <n v="-4.9164000000000012"/>
  </r>
  <r>
    <n v="7303"/>
    <x v="3630"/>
    <x v="2"/>
    <x v="728"/>
    <d v="2011-11-21T00:00:00"/>
    <s v="First Class"/>
    <s v="JK-15730"/>
    <s v="Joe Kamberova"/>
    <x v="0"/>
    <s v="United States"/>
    <s v="Des Plaines"/>
    <x v="10"/>
    <n v="60016"/>
    <x v="2"/>
    <s v="OFF-ST-10000025"/>
    <x v="1"/>
    <x v="4"/>
    <x v="615"/>
    <n v="381.72"/>
    <n v="5"/>
    <n v="0.2"/>
    <n v="-66.801000000000045"/>
  </r>
  <r>
    <n v="7304"/>
    <x v="3631"/>
    <x v="3"/>
    <x v="507"/>
    <d v="2014-09-09T00:00:00"/>
    <s v="Standard Class"/>
    <s v="DO-13645"/>
    <s v="Doug O'Connell"/>
    <x v="0"/>
    <s v="United States"/>
    <s v="Boynton Beach"/>
    <x v="2"/>
    <n v="33437"/>
    <x v="0"/>
    <s v="FUR-CH-10003817"/>
    <x v="0"/>
    <x v="1"/>
    <x v="162"/>
    <n v="97.184000000000012"/>
    <n v="2"/>
    <n v="0.2"/>
    <n v="6.0740000000000016"/>
  </r>
  <r>
    <n v="7305"/>
    <x v="3631"/>
    <x v="3"/>
    <x v="507"/>
    <d v="2014-09-09T00:00:00"/>
    <s v="Standard Class"/>
    <s v="DO-13645"/>
    <s v="Doug O'Connell"/>
    <x v="0"/>
    <s v="United States"/>
    <s v="Boynton Beach"/>
    <x v="2"/>
    <n v="33437"/>
    <x v="0"/>
    <s v="OFF-PA-10000289"/>
    <x v="1"/>
    <x v="10"/>
    <x v="722"/>
    <n v="10.368000000000002"/>
    <n v="2"/>
    <n v="0.2"/>
    <n v="3.6288"/>
  </r>
  <r>
    <n v="7306"/>
    <x v="3632"/>
    <x v="2"/>
    <x v="1158"/>
    <d v="2011-04-02T00:00:00"/>
    <s v="Standard Class"/>
    <s v="MG-18145"/>
    <s v="Mike Gockenbach"/>
    <x v="0"/>
    <s v="United States"/>
    <s v="Plano"/>
    <x v="5"/>
    <n v="75023"/>
    <x v="2"/>
    <s v="FUR-TA-10001889"/>
    <x v="0"/>
    <x v="3"/>
    <x v="406"/>
    <n v="890.84099999999989"/>
    <n v="3"/>
    <n v="0.3"/>
    <n v="-152.71559999999999"/>
  </r>
  <r>
    <n v="7307"/>
    <x v="3633"/>
    <x v="0"/>
    <x v="732"/>
    <d v="2013-11-08T00:00:00"/>
    <s v="Second Class"/>
    <s v="LH-17155"/>
    <s v="Logan Haushalter"/>
    <x v="0"/>
    <s v="United States"/>
    <s v="San Jose"/>
    <x v="1"/>
    <n v="95123"/>
    <x v="1"/>
    <s v="TEC-AC-10002305"/>
    <x v="2"/>
    <x v="11"/>
    <x v="1521"/>
    <n v="72"/>
    <n v="4"/>
    <n v="0"/>
    <n v="12.959999999999994"/>
  </r>
  <r>
    <n v="7308"/>
    <x v="3633"/>
    <x v="0"/>
    <x v="732"/>
    <d v="2013-11-08T00:00:00"/>
    <s v="Second Class"/>
    <s v="LH-17155"/>
    <s v="Logan Haushalter"/>
    <x v="0"/>
    <s v="United States"/>
    <s v="San Jose"/>
    <x v="1"/>
    <n v="95123"/>
    <x v="1"/>
    <s v="FUR-CH-10004875"/>
    <x v="0"/>
    <x v="1"/>
    <x v="1436"/>
    <n v="113.88800000000002"/>
    <n v="2"/>
    <n v="0.2"/>
    <n v="9.9651999999999994"/>
  </r>
  <r>
    <n v="7309"/>
    <x v="3633"/>
    <x v="0"/>
    <x v="732"/>
    <d v="2013-11-08T00:00:00"/>
    <s v="Second Class"/>
    <s v="LH-17155"/>
    <s v="Logan Haushalter"/>
    <x v="0"/>
    <s v="United States"/>
    <s v="San Jose"/>
    <x v="1"/>
    <n v="95123"/>
    <x v="1"/>
    <s v="OFF-EN-10001434"/>
    <x v="1"/>
    <x v="12"/>
    <x v="434"/>
    <n v="158.13"/>
    <n v="3"/>
    <n v="0"/>
    <n v="77.483699999999999"/>
  </r>
  <r>
    <n v="7310"/>
    <x v="3634"/>
    <x v="3"/>
    <x v="193"/>
    <d v="2014-06-15T00:00:00"/>
    <s v="Second Class"/>
    <s v="MM-18280"/>
    <s v="Muhammed MacIntyre"/>
    <x v="1"/>
    <s v="United States"/>
    <s v="New York City"/>
    <x v="15"/>
    <n v="10024"/>
    <x v="3"/>
    <s v="OFF-FA-10004395"/>
    <x v="1"/>
    <x v="13"/>
    <x v="1192"/>
    <n v="14.129999999999999"/>
    <n v="3"/>
    <n v="0"/>
    <n v="0.70650000000000013"/>
  </r>
  <r>
    <n v="7311"/>
    <x v="3635"/>
    <x v="1"/>
    <x v="544"/>
    <d v="2012-08-14T00:00:00"/>
    <s v="Standard Class"/>
    <s v="BD-11320"/>
    <s v="Bill Donatelli"/>
    <x v="0"/>
    <s v="United States"/>
    <s v="Detroit"/>
    <x v="12"/>
    <n v="48227"/>
    <x v="2"/>
    <s v="OFF-BI-10004632"/>
    <x v="1"/>
    <x v="8"/>
    <x v="910"/>
    <n v="64.75"/>
    <n v="5"/>
    <n v="0"/>
    <n v="29.137499999999996"/>
  </r>
  <r>
    <n v="7312"/>
    <x v="3636"/>
    <x v="1"/>
    <x v="330"/>
    <d v="2012-10-13T00:00:00"/>
    <s v="Standard Class"/>
    <s v="SC-20575"/>
    <s v="Sonia Cooley"/>
    <x v="0"/>
    <s v="United States"/>
    <s v="Miami"/>
    <x v="2"/>
    <n v="33178"/>
    <x v="0"/>
    <s v="OFF-BI-10000145"/>
    <x v="1"/>
    <x v="8"/>
    <x v="735"/>
    <n v="1.8720000000000003"/>
    <n v="2"/>
    <n v="0.7"/>
    <n v="-1.3103999999999996"/>
  </r>
  <r>
    <n v="7313"/>
    <x v="3636"/>
    <x v="1"/>
    <x v="330"/>
    <d v="2012-10-13T00:00:00"/>
    <s v="Standard Class"/>
    <s v="SC-20575"/>
    <s v="Sonia Cooley"/>
    <x v="0"/>
    <s v="United States"/>
    <s v="Miami"/>
    <x v="2"/>
    <n v="33178"/>
    <x v="0"/>
    <s v="OFF-BI-10002498"/>
    <x v="1"/>
    <x v="8"/>
    <x v="435"/>
    <n v="11.214000000000002"/>
    <n v="2"/>
    <n v="0.7"/>
    <n v="-8.5974000000000004"/>
  </r>
  <r>
    <n v="7314"/>
    <x v="3636"/>
    <x v="1"/>
    <x v="330"/>
    <d v="2012-10-13T00:00:00"/>
    <s v="Standard Class"/>
    <s v="SC-20575"/>
    <s v="Sonia Cooley"/>
    <x v="0"/>
    <s v="United States"/>
    <s v="Miami"/>
    <x v="2"/>
    <n v="33178"/>
    <x v="0"/>
    <s v="OFF-AR-10001761"/>
    <x v="1"/>
    <x v="6"/>
    <x v="1642"/>
    <n v="37.375999999999998"/>
    <n v="8"/>
    <n v="0.2"/>
    <n v="7.4751999999999992"/>
  </r>
  <r>
    <n v="7315"/>
    <x v="3637"/>
    <x v="0"/>
    <x v="316"/>
    <d v="2013-06-03T00:00:00"/>
    <s v="Standard Class"/>
    <s v="TN-21040"/>
    <s v="Tanja Norvell"/>
    <x v="2"/>
    <s v="United States"/>
    <s v="Park Ridge"/>
    <x v="10"/>
    <n v="60068"/>
    <x v="2"/>
    <s v="TEC-PH-10001817"/>
    <x v="2"/>
    <x v="7"/>
    <x v="1097"/>
    <n v="286.40000000000003"/>
    <n v="1"/>
    <n v="0.2"/>
    <n v="25.060000000000016"/>
  </r>
  <r>
    <n v="7316"/>
    <x v="3638"/>
    <x v="3"/>
    <x v="943"/>
    <d v="2014-05-17T00:00:00"/>
    <s v="Second Class"/>
    <s v="ZC-21910"/>
    <s v="Zuschuss Carroll"/>
    <x v="0"/>
    <s v="United States"/>
    <s v="New York City"/>
    <x v="15"/>
    <n v="10024"/>
    <x v="3"/>
    <s v="OFF-AR-10004456"/>
    <x v="1"/>
    <x v="6"/>
    <x v="1044"/>
    <n v="43.92"/>
    <n v="3"/>
    <n v="0"/>
    <n v="12.736799999999999"/>
  </r>
  <r>
    <n v="7317"/>
    <x v="3639"/>
    <x v="0"/>
    <x v="1159"/>
    <d v="2013-10-21T00:00:00"/>
    <s v="Standard Class"/>
    <s v="NB-18655"/>
    <s v="Nona Balk"/>
    <x v="1"/>
    <s v="United States"/>
    <s v="New York City"/>
    <x v="15"/>
    <n v="10011"/>
    <x v="3"/>
    <s v="FUR-TA-10001539"/>
    <x v="0"/>
    <x v="3"/>
    <x v="10"/>
    <n v="142.18199999999999"/>
    <n v="1"/>
    <n v="0.4"/>
    <n v="-37.915200000000027"/>
  </r>
  <r>
    <n v="7318"/>
    <x v="3640"/>
    <x v="3"/>
    <x v="701"/>
    <d v="2014-11-22T00:00:00"/>
    <s v="Standard Class"/>
    <s v="KH-16330"/>
    <s v="Katharine Harms"/>
    <x v="1"/>
    <s v="United States"/>
    <s v="Hillsboro"/>
    <x v="21"/>
    <n v="97123"/>
    <x v="1"/>
    <s v="OFF-PA-10003205"/>
    <x v="1"/>
    <x v="10"/>
    <x v="1776"/>
    <n v="19.608000000000001"/>
    <n v="3"/>
    <n v="0.2"/>
    <n v="6.6177000000000001"/>
  </r>
  <r>
    <n v="7319"/>
    <x v="3640"/>
    <x v="3"/>
    <x v="701"/>
    <d v="2014-11-22T00:00:00"/>
    <s v="Standard Class"/>
    <s v="KH-16330"/>
    <s v="Katharine Harms"/>
    <x v="1"/>
    <s v="United States"/>
    <s v="Hillsboro"/>
    <x v="21"/>
    <n v="97123"/>
    <x v="1"/>
    <s v="OFF-BI-10002813"/>
    <x v="1"/>
    <x v="8"/>
    <x v="905"/>
    <n v="4.1580000000000004"/>
    <n v="7"/>
    <n v="0.7"/>
    <n v="-3.4649999999999999"/>
  </r>
  <r>
    <n v="7320"/>
    <x v="3641"/>
    <x v="3"/>
    <x v="200"/>
    <d v="2014-11-30T00:00:00"/>
    <s v="Second Class"/>
    <s v="MN-17935"/>
    <s v="Michael Nguyen"/>
    <x v="0"/>
    <s v="United States"/>
    <s v="New York City"/>
    <x v="15"/>
    <n v="10009"/>
    <x v="3"/>
    <s v="TEC-PH-10002310"/>
    <x v="2"/>
    <x v="7"/>
    <x v="1359"/>
    <n v="979.95"/>
    <n v="5"/>
    <n v="0"/>
    <n v="264.58650000000006"/>
  </r>
  <r>
    <n v="7321"/>
    <x v="3641"/>
    <x v="3"/>
    <x v="200"/>
    <d v="2014-11-30T00:00:00"/>
    <s v="Second Class"/>
    <s v="MN-17935"/>
    <s v="Michael Nguyen"/>
    <x v="0"/>
    <s v="United States"/>
    <s v="New York City"/>
    <x v="15"/>
    <n v="10009"/>
    <x v="3"/>
    <s v="FUR-FU-10003623"/>
    <x v="0"/>
    <x v="5"/>
    <x v="1226"/>
    <n v="135.29999999999998"/>
    <n v="5"/>
    <n v="0"/>
    <n v="37.883999999999993"/>
  </r>
  <r>
    <n v="7322"/>
    <x v="3642"/>
    <x v="3"/>
    <x v="213"/>
    <d v="2014-09-08T00:00:00"/>
    <s v="Standard Class"/>
    <s v="MY-18295"/>
    <s v="Muhammed Yedwab"/>
    <x v="1"/>
    <s v="United States"/>
    <s v="Chicago"/>
    <x v="10"/>
    <n v="60623"/>
    <x v="2"/>
    <s v="OFF-PA-10003424"/>
    <x v="1"/>
    <x v="10"/>
    <x v="1081"/>
    <n v="8.9039999999999999"/>
    <n v="3"/>
    <n v="0.2"/>
    <n v="3.3389999999999995"/>
  </r>
  <r>
    <n v="7323"/>
    <x v="3642"/>
    <x v="3"/>
    <x v="213"/>
    <d v="2014-09-08T00:00:00"/>
    <s v="Standard Class"/>
    <s v="MY-18295"/>
    <s v="Muhammed Yedwab"/>
    <x v="1"/>
    <s v="United States"/>
    <s v="Chicago"/>
    <x v="10"/>
    <n v="60623"/>
    <x v="2"/>
    <s v="TEC-AC-10004353"/>
    <x v="2"/>
    <x v="11"/>
    <x v="717"/>
    <n v="100.80000000000001"/>
    <n v="2"/>
    <n v="0.2"/>
    <n v="21.42"/>
  </r>
  <r>
    <n v="7324"/>
    <x v="3643"/>
    <x v="3"/>
    <x v="256"/>
    <d v="2014-12-09T00:00:00"/>
    <s v="First Class"/>
    <s v="CS-11950"/>
    <s v="Carlos Soltero"/>
    <x v="0"/>
    <s v="United States"/>
    <s v="New York City"/>
    <x v="15"/>
    <n v="10024"/>
    <x v="3"/>
    <s v="FUR-FU-10001934"/>
    <x v="0"/>
    <x v="5"/>
    <x v="107"/>
    <n v="41.96"/>
    <n v="2"/>
    <n v="0"/>
    <n v="10.909600000000001"/>
  </r>
  <r>
    <n v="7325"/>
    <x v="3643"/>
    <x v="3"/>
    <x v="256"/>
    <d v="2014-12-09T00:00:00"/>
    <s v="First Class"/>
    <s v="CS-11950"/>
    <s v="Carlos Soltero"/>
    <x v="0"/>
    <s v="United States"/>
    <s v="New York City"/>
    <x v="15"/>
    <n v="10024"/>
    <x v="3"/>
    <s v="OFF-LA-10003766"/>
    <x v="1"/>
    <x v="2"/>
    <x v="360"/>
    <n v="9.4499999999999993"/>
    <n v="3"/>
    <n v="0"/>
    <n v="4.5359999999999996"/>
  </r>
  <r>
    <n v="7326"/>
    <x v="3644"/>
    <x v="3"/>
    <x v="468"/>
    <d v="2014-11-18T00:00:00"/>
    <s v="Standard Class"/>
    <s v="MC-17845"/>
    <s v="Michael Chen"/>
    <x v="0"/>
    <s v="United States"/>
    <s v="Pasco"/>
    <x v="4"/>
    <n v="99301"/>
    <x v="1"/>
    <s v="OFF-AP-10004540"/>
    <x v="1"/>
    <x v="9"/>
    <x v="1294"/>
    <n v="400.79999999999995"/>
    <n v="5"/>
    <n v="0"/>
    <n v="112.224"/>
  </r>
  <r>
    <n v="7327"/>
    <x v="3644"/>
    <x v="3"/>
    <x v="468"/>
    <d v="2014-11-18T00:00:00"/>
    <s v="Standard Class"/>
    <s v="MC-17845"/>
    <s v="Michael Chen"/>
    <x v="0"/>
    <s v="United States"/>
    <s v="Pasco"/>
    <x v="4"/>
    <n v="99301"/>
    <x v="1"/>
    <s v="OFF-BI-10001543"/>
    <x v="1"/>
    <x v="8"/>
    <x v="375"/>
    <n v="28.792000000000002"/>
    <n v="1"/>
    <n v="0.2"/>
    <n v="10.077200000000001"/>
  </r>
  <r>
    <n v="7328"/>
    <x v="3645"/>
    <x v="2"/>
    <x v="772"/>
    <d v="2011-03-24T00:00:00"/>
    <s v="Standard Class"/>
    <s v="SC-20050"/>
    <s v="Sample Company A"/>
    <x v="2"/>
    <s v="United States"/>
    <s v="Burbank"/>
    <x v="1"/>
    <n v="91505"/>
    <x v="1"/>
    <s v="FUR-FU-10004597"/>
    <x v="0"/>
    <x v="5"/>
    <x v="1257"/>
    <n v="111"/>
    <n v="2"/>
    <n v="0"/>
    <n v="14.430000000000007"/>
  </r>
  <r>
    <n v="7329"/>
    <x v="3645"/>
    <x v="2"/>
    <x v="772"/>
    <d v="2011-03-24T00:00:00"/>
    <s v="Standard Class"/>
    <s v="SC-20050"/>
    <s v="Sample Company A"/>
    <x v="2"/>
    <s v="United States"/>
    <s v="Burbank"/>
    <x v="1"/>
    <n v="91505"/>
    <x v="1"/>
    <s v="TEC-MA-10001148"/>
    <x v="2"/>
    <x v="15"/>
    <x v="205"/>
    <n v="1279.9680000000001"/>
    <n v="4"/>
    <n v="0.2"/>
    <n v="415.98959999999994"/>
  </r>
  <r>
    <n v="7330"/>
    <x v="3645"/>
    <x v="2"/>
    <x v="772"/>
    <d v="2011-03-24T00:00:00"/>
    <s v="Standard Class"/>
    <s v="SC-20050"/>
    <s v="Sample Company A"/>
    <x v="2"/>
    <s v="United States"/>
    <s v="Burbank"/>
    <x v="1"/>
    <n v="91505"/>
    <x v="1"/>
    <s v="OFF-ST-10000078"/>
    <x v="1"/>
    <x v="4"/>
    <x v="1218"/>
    <n v="1856.19"/>
    <n v="7"/>
    <n v="0"/>
    <n v="334.11419999999987"/>
  </r>
  <r>
    <n v="7331"/>
    <x v="3646"/>
    <x v="0"/>
    <x v="396"/>
    <d v="2013-11-14T00:00:00"/>
    <s v="First Class"/>
    <s v="SP-20650"/>
    <s v="Stephanie Phelps"/>
    <x v="1"/>
    <s v="United States"/>
    <s v="Chicago"/>
    <x v="10"/>
    <n v="60623"/>
    <x v="2"/>
    <s v="FUR-FU-10001037"/>
    <x v="0"/>
    <x v="5"/>
    <x v="1160"/>
    <n v="22.752000000000002"/>
    <n v="6"/>
    <n v="0.6"/>
    <n v="-8.532"/>
  </r>
  <r>
    <n v="7332"/>
    <x v="3647"/>
    <x v="3"/>
    <x v="40"/>
    <d v="2014-10-31T00:00:00"/>
    <s v="Standard Class"/>
    <s v="SC-20440"/>
    <s v="Shaun Chance"/>
    <x v="1"/>
    <s v="United States"/>
    <s v="Lancaster"/>
    <x v="9"/>
    <n v="17602"/>
    <x v="3"/>
    <s v="TEC-PH-10001433"/>
    <x v="2"/>
    <x v="7"/>
    <x v="237"/>
    <n v="61.541999999999994"/>
    <n v="1"/>
    <n v="0.4"/>
    <n v="-13.334099999999999"/>
  </r>
  <r>
    <n v="7333"/>
    <x v="3647"/>
    <x v="3"/>
    <x v="40"/>
    <d v="2014-10-31T00:00:00"/>
    <s v="Standard Class"/>
    <s v="SC-20440"/>
    <s v="Shaun Chance"/>
    <x v="1"/>
    <s v="United States"/>
    <s v="Lancaster"/>
    <x v="9"/>
    <n v="17602"/>
    <x v="3"/>
    <s v="OFF-BI-10003007"/>
    <x v="1"/>
    <x v="8"/>
    <x v="1542"/>
    <n v="81.438000000000017"/>
    <n v="7"/>
    <n v="0.7"/>
    <n v="-65.150399999999991"/>
  </r>
  <r>
    <n v="7334"/>
    <x v="3648"/>
    <x v="1"/>
    <x v="347"/>
    <d v="2012-04-17T00:00:00"/>
    <s v="Standard Class"/>
    <s v="PR-18880"/>
    <s v="Patrick Ryan"/>
    <x v="0"/>
    <s v="United States"/>
    <s v="Tampa"/>
    <x v="2"/>
    <n v="33614"/>
    <x v="0"/>
    <s v="FUR-FU-10001290"/>
    <x v="0"/>
    <x v="5"/>
    <x v="447"/>
    <n v="67.36"/>
    <n v="2"/>
    <n v="0.2"/>
    <n v="10.103999999999996"/>
  </r>
  <r>
    <n v="7335"/>
    <x v="3648"/>
    <x v="1"/>
    <x v="347"/>
    <d v="2012-04-17T00:00:00"/>
    <s v="Standard Class"/>
    <s v="PR-18880"/>
    <s v="Patrick Ryan"/>
    <x v="0"/>
    <s v="United States"/>
    <s v="Tampa"/>
    <x v="2"/>
    <n v="33614"/>
    <x v="0"/>
    <s v="FUR-FU-10000087"/>
    <x v="0"/>
    <x v="5"/>
    <x v="204"/>
    <n v="54.527999999999992"/>
    <n v="3"/>
    <n v="0.2"/>
    <n v="14.313600000000005"/>
  </r>
  <r>
    <n v="7336"/>
    <x v="3649"/>
    <x v="1"/>
    <x v="707"/>
    <d v="2012-12-30T00:00:00"/>
    <s v="Standard Class"/>
    <s v="JK-15625"/>
    <s v="Jim Karlsson"/>
    <x v="0"/>
    <s v="United States"/>
    <s v="New York City"/>
    <x v="15"/>
    <n v="10024"/>
    <x v="3"/>
    <s v="TEC-AC-10002049"/>
    <x v="2"/>
    <x v="11"/>
    <x v="1053"/>
    <n v="843.9"/>
    <n v="2"/>
    <n v="0"/>
    <n v="371.31600000000003"/>
  </r>
  <r>
    <n v="7337"/>
    <x v="3649"/>
    <x v="1"/>
    <x v="707"/>
    <d v="2012-12-30T00:00:00"/>
    <s v="Standard Class"/>
    <s v="JK-15625"/>
    <s v="Jim Karlsson"/>
    <x v="0"/>
    <s v="United States"/>
    <s v="New York City"/>
    <x v="15"/>
    <n v="10024"/>
    <x v="3"/>
    <s v="FUR-BO-10002613"/>
    <x v="0"/>
    <x v="0"/>
    <x v="177"/>
    <n v="449.56800000000004"/>
    <n v="2"/>
    <n v="0.2"/>
    <n v="56.195999999999955"/>
  </r>
  <r>
    <n v="7338"/>
    <x v="3650"/>
    <x v="3"/>
    <x v="296"/>
    <d v="2014-09-24T00:00:00"/>
    <s v="First Class"/>
    <s v="BM-11575"/>
    <s v="Brendan Murry"/>
    <x v="1"/>
    <s v="United States"/>
    <s v="Los Angeles"/>
    <x v="1"/>
    <n v="90045"/>
    <x v="1"/>
    <s v="OFF-ST-10004950"/>
    <x v="1"/>
    <x v="4"/>
    <x v="1510"/>
    <n v="15.51"/>
    <n v="1"/>
    <n v="0"/>
    <n v="3.8774999999999995"/>
  </r>
  <r>
    <n v="7339"/>
    <x v="3651"/>
    <x v="2"/>
    <x v="414"/>
    <d v="2011-12-23T00:00:00"/>
    <s v="Second Class"/>
    <s v="SM-20950"/>
    <s v="Suzanne McNair"/>
    <x v="1"/>
    <s v="United States"/>
    <s v="New York City"/>
    <x v="15"/>
    <n v="10035"/>
    <x v="3"/>
    <s v="FUR-CH-10004875"/>
    <x v="0"/>
    <x v="1"/>
    <x v="1436"/>
    <n v="192.18600000000004"/>
    <n v="3"/>
    <n v="0.1"/>
    <n v="36.3018"/>
  </r>
  <r>
    <n v="7340"/>
    <x v="3652"/>
    <x v="1"/>
    <x v="1074"/>
    <d v="2012-07-21T00:00:00"/>
    <s v="First Class"/>
    <s v="KC-16255"/>
    <s v="Karen Carlisle"/>
    <x v="1"/>
    <s v="United States"/>
    <s v="New York City"/>
    <x v="15"/>
    <n v="10009"/>
    <x v="3"/>
    <s v="OFF-AR-10003190"/>
    <x v="1"/>
    <x v="6"/>
    <x v="643"/>
    <n v="5.76"/>
    <n v="2"/>
    <n v="0"/>
    <n v="1.6128"/>
  </r>
  <r>
    <n v="7341"/>
    <x v="3653"/>
    <x v="2"/>
    <x v="711"/>
    <d v="2011-08-01T00:00:00"/>
    <s v="Standard Class"/>
    <s v="SG-20470"/>
    <s v="Sheri Gordon"/>
    <x v="0"/>
    <s v="United States"/>
    <s v="Atlanta"/>
    <x v="32"/>
    <n v="30318"/>
    <x v="0"/>
    <s v="FUR-CH-10000553"/>
    <x v="0"/>
    <x v="1"/>
    <x v="1248"/>
    <n v="67.88"/>
    <n v="2"/>
    <n v="0"/>
    <n v="18.327599999999997"/>
  </r>
  <r>
    <n v="7342"/>
    <x v="3653"/>
    <x v="2"/>
    <x v="711"/>
    <d v="2011-08-01T00:00:00"/>
    <s v="Standard Class"/>
    <s v="SG-20470"/>
    <s v="Sheri Gordon"/>
    <x v="0"/>
    <s v="United States"/>
    <s v="Atlanta"/>
    <x v="32"/>
    <n v="30318"/>
    <x v="0"/>
    <s v="OFF-LA-10002762"/>
    <x v="1"/>
    <x v="2"/>
    <x v="49"/>
    <n v="162.88999999999999"/>
    <n v="13"/>
    <n v="0"/>
    <n v="76.558299999999988"/>
  </r>
  <r>
    <n v="7343"/>
    <x v="3653"/>
    <x v="2"/>
    <x v="711"/>
    <d v="2011-08-01T00:00:00"/>
    <s v="Standard Class"/>
    <s v="SG-20470"/>
    <s v="Sheri Gordon"/>
    <x v="0"/>
    <s v="United States"/>
    <s v="Atlanta"/>
    <x v="32"/>
    <n v="30318"/>
    <x v="0"/>
    <s v="FUR-FU-10000719"/>
    <x v="0"/>
    <x v="5"/>
    <x v="1664"/>
    <n v="25.71"/>
    <n v="3"/>
    <n v="0"/>
    <n v="9.2556000000000012"/>
  </r>
  <r>
    <n v="7344"/>
    <x v="3654"/>
    <x v="2"/>
    <x v="58"/>
    <d v="2012-01-01T00:00:00"/>
    <s v="Standard Class"/>
    <s v="TB-21520"/>
    <s v="Tracy Blumstein"/>
    <x v="0"/>
    <s v="United States"/>
    <s v="New York City"/>
    <x v="15"/>
    <n v="10009"/>
    <x v="3"/>
    <s v="OFF-ST-10000563"/>
    <x v="1"/>
    <x v="4"/>
    <x v="894"/>
    <n v="191.88"/>
    <n v="6"/>
    <n v="0"/>
    <n v="19.188000000000002"/>
  </r>
  <r>
    <n v="7345"/>
    <x v="3655"/>
    <x v="3"/>
    <x v="157"/>
    <d v="2014-12-18T00:00:00"/>
    <s v="Standard Class"/>
    <s v="DV-13045"/>
    <s v="Darrin Van Huff"/>
    <x v="1"/>
    <s v="United States"/>
    <s v="Jacksonville"/>
    <x v="2"/>
    <n v="32216"/>
    <x v="0"/>
    <s v="FUR-TA-10004289"/>
    <x v="0"/>
    <x v="3"/>
    <x v="187"/>
    <n v="721.87500000000011"/>
    <n v="6"/>
    <n v="0.45"/>
    <n v="-420"/>
  </r>
  <r>
    <n v="7346"/>
    <x v="3655"/>
    <x v="3"/>
    <x v="157"/>
    <d v="2014-12-18T00:00:00"/>
    <s v="Standard Class"/>
    <s v="DV-13045"/>
    <s v="Darrin Van Huff"/>
    <x v="1"/>
    <s v="United States"/>
    <s v="Jacksonville"/>
    <x v="2"/>
    <n v="32216"/>
    <x v="0"/>
    <s v="TEC-PH-10003555"/>
    <x v="2"/>
    <x v="7"/>
    <x v="457"/>
    <n v="73.567999999999998"/>
    <n v="4"/>
    <n v="0.2"/>
    <n v="-16.552799999999994"/>
  </r>
  <r>
    <n v="7347"/>
    <x v="3655"/>
    <x v="3"/>
    <x v="157"/>
    <d v="2014-12-18T00:00:00"/>
    <s v="Standard Class"/>
    <s v="DV-13045"/>
    <s v="Darrin Van Huff"/>
    <x v="1"/>
    <s v="United States"/>
    <s v="Jacksonville"/>
    <x v="2"/>
    <n v="32216"/>
    <x v="0"/>
    <s v="OFF-AR-10001958"/>
    <x v="1"/>
    <x v="6"/>
    <x v="206"/>
    <n v="13.584000000000001"/>
    <n v="1"/>
    <n v="0.2"/>
    <n v="1.3584000000000001"/>
  </r>
  <r>
    <n v="7348"/>
    <x v="3655"/>
    <x v="3"/>
    <x v="157"/>
    <d v="2014-12-18T00:00:00"/>
    <s v="Standard Class"/>
    <s v="DV-13045"/>
    <s v="Darrin Van Huff"/>
    <x v="1"/>
    <s v="United States"/>
    <s v="Jacksonville"/>
    <x v="2"/>
    <n v="32216"/>
    <x v="0"/>
    <s v="FUR-CH-10000225"/>
    <x v="0"/>
    <x v="1"/>
    <x v="401"/>
    <n v="64.784000000000006"/>
    <n v="1"/>
    <n v="0.2"/>
    <n v="-12.147000000000009"/>
  </r>
  <r>
    <n v="7349"/>
    <x v="3656"/>
    <x v="2"/>
    <x v="223"/>
    <d v="2011-03-07T00:00:00"/>
    <s v="Standard Class"/>
    <s v="SC-20020"/>
    <s v="Sam Craven"/>
    <x v="0"/>
    <s v="United States"/>
    <s v="Houston"/>
    <x v="5"/>
    <n v="77095"/>
    <x v="2"/>
    <s v="OFF-AP-10002534"/>
    <x v="1"/>
    <x v="9"/>
    <x v="1193"/>
    <n v="176.77199999999996"/>
    <n v="3"/>
    <n v="0.8"/>
    <n v="-459.60720000000003"/>
  </r>
  <r>
    <n v="7350"/>
    <x v="3657"/>
    <x v="3"/>
    <x v="208"/>
    <d v="2014-10-28T00:00:00"/>
    <s v="Standard Class"/>
    <s v="JB-15400"/>
    <s v="Jennifer Braxton"/>
    <x v="1"/>
    <s v="United States"/>
    <s v="Milwaukee"/>
    <x v="6"/>
    <n v="53209"/>
    <x v="2"/>
    <s v="OFF-BI-10000301"/>
    <x v="1"/>
    <x v="8"/>
    <x v="619"/>
    <n v="38.82"/>
    <n v="6"/>
    <n v="0"/>
    <n v="19.41"/>
  </r>
  <r>
    <n v="7351"/>
    <x v="3657"/>
    <x v="3"/>
    <x v="208"/>
    <d v="2014-10-28T00:00:00"/>
    <s v="Standard Class"/>
    <s v="JB-15400"/>
    <s v="Jennifer Braxton"/>
    <x v="1"/>
    <s v="United States"/>
    <s v="Milwaukee"/>
    <x v="6"/>
    <n v="53209"/>
    <x v="2"/>
    <s v="OFF-BI-10003460"/>
    <x v="1"/>
    <x v="8"/>
    <x v="234"/>
    <n v="21.9"/>
    <n v="5"/>
    <n v="0"/>
    <n v="10.511999999999999"/>
  </r>
  <r>
    <n v="7352"/>
    <x v="3658"/>
    <x v="3"/>
    <x v="468"/>
    <d v="2014-11-17T00:00:00"/>
    <s v="Standard Class"/>
    <s v="GH-14425"/>
    <s v="Gary Hwang"/>
    <x v="0"/>
    <s v="United States"/>
    <s v="Modesto"/>
    <x v="1"/>
    <n v="95351"/>
    <x v="1"/>
    <s v="TEC-AC-10001772"/>
    <x v="2"/>
    <x v="11"/>
    <x v="400"/>
    <n v="111.79"/>
    <n v="7"/>
    <n v="0"/>
    <n v="43.598100000000002"/>
  </r>
  <r>
    <n v="7353"/>
    <x v="3659"/>
    <x v="3"/>
    <x v="633"/>
    <d v="2014-03-19T00:00:00"/>
    <s v="Second Class"/>
    <s v="MG-17650"/>
    <s v="Matthew Grinstein"/>
    <x v="2"/>
    <s v="United States"/>
    <s v="Lakewood"/>
    <x v="24"/>
    <n v="44107"/>
    <x v="3"/>
    <s v="TEC-PH-10003505"/>
    <x v="2"/>
    <x v="7"/>
    <x v="901"/>
    <n v="445.44"/>
    <n v="8"/>
    <n v="0.4"/>
    <n v="-81.664000000000044"/>
  </r>
  <r>
    <n v="7354"/>
    <x v="3660"/>
    <x v="0"/>
    <x v="897"/>
    <d v="2013-09-30T00:00:00"/>
    <s v="Standard Class"/>
    <s v="RD-19660"/>
    <s v="Robert Dilbeck"/>
    <x v="2"/>
    <s v="United States"/>
    <s v="Philadelphia"/>
    <x v="9"/>
    <n v="19134"/>
    <x v="3"/>
    <s v="OFF-LA-10004484"/>
    <x v="1"/>
    <x v="2"/>
    <x v="612"/>
    <n v="16.520000000000003"/>
    <n v="5"/>
    <n v="0.2"/>
    <n v="5.368999999999998"/>
  </r>
  <r>
    <n v="7355"/>
    <x v="3661"/>
    <x v="3"/>
    <x v="695"/>
    <d v="2014-02-14T00:00:00"/>
    <s v="Standard Class"/>
    <s v="SN-20560"/>
    <s v="Skye Norling"/>
    <x v="2"/>
    <s v="United States"/>
    <s v="San Francisco"/>
    <x v="1"/>
    <n v="94109"/>
    <x v="1"/>
    <s v="OFF-PA-10001593"/>
    <x v="1"/>
    <x v="10"/>
    <x v="1755"/>
    <n v="29.900000000000002"/>
    <n v="5"/>
    <n v="0"/>
    <n v="13.454999999999998"/>
  </r>
  <r>
    <n v="7356"/>
    <x v="3662"/>
    <x v="1"/>
    <x v="620"/>
    <d v="2013-01-02T00:00:00"/>
    <s v="Second Class"/>
    <s v="AH-10690"/>
    <s v="Anna Häberlin"/>
    <x v="1"/>
    <s v="United States"/>
    <s v="Detroit"/>
    <x v="12"/>
    <n v="48205"/>
    <x v="2"/>
    <s v="OFF-BI-10004139"/>
    <x v="1"/>
    <x v="8"/>
    <x v="923"/>
    <n v="116.4"/>
    <n v="8"/>
    <n v="0"/>
    <n v="52.379999999999995"/>
  </r>
  <r>
    <n v="7357"/>
    <x v="3663"/>
    <x v="0"/>
    <x v="790"/>
    <d v="2013-10-15T00:00:00"/>
    <s v="Standard Class"/>
    <s v="MZ-17335"/>
    <s v="Maria Zettner"/>
    <x v="2"/>
    <s v="United States"/>
    <s v="Phoenix"/>
    <x v="16"/>
    <n v="85023"/>
    <x v="1"/>
    <s v="OFF-AR-10001315"/>
    <x v="1"/>
    <x v="6"/>
    <x v="1020"/>
    <n v="1.4080000000000001"/>
    <n v="1"/>
    <n v="0.2"/>
    <n v="0.15839999999999993"/>
  </r>
  <r>
    <n v="7358"/>
    <x v="3663"/>
    <x v="0"/>
    <x v="790"/>
    <d v="2013-10-15T00:00:00"/>
    <s v="Standard Class"/>
    <s v="MZ-17335"/>
    <s v="Maria Zettner"/>
    <x v="2"/>
    <s v="United States"/>
    <s v="Phoenix"/>
    <x v="16"/>
    <n v="85023"/>
    <x v="1"/>
    <s v="FUR-FU-10001488"/>
    <x v="0"/>
    <x v="5"/>
    <x v="1040"/>
    <n v="169.56800000000001"/>
    <n v="2"/>
    <n v="0.2"/>
    <n v="0"/>
  </r>
  <r>
    <n v="7359"/>
    <x v="3664"/>
    <x v="2"/>
    <x v="125"/>
    <d v="2012-01-03T00:00:00"/>
    <s v="Second Class"/>
    <s v="AR-10345"/>
    <s v="Alex Russell"/>
    <x v="1"/>
    <s v="United States"/>
    <s v="Philadelphia"/>
    <x v="9"/>
    <n v="19143"/>
    <x v="3"/>
    <s v="TEC-PH-10002170"/>
    <x v="2"/>
    <x v="7"/>
    <x v="594"/>
    <n v="251.96399999999994"/>
    <n v="6"/>
    <n v="0.4"/>
    <n v="-50.392799999999994"/>
  </r>
  <r>
    <n v="7360"/>
    <x v="3664"/>
    <x v="2"/>
    <x v="125"/>
    <d v="2012-01-03T00:00:00"/>
    <s v="Second Class"/>
    <s v="AR-10345"/>
    <s v="Alex Russell"/>
    <x v="1"/>
    <s v="United States"/>
    <s v="Philadelphia"/>
    <x v="9"/>
    <n v="19143"/>
    <x v="3"/>
    <s v="FUR-TA-10004575"/>
    <x v="0"/>
    <x v="3"/>
    <x v="306"/>
    <n v="523.76400000000001"/>
    <n v="3"/>
    <n v="0.4"/>
    <n v="-192.04680000000008"/>
  </r>
  <r>
    <n v="7361"/>
    <x v="3665"/>
    <x v="0"/>
    <x v="408"/>
    <d v="2013-04-15T00:00:00"/>
    <s v="First Class"/>
    <s v="JF-15295"/>
    <s v="Jason Fortune-"/>
    <x v="0"/>
    <s v="United States"/>
    <s v="Los Angeles"/>
    <x v="1"/>
    <n v="90036"/>
    <x v="1"/>
    <s v="OFF-PA-10000809"/>
    <x v="1"/>
    <x v="10"/>
    <x v="1124"/>
    <n v="19.440000000000001"/>
    <n v="3"/>
    <n v="0"/>
    <n v="9.3312000000000008"/>
  </r>
  <r>
    <n v="7362"/>
    <x v="3665"/>
    <x v="0"/>
    <x v="408"/>
    <d v="2013-04-15T00:00:00"/>
    <s v="First Class"/>
    <s v="JF-15295"/>
    <s v="Jason Fortune-"/>
    <x v="0"/>
    <s v="United States"/>
    <s v="Los Angeles"/>
    <x v="1"/>
    <n v="90036"/>
    <x v="1"/>
    <s v="FUR-CH-10000225"/>
    <x v="0"/>
    <x v="1"/>
    <x v="401"/>
    <n v="194.35200000000003"/>
    <n v="3"/>
    <n v="0.2"/>
    <n v="-36.441000000000031"/>
  </r>
  <r>
    <n v="7363"/>
    <x v="3665"/>
    <x v="0"/>
    <x v="408"/>
    <d v="2013-04-15T00:00:00"/>
    <s v="First Class"/>
    <s v="JF-15295"/>
    <s v="Jason Fortune-"/>
    <x v="0"/>
    <s v="United States"/>
    <s v="Los Angeles"/>
    <x v="1"/>
    <n v="90036"/>
    <x v="1"/>
    <s v="OFF-BI-10003707"/>
    <x v="1"/>
    <x v="8"/>
    <x v="776"/>
    <n v="36.624000000000002"/>
    <n v="3"/>
    <n v="0.2"/>
    <n v="13.734"/>
  </r>
  <r>
    <n v="7364"/>
    <x v="3666"/>
    <x v="0"/>
    <x v="85"/>
    <d v="2013-12-05T00:00:00"/>
    <s v="Standard Class"/>
    <s v="DS-13180"/>
    <s v="David Smith"/>
    <x v="1"/>
    <s v="United States"/>
    <s v="Philadelphia"/>
    <x v="9"/>
    <n v="19140"/>
    <x v="3"/>
    <s v="TEC-PH-10004539"/>
    <x v="2"/>
    <x v="7"/>
    <x v="852"/>
    <n v="340.18200000000002"/>
    <n v="3"/>
    <n v="0.4"/>
    <n v="-73.706100000000021"/>
  </r>
  <r>
    <n v="7365"/>
    <x v="3666"/>
    <x v="0"/>
    <x v="85"/>
    <d v="2013-12-05T00:00:00"/>
    <s v="Standard Class"/>
    <s v="DS-13180"/>
    <s v="David Smith"/>
    <x v="1"/>
    <s v="United States"/>
    <s v="Philadelphia"/>
    <x v="9"/>
    <n v="19140"/>
    <x v="3"/>
    <s v="OFF-FA-10004076"/>
    <x v="1"/>
    <x v="13"/>
    <x v="1213"/>
    <n v="12.672000000000001"/>
    <n v="8"/>
    <n v="0.2"/>
    <n v="2.6927999999999992"/>
  </r>
  <r>
    <n v="7366"/>
    <x v="3666"/>
    <x v="0"/>
    <x v="85"/>
    <d v="2013-12-05T00:00:00"/>
    <s v="Standard Class"/>
    <s v="DS-13180"/>
    <s v="David Smith"/>
    <x v="1"/>
    <s v="United States"/>
    <s v="Philadelphia"/>
    <x v="9"/>
    <n v="19140"/>
    <x v="3"/>
    <s v="OFF-BI-10003166"/>
    <x v="1"/>
    <x v="8"/>
    <x v="1405"/>
    <n v="6.8880000000000017"/>
    <n v="2"/>
    <n v="0.7"/>
    <n v="-5.0511999999999997"/>
  </r>
  <r>
    <n v="7367"/>
    <x v="3666"/>
    <x v="0"/>
    <x v="85"/>
    <d v="2013-12-05T00:00:00"/>
    <s v="Standard Class"/>
    <s v="DS-13180"/>
    <s v="David Smith"/>
    <x v="1"/>
    <s v="United States"/>
    <s v="Philadelphia"/>
    <x v="9"/>
    <n v="19140"/>
    <x v="3"/>
    <s v="OFF-ST-10002301"/>
    <x v="1"/>
    <x v="4"/>
    <x v="1490"/>
    <n v="32.544000000000004"/>
    <n v="2"/>
    <n v="0.2"/>
    <n v="-7.7292000000000041"/>
  </r>
  <r>
    <n v="7368"/>
    <x v="3666"/>
    <x v="0"/>
    <x v="85"/>
    <d v="2013-12-05T00:00:00"/>
    <s v="Standard Class"/>
    <s v="DS-13180"/>
    <s v="David Smith"/>
    <x v="1"/>
    <s v="United States"/>
    <s v="Philadelphia"/>
    <x v="9"/>
    <n v="19140"/>
    <x v="3"/>
    <s v="FUR-CH-10002647"/>
    <x v="0"/>
    <x v="1"/>
    <x v="470"/>
    <n v="347.80200000000002"/>
    <n v="7"/>
    <n v="0.3"/>
    <n v="-24.842999999999961"/>
  </r>
  <r>
    <n v="7369"/>
    <x v="3667"/>
    <x v="3"/>
    <x v="4"/>
    <d v="2014-04-18T00:00:00"/>
    <s v="First Class"/>
    <s v="BP-11095"/>
    <s v="Bart Pistole"/>
    <x v="1"/>
    <s v="United States"/>
    <s v="Miami"/>
    <x v="2"/>
    <n v="33180"/>
    <x v="0"/>
    <s v="OFF-BI-10004654"/>
    <x v="1"/>
    <x v="8"/>
    <x v="1444"/>
    <n v="15.570000000000004"/>
    <n v="3"/>
    <n v="0.7"/>
    <n v="-11.936999999999998"/>
  </r>
  <r>
    <n v="7370"/>
    <x v="3668"/>
    <x v="1"/>
    <x v="1000"/>
    <d v="2012-03-11T00:00:00"/>
    <s v="Second Class"/>
    <s v="TG-21310"/>
    <s v="Toby Gnade"/>
    <x v="0"/>
    <s v="United States"/>
    <s v="Raleigh"/>
    <x v="3"/>
    <n v="27604"/>
    <x v="0"/>
    <s v="OFF-LA-10001175"/>
    <x v="1"/>
    <x v="2"/>
    <x v="773"/>
    <n v="4.6079999999999997"/>
    <n v="2"/>
    <n v="0.2"/>
    <n v="1.6704000000000001"/>
  </r>
  <r>
    <n v="7371"/>
    <x v="3669"/>
    <x v="2"/>
    <x v="919"/>
    <d v="2011-11-01T00:00:00"/>
    <s v="Standard Class"/>
    <s v="BT-11395"/>
    <s v="Bill Tyler"/>
    <x v="1"/>
    <s v="United States"/>
    <s v="Garden City"/>
    <x v="41"/>
    <n v="67846"/>
    <x v="2"/>
    <s v="TEC-PH-10001336"/>
    <x v="2"/>
    <x v="7"/>
    <x v="941"/>
    <n v="257.98"/>
    <n v="2"/>
    <n v="0"/>
    <n v="74.8142"/>
  </r>
  <r>
    <n v="7372"/>
    <x v="3670"/>
    <x v="3"/>
    <x v="363"/>
    <d v="2014-01-10T00:00:00"/>
    <s v="Second Class"/>
    <s v="JF-15190"/>
    <s v="Jamie Frazer"/>
    <x v="0"/>
    <s v="United States"/>
    <s v="Long Beach"/>
    <x v="1"/>
    <n v="90805"/>
    <x v="1"/>
    <s v="OFF-ST-10000760"/>
    <x v="1"/>
    <x v="4"/>
    <x v="4"/>
    <n v="153.78"/>
    <n v="11"/>
    <n v="0"/>
    <n v="44.596199999999996"/>
  </r>
  <r>
    <n v="7373"/>
    <x v="3670"/>
    <x v="3"/>
    <x v="363"/>
    <d v="2014-01-10T00:00:00"/>
    <s v="Second Class"/>
    <s v="JF-15190"/>
    <s v="Jamie Frazer"/>
    <x v="0"/>
    <s v="United States"/>
    <s v="Long Beach"/>
    <x v="1"/>
    <n v="90805"/>
    <x v="1"/>
    <s v="OFF-ST-10002301"/>
    <x v="1"/>
    <x v="4"/>
    <x v="1490"/>
    <n v="61.019999999999996"/>
    <n v="3"/>
    <n v="0"/>
    <n v="0.61019999999999541"/>
  </r>
  <r>
    <n v="7374"/>
    <x v="3670"/>
    <x v="3"/>
    <x v="363"/>
    <d v="2014-01-10T00:00:00"/>
    <s v="Second Class"/>
    <s v="JF-15190"/>
    <s v="Jamie Frazer"/>
    <x v="0"/>
    <s v="United States"/>
    <s v="Long Beach"/>
    <x v="1"/>
    <n v="90805"/>
    <x v="1"/>
    <s v="OFF-SU-10004884"/>
    <x v="1"/>
    <x v="14"/>
    <x v="1780"/>
    <n v="110.11"/>
    <n v="7"/>
    <n v="0"/>
    <n v="31.931899999999988"/>
  </r>
  <r>
    <n v="7375"/>
    <x v="3670"/>
    <x v="3"/>
    <x v="363"/>
    <d v="2014-01-10T00:00:00"/>
    <s v="Second Class"/>
    <s v="JF-15190"/>
    <s v="Jamie Frazer"/>
    <x v="0"/>
    <s v="United States"/>
    <s v="Long Beach"/>
    <x v="1"/>
    <n v="90805"/>
    <x v="1"/>
    <s v="OFF-FA-10003112"/>
    <x v="1"/>
    <x v="13"/>
    <x v="33"/>
    <n v="7.89"/>
    <n v="1"/>
    <n v="0"/>
    <n v="3.5504999999999995"/>
  </r>
  <r>
    <n v="7376"/>
    <x v="3671"/>
    <x v="3"/>
    <x v="802"/>
    <d v="2014-08-21T00:00:00"/>
    <s v="Standard Class"/>
    <s v="MK-17905"/>
    <s v="Michael Kennedy"/>
    <x v="1"/>
    <s v="United States"/>
    <s v="San Diego"/>
    <x v="1"/>
    <n v="92037"/>
    <x v="1"/>
    <s v="OFF-BI-10000069"/>
    <x v="1"/>
    <x v="8"/>
    <x v="486"/>
    <n v="36.024000000000001"/>
    <n v="3"/>
    <n v="0.2"/>
    <n v="11.707799999999995"/>
  </r>
  <r>
    <n v="7377"/>
    <x v="3672"/>
    <x v="3"/>
    <x v="808"/>
    <d v="2014-11-06T00:00:00"/>
    <s v="First Class"/>
    <s v="GG-14650"/>
    <s v="Greg Guthrie"/>
    <x v="1"/>
    <s v="United States"/>
    <s v="Bloomington"/>
    <x v="10"/>
    <n v="61701"/>
    <x v="2"/>
    <s v="OFF-AR-10001958"/>
    <x v="1"/>
    <x v="6"/>
    <x v="206"/>
    <n v="54.336000000000006"/>
    <n v="4"/>
    <n v="0.2"/>
    <n v="5.4336000000000002"/>
  </r>
  <r>
    <n v="7378"/>
    <x v="3673"/>
    <x v="2"/>
    <x v="111"/>
    <d v="2011-09-23T00:00:00"/>
    <s v="Standard Class"/>
    <s v="MC-18130"/>
    <s v="Mike Caudle"/>
    <x v="1"/>
    <s v="United States"/>
    <s v="Seattle"/>
    <x v="4"/>
    <n v="98115"/>
    <x v="1"/>
    <s v="OFF-ST-10001321"/>
    <x v="1"/>
    <x v="4"/>
    <x v="416"/>
    <n v="92.52"/>
    <n v="6"/>
    <n v="0"/>
    <n v="24.980400000000007"/>
  </r>
  <r>
    <n v="7379"/>
    <x v="3674"/>
    <x v="1"/>
    <x v="70"/>
    <d v="2012-05-31T00:00:00"/>
    <s v="Same Day"/>
    <s v="ML-18265"/>
    <s v="Muhammed Lee"/>
    <x v="0"/>
    <s v="United States"/>
    <s v="Fayetteville"/>
    <x v="3"/>
    <n v="28314"/>
    <x v="0"/>
    <s v="OFF-AR-10003504"/>
    <x v="1"/>
    <x v="6"/>
    <x v="1026"/>
    <n v="10.272000000000002"/>
    <n v="3"/>
    <n v="0.2"/>
    <n v="1.1555999999999984"/>
  </r>
  <r>
    <n v="7380"/>
    <x v="3675"/>
    <x v="0"/>
    <x v="1160"/>
    <d v="2013-09-19T00:00:00"/>
    <s v="Standard Class"/>
    <s v="AG-10270"/>
    <s v="Alejandro Grove"/>
    <x v="0"/>
    <s v="United States"/>
    <s v="Omaha"/>
    <x v="8"/>
    <n v="68104"/>
    <x v="2"/>
    <s v="OFF-ST-10000419"/>
    <x v="1"/>
    <x v="4"/>
    <x v="1015"/>
    <n v="40.74"/>
    <n v="3"/>
    <n v="0"/>
    <n v="0.4073999999999991"/>
  </r>
  <r>
    <n v="7381"/>
    <x v="3675"/>
    <x v="0"/>
    <x v="1160"/>
    <d v="2013-09-19T00:00:00"/>
    <s v="Standard Class"/>
    <s v="AG-10270"/>
    <s v="Alejandro Grove"/>
    <x v="0"/>
    <s v="United States"/>
    <s v="Omaha"/>
    <x v="8"/>
    <n v="68104"/>
    <x v="2"/>
    <s v="OFF-LA-10004559"/>
    <x v="1"/>
    <x v="2"/>
    <x v="1340"/>
    <n v="14.399999999999999"/>
    <n v="5"/>
    <n v="0"/>
    <n v="7.056"/>
  </r>
  <r>
    <n v="7382"/>
    <x v="3675"/>
    <x v="0"/>
    <x v="1160"/>
    <d v="2013-09-19T00:00:00"/>
    <s v="Standard Class"/>
    <s v="AG-10270"/>
    <s v="Alejandro Grove"/>
    <x v="0"/>
    <s v="United States"/>
    <s v="Omaha"/>
    <x v="8"/>
    <n v="68104"/>
    <x v="2"/>
    <s v="TEC-PH-10001644"/>
    <x v="2"/>
    <x v="7"/>
    <x v="1485"/>
    <n v="149.94999999999999"/>
    <n v="5"/>
    <n v="0"/>
    <n v="41.986000000000004"/>
  </r>
  <r>
    <n v="7383"/>
    <x v="3675"/>
    <x v="0"/>
    <x v="1160"/>
    <d v="2013-09-19T00:00:00"/>
    <s v="Standard Class"/>
    <s v="AG-10270"/>
    <s v="Alejandro Grove"/>
    <x v="0"/>
    <s v="United States"/>
    <s v="Omaha"/>
    <x v="8"/>
    <n v="68104"/>
    <x v="2"/>
    <s v="OFF-SU-10004782"/>
    <x v="1"/>
    <x v="14"/>
    <x v="1548"/>
    <n v="16.899999999999999"/>
    <n v="2"/>
    <n v="0"/>
    <n v="5.0699999999999985"/>
  </r>
  <r>
    <n v="7384"/>
    <x v="3675"/>
    <x v="0"/>
    <x v="1160"/>
    <d v="2013-09-19T00:00:00"/>
    <s v="Standard Class"/>
    <s v="AG-10270"/>
    <s v="Alejandro Grove"/>
    <x v="0"/>
    <s v="United States"/>
    <s v="Omaha"/>
    <x v="8"/>
    <n v="68104"/>
    <x v="2"/>
    <s v="OFF-PA-10002250"/>
    <x v="1"/>
    <x v="10"/>
    <x v="699"/>
    <n v="17.61"/>
    <n v="3"/>
    <n v="0"/>
    <n v="8.4527999999999999"/>
  </r>
  <r>
    <n v="7385"/>
    <x v="3675"/>
    <x v="0"/>
    <x v="1160"/>
    <d v="2013-09-19T00:00:00"/>
    <s v="Standard Class"/>
    <s v="AG-10270"/>
    <s v="Alejandro Grove"/>
    <x v="0"/>
    <s v="United States"/>
    <s v="Omaha"/>
    <x v="8"/>
    <n v="68104"/>
    <x v="2"/>
    <s v="OFF-AP-10001394"/>
    <x v="1"/>
    <x v="9"/>
    <x v="1120"/>
    <n v="378"/>
    <n v="2"/>
    <n v="0"/>
    <n v="136.07999999999998"/>
  </r>
  <r>
    <n v="7386"/>
    <x v="3675"/>
    <x v="0"/>
    <x v="1160"/>
    <d v="2013-09-19T00:00:00"/>
    <s v="Standard Class"/>
    <s v="AG-10270"/>
    <s v="Alejandro Grove"/>
    <x v="0"/>
    <s v="United States"/>
    <s v="Omaha"/>
    <x v="8"/>
    <n v="68104"/>
    <x v="2"/>
    <s v="OFF-PA-10001838"/>
    <x v="1"/>
    <x v="10"/>
    <x v="999"/>
    <n v="17.64"/>
    <n v="3"/>
    <n v="0"/>
    <n v="8.6435999999999993"/>
  </r>
  <r>
    <n v="7387"/>
    <x v="3675"/>
    <x v="0"/>
    <x v="1160"/>
    <d v="2013-09-19T00:00:00"/>
    <s v="Standard Class"/>
    <s v="AG-10270"/>
    <s v="Alejandro Grove"/>
    <x v="0"/>
    <s v="United States"/>
    <s v="Omaha"/>
    <x v="8"/>
    <n v="68104"/>
    <x v="2"/>
    <s v="OFF-ST-10004340"/>
    <x v="1"/>
    <x v="4"/>
    <x v="809"/>
    <n v="373.08"/>
    <n v="6"/>
    <n v="0"/>
    <n v="100.73160000000001"/>
  </r>
  <r>
    <n v="7388"/>
    <x v="3675"/>
    <x v="0"/>
    <x v="1160"/>
    <d v="2013-09-19T00:00:00"/>
    <s v="Standard Class"/>
    <s v="AG-10270"/>
    <s v="Alejandro Grove"/>
    <x v="0"/>
    <s v="United States"/>
    <s v="Omaha"/>
    <x v="8"/>
    <n v="68104"/>
    <x v="2"/>
    <s v="FUR-FU-10003664"/>
    <x v="0"/>
    <x v="5"/>
    <x v="35"/>
    <n v="1336.4399999999998"/>
    <n v="14"/>
    <n v="0"/>
    <n v="387.56759999999986"/>
  </r>
  <r>
    <n v="7389"/>
    <x v="3675"/>
    <x v="0"/>
    <x v="1160"/>
    <d v="2013-09-19T00:00:00"/>
    <s v="Standard Class"/>
    <s v="AG-10270"/>
    <s v="Alejandro Grove"/>
    <x v="0"/>
    <s v="United States"/>
    <s v="Omaha"/>
    <x v="8"/>
    <n v="68104"/>
    <x v="2"/>
    <s v="TEC-PH-10004897"/>
    <x v="2"/>
    <x v="7"/>
    <x v="1115"/>
    <n v="29.97"/>
    <n v="3"/>
    <n v="0"/>
    <n v="0.29969999999999963"/>
  </r>
  <r>
    <n v="7390"/>
    <x v="3676"/>
    <x v="3"/>
    <x v="1161"/>
    <d v="2014-12-04T00:00:00"/>
    <s v="Standard Class"/>
    <s v="TT-21070"/>
    <s v="Ted Trevino"/>
    <x v="0"/>
    <s v="United States"/>
    <s v="Chattanooga"/>
    <x v="18"/>
    <n v="37421"/>
    <x v="0"/>
    <s v="FUR-CH-10000454"/>
    <x v="0"/>
    <x v="1"/>
    <x v="1"/>
    <n v="390.36799999999999"/>
    <n v="2"/>
    <n v="0.2"/>
    <n v="48.795999999999978"/>
  </r>
  <r>
    <n v="7391"/>
    <x v="3676"/>
    <x v="3"/>
    <x v="1161"/>
    <d v="2014-12-04T00:00:00"/>
    <s v="Standard Class"/>
    <s v="TT-21070"/>
    <s v="Ted Trevino"/>
    <x v="0"/>
    <s v="United States"/>
    <s v="Chattanooga"/>
    <x v="18"/>
    <n v="37421"/>
    <x v="0"/>
    <s v="FUR-FU-10004017"/>
    <x v="0"/>
    <x v="5"/>
    <x v="1570"/>
    <n v="101.52000000000001"/>
    <n v="5"/>
    <n v="0.2"/>
    <n v="19.034999999999989"/>
  </r>
  <r>
    <n v="7392"/>
    <x v="3677"/>
    <x v="3"/>
    <x v="769"/>
    <d v="2014-12-08T00:00:00"/>
    <s v="Second Class"/>
    <s v="LT-16765"/>
    <s v="Larry Tron"/>
    <x v="0"/>
    <s v="United States"/>
    <s v="Fairfield"/>
    <x v="24"/>
    <n v="45014"/>
    <x v="3"/>
    <s v="OFF-PA-10000241"/>
    <x v="1"/>
    <x v="10"/>
    <x v="1151"/>
    <n v="74.352000000000004"/>
    <n v="3"/>
    <n v="0.2"/>
    <n v="23.234999999999992"/>
  </r>
  <r>
    <n v="7393"/>
    <x v="3678"/>
    <x v="3"/>
    <x v="743"/>
    <d v="2014-05-07T00:00:00"/>
    <s v="Standard Class"/>
    <s v="DD-13570"/>
    <s v="Dorothy Dickinson"/>
    <x v="0"/>
    <s v="United States"/>
    <s v="Los Angeles"/>
    <x v="1"/>
    <n v="90049"/>
    <x v="1"/>
    <s v="OFF-PA-10003016"/>
    <x v="1"/>
    <x v="10"/>
    <x v="1385"/>
    <n v="15.700000000000001"/>
    <n v="5"/>
    <n v="0"/>
    <n v="7.0649999999999995"/>
  </r>
  <r>
    <n v="7394"/>
    <x v="3678"/>
    <x v="3"/>
    <x v="743"/>
    <d v="2014-05-07T00:00:00"/>
    <s v="Standard Class"/>
    <s v="DD-13570"/>
    <s v="Dorothy Dickinson"/>
    <x v="0"/>
    <s v="United States"/>
    <s v="Los Angeles"/>
    <x v="1"/>
    <n v="90049"/>
    <x v="1"/>
    <s v="OFF-AR-10001615"/>
    <x v="1"/>
    <x v="6"/>
    <x v="1479"/>
    <n v="59.519999999999996"/>
    <n v="3"/>
    <n v="0"/>
    <n v="15.475200000000001"/>
  </r>
  <r>
    <n v="7395"/>
    <x v="3678"/>
    <x v="3"/>
    <x v="743"/>
    <d v="2014-05-07T00:00:00"/>
    <s v="Standard Class"/>
    <s v="DD-13570"/>
    <s v="Dorothy Dickinson"/>
    <x v="0"/>
    <s v="United States"/>
    <s v="Los Angeles"/>
    <x v="1"/>
    <n v="90049"/>
    <x v="1"/>
    <s v="OFF-PA-10002713"/>
    <x v="1"/>
    <x v="10"/>
    <x v="317"/>
    <n v="34.4"/>
    <n v="5"/>
    <n v="0"/>
    <n v="15.823999999999998"/>
  </r>
  <r>
    <n v="7396"/>
    <x v="3679"/>
    <x v="0"/>
    <x v="591"/>
    <d v="2013-12-31T00:00:00"/>
    <s v="Standard Class"/>
    <s v="DB-12970"/>
    <s v="Darren Budd"/>
    <x v="1"/>
    <s v="United States"/>
    <s v="New York City"/>
    <x v="15"/>
    <n v="10024"/>
    <x v="3"/>
    <s v="FUR-TA-10002958"/>
    <x v="0"/>
    <x v="3"/>
    <x v="956"/>
    <n v="313.17599999999999"/>
    <n v="2"/>
    <n v="0.4"/>
    <n v="-120.05080000000007"/>
  </r>
  <r>
    <n v="7397"/>
    <x v="3679"/>
    <x v="0"/>
    <x v="591"/>
    <d v="2013-12-31T00:00:00"/>
    <s v="Standard Class"/>
    <s v="DB-12970"/>
    <s v="Darren Budd"/>
    <x v="1"/>
    <s v="United States"/>
    <s v="New York City"/>
    <x v="15"/>
    <n v="10024"/>
    <x v="3"/>
    <s v="FUR-CH-10003746"/>
    <x v="0"/>
    <x v="1"/>
    <x v="617"/>
    <n v="866.64599999999996"/>
    <n v="3"/>
    <n v="0.1"/>
    <n v="173.32919999999999"/>
  </r>
  <r>
    <n v="7398"/>
    <x v="3680"/>
    <x v="2"/>
    <x v="587"/>
    <d v="2011-09-30T00:00:00"/>
    <s v="Same Day"/>
    <s v="DM-12955"/>
    <s v="Dario Medina"/>
    <x v="1"/>
    <s v="United States"/>
    <s v="Fairfield"/>
    <x v="24"/>
    <n v="45014"/>
    <x v="3"/>
    <s v="OFF-AP-10003217"/>
    <x v="1"/>
    <x v="9"/>
    <x v="189"/>
    <n v="795.40800000000013"/>
    <n v="6"/>
    <n v="0.2"/>
    <n v="59.655599999999993"/>
  </r>
  <r>
    <n v="7399"/>
    <x v="3681"/>
    <x v="2"/>
    <x v="136"/>
    <d v="2011-07-15T00:00:00"/>
    <s v="Second Class"/>
    <s v="ME-17725"/>
    <s v="Max Engle"/>
    <x v="0"/>
    <s v="United States"/>
    <s v="Chicago"/>
    <x v="10"/>
    <n v="60610"/>
    <x v="2"/>
    <s v="OFF-PA-10001526"/>
    <x v="1"/>
    <x v="10"/>
    <x v="1030"/>
    <n v="35.856000000000002"/>
    <n v="9"/>
    <n v="0.2"/>
    <n v="12.997800000000003"/>
  </r>
  <r>
    <n v="7400"/>
    <x v="3681"/>
    <x v="2"/>
    <x v="136"/>
    <d v="2011-07-15T00:00:00"/>
    <s v="Second Class"/>
    <s v="ME-17725"/>
    <s v="Max Engle"/>
    <x v="0"/>
    <s v="United States"/>
    <s v="Chicago"/>
    <x v="10"/>
    <n v="60610"/>
    <x v="2"/>
    <s v="TEC-AC-10002857"/>
    <x v="2"/>
    <x v="11"/>
    <x v="535"/>
    <n v="23.840000000000003"/>
    <n v="4"/>
    <n v="0.2"/>
    <n v="3.2779999999999987"/>
  </r>
  <r>
    <n v="7401"/>
    <x v="3682"/>
    <x v="0"/>
    <x v="162"/>
    <d v="2013-09-14T00:00:00"/>
    <s v="Standard Class"/>
    <s v="TR-21325"/>
    <s v="Toby Ritter"/>
    <x v="0"/>
    <s v="United States"/>
    <s v="Seattle"/>
    <x v="4"/>
    <n v="98103"/>
    <x v="1"/>
    <s v="FUR-FU-10003039"/>
    <x v="0"/>
    <x v="5"/>
    <x v="479"/>
    <n v="43.13"/>
    <n v="1"/>
    <n v="0"/>
    <n v="14.664200000000001"/>
  </r>
  <r>
    <n v="7402"/>
    <x v="3682"/>
    <x v="0"/>
    <x v="162"/>
    <d v="2013-09-14T00:00:00"/>
    <s v="Standard Class"/>
    <s v="TR-21325"/>
    <s v="Toby Ritter"/>
    <x v="0"/>
    <s v="United States"/>
    <s v="Seattle"/>
    <x v="4"/>
    <n v="98103"/>
    <x v="1"/>
    <s v="OFF-PA-10002615"/>
    <x v="1"/>
    <x v="10"/>
    <x v="247"/>
    <n v="30.87"/>
    <n v="7"/>
    <n v="0"/>
    <n v="14.200199999999999"/>
  </r>
  <r>
    <n v="7403"/>
    <x v="3683"/>
    <x v="3"/>
    <x v="634"/>
    <d v="2014-08-11T00:00:00"/>
    <s v="Standard Class"/>
    <s v="SH-20395"/>
    <s v="Shahid Hopkins"/>
    <x v="0"/>
    <s v="United States"/>
    <s v="New York City"/>
    <x v="15"/>
    <n v="10011"/>
    <x v="3"/>
    <s v="OFF-SU-10002573"/>
    <x v="1"/>
    <x v="14"/>
    <x v="350"/>
    <n v="70.12"/>
    <n v="4"/>
    <n v="0"/>
    <n v="21.035999999999994"/>
  </r>
  <r>
    <n v="7404"/>
    <x v="3684"/>
    <x v="1"/>
    <x v="263"/>
    <d v="2012-05-19T00:00:00"/>
    <s v="Standard Class"/>
    <s v="CB-12535"/>
    <s v="Claudia Bergmann"/>
    <x v="1"/>
    <s v="United States"/>
    <s v="Camarillo"/>
    <x v="1"/>
    <n v="93010"/>
    <x v="1"/>
    <s v="FUR-BO-10004015"/>
    <x v="0"/>
    <x v="0"/>
    <x v="569"/>
    <n v="509.95749999999992"/>
    <n v="5"/>
    <n v="0.15"/>
    <n v="41.996499999999941"/>
  </r>
  <r>
    <n v="7405"/>
    <x v="3684"/>
    <x v="1"/>
    <x v="263"/>
    <d v="2012-05-19T00:00:00"/>
    <s v="Standard Class"/>
    <s v="CB-12535"/>
    <s v="Claudia Bergmann"/>
    <x v="1"/>
    <s v="United States"/>
    <s v="Camarillo"/>
    <x v="1"/>
    <n v="93010"/>
    <x v="1"/>
    <s v="FUR-FU-10001979"/>
    <x v="0"/>
    <x v="5"/>
    <x v="509"/>
    <n v="122.91"/>
    <n v="3"/>
    <n v="0"/>
    <n v="34.414800000000007"/>
  </r>
  <r>
    <n v="7406"/>
    <x v="3684"/>
    <x v="1"/>
    <x v="263"/>
    <d v="2012-05-19T00:00:00"/>
    <s v="Standard Class"/>
    <s v="CB-12535"/>
    <s v="Claudia Bergmann"/>
    <x v="1"/>
    <s v="United States"/>
    <s v="Camarillo"/>
    <x v="1"/>
    <n v="93010"/>
    <x v="1"/>
    <s v="FUR-CH-10003833"/>
    <x v="0"/>
    <x v="1"/>
    <x v="1200"/>
    <n v="97.567999999999998"/>
    <n v="2"/>
    <n v="0.2"/>
    <n v="-6.0980000000000025"/>
  </r>
  <r>
    <n v="7407"/>
    <x v="3684"/>
    <x v="1"/>
    <x v="263"/>
    <d v="2012-05-19T00:00:00"/>
    <s v="Standard Class"/>
    <s v="CB-12535"/>
    <s v="Claudia Bergmann"/>
    <x v="1"/>
    <s v="United States"/>
    <s v="Camarillo"/>
    <x v="1"/>
    <n v="93010"/>
    <x v="1"/>
    <s v="FUR-CH-10004495"/>
    <x v="0"/>
    <x v="1"/>
    <x v="1475"/>
    <n v="722.35200000000009"/>
    <n v="3"/>
    <n v="0.2"/>
    <n v="81.264599999999916"/>
  </r>
  <r>
    <n v="7408"/>
    <x v="3685"/>
    <x v="3"/>
    <x v="176"/>
    <d v="2014-01-22T00:00:00"/>
    <s v="First Class"/>
    <s v="ML-17410"/>
    <s v="Maris LaWare"/>
    <x v="0"/>
    <s v="United States"/>
    <s v="Chicago"/>
    <x v="10"/>
    <n v="60653"/>
    <x v="2"/>
    <s v="OFF-LA-10001613"/>
    <x v="1"/>
    <x v="2"/>
    <x v="736"/>
    <n v="11.52"/>
    <n v="5"/>
    <n v="0.2"/>
    <n v="4.1760000000000002"/>
  </r>
  <r>
    <n v="7409"/>
    <x v="3686"/>
    <x v="0"/>
    <x v="198"/>
    <d v="2013-06-07T00:00:00"/>
    <s v="Standard Class"/>
    <s v="JG-15310"/>
    <s v="Jason Gross"/>
    <x v="1"/>
    <s v="United States"/>
    <s v="Los Angeles"/>
    <x v="1"/>
    <n v="90032"/>
    <x v="1"/>
    <s v="FUR-FU-10003247"/>
    <x v="0"/>
    <x v="5"/>
    <x v="1456"/>
    <n v="167.84"/>
    <n v="8"/>
    <n v="0"/>
    <n v="11.748799999999989"/>
  </r>
  <r>
    <n v="7410"/>
    <x v="3687"/>
    <x v="2"/>
    <x v="918"/>
    <d v="2011-04-12T00:00:00"/>
    <s v="Standard Class"/>
    <s v="JS-15880"/>
    <s v="John Stevenson"/>
    <x v="0"/>
    <s v="United States"/>
    <s v="Toledo"/>
    <x v="24"/>
    <n v="43615"/>
    <x v="3"/>
    <s v="FUR-TA-10004442"/>
    <x v="0"/>
    <x v="3"/>
    <x v="1645"/>
    <n v="172.11"/>
    <n v="1"/>
    <n v="0.4"/>
    <n v="-94.660500000000013"/>
  </r>
  <r>
    <n v="7411"/>
    <x v="3688"/>
    <x v="2"/>
    <x v="149"/>
    <d v="2011-07-24T00:00:00"/>
    <s v="First Class"/>
    <s v="AG-10270"/>
    <s v="Alejandro Grove"/>
    <x v="0"/>
    <s v="United States"/>
    <s v="New York City"/>
    <x v="15"/>
    <n v="10011"/>
    <x v="3"/>
    <s v="TEC-AC-10001314"/>
    <x v="2"/>
    <x v="11"/>
    <x v="943"/>
    <n v="99.98"/>
    <n v="2"/>
    <n v="0"/>
    <n v="7.9983999999999895"/>
  </r>
  <r>
    <n v="7412"/>
    <x v="3689"/>
    <x v="3"/>
    <x v="1109"/>
    <d v="2014-06-04T00:00:00"/>
    <s v="Standard Class"/>
    <s v="MG-17890"/>
    <s v="Michael Granlund"/>
    <x v="2"/>
    <s v="United States"/>
    <s v="Tigard"/>
    <x v="21"/>
    <n v="97224"/>
    <x v="1"/>
    <s v="TEC-PH-10001619"/>
    <x v="2"/>
    <x v="7"/>
    <x v="1585"/>
    <n v="156.79200000000003"/>
    <n v="1"/>
    <n v="0.2"/>
    <n v="17.639099999999985"/>
  </r>
  <r>
    <n v="7413"/>
    <x v="3689"/>
    <x v="3"/>
    <x v="1109"/>
    <d v="2014-06-04T00:00:00"/>
    <s v="Standard Class"/>
    <s v="MG-17890"/>
    <s v="Michael Granlund"/>
    <x v="2"/>
    <s v="United States"/>
    <s v="Tigard"/>
    <x v="21"/>
    <n v="97224"/>
    <x v="1"/>
    <s v="TEC-AC-10002323"/>
    <x v="2"/>
    <x v="11"/>
    <x v="175"/>
    <n v="35.360000000000007"/>
    <n v="2"/>
    <n v="0.2"/>
    <n v="-3.0939999999999994"/>
  </r>
  <r>
    <n v="7414"/>
    <x v="3689"/>
    <x v="3"/>
    <x v="1109"/>
    <d v="2014-06-04T00:00:00"/>
    <s v="Standard Class"/>
    <s v="MG-17890"/>
    <s v="Michael Granlund"/>
    <x v="2"/>
    <s v="United States"/>
    <s v="Tigard"/>
    <x v="21"/>
    <n v="97224"/>
    <x v="1"/>
    <s v="FUR-FU-10000820"/>
    <x v="0"/>
    <x v="5"/>
    <x v="1774"/>
    <n v="13.591999999999999"/>
    <n v="1"/>
    <n v="0.2"/>
    <n v="-0.33980000000000032"/>
  </r>
  <r>
    <n v="7415"/>
    <x v="3690"/>
    <x v="0"/>
    <x v="69"/>
    <d v="2013-03-16T00:00:00"/>
    <s v="Second Class"/>
    <s v="SC-20770"/>
    <s v="Stewart Carmichael"/>
    <x v="1"/>
    <s v="United States"/>
    <s v="Philadelphia"/>
    <x v="9"/>
    <n v="19134"/>
    <x v="3"/>
    <s v="FUR-CH-10004287"/>
    <x v="0"/>
    <x v="1"/>
    <x v="156"/>
    <n v="386.67999999999995"/>
    <n v="2"/>
    <n v="0.3"/>
    <n v="-5.5240000000000293"/>
  </r>
  <r>
    <n v="7416"/>
    <x v="3690"/>
    <x v="0"/>
    <x v="69"/>
    <d v="2013-03-16T00:00:00"/>
    <s v="Second Class"/>
    <s v="SC-20770"/>
    <s v="Stewart Carmichael"/>
    <x v="1"/>
    <s v="United States"/>
    <s v="Philadelphia"/>
    <x v="9"/>
    <n v="19134"/>
    <x v="3"/>
    <s v="TEC-AC-10000474"/>
    <x v="2"/>
    <x v="11"/>
    <x v="1501"/>
    <n v="379.96000000000004"/>
    <n v="5"/>
    <n v="0.2"/>
    <n v="47.494999999999919"/>
  </r>
  <r>
    <n v="7417"/>
    <x v="3690"/>
    <x v="0"/>
    <x v="69"/>
    <d v="2013-03-16T00:00:00"/>
    <s v="Second Class"/>
    <s v="SC-20770"/>
    <s v="Stewart Carmichael"/>
    <x v="1"/>
    <s v="United States"/>
    <s v="Philadelphia"/>
    <x v="9"/>
    <n v="19134"/>
    <x v="3"/>
    <s v="TEC-PH-10001494"/>
    <x v="2"/>
    <x v="7"/>
    <x v="708"/>
    <n v="539.91"/>
    <n v="3"/>
    <n v="0.4"/>
    <n v="-116.98049999999998"/>
  </r>
  <r>
    <n v="7418"/>
    <x v="3690"/>
    <x v="0"/>
    <x v="69"/>
    <d v="2013-03-16T00:00:00"/>
    <s v="Second Class"/>
    <s v="SC-20770"/>
    <s v="Stewart Carmichael"/>
    <x v="1"/>
    <s v="United States"/>
    <s v="Philadelphia"/>
    <x v="9"/>
    <n v="19134"/>
    <x v="3"/>
    <s v="OFF-PA-10004996"/>
    <x v="1"/>
    <x v="10"/>
    <x v="1519"/>
    <n v="41.240000000000009"/>
    <n v="5"/>
    <n v="0.2"/>
    <n v="13.918499999999998"/>
  </r>
  <r>
    <n v="7419"/>
    <x v="3690"/>
    <x v="0"/>
    <x v="69"/>
    <d v="2013-03-16T00:00:00"/>
    <s v="Second Class"/>
    <s v="SC-20770"/>
    <s v="Stewart Carmichael"/>
    <x v="1"/>
    <s v="United States"/>
    <s v="Philadelphia"/>
    <x v="9"/>
    <n v="19134"/>
    <x v="3"/>
    <s v="OFF-BI-10004318"/>
    <x v="1"/>
    <x v="8"/>
    <x v="1574"/>
    <n v="51.897000000000013"/>
    <n v="1"/>
    <n v="0.7"/>
    <n v="-41.517600000000002"/>
  </r>
  <r>
    <n v="7420"/>
    <x v="3690"/>
    <x v="0"/>
    <x v="69"/>
    <d v="2013-03-16T00:00:00"/>
    <s v="Second Class"/>
    <s v="SC-20770"/>
    <s v="Stewart Carmichael"/>
    <x v="1"/>
    <s v="United States"/>
    <s v="Philadelphia"/>
    <x v="9"/>
    <n v="19134"/>
    <x v="3"/>
    <s v="OFF-ST-10002574"/>
    <x v="1"/>
    <x v="4"/>
    <x v="926"/>
    <n v="552.55999999999995"/>
    <n v="5"/>
    <n v="0.2"/>
    <n v="-138.13999999999999"/>
  </r>
  <r>
    <n v="7421"/>
    <x v="3690"/>
    <x v="0"/>
    <x v="69"/>
    <d v="2013-03-16T00:00:00"/>
    <s v="Second Class"/>
    <s v="SC-20770"/>
    <s v="Stewart Carmichael"/>
    <x v="1"/>
    <s v="United States"/>
    <s v="Philadelphia"/>
    <x v="9"/>
    <n v="19134"/>
    <x v="3"/>
    <s v="OFF-BI-10002353"/>
    <x v="1"/>
    <x v="8"/>
    <x v="1068"/>
    <n v="23.160000000000004"/>
    <n v="5"/>
    <n v="0.7"/>
    <n v="-15.439999999999998"/>
  </r>
  <r>
    <n v="7422"/>
    <x v="3690"/>
    <x v="0"/>
    <x v="69"/>
    <d v="2013-03-16T00:00:00"/>
    <s v="Second Class"/>
    <s v="SC-20770"/>
    <s v="Stewart Carmichael"/>
    <x v="1"/>
    <s v="United States"/>
    <s v="Philadelphia"/>
    <x v="9"/>
    <n v="19134"/>
    <x v="3"/>
    <s v="OFF-ST-10003641"/>
    <x v="1"/>
    <x v="4"/>
    <x v="1799"/>
    <n v="126.08"/>
    <n v="2"/>
    <n v="0.2"/>
    <n v="-28.367999999999984"/>
  </r>
  <r>
    <n v="7423"/>
    <x v="3690"/>
    <x v="0"/>
    <x v="69"/>
    <d v="2013-03-16T00:00:00"/>
    <s v="Second Class"/>
    <s v="SC-20770"/>
    <s v="Stewart Carmichael"/>
    <x v="1"/>
    <s v="United States"/>
    <s v="Philadelphia"/>
    <x v="9"/>
    <n v="19134"/>
    <x v="3"/>
    <s v="TEC-MA-10001148"/>
    <x v="2"/>
    <x v="15"/>
    <x v="1533"/>
    <n v="449.1"/>
    <n v="3"/>
    <n v="0.7"/>
    <n v="-643.70999999999981"/>
  </r>
  <r>
    <n v="7424"/>
    <x v="3691"/>
    <x v="3"/>
    <x v="318"/>
    <d v="2014-04-15T00:00:00"/>
    <s v="Standard Class"/>
    <s v="BS-11755"/>
    <s v="Bruce Stewart"/>
    <x v="0"/>
    <s v="United States"/>
    <s v="Philadelphia"/>
    <x v="9"/>
    <n v="19143"/>
    <x v="3"/>
    <s v="OFF-AP-10000026"/>
    <x v="1"/>
    <x v="9"/>
    <x v="1282"/>
    <n v="195.10400000000001"/>
    <n v="4"/>
    <n v="0.2"/>
    <n v="21.949199999999969"/>
  </r>
  <r>
    <n v="7425"/>
    <x v="3691"/>
    <x v="3"/>
    <x v="318"/>
    <d v="2014-04-15T00:00:00"/>
    <s v="Standard Class"/>
    <s v="BS-11755"/>
    <s v="Bruce Stewart"/>
    <x v="0"/>
    <s v="United States"/>
    <s v="Philadelphia"/>
    <x v="9"/>
    <n v="19143"/>
    <x v="3"/>
    <s v="FUR-FU-10003878"/>
    <x v="0"/>
    <x v="5"/>
    <x v="671"/>
    <n v="36.671999999999997"/>
    <n v="3"/>
    <n v="0.2"/>
    <n v="6.4176000000000002"/>
  </r>
  <r>
    <n v="7426"/>
    <x v="3692"/>
    <x v="0"/>
    <x v="674"/>
    <d v="2013-06-28T00:00:00"/>
    <s v="Second Class"/>
    <s v="LC-17140"/>
    <s v="Logan Currie"/>
    <x v="0"/>
    <s v="United States"/>
    <s v="Houston"/>
    <x v="5"/>
    <n v="77070"/>
    <x v="2"/>
    <s v="FUR-CH-10001146"/>
    <x v="0"/>
    <x v="1"/>
    <x v="64"/>
    <n v="85.245999999999995"/>
    <n v="2"/>
    <n v="0.3"/>
    <n v="-6.0890000000000057"/>
  </r>
  <r>
    <n v="7427"/>
    <x v="3692"/>
    <x v="0"/>
    <x v="674"/>
    <d v="2013-06-28T00:00:00"/>
    <s v="Second Class"/>
    <s v="LC-17140"/>
    <s v="Logan Currie"/>
    <x v="0"/>
    <s v="United States"/>
    <s v="Houston"/>
    <x v="5"/>
    <n v="77070"/>
    <x v="2"/>
    <s v="FUR-FU-10003919"/>
    <x v="0"/>
    <x v="5"/>
    <x v="1514"/>
    <n v="32.712000000000003"/>
    <n v="2"/>
    <n v="0.6"/>
    <n v="-26.169599999999996"/>
  </r>
  <r>
    <n v="7428"/>
    <x v="3693"/>
    <x v="2"/>
    <x v="461"/>
    <d v="2011-03-21T00:00:00"/>
    <s v="Standard Class"/>
    <s v="MH-17440"/>
    <s v="Mark Haberlin"/>
    <x v="1"/>
    <s v="United States"/>
    <s v="Jackson"/>
    <x v="35"/>
    <n v="39212"/>
    <x v="0"/>
    <s v="OFF-BI-10000605"/>
    <x v="1"/>
    <x v="8"/>
    <x v="531"/>
    <n v="11.43"/>
    <n v="3"/>
    <n v="0"/>
    <n v="5.3720999999999997"/>
  </r>
  <r>
    <n v="7429"/>
    <x v="3693"/>
    <x v="2"/>
    <x v="461"/>
    <d v="2011-03-21T00:00:00"/>
    <s v="Standard Class"/>
    <s v="MH-17440"/>
    <s v="Mark Haberlin"/>
    <x v="1"/>
    <s v="United States"/>
    <s v="Jackson"/>
    <x v="35"/>
    <n v="39212"/>
    <x v="0"/>
    <s v="OFF-BI-10000309"/>
    <x v="1"/>
    <x v="8"/>
    <x v="334"/>
    <n v="30.44"/>
    <n v="2"/>
    <n v="0"/>
    <n v="14.9156"/>
  </r>
  <r>
    <n v="7430"/>
    <x v="3693"/>
    <x v="2"/>
    <x v="461"/>
    <d v="2011-03-21T00:00:00"/>
    <s v="Standard Class"/>
    <s v="MH-17440"/>
    <s v="Mark Haberlin"/>
    <x v="1"/>
    <s v="United States"/>
    <s v="Jackson"/>
    <x v="35"/>
    <n v="39212"/>
    <x v="0"/>
    <s v="OFF-PA-10003349"/>
    <x v="1"/>
    <x v="10"/>
    <x v="218"/>
    <n v="12.96"/>
    <n v="2"/>
    <n v="0"/>
    <n v="6.3504000000000005"/>
  </r>
  <r>
    <n v="7431"/>
    <x v="3693"/>
    <x v="2"/>
    <x v="461"/>
    <d v="2011-03-21T00:00:00"/>
    <s v="Standard Class"/>
    <s v="MH-17440"/>
    <s v="Mark Haberlin"/>
    <x v="1"/>
    <s v="United States"/>
    <s v="Jackson"/>
    <x v="35"/>
    <n v="39212"/>
    <x v="0"/>
    <s v="OFF-PA-10003063"/>
    <x v="1"/>
    <x v="10"/>
    <x v="1711"/>
    <n v="16"/>
    <n v="4"/>
    <n v="0"/>
    <n v="7.68"/>
  </r>
  <r>
    <n v="7432"/>
    <x v="3693"/>
    <x v="2"/>
    <x v="461"/>
    <d v="2011-03-21T00:00:00"/>
    <s v="Standard Class"/>
    <s v="MH-17440"/>
    <s v="Mark Haberlin"/>
    <x v="1"/>
    <s v="United States"/>
    <s v="Jackson"/>
    <x v="35"/>
    <n v="39212"/>
    <x v="0"/>
    <s v="OFF-AP-10003971"/>
    <x v="1"/>
    <x v="9"/>
    <x v="914"/>
    <n v="32.67"/>
    <n v="3"/>
    <n v="0"/>
    <n v="8.4942000000000011"/>
  </r>
  <r>
    <n v="7433"/>
    <x v="3694"/>
    <x v="2"/>
    <x v="128"/>
    <d v="2011-08-13T00:00:00"/>
    <s v="Standard Class"/>
    <s v="RD-19720"/>
    <s v="Roger Demir"/>
    <x v="0"/>
    <s v="United States"/>
    <s v="Phoenix"/>
    <x v="16"/>
    <n v="85023"/>
    <x v="1"/>
    <s v="OFF-FA-10004838"/>
    <x v="1"/>
    <x v="13"/>
    <x v="792"/>
    <n v="4.4640000000000004"/>
    <n v="3"/>
    <n v="0.2"/>
    <n v="-0.94859999999999989"/>
  </r>
  <r>
    <n v="7434"/>
    <x v="3694"/>
    <x v="2"/>
    <x v="128"/>
    <d v="2011-08-13T00:00:00"/>
    <s v="Standard Class"/>
    <s v="RD-19720"/>
    <s v="Roger Demir"/>
    <x v="0"/>
    <s v="United States"/>
    <s v="Phoenix"/>
    <x v="16"/>
    <n v="85023"/>
    <x v="1"/>
    <s v="OFF-BI-10001097"/>
    <x v="1"/>
    <x v="8"/>
    <x v="789"/>
    <n v="9.3450000000000024"/>
    <n v="5"/>
    <n v="0.7"/>
    <n v="-6.5414999999999992"/>
  </r>
  <r>
    <n v="7435"/>
    <x v="3695"/>
    <x v="1"/>
    <x v="353"/>
    <d v="2012-07-31T00:00:00"/>
    <s v="Standard Class"/>
    <s v="BP-11095"/>
    <s v="Bart Pistole"/>
    <x v="1"/>
    <s v="United States"/>
    <s v="Oxnard"/>
    <x v="1"/>
    <n v="93030"/>
    <x v="1"/>
    <s v="OFF-BI-10000605"/>
    <x v="1"/>
    <x v="8"/>
    <x v="531"/>
    <n v="9.1440000000000001"/>
    <n v="3"/>
    <n v="0.2"/>
    <n v="3.0860999999999996"/>
  </r>
  <r>
    <n v="7436"/>
    <x v="3695"/>
    <x v="1"/>
    <x v="353"/>
    <d v="2012-07-31T00:00:00"/>
    <s v="Standard Class"/>
    <s v="BP-11095"/>
    <s v="Bart Pistole"/>
    <x v="1"/>
    <s v="United States"/>
    <s v="Oxnard"/>
    <x v="1"/>
    <n v="93030"/>
    <x v="1"/>
    <s v="OFF-BI-10003314"/>
    <x v="1"/>
    <x v="8"/>
    <x v="305"/>
    <n v="23.136000000000003"/>
    <n v="6"/>
    <n v="0.2"/>
    <n v="8.3867999999999991"/>
  </r>
  <r>
    <n v="7437"/>
    <x v="3695"/>
    <x v="1"/>
    <x v="353"/>
    <d v="2012-07-31T00:00:00"/>
    <s v="Standard Class"/>
    <s v="BP-11095"/>
    <s v="Bart Pistole"/>
    <x v="1"/>
    <s v="United States"/>
    <s v="Oxnard"/>
    <x v="1"/>
    <n v="93030"/>
    <x v="1"/>
    <s v="OFF-AR-10002067"/>
    <x v="1"/>
    <x v="6"/>
    <x v="1145"/>
    <n v="99.2"/>
    <n v="5"/>
    <n v="0"/>
    <n v="25.792000000000002"/>
  </r>
  <r>
    <n v="7438"/>
    <x v="3696"/>
    <x v="2"/>
    <x v="1162"/>
    <d v="2011-02-20T00:00:00"/>
    <s v="Standard Class"/>
    <s v="BF-11020"/>
    <s v="Barry Französisch"/>
    <x v="1"/>
    <s v="United States"/>
    <s v="Seattle"/>
    <x v="4"/>
    <n v="98105"/>
    <x v="1"/>
    <s v="OFF-BI-10001031"/>
    <x v="1"/>
    <x v="8"/>
    <x v="865"/>
    <n v="21.36"/>
    <n v="5"/>
    <n v="0.2"/>
    <n v="7.2089999999999996"/>
  </r>
  <r>
    <n v="7439"/>
    <x v="3697"/>
    <x v="1"/>
    <x v="539"/>
    <d v="2012-03-27T00:00:00"/>
    <s v="Second Class"/>
    <s v="CP-12085"/>
    <s v="Cathy Prescott"/>
    <x v="1"/>
    <s v="United States"/>
    <s v="Covington"/>
    <x v="4"/>
    <n v="98042"/>
    <x v="1"/>
    <s v="FUR-FU-10003832"/>
    <x v="0"/>
    <x v="5"/>
    <x v="1420"/>
    <n v="46.900000000000006"/>
    <n v="5"/>
    <n v="0"/>
    <n v="13.132000000000001"/>
  </r>
  <r>
    <n v="7440"/>
    <x v="3698"/>
    <x v="3"/>
    <x v="264"/>
    <d v="2014-09-07T00:00:00"/>
    <s v="Standard Class"/>
    <s v="JL-15235"/>
    <s v="Janet Lee"/>
    <x v="0"/>
    <s v="United States"/>
    <s v="Los Angeles"/>
    <x v="1"/>
    <n v="90049"/>
    <x v="1"/>
    <s v="OFF-BI-10000138"/>
    <x v="1"/>
    <x v="8"/>
    <x v="600"/>
    <n v="18.72"/>
    <n v="5"/>
    <n v="0.2"/>
    <n v="6.5519999999999996"/>
  </r>
  <r>
    <n v="7441"/>
    <x v="3698"/>
    <x v="3"/>
    <x v="264"/>
    <d v="2014-09-07T00:00:00"/>
    <s v="Standard Class"/>
    <s v="JL-15235"/>
    <s v="Janet Lee"/>
    <x v="0"/>
    <s v="United States"/>
    <s v="Los Angeles"/>
    <x v="1"/>
    <n v="90049"/>
    <x v="1"/>
    <s v="FUR-TA-10004607"/>
    <x v="0"/>
    <x v="3"/>
    <x v="1095"/>
    <n v="236.52800000000002"/>
    <n v="2"/>
    <n v="0.2"/>
    <n v="-2.9566000000000088"/>
  </r>
  <r>
    <n v="7442"/>
    <x v="3699"/>
    <x v="1"/>
    <x v="547"/>
    <d v="2012-11-18T00:00:00"/>
    <s v="First Class"/>
    <s v="JG-15805"/>
    <s v="John Grady"/>
    <x v="1"/>
    <s v="United States"/>
    <s v="San Diego"/>
    <x v="1"/>
    <n v="92105"/>
    <x v="1"/>
    <s v="OFF-LA-10003148"/>
    <x v="1"/>
    <x v="2"/>
    <x v="164"/>
    <n v="18.899999999999999"/>
    <n v="3"/>
    <n v="0"/>
    <n v="8.6939999999999991"/>
  </r>
  <r>
    <n v="7443"/>
    <x v="3700"/>
    <x v="2"/>
    <x v="337"/>
    <d v="2011-12-11T00:00:00"/>
    <s v="First Class"/>
    <s v="VP-21760"/>
    <s v="Victoria Pisteka"/>
    <x v="1"/>
    <s v="United States"/>
    <s v="Brownsville"/>
    <x v="5"/>
    <n v="78521"/>
    <x v="2"/>
    <s v="OFF-PA-10001804"/>
    <x v="1"/>
    <x v="10"/>
    <x v="128"/>
    <n v="10.688000000000001"/>
    <n v="2"/>
    <n v="0.2"/>
    <n v="3.7407999999999997"/>
  </r>
  <r>
    <n v="7444"/>
    <x v="3700"/>
    <x v="2"/>
    <x v="337"/>
    <d v="2011-12-11T00:00:00"/>
    <s v="First Class"/>
    <s v="VP-21760"/>
    <s v="Victoria Pisteka"/>
    <x v="1"/>
    <s v="United States"/>
    <s v="Brownsville"/>
    <x v="5"/>
    <n v="78521"/>
    <x v="2"/>
    <s v="OFF-ST-10000036"/>
    <x v="1"/>
    <x v="4"/>
    <x v="590"/>
    <n v="237.09600000000003"/>
    <n v="3"/>
    <n v="0.2"/>
    <n v="20.745899999999985"/>
  </r>
  <r>
    <n v="7445"/>
    <x v="3701"/>
    <x v="3"/>
    <x v="447"/>
    <d v="2014-02-08T00:00:00"/>
    <s v="Second Class"/>
    <s v="RD-19810"/>
    <s v="Ross DeVincentis"/>
    <x v="2"/>
    <s v="United States"/>
    <s v="Chicago"/>
    <x v="10"/>
    <n v="60610"/>
    <x v="2"/>
    <s v="OFF-PA-10001166"/>
    <x v="1"/>
    <x v="10"/>
    <x v="769"/>
    <n v="5.1840000000000011"/>
    <n v="1"/>
    <n v="0.2"/>
    <n v="1.8144"/>
  </r>
  <r>
    <n v="7446"/>
    <x v="3701"/>
    <x v="3"/>
    <x v="447"/>
    <d v="2014-02-08T00:00:00"/>
    <s v="Second Class"/>
    <s v="RD-19810"/>
    <s v="Ross DeVincentis"/>
    <x v="2"/>
    <s v="United States"/>
    <s v="Chicago"/>
    <x v="10"/>
    <n v="60610"/>
    <x v="2"/>
    <s v="OFF-PA-10001033"/>
    <x v="1"/>
    <x v="10"/>
    <x v="1500"/>
    <n v="65.584000000000003"/>
    <n v="2"/>
    <n v="0.2"/>
    <n v="23.7742"/>
  </r>
  <r>
    <n v="7447"/>
    <x v="3701"/>
    <x v="3"/>
    <x v="447"/>
    <d v="2014-02-08T00:00:00"/>
    <s v="Second Class"/>
    <s v="RD-19810"/>
    <s v="Ross DeVincentis"/>
    <x v="2"/>
    <s v="United States"/>
    <s v="Chicago"/>
    <x v="10"/>
    <n v="60610"/>
    <x v="2"/>
    <s v="FUR-FU-10004597"/>
    <x v="0"/>
    <x v="5"/>
    <x v="1257"/>
    <n v="22.200000000000003"/>
    <n v="1"/>
    <n v="0.6"/>
    <n v="-26.084999999999994"/>
  </r>
  <r>
    <n v="7448"/>
    <x v="3701"/>
    <x v="3"/>
    <x v="447"/>
    <d v="2014-02-08T00:00:00"/>
    <s v="Second Class"/>
    <s v="RD-19810"/>
    <s v="Ross DeVincentis"/>
    <x v="2"/>
    <s v="United States"/>
    <s v="Chicago"/>
    <x v="10"/>
    <n v="60610"/>
    <x v="2"/>
    <s v="OFF-PA-10000418"/>
    <x v="1"/>
    <x v="10"/>
    <x v="961"/>
    <n v="419.4"/>
    <n v="5"/>
    <n v="0.2"/>
    <n v="146.79"/>
  </r>
  <r>
    <n v="7449"/>
    <x v="3702"/>
    <x v="3"/>
    <x v="343"/>
    <d v="2014-11-15T00:00:00"/>
    <s v="First Class"/>
    <s v="MH-18025"/>
    <s v="Michelle Huthwaite"/>
    <x v="0"/>
    <s v="United States"/>
    <s v="Knoxville"/>
    <x v="18"/>
    <n v="37918"/>
    <x v="0"/>
    <s v="FUR-FU-10004090"/>
    <x v="0"/>
    <x v="5"/>
    <x v="636"/>
    <n v="88.920000000000016"/>
    <n v="5"/>
    <n v="0.2"/>
    <n v="14.449499999999986"/>
  </r>
  <r>
    <n v="7450"/>
    <x v="3703"/>
    <x v="3"/>
    <x v="697"/>
    <d v="2014-09-23T00:00:00"/>
    <s v="Second Class"/>
    <s v="SJ-20125"/>
    <s v="Sanjit Jacobs"/>
    <x v="2"/>
    <s v="United States"/>
    <s v="Houston"/>
    <x v="5"/>
    <n v="77036"/>
    <x v="2"/>
    <s v="OFF-AR-10000390"/>
    <x v="1"/>
    <x v="6"/>
    <x v="105"/>
    <n v="9.9120000000000008"/>
    <n v="3"/>
    <n v="0.2"/>
    <n v="3.2213999999999996"/>
  </r>
  <r>
    <n v="7451"/>
    <x v="3703"/>
    <x v="3"/>
    <x v="697"/>
    <d v="2014-09-23T00:00:00"/>
    <s v="Second Class"/>
    <s v="SJ-20125"/>
    <s v="Sanjit Jacobs"/>
    <x v="2"/>
    <s v="United States"/>
    <s v="Houston"/>
    <x v="5"/>
    <n v="77036"/>
    <x v="2"/>
    <s v="FUR-CH-10003774"/>
    <x v="0"/>
    <x v="1"/>
    <x v="1185"/>
    <n v="318.43"/>
    <n v="5"/>
    <n v="0.3"/>
    <n v="-77.333000000000013"/>
  </r>
  <r>
    <n v="7452"/>
    <x v="3703"/>
    <x v="3"/>
    <x v="697"/>
    <d v="2014-09-23T00:00:00"/>
    <s v="Second Class"/>
    <s v="SJ-20125"/>
    <s v="Sanjit Jacobs"/>
    <x v="2"/>
    <s v="United States"/>
    <s v="Houston"/>
    <x v="5"/>
    <n v="77036"/>
    <x v="2"/>
    <s v="OFF-BI-10002412"/>
    <x v="1"/>
    <x v="8"/>
    <x v="323"/>
    <n v="5.7999999999999989"/>
    <n v="5"/>
    <n v="0.8"/>
    <n v="-10.15"/>
  </r>
  <r>
    <n v="7453"/>
    <x v="3703"/>
    <x v="3"/>
    <x v="697"/>
    <d v="2014-09-23T00:00:00"/>
    <s v="Second Class"/>
    <s v="SJ-20125"/>
    <s v="Sanjit Jacobs"/>
    <x v="2"/>
    <s v="United States"/>
    <s v="Houston"/>
    <x v="5"/>
    <n v="77036"/>
    <x v="2"/>
    <s v="TEC-PH-10002415"/>
    <x v="2"/>
    <x v="7"/>
    <x v="1517"/>
    <n v="1415.76"/>
    <n v="6"/>
    <n v="0.2"/>
    <n v="88.48500000000007"/>
  </r>
  <r>
    <n v="7454"/>
    <x v="3704"/>
    <x v="3"/>
    <x v="643"/>
    <d v="2014-07-02T00:00:00"/>
    <s v="Standard Class"/>
    <s v="FM-14380"/>
    <s v="Fred McMath"/>
    <x v="0"/>
    <s v="United States"/>
    <s v="Bolingbrook"/>
    <x v="10"/>
    <n v="60440"/>
    <x v="2"/>
    <s v="TEC-PH-10003505"/>
    <x v="2"/>
    <x v="7"/>
    <x v="901"/>
    <n v="148.47999999999999"/>
    <n v="2"/>
    <n v="0.2"/>
    <n v="16.703999999999986"/>
  </r>
  <r>
    <n v="7455"/>
    <x v="3705"/>
    <x v="0"/>
    <x v="679"/>
    <d v="2013-08-05T00:00:00"/>
    <s v="Standard Class"/>
    <s v="KH-16360"/>
    <s v="Katherine Hughes"/>
    <x v="0"/>
    <s v="United States"/>
    <s v="Chicago"/>
    <x v="10"/>
    <n v="60623"/>
    <x v="2"/>
    <s v="OFF-LA-10003663"/>
    <x v="1"/>
    <x v="2"/>
    <x v="1364"/>
    <n v="9.2480000000000011"/>
    <n v="4"/>
    <n v="0.2"/>
    <n v="3.1212"/>
  </r>
  <r>
    <n v="7456"/>
    <x v="3705"/>
    <x v="0"/>
    <x v="679"/>
    <d v="2013-08-05T00:00:00"/>
    <s v="Standard Class"/>
    <s v="KH-16360"/>
    <s v="Katherine Hughes"/>
    <x v="0"/>
    <s v="United States"/>
    <s v="Chicago"/>
    <x v="10"/>
    <n v="60623"/>
    <x v="2"/>
    <s v="OFF-ST-10001780"/>
    <x v="1"/>
    <x v="4"/>
    <x v="481"/>
    <n v="1036.624"/>
    <n v="2"/>
    <n v="0.2"/>
    <n v="51.831200000000024"/>
  </r>
  <r>
    <n v="7457"/>
    <x v="3706"/>
    <x v="1"/>
    <x v="392"/>
    <d v="2012-04-18T00:00:00"/>
    <s v="First Class"/>
    <s v="LL-16840"/>
    <s v="Lauren Leatherbury"/>
    <x v="0"/>
    <s v="United States"/>
    <s v="Waynesboro"/>
    <x v="17"/>
    <n v="22980"/>
    <x v="0"/>
    <s v="TEC-PH-10002033"/>
    <x v="2"/>
    <x v="7"/>
    <x v="11"/>
    <n v="569.64"/>
    <n v="2"/>
    <n v="0"/>
    <n v="148.10640000000001"/>
  </r>
  <r>
    <n v="7458"/>
    <x v="3706"/>
    <x v="1"/>
    <x v="392"/>
    <d v="2012-04-18T00:00:00"/>
    <s v="First Class"/>
    <s v="LL-16840"/>
    <s v="Lauren Leatherbury"/>
    <x v="0"/>
    <s v="United States"/>
    <s v="Waynesboro"/>
    <x v="17"/>
    <n v="22980"/>
    <x v="0"/>
    <s v="OFF-BI-10001036"/>
    <x v="1"/>
    <x v="8"/>
    <x v="618"/>
    <n v="9.14"/>
    <n v="1"/>
    <n v="0"/>
    <n v="4.57"/>
  </r>
  <r>
    <n v="7459"/>
    <x v="3706"/>
    <x v="1"/>
    <x v="392"/>
    <d v="2012-04-18T00:00:00"/>
    <s v="First Class"/>
    <s v="LL-16840"/>
    <s v="Lauren Leatherbury"/>
    <x v="0"/>
    <s v="United States"/>
    <s v="Waynesboro"/>
    <x v="17"/>
    <n v="22980"/>
    <x v="0"/>
    <s v="FUR-FU-10001468"/>
    <x v="0"/>
    <x v="5"/>
    <x v="1280"/>
    <n v="1196.8599999999999"/>
    <n v="7"/>
    <n v="0"/>
    <n v="119.68599999999989"/>
  </r>
  <r>
    <n v="7460"/>
    <x v="3706"/>
    <x v="1"/>
    <x v="392"/>
    <d v="2012-04-18T00:00:00"/>
    <s v="First Class"/>
    <s v="LL-16840"/>
    <s v="Lauren Leatherbury"/>
    <x v="0"/>
    <s v="United States"/>
    <s v="Waynesboro"/>
    <x v="17"/>
    <n v="22980"/>
    <x v="0"/>
    <s v="FUR-BO-10001519"/>
    <x v="0"/>
    <x v="0"/>
    <x v="666"/>
    <n v="523.26"/>
    <n v="9"/>
    <n v="0"/>
    <n v="125.58240000000001"/>
  </r>
  <r>
    <n v="7461"/>
    <x v="3707"/>
    <x v="1"/>
    <x v="347"/>
    <d v="2012-04-14T00:00:00"/>
    <s v="Second Class"/>
    <s v="AR-10540"/>
    <s v="Andy Reiter"/>
    <x v="0"/>
    <s v="United States"/>
    <s v="Los Angeles"/>
    <x v="1"/>
    <n v="90004"/>
    <x v="1"/>
    <s v="TEC-CO-10001943"/>
    <x v="2"/>
    <x v="16"/>
    <x v="1666"/>
    <n v="639.96800000000007"/>
    <n v="4"/>
    <n v="0.2"/>
    <n v="215.98919999999998"/>
  </r>
  <r>
    <n v="7462"/>
    <x v="3707"/>
    <x v="1"/>
    <x v="347"/>
    <d v="2012-04-14T00:00:00"/>
    <s v="Second Class"/>
    <s v="AR-10540"/>
    <s v="Andy Reiter"/>
    <x v="0"/>
    <s v="United States"/>
    <s v="Los Angeles"/>
    <x v="1"/>
    <n v="90004"/>
    <x v="1"/>
    <s v="OFF-PA-10003127"/>
    <x v="1"/>
    <x v="10"/>
    <x v="33"/>
    <n v="52.76"/>
    <n v="2"/>
    <n v="0"/>
    <n v="24.269599999999997"/>
  </r>
  <r>
    <n v="7463"/>
    <x v="3708"/>
    <x v="1"/>
    <x v="914"/>
    <d v="2012-03-01T00:00:00"/>
    <s v="Second Class"/>
    <s v="NP-18670"/>
    <s v="Nora Paige"/>
    <x v="0"/>
    <s v="United States"/>
    <s v="Seattle"/>
    <x v="4"/>
    <n v="98105"/>
    <x v="1"/>
    <s v="TEC-AC-10002076"/>
    <x v="2"/>
    <x v="11"/>
    <x v="329"/>
    <n v="538.92000000000007"/>
    <n v="9"/>
    <n v="0"/>
    <n v="80.837999999999994"/>
  </r>
  <r>
    <n v="7464"/>
    <x v="3709"/>
    <x v="0"/>
    <x v="162"/>
    <d v="2013-09-16T00:00:00"/>
    <s v="Standard Class"/>
    <s v="LP-17095"/>
    <s v="Liz Preis"/>
    <x v="0"/>
    <s v="United States"/>
    <s v="Visalia"/>
    <x v="1"/>
    <n v="93277"/>
    <x v="1"/>
    <s v="OFF-AR-10003338"/>
    <x v="1"/>
    <x v="6"/>
    <x v="1430"/>
    <n v="14.88"/>
    <n v="2"/>
    <n v="0"/>
    <n v="3.7200000000000006"/>
  </r>
  <r>
    <n v="7465"/>
    <x v="3709"/>
    <x v="0"/>
    <x v="162"/>
    <d v="2013-09-16T00:00:00"/>
    <s v="Standard Class"/>
    <s v="LP-17095"/>
    <s v="Liz Preis"/>
    <x v="0"/>
    <s v="United States"/>
    <s v="Visalia"/>
    <x v="1"/>
    <n v="93277"/>
    <x v="1"/>
    <s v="OFF-PA-10004610"/>
    <x v="1"/>
    <x v="10"/>
    <x v="1511"/>
    <n v="34.24"/>
    <n v="8"/>
    <n v="0"/>
    <n v="15.407999999999998"/>
  </r>
  <r>
    <n v="7466"/>
    <x v="3709"/>
    <x v="0"/>
    <x v="162"/>
    <d v="2013-09-16T00:00:00"/>
    <s v="Standard Class"/>
    <s v="LP-17095"/>
    <s v="Liz Preis"/>
    <x v="0"/>
    <s v="United States"/>
    <s v="Visalia"/>
    <x v="1"/>
    <n v="93277"/>
    <x v="1"/>
    <s v="OFF-ST-10001272"/>
    <x v="1"/>
    <x v="4"/>
    <x v="528"/>
    <n v="261.74"/>
    <n v="2"/>
    <n v="0"/>
    <n v="65.435000000000002"/>
  </r>
  <r>
    <n v="7467"/>
    <x v="3710"/>
    <x v="0"/>
    <x v="288"/>
    <d v="2013-05-24T00:00:00"/>
    <s v="Standard Class"/>
    <s v="AH-10690"/>
    <s v="Anna Häberlin"/>
    <x v="1"/>
    <s v="United States"/>
    <s v="Los Angeles"/>
    <x v="1"/>
    <n v="90008"/>
    <x v="1"/>
    <s v="OFF-AP-10001366"/>
    <x v="1"/>
    <x v="9"/>
    <x v="33"/>
    <n v="87.84"/>
    <n v="8"/>
    <n v="0"/>
    <n v="23.716800000000006"/>
  </r>
  <r>
    <n v="7468"/>
    <x v="3711"/>
    <x v="3"/>
    <x v="343"/>
    <d v="2014-11-16T00:00:00"/>
    <s v="Second Class"/>
    <s v="TB-21190"/>
    <s v="Thomas Brumley"/>
    <x v="2"/>
    <s v="United States"/>
    <s v="Los Angeles"/>
    <x v="1"/>
    <n v="90045"/>
    <x v="1"/>
    <s v="FUR-FU-10001424"/>
    <x v="0"/>
    <x v="5"/>
    <x v="691"/>
    <n v="34.92"/>
    <n v="4"/>
    <n v="0"/>
    <n v="11.872799999999998"/>
  </r>
  <r>
    <n v="7469"/>
    <x v="3712"/>
    <x v="2"/>
    <x v="1114"/>
    <d v="2011-09-20T00:00:00"/>
    <s v="Standard Class"/>
    <s v="AA-10315"/>
    <s v="Alex Avila"/>
    <x v="0"/>
    <s v="United States"/>
    <s v="New York City"/>
    <x v="15"/>
    <n v="10011"/>
    <x v="3"/>
    <s v="OFF-PA-10000349"/>
    <x v="1"/>
    <x v="10"/>
    <x v="33"/>
    <n v="14.940000000000001"/>
    <n v="3"/>
    <n v="0"/>
    <n v="7.0218000000000007"/>
  </r>
  <r>
    <n v="7470"/>
    <x v="3712"/>
    <x v="2"/>
    <x v="1114"/>
    <d v="2011-09-20T00:00:00"/>
    <s v="Standard Class"/>
    <s v="AA-10315"/>
    <s v="Alex Avila"/>
    <x v="0"/>
    <s v="United States"/>
    <s v="New York City"/>
    <x v="15"/>
    <n v="10011"/>
    <x v="3"/>
    <s v="FUR-FU-10002456"/>
    <x v="0"/>
    <x v="5"/>
    <x v="1009"/>
    <n v="14.56"/>
    <n v="2"/>
    <n v="0"/>
    <n v="6.2608000000000015"/>
  </r>
  <r>
    <n v="7471"/>
    <x v="3713"/>
    <x v="1"/>
    <x v="426"/>
    <d v="2012-09-20T00:00:00"/>
    <s v="Standard Class"/>
    <s v="AC-10615"/>
    <s v="Ann Chong"/>
    <x v="1"/>
    <s v="United States"/>
    <s v="Philadelphia"/>
    <x v="9"/>
    <n v="19143"/>
    <x v="3"/>
    <s v="OFF-BI-10002609"/>
    <x v="1"/>
    <x v="8"/>
    <x v="98"/>
    <n v="3.5760000000000005"/>
    <n v="4"/>
    <n v="0.7"/>
    <n v="-2.8608000000000002"/>
  </r>
  <r>
    <n v="7472"/>
    <x v="3713"/>
    <x v="1"/>
    <x v="426"/>
    <d v="2012-09-20T00:00:00"/>
    <s v="Standard Class"/>
    <s v="AC-10615"/>
    <s v="Ann Chong"/>
    <x v="1"/>
    <s v="United States"/>
    <s v="Philadelphia"/>
    <x v="9"/>
    <n v="19143"/>
    <x v="3"/>
    <s v="OFF-ST-10001522"/>
    <x v="1"/>
    <x v="4"/>
    <x v="195"/>
    <n v="147.184"/>
    <n v="2"/>
    <n v="0.2"/>
    <n v="-29.436800000000012"/>
  </r>
  <r>
    <n v="7473"/>
    <x v="3714"/>
    <x v="0"/>
    <x v="949"/>
    <d v="2013-07-04T00:00:00"/>
    <s v="First Class"/>
    <s v="EM-14140"/>
    <s v="Eugene Moren"/>
    <x v="2"/>
    <s v="United States"/>
    <s v="Lehi"/>
    <x v="7"/>
    <n v="84043"/>
    <x v="1"/>
    <s v="TEC-CO-10000971"/>
    <x v="2"/>
    <x v="16"/>
    <x v="1304"/>
    <n v="1499.95"/>
    <n v="5"/>
    <n v="0"/>
    <n v="449.9849999999999"/>
  </r>
  <r>
    <n v="7474"/>
    <x v="3715"/>
    <x v="0"/>
    <x v="342"/>
    <d v="2013-04-16T00:00:00"/>
    <s v="Standard Class"/>
    <s v="QJ-19255"/>
    <s v="Quincy Jones"/>
    <x v="1"/>
    <s v="United States"/>
    <s v="Chicago"/>
    <x v="10"/>
    <n v="60653"/>
    <x v="2"/>
    <s v="OFF-AR-10000034"/>
    <x v="1"/>
    <x v="6"/>
    <x v="744"/>
    <n v="13.568000000000001"/>
    <n v="4"/>
    <n v="0.2"/>
    <n v="3.2223999999999995"/>
  </r>
  <r>
    <n v="7475"/>
    <x v="3716"/>
    <x v="2"/>
    <x v="1037"/>
    <d v="2011-01-11T00:00:00"/>
    <s v="Standard Class"/>
    <s v="ME-17320"/>
    <s v="Maria Etezadi"/>
    <x v="2"/>
    <s v="United States"/>
    <s v="Henderson"/>
    <x v="0"/>
    <n v="42420"/>
    <x v="0"/>
    <s v="FUR-CH-10004063"/>
    <x v="0"/>
    <x v="1"/>
    <x v="120"/>
    <n v="2573.8200000000002"/>
    <n v="9"/>
    <n v="0"/>
    <n v="746.40779999999972"/>
  </r>
  <r>
    <n v="7476"/>
    <x v="3716"/>
    <x v="2"/>
    <x v="1037"/>
    <d v="2011-01-11T00:00:00"/>
    <s v="Standard Class"/>
    <s v="ME-17320"/>
    <s v="Maria Etezadi"/>
    <x v="2"/>
    <s v="United States"/>
    <s v="Henderson"/>
    <x v="0"/>
    <n v="42420"/>
    <x v="0"/>
    <s v="OFF-BI-10004632"/>
    <x v="1"/>
    <x v="8"/>
    <x v="564"/>
    <n v="609.98"/>
    <n v="2"/>
    <n v="0"/>
    <n v="274.49099999999999"/>
  </r>
  <r>
    <n v="7477"/>
    <x v="3716"/>
    <x v="2"/>
    <x v="1037"/>
    <d v="2011-01-11T00:00:00"/>
    <s v="Standard Class"/>
    <s v="ME-17320"/>
    <s v="Maria Etezadi"/>
    <x v="2"/>
    <s v="United States"/>
    <s v="Henderson"/>
    <x v="0"/>
    <n v="42420"/>
    <x v="0"/>
    <s v="OFF-AR-10001662"/>
    <x v="1"/>
    <x v="6"/>
    <x v="443"/>
    <n v="5.48"/>
    <n v="2"/>
    <n v="0"/>
    <n v="1.4796000000000005"/>
  </r>
  <r>
    <n v="7478"/>
    <x v="3716"/>
    <x v="2"/>
    <x v="1037"/>
    <d v="2011-01-11T00:00:00"/>
    <s v="Standard Class"/>
    <s v="ME-17320"/>
    <s v="Maria Etezadi"/>
    <x v="2"/>
    <s v="United States"/>
    <s v="Henderson"/>
    <x v="0"/>
    <n v="42420"/>
    <x v="0"/>
    <s v="TEC-PH-10004977"/>
    <x v="2"/>
    <x v="7"/>
    <x v="34"/>
    <n v="391.98"/>
    <n v="2"/>
    <n v="0"/>
    <n v="113.67419999999998"/>
  </r>
  <r>
    <n v="7479"/>
    <x v="3716"/>
    <x v="2"/>
    <x v="1037"/>
    <d v="2011-01-11T00:00:00"/>
    <s v="Standard Class"/>
    <s v="ME-17320"/>
    <s v="Maria Etezadi"/>
    <x v="2"/>
    <s v="United States"/>
    <s v="Henderson"/>
    <x v="0"/>
    <n v="42420"/>
    <x v="0"/>
    <s v="TEC-PH-10004539"/>
    <x v="2"/>
    <x v="7"/>
    <x v="852"/>
    <n v="755.96"/>
    <n v="4"/>
    <n v="0"/>
    <n v="204.10919999999999"/>
  </r>
  <r>
    <n v="7480"/>
    <x v="3716"/>
    <x v="2"/>
    <x v="1037"/>
    <d v="2011-01-11T00:00:00"/>
    <s v="Standard Class"/>
    <s v="ME-17320"/>
    <s v="Maria Etezadi"/>
    <x v="2"/>
    <s v="United States"/>
    <s v="Henderson"/>
    <x v="0"/>
    <n v="42420"/>
    <x v="0"/>
    <s v="OFF-FA-10001883"/>
    <x v="1"/>
    <x v="13"/>
    <x v="1484"/>
    <n v="31.12"/>
    <n v="4"/>
    <n v="0"/>
    <n v="0.31119999999999948"/>
  </r>
  <r>
    <n v="7481"/>
    <x v="3716"/>
    <x v="2"/>
    <x v="1037"/>
    <d v="2011-01-11T00:00:00"/>
    <s v="Standard Class"/>
    <s v="ME-17320"/>
    <s v="Maria Etezadi"/>
    <x v="2"/>
    <s v="United States"/>
    <s v="Henderson"/>
    <x v="0"/>
    <n v="42420"/>
    <x v="0"/>
    <s v="OFF-PA-10000955"/>
    <x v="1"/>
    <x v="10"/>
    <x v="774"/>
    <n v="6.54"/>
    <n v="1"/>
    <n v="0"/>
    <n v="3.0084"/>
  </r>
  <r>
    <n v="7482"/>
    <x v="3717"/>
    <x v="0"/>
    <x v="142"/>
    <d v="2013-09-04T00:00:00"/>
    <s v="Second Class"/>
    <s v="LB-16795"/>
    <s v="Laurel Beltran"/>
    <x v="2"/>
    <s v="United States"/>
    <s v="Huntington Beach"/>
    <x v="1"/>
    <n v="92646"/>
    <x v="1"/>
    <s v="OFF-EN-10002500"/>
    <x v="1"/>
    <x v="12"/>
    <x v="118"/>
    <n v="12.78"/>
    <n v="1"/>
    <n v="0"/>
    <n v="5.7509999999999994"/>
  </r>
  <r>
    <n v="7483"/>
    <x v="3718"/>
    <x v="2"/>
    <x v="865"/>
    <d v="2011-09-30T00:00:00"/>
    <s v="Standard Class"/>
    <s v="JP-16135"/>
    <s v="Julie Prescott"/>
    <x v="2"/>
    <s v="United States"/>
    <s v="New York City"/>
    <x v="15"/>
    <n v="10011"/>
    <x v="3"/>
    <s v="OFF-BI-10004654"/>
    <x v="1"/>
    <x v="8"/>
    <x v="68"/>
    <n v="18.463999999999999"/>
    <n v="4"/>
    <n v="0.2"/>
    <n v="6.9239999999999995"/>
  </r>
  <r>
    <n v="7484"/>
    <x v="3719"/>
    <x v="2"/>
    <x v="534"/>
    <d v="2011-12-17T00:00:00"/>
    <s v="Second Class"/>
    <s v="EB-13705"/>
    <s v="Ed Braxton"/>
    <x v="1"/>
    <s v="United States"/>
    <s v="Philadelphia"/>
    <x v="9"/>
    <n v="19140"/>
    <x v="3"/>
    <s v="FUR-CH-10003774"/>
    <x v="0"/>
    <x v="1"/>
    <x v="1185"/>
    <n v="445.80200000000002"/>
    <n v="7"/>
    <n v="0.3"/>
    <n v="-108.26620000000001"/>
  </r>
  <r>
    <n v="7485"/>
    <x v="3720"/>
    <x v="3"/>
    <x v="116"/>
    <d v="2015-01-03T00:00:00"/>
    <s v="Standard Class"/>
    <s v="CS-12400"/>
    <s v="Christopher Schild"/>
    <x v="2"/>
    <s v="United States"/>
    <s v="Fargo"/>
    <x v="46"/>
    <n v="58103"/>
    <x v="2"/>
    <s v="OFF-AR-10004707"/>
    <x v="1"/>
    <x v="6"/>
    <x v="33"/>
    <n v="2.48"/>
    <n v="1"/>
    <n v="0"/>
    <n v="0.86799999999999988"/>
  </r>
  <r>
    <n v="7486"/>
    <x v="3720"/>
    <x v="3"/>
    <x v="116"/>
    <d v="2015-01-03T00:00:00"/>
    <s v="Standard Class"/>
    <s v="CS-12400"/>
    <s v="Christopher Schild"/>
    <x v="2"/>
    <s v="United States"/>
    <s v="Fargo"/>
    <x v="46"/>
    <n v="58103"/>
    <x v="2"/>
    <s v="OFF-BI-10004040"/>
    <x v="1"/>
    <x v="8"/>
    <x v="1478"/>
    <n v="25.9"/>
    <n v="5"/>
    <n v="0"/>
    <n v="12.690999999999999"/>
  </r>
  <r>
    <n v="7487"/>
    <x v="3721"/>
    <x v="1"/>
    <x v="546"/>
    <d v="2012-12-24T00:00:00"/>
    <s v="Second Class"/>
    <s v="PM-19135"/>
    <s v="Peter McVee"/>
    <x v="2"/>
    <s v="United States"/>
    <s v="Dover"/>
    <x v="38"/>
    <n v="3820"/>
    <x v="3"/>
    <s v="OFF-PA-10001184"/>
    <x v="1"/>
    <x v="10"/>
    <x v="1307"/>
    <n v="29.900000000000002"/>
    <n v="5"/>
    <n v="0"/>
    <n v="14.651"/>
  </r>
  <r>
    <n v="7488"/>
    <x v="3721"/>
    <x v="1"/>
    <x v="546"/>
    <d v="2012-12-24T00:00:00"/>
    <s v="Second Class"/>
    <s v="PM-19135"/>
    <s v="Peter McVee"/>
    <x v="2"/>
    <s v="United States"/>
    <s v="Dover"/>
    <x v="38"/>
    <n v="3820"/>
    <x v="3"/>
    <s v="TEC-AC-10004145"/>
    <x v="2"/>
    <x v="11"/>
    <x v="1264"/>
    <n v="2249.91"/>
    <n v="9"/>
    <n v="0"/>
    <n v="517.47930000000008"/>
  </r>
  <r>
    <n v="7489"/>
    <x v="3721"/>
    <x v="1"/>
    <x v="546"/>
    <d v="2012-12-24T00:00:00"/>
    <s v="Second Class"/>
    <s v="PM-19135"/>
    <s v="Peter McVee"/>
    <x v="2"/>
    <s v="United States"/>
    <s v="Dover"/>
    <x v="38"/>
    <n v="3820"/>
    <x v="3"/>
    <s v="FUR-TA-10003473"/>
    <x v="0"/>
    <x v="3"/>
    <x v="214"/>
    <n v="1053.164"/>
    <n v="4"/>
    <n v="0.3"/>
    <n v="-105.31639999999993"/>
  </r>
  <r>
    <n v="7490"/>
    <x v="3722"/>
    <x v="3"/>
    <x v="60"/>
    <d v="2014-11-10T00:00:00"/>
    <s v="Standard Class"/>
    <s v="AA-10645"/>
    <s v="Anna Andreadi"/>
    <x v="0"/>
    <s v="United States"/>
    <s v="San Diego"/>
    <x v="1"/>
    <n v="92105"/>
    <x v="1"/>
    <s v="OFF-PA-10003172"/>
    <x v="1"/>
    <x v="10"/>
    <x v="846"/>
    <n v="12.96"/>
    <n v="2"/>
    <n v="0"/>
    <n v="6.2208000000000006"/>
  </r>
  <r>
    <n v="7491"/>
    <x v="3723"/>
    <x v="1"/>
    <x v="229"/>
    <d v="2012-09-16T00:00:00"/>
    <s v="Standard Class"/>
    <s v="FA-14230"/>
    <s v="Frank Atkinson"/>
    <x v="1"/>
    <s v="United States"/>
    <s v="Los Angeles"/>
    <x v="1"/>
    <n v="90032"/>
    <x v="1"/>
    <s v="FUR-FU-10003799"/>
    <x v="0"/>
    <x v="5"/>
    <x v="90"/>
    <n v="106.68"/>
    <n v="6"/>
    <n v="0"/>
    <n v="33.070799999999991"/>
  </r>
  <r>
    <n v="7492"/>
    <x v="3724"/>
    <x v="3"/>
    <x v="673"/>
    <d v="2014-11-17T00:00:00"/>
    <s v="Same Day"/>
    <s v="CM-12190"/>
    <s v="Charlotte Melton"/>
    <x v="0"/>
    <s v="United States"/>
    <s v="Utica"/>
    <x v="15"/>
    <n v="13501"/>
    <x v="3"/>
    <s v="TEC-PH-10002583"/>
    <x v="2"/>
    <x v="7"/>
    <x v="1708"/>
    <n v="119.94"/>
    <n v="6"/>
    <n v="0"/>
    <n v="5.9969999999999857"/>
  </r>
  <r>
    <n v="7493"/>
    <x v="3725"/>
    <x v="3"/>
    <x v="220"/>
    <d v="2014-09-17T00:00:00"/>
    <s v="Standard Class"/>
    <s v="CC-12475"/>
    <s v="Cindy Chapman"/>
    <x v="0"/>
    <s v="United States"/>
    <s v="Houston"/>
    <x v="5"/>
    <n v="77070"/>
    <x v="2"/>
    <s v="OFF-PA-10004239"/>
    <x v="1"/>
    <x v="10"/>
    <x v="1412"/>
    <n v="10.272000000000002"/>
    <n v="3"/>
    <n v="0.2"/>
    <n v="3.2099999999999982"/>
  </r>
  <r>
    <n v="7494"/>
    <x v="3725"/>
    <x v="3"/>
    <x v="220"/>
    <d v="2014-09-17T00:00:00"/>
    <s v="Standard Class"/>
    <s v="CC-12475"/>
    <s v="Cindy Chapman"/>
    <x v="0"/>
    <s v="United States"/>
    <s v="Houston"/>
    <x v="5"/>
    <n v="77070"/>
    <x v="2"/>
    <s v="FUR-TA-10002855"/>
    <x v="0"/>
    <x v="3"/>
    <x v="1189"/>
    <n v="512.19000000000005"/>
    <n v="5"/>
    <n v="0.3"/>
    <n v="-65.853000000000009"/>
  </r>
  <r>
    <n v="7495"/>
    <x v="3725"/>
    <x v="3"/>
    <x v="220"/>
    <d v="2014-09-17T00:00:00"/>
    <s v="Standard Class"/>
    <s v="CC-12475"/>
    <s v="Cindy Chapman"/>
    <x v="0"/>
    <s v="United States"/>
    <s v="Houston"/>
    <x v="5"/>
    <n v="77070"/>
    <x v="2"/>
    <s v="OFF-AP-10001626"/>
    <x v="1"/>
    <x v="9"/>
    <x v="1016"/>
    <n v="1.5559999999999996"/>
    <n v="2"/>
    <n v="0.8"/>
    <n v="-4.2012"/>
  </r>
  <r>
    <n v="7496"/>
    <x v="3726"/>
    <x v="3"/>
    <x v="1163"/>
    <d v="2014-07-19T00:00:00"/>
    <s v="Standard Class"/>
    <s v="TC-21295"/>
    <s v="Toby Carlisle"/>
    <x v="0"/>
    <s v="United States"/>
    <s v="Westminster"/>
    <x v="1"/>
    <n v="92683"/>
    <x v="1"/>
    <s v="OFF-BI-10004022"/>
    <x v="1"/>
    <x v="8"/>
    <x v="748"/>
    <n v="4.4479999999999995"/>
    <n v="2"/>
    <n v="0.2"/>
    <n v="1.4455999999999996"/>
  </r>
  <r>
    <n v="7497"/>
    <x v="3726"/>
    <x v="3"/>
    <x v="1163"/>
    <d v="2014-07-19T00:00:00"/>
    <s v="Standard Class"/>
    <s v="TC-21295"/>
    <s v="Toby Carlisle"/>
    <x v="0"/>
    <s v="United States"/>
    <s v="Westminster"/>
    <x v="1"/>
    <n v="92683"/>
    <x v="1"/>
    <s v="FUR-FU-10003601"/>
    <x v="0"/>
    <x v="5"/>
    <x v="729"/>
    <n v="276.69"/>
    <n v="3"/>
    <n v="0"/>
    <n v="49.804199999999994"/>
  </r>
  <r>
    <n v="7498"/>
    <x v="3726"/>
    <x v="3"/>
    <x v="1163"/>
    <d v="2014-07-19T00:00:00"/>
    <s v="Standard Class"/>
    <s v="TC-21295"/>
    <s v="Toby Carlisle"/>
    <x v="0"/>
    <s v="United States"/>
    <s v="Westminster"/>
    <x v="1"/>
    <n v="92683"/>
    <x v="1"/>
    <s v="OFF-FA-10000490"/>
    <x v="1"/>
    <x v="13"/>
    <x v="307"/>
    <n v="4.96"/>
    <n v="4"/>
    <n v="0"/>
    <n v="2.3311999999999999"/>
  </r>
  <r>
    <n v="7499"/>
    <x v="3726"/>
    <x v="3"/>
    <x v="1163"/>
    <d v="2014-07-19T00:00:00"/>
    <s v="Standard Class"/>
    <s v="TC-21295"/>
    <s v="Toby Carlisle"/>
    <x v="0"/>
    <s v="United States"/>
    <s v="Westminster"/>
    <x v="1"/>
    <n v="92683"/>
    <x v="1"/>
    <s v="OFF-AR-10004042"/>
    <x v="1"/>
    <x v="6"/>
    <x v="30"/>
    <n v="71.92"/>
    <n v="4"/>
    <n v="0"/>
    <n v="20.856799999999993"/>
  </r>
  <r>
    <n v="7500"/>
    <x v="3726"/>
    <x v="3"/>
    <x v="1163"/>
    <d v="2014-07-19T00:00:00"/>
    <s v="Standard Class"/>
    <s v="TC-21295"/>
    <s v="Toby Carlisle"/>
    <x v="0"/>
    <s v="United States"/>
    <s v="Westminster"/>
    <x v="1"/>
    <n v="92683"/>
    <x v="1"/>
    <s v="FUR-FU-10002960"/>
    <x v="0"/>
    <x v="5"/>
    <x v="190"/>
    <n v="18.84"/>
    <n v="3"/>
    <n v="0"/>
    <n v="7.9128000000000007"/>
  </r>
  <r>
    <n v="7501"/>
    <x v="3726"/>
    <x v="3"/>
    <x v="1163"/>
    <d v="2014-07-19T00:00:00"/>
    <s v="Standard Class"/>
    <s v="TC-21295"/>
    <s v="Toby Carlisle"/>
    <x v="0"/>
    <s v="United States"/>
    <s v="Westminster"/>
    <x v="1"/>
    <n v="92683"/>
    <x v="1"/>
    <s v="TEC-AC-10000991"/>
    <x v="2"/>
    <x v="11"/>
    <x v="432"/>
    <n v="140.97"/>
    <n v="3"/>
    <n v="0"/>
    <n v="19.735800000000005"/>
  </r>
  <r>
    <n v="7502"/>
    <x v="3726"/>
    <x v="3"/>
    <x v="1163"/>
    <d v="2014-07-19T00:00:00"/>
    <s v="Standard Class"/>
    <s v="TC-21295"/>
    <s v="Toby Carlisle"/>
    <x v="0"/>
    <s v="United States"/>
    <s v="Westminster"/>
    <x v="1"/>
    <n v="92683"/>
    <x v="1"/>
    <s v="TEC-PH-10004977"/>
    <x v="2"/>
    <x v="7"/>
    <x v="34"/>
    <n v="470.37600000000009"/>
    <n v="3"/>
    <n v="0.2"/>
    <n v="52.917299999999955"/>
  </r>
  <r>
    <n v="7503"/>
    <x v="3727"/>
    <x v="3"/>
    <x v="983"/>
    <d v="2014-03-31T00:00:00"/>
    <s v="Same Day"/>
    <s v="TB-21400"/>
    <s v="Tom Boeckenhauer"/>
    <x v="0"/>
    <s v="United States"/>
    <s v="Los Angeles"/>
    <x v="1"/>
    <n v="90036"/>
    <x v="1"/>
    <s v="OFF-AR-10000817"/>
    <x v="1"/>
    <x v="6"/>
    <x v="1255"/>
    <n v="6.08"/>
    <n v="2"/>
    <n v="0"/>
    <n v="2.0671999999999997"/>
  </r>
  <r>
    <n v="7504"/>
    <x v="3727"/>
    <x v="3"/>
    <x v="983"/>
    <d v="2014-03-31T00:00:00"/>
    <s v="Same Day"/>
    <s v="TB-21400"/>
    <s v="Tom Boeckenhauer"/>
    <x v="0"/>
    <s v="United States"/>
    <s v="Los Angeles"/>
    <x v="1"/>
    <n v="90036"/>
    <x v="1"/>
    <s v="TEC-PH-10002447"/>
    <x v="2"/>
    <x v="7"/>
    <x v="53"/>
    <n v="164.79200000000003"/>
    <n v="1"/>
    <n v="0.2"/>
    <n v="18.539099999999991"/>
  </r>
  <r>
    <n v="7505"/>
    <x v="3728"/>
    <x v="0"/>
    <x v="1011"/>
    <d v="2013-02-04T00:00:00"/>
    <s v="Second Class"/>
    <s v="JK-15325"/>
    <s v="Jason Klamczynski"/>
    <x v="1"/>
    <s v="United States"/>
    <s v="Atlantic City"/>
    <x v="30"/>
    <n v="8401"/>
    <x v="3"/>
    <s v="OFF-EN-10003134"/>
    <x v="1"/>
    <x v="12"/>
    <x v="33"/>
    <n v="23.36"/>
    <n v="2"/>
    <n v="0"/>
    <n v="11.68"/>
  </r>
  <r>
    <n v="7506"/>
    <x v="3729"/>
    <x v="3"/>
    <x v="110"/>
    <d v="2014-06-14T00:00:00"/>
    <s v="Standard Class"/>
    <s v="BW-11200"/>
    <s v="Ben Wallace"/>
    <x v="0"/>
    <s v="United States"/>
    <s v="Skokie"/>
    <x v="10"/>
    <n v="60076"/>
    <x v="2"/>
    <s v="OFF-BI-10000309"/>
    <x v="1"/>
    <x v="8"/>
    <x v="334"/>
    <n v="12.175999999999998"/>
    <n v="4"/>
    <n v="0.8"/>
    <n v="-18.872800000000009"/>
  </r>
  <r>
    <n v="7507"/>
    <x v="3730"/>
    <x v="2"/>
    <x v="981"/>
    <d v="2011-11-06T00:00:00"/>
    <s v="Standard Class"/>
    <s v="SH-20395"/>
    <s v="Shahid Hopkins"/>
    <x v="0"/>
    <s v="United States"/>
    <s v="San Francisco"/>
    <x v="1"/>
    <n v="94122"/>
    <x v="1"/>
    <s v="TEC-PH-10001615"/>
    <x v="2"/>
    <x v="7"/>
    <x v="1108"/>
    <n v="46.384"/>
    <n v="2"/>
    <n v="0.2"/>
    <n v="5.2181999999999924"/>
  </r>
  <r>
    <n v="7508"/>
    <x v="3730"/>
    <x v="2"/>
    <x v="981"/>
    <d v="2011-11-06T00:00:00"/>
    <s v="Standard Class"/>
    <s v="SH-20395"/>
    <s v="Shahid Hopkins"/>
    <x v="0"/>
    <s v="United States"/>
    <s v="San Francisco"/>
    <x v="1"/>
    <n v="94122"/>
    <x v="1"/>
    <s v="OFF-ST-10003208"/>
    <x v="1"/>
    <x v="4"/>
    <x v="243"/>
    <n v="362.92"/>
    <n v="2"/>
    <n v="0"/>
    <n v="105.24679999999995"/>
  </r>
  <r>
    <n v="7509"/>
    <x v="3731"/>
    <x v="3"/>
    <x v="1163"/>
    <d v="2014-07-19T00:00:00"/>
    <s v="Standard Class"/>
    <s v="JL-15835"/>
    <s v="John Lee"/>
    <x v="0"/>
    <s v="United States"/>
    <s v="Columbus"/>
    <x v="24"/>
    <n v="43229"/>
    <x v="3"/>
    <s v="OFF-PA-10000605"/>
    <x v="1"/>
    <x v="10"/>
    <x v="808"/>
    <n v="9.2480000000000011"/>
    <n v="2"/>
    <n v="0.2"/>
    <n v="3.3524000000000003"/>
  </r>
  <r>
    <n v="7510"/>
    <x v="3731"/>
    <x v="3"/>
    <x v="1163"/>
    <d v="2014-07-19T00:00:00"/>
    <s v="Standard Class"/>
    <s v="JL-15835"/>
    <s v="John Lee"/>
    <x v="0"/>
    <s v="United States"/>
    <s v="Columbus"/>
    <x v="24"/>
    <n v="43229"/>
    <x v="3"/>
    <s v="TEC-PH-10000560"/>
    <x v="2"/>
    <x v="7"/>
    <x v="745"/>
    <n v="1889.9459999999999"/>
    <n v="9"/>
    <n v="0.4"/>
    <n v="-377.98919999999998"/>
  </r>
  <r>
    <n v="7511"/>
    <x v="3731"/>
    <x v="3"/>
    <x v="1163"/>
    <d v="2014-07-19T00:00:00"/>
    <s v="Standard Class"/>
    <s v="JL-15835"/>
    <s v="John Lee"/>
    <x v="0"/>
    <s v="United States"/>
    <s v="Columbus"/>
    <x v="24"/>
    <n v="43229"/>
    <x v="3"/>
    <s v="OFF-ST-10003455"/>
    <x v="1"/>
    <x v="4"/>
    <x v="169"/>
    <n v="62.040000000000006"/>
    <n v="5"/>
    <n v="0.2"/>
    <n v="4.6530000000000022"/>
  </r>
  <r>
    <n v="7512"/>
    <x v="3731"/>
    <x v="3"/>
    <x v="1163"/>
    <d v="2014-07-19T00:00:00"/>
    <s v="Standard Class"/>
    <s v="JL-15835"/>
    <s v="John Lee"/>
    <x v="0"/>
    <s v="United States"/>
    <s v="Columbus"/>
    <x v="24"/>
    <n v="43229"/>
    <x v="3"/>
    <s v="FUR-FU-10002937"/>
    <x v="0"/>
    <x v="5"/>
    <x v="1051"/>
    <n v="396.92000000000007"/>
    <n v="5"/>
    <n v="0.2"/>
    <n v="148.845"/>
  </r>
  <r>
    <n v="7513"/>
    <x v="3731"/>
    <x v="3"/>
    <x v="1163"/>
    <d v="2014-07-19T00:00:00"/>
    <s v="Standard Class"/>
    <s v="JL-15835"/>
    <s v="John Lee"/>
    <x v="0"/>
    <s v="United States"/>
    <s v="Columbus"/>
    <x v="24"/>
    <n v="43229"/>
    <x v="3"/>
    <s v="OFF-ST-10001837"/>
    <x v="1"/>
    <x v="4"/>
    <x v="1331"/>
    <n v="239.45599999999999"/>
    <n v="7"/>
    <n v="0.2"/>
    <n v="17.959200000000003"/>
  </r>
  <r>
    <n v="7514"/>
    <x v="3731"/>
    <x v="3"/>
    <x v="1163"/>
    <d v="2014-07-19T00:00:00"/>
    <s v="Standard Class"/>
    <s v="JL-15835"/>
    <s v="John Lee"/>
    <x v="0"/>
    <s v="United States"/>
    <s v="Columbus"/>
    <x v="24"/>
    <n v="43229"/>
    <x v="3"/>
    <s v="OFF-AR-10004757"/>
    <x v="1"/>
    <x v="6"/>
    <x v="342"/>
    <n v="13.120000000000001"/>
    <n v="5"/>
    <n v="0.2"/>
    <n v="2.1319999999999988"/>
  </r>
  <r>
    <n v="7515"/>
    <x v="3732"/>
    <x v="3"/>
    <x v="34"/>
    <d v="2014-12-13T00:00:00"/>
    <s v="Second Class"/>
    <s v="JL-15835"/>
    <s v="John Lee"/>
    <x v="0"/>
    <s v="United States"/>
    <s v="Richmond"/>
    <x v="0"/>
    <n v="40475"/>
    <x v="0"/>
    <s v="OFF-BI-10004236"/>
    <x v="1"/>
    <x v="8"/>
    <x v="891"/>
    <n v="29.36"/>
    <n v="2"/>
    <n v="0"/>
    <n v="13.505599999999999"/>
  </r>
  <r>
    <n v="7516"/>
    <x v="3732"/>
    <x v="3"/>
    <x v="34"/>
    <d v="2014-12-13T00:00:00"/>
    <s v="Second Class"/>
    <s v="JL-15835"/>
    <s v="John Lee"/>
    <x v="0"/>
    <s v="United States"/>
    <s v="Richmond"/>
    <x v="0"/>
    <n v="40475"/>
    <x v="0"/>
    <s v="OFF-AP-10000159"/>
    <x v="1"/>
    <x v="9"/>
    <x v="1407"/>
    <n v="214.89999999999998"/>
    <n v="5"/>
    <n v="0"/>
    <n v="62.32099999999997"/>
  </r>
  <r>
    <n v="7517"/>
    <x v="3732"/>
    <x v="3"/>
    <x v="34"/>
    <d v="2014-12-13T00:00:00"/>
    <s v="Second Class"/>
    <s v="JL-15835"/>
    <s v="John Lee"/>
    <x v="0"/>
    <s v="United States"/>
    <s v="Richmond"/>
    <x v="0"/>
    <n v="40475"/>
    <x v="0"/>
    <s v="OFF-BI-10003274"/>
    <x v="1"/>
    <x v="8"/>
    <x v="122"/>
    <n v="15.92"/>
    <n v="4"/>
    <n v="0"/>
    <n v="7.4824000000000002"/>
  </r>
  <r>
    <n v="7518"/>
    <x v="3732"/>
    <x v="3"/>
    <x v="34"/>
    <d v="2014-12-13T00:00:00"/>
    <s v="Second Class"/>
    <s v="JL-15835"/>
    <s v="John Lee"/>
    <x v="0"/>
    <s v="United States"/>
    <s v="Richmond"/>
    <x v="0"/>
    <n v="40475"/>
    <x v="0"/>
    <s v="TEC-AC-10001013"/>
    <x v="2"/>
    <x v="11"/>
    <x v="813"/>
    <n v="146.44999999999999"/>
    <n v="5"/>
    <n v="0"/>
    <n v="48.328499999999991"/>
  </r>
  <r>
    <n v="7519"/>
    <x v="3732"/>
    <x v="3"/>
    <x v="34"/>
    <d v="2014-12-13T00:00:00"/>
    <s v="Second Class"/>
    <s v="JL-15835"/>
    <s v="John Lee"/>
    <x v="0"/>
    <s v="United States"/>
    <s v="Richmond"/>
    <x v="0"/>
    <n v="40475"/>
    <x v="0"/>
    <s v="OFF-ST-10004963"/>
    <x v="1"/>
    <x v="4"/>
    <x v="460"/>
    <n v="15.14"/>
    <n v="1"/>
    <n v="0"/>
    <n v="0.60559999999999903"/>
  </r>
  <r>
    <n v="7520"/>
    <x v="3732"/>
    <x v="3"/>
    <x v="34"/>
    <d v="2014-12-13T00:00:00"/>
    <s v="Second Class"/>
    <s v="JL-15835"/>
    <s v="John Lee"/>
    <x v="0"/>
    <s v="United States"/>
    <s v="Richmond"/>
    <x v="0"/>
    <n v="40475"/>
    <x v="0"/>
    <s v="OFF-LA-10004409"/>
    <x v="1"/>
    <x v="2"/>
    <x v="1550"/>
    <n v="5.76"/>
    <n v="2"/>
    <n v="0"/>
    <n v="2.6495999999999995"/>
  </r>
  <r>
    <n v="7521"/>
    <x v="3732"/>
    <x v="3"/>
    <x v="34"/>
    <d v="2014-12-13T00:00:00"/>
    <s v="Second Class"/>
    <s v="JL-15835"/>
    <s v="John Lee"/>
    <x v="0"/>
    <s v="United States"/>
    <s v="Richmond"/>
    <x v="0"/>
    <n v="40475"/>
    <x v="0"/>
    <s v="TEC-CO-10001046"/>
    <x v="2"/>
    <x v="16"/>
    <x v="874"/>
    <n v="1399.98"/>
    <n v="2"/>
    <n v="0"/>
    <n v="629.99099999999999"/>
  </r>
  <r>
    <n v="7522"/>
    <x v="3733"/>
    <x v="0"/>
    <x v="64"/>
    <d v="2013-09-12T00:00:00"/>
    <s v="Standard Class"/>
    <s v="MD-17350"/>
    <s v="Maribeth Dona"/>
    <x v="0"/>
    <s v="United States"/>
    <s v="Lancaster"/>
    <x v="24"/>
    <n v="43130"/>
    <x v="3"/>
    <s v="OFF-BI-10002824"/>
    <x v="1"/>
    <x v="8"/>
    <x v="523"/>
    <n v="8.9520000000000017"/>
    <n v="2"/>
    <n v="0.7"/>
    <n v="-7.4600000000000009"/>
  </r>
  <r>
    <n v="7523"/>
    <x v="3733"/>
    <x v="0"/>
    <x v="64"/>
    <d v="2013-09-12T00:00:00"/>
    <s v="Standard Class"/>
    <s v="MD-17350"/>
    <s v="Maribeth Dona"/>
    <x v="0"/>
    <s v="United States"/>
    <s v="Lancaster"/>
    <x v="24"/>
    <n v="43130"/>
    <x v="3"/>
    <s v="OFF-BI-10001757"/>
    <x v="1"/>
    <x v="8"/>
    <x v="1158"/>
    <n v="8.8560000000000016"/>
    <n v="6"/>
    <n v="0.7"/>
    <n v="-6.4944000000000024"/>
  </r>
  <r>
    <n v="7524"/>
    <x v="3733"/>
    <x v="0"/>
    <x v="64"/>
    <d v="2013-09-12T00:00:00"/>
    <s v="Standard Class"/>
    <s v="MD-17350"/>
    <s v="Maribeth Dona"/>
    <x v="0"/>
    <s v="United States"/>
    <s v="Lancaster"/>
    <x v="24"/>
    <n v="43130"/>
    <x v="3"/>
    <s v="FUR-CH-10004477"/>
    <x v="0"/>
    <x v="1"/>
    <x v="211"/>
    <n v="85.245999999999995"/>
    <n v="2"/>
    <n v="0.3"/>
    <n v="-1.217800000000004"/>
  </r>
  <r>
    <n v="7525"/>
    <x v="3734"/>
    <x v="2"/>
    <x v="1076"/>
    <d v="2011-09-16T00:00:00"/>
    <s v="Standard Class"/>
    <s v="CL-12565"/>
    <s v="Clay Ludtke"/>
    <x v="0"/>
    <s v="United States"/>
    <s v="Gresham"/>
    <x v="21"/>
    <n v="97030"/>
    <x v="1"/>
    <s v="OFF-EN-10003072"/>
    <x v="1"/>
    <x v="12"/>
    <x v="767"/>
    <n v="21.728000000000002"/>
    <n v="7"/>
    <n v="0.2"/>
    <n v="7.6047999999999991"/>
  </r>
  <r>
    <n v="7526"/>
    <x v="3734"/>
    <x v="2"/>
    <x v="1076"/>
    <d v="2011-09-16T00:00:00"/>
    <s v="Standard Class"/>
    <s v="CL-12565"/>
    <s v="Clay Ludtke"/>
    <x v="0"/>
    <s v="United States"/>
    <s v="Gresham"/>
    <x v="21"/>
    <n v="97030"/>
    <x v="1"/>
    <s v="FUR-CH-10003973"/>
    <x v="0"/>
    <x v="1"/>
    <x v="858"/>
    <n v="1487.04"/>
    <n v="5"/>
    <n v="0.2"/>
    <n v="148.70400000000006"/>
  </r>
  <r>
    <n v="7527"/>
    <x v="3735"/>
    <x v="3"/>
    <x v="986"/>
    <d v="2014-09-27T00:00:00"/>
    <s v="Same Day"/>
    <s v="RA-19885"/>
    <s v="Ruben Ausman"/>
    <x v="1"/>
    <s v="United States"/>
    <s v="San Francisco"/>
    <x v="1"/>
    <n v="94109"/>
    <x v="1"/>
    <s v="OFF-EN-10001028"/>
    <x v="1"/>
    <x v="12"/>
    <x v="33"/>
    <n v="71.88"/>
    <n v="6"/>
    <n v="0"/>
    <n v="33.064799999999998"/>
  </r>
  <r>
    <n v="7528"/>
    <x v="3735"/>
    <x v="3"/>
    <x v="986"/>
    <d v="2014-09-27T00:00:00"/>
    <s v="Same Day"/>
    <s v="RA-19885"/>
    <s v="Ruben Ausman"/>
    <x v="1"/>
    <s v="United States"/>
    <s v="San Francisco"/>
    <x v="1"/>
    <n v="94109"/>
    <x v="1"/>
    <s v="FUR-FU-10003829"/>
    <x v="0"/>
    <x v="5"/>
    <x v="1369"/>
    <n v="9.24"/>
    <n v="3"/>
    <n v="0"/>
    <n v="2.9567999999999994"/>
  </r>
  <r>
    <n v="7529"/>
    <x v="3735"/>
    <x v="3"/>
    <x v="986"/>
    <d v="2014-09-27T00:00:00"/>
    <s v="Same Day"/>
    <s v="RA-19885"/>
    <s v="Ruben Ausman"/>
    <x v="1"/>
    <s v="United States"/>
    <s v="San Francisco"/>
    <x v="1"/>
    <n v="94109"/>
    <x v="1"/>
    <s v="OFF-PA-10002245"/>
    <x v="1"/>
    <x v="10"/>
    <x v="1334"/>
    <n v="35.880000000000003"/>
    <n v="6"/>
    <n v="0"/>
    <n v="16.146000000000001"/>
  </r>
  <r>
    <n v="7530"/>
    <x v="3735"/>
    <x v="3"/>
    <x v="986"/>
    <d v="2014-09-27T00:00:00"/>
    <s v="Same Day"/>
    <s v="RA-19885"/>
    <s v="Ruben Ausman"/>
    <x v="1"/>
    <s v="United States"/>
    <s v="San Francisco"/>
    <x v="1"/>
    <n v="94109"/>
    <x v="1"/>
    <s v="OFF-BI-10002215"/>
    <x v="1"/>
    <x v="8"/>
    <x v="20"/>
    <n v="17.04"/>
    <n v="3"/>
    <n v="0.2"/>
    <n v="5.5379999999999985"/>
  </r>
  <r>
    <n v="7531"/>
    <x v="3735"/>
    <x v="3"/>
    <x v="986"/>
    <d v="2014-09-27T00:00:00"/>
    <s v="Same Day"/>
    <s v="RA-19885"/>
    <s v="Ruben Ausman"/>
    <x v="1"/>
    <s v="United States"/>
    <s v="San Francisco"/>
    <x v="1"/>
    <n v="94109"/>
    <x v="1"/>
    <s v="OFF-BI-10003925"/>
    <x v="1"/>
    <x v="8"/>
    <x v="751"/>
    <n v="931.17600000000016"/>
    <n v="3"/>
    <n v="0.2"/>
    <n v="314.27190000000002"/>
  </r>
  <r>
    <n v="7532"/>
    <x v="3736"/>
    <x v="0"/>
    <x v="26"/>
    <d v="2013-06-20T00:00:00"/>
    <s v="First Class"/>
    <s v="LC-16885"/>
    <s v="Lena Creighton"/>
    <x v="0"/>
    <s v="United States"/>
    <s v="Longmont"/>
    <x v="22"/>
    <n v="80501"/>
    <x v="1"/>
    <s v="FUR-FU-10002298"/>
    <x v="0"/>
    <x v="5"/>
    <x v="1296"/>
    <n v="266.35200000000003"/>
    <n v="3"/>
    <n v="0.2"/>
    <n v="-13.317600000000013"/>
  </r>
  <r>
    <n v="7533"/>
    <x v="3736"/>
    <x v="0"/>
    <x v="26"/>
    <d v="2013-06-20T00:00:00"/>
    <s v="First Class"/>
    <s v="LC-16885"/>
    <s v="Lena Creighton"/>
    <x v="0"/>
    <s v="United States"/>
    <s v="Longmont"/>
    <x v="22"/>
    <n v="80501"/>
    <x v="1"/>
    <s v="FUR-CH-10004853"/>
    <x v="0"/>
    <x v="1"/>
    <x v="526"/>
    <n v="483.13599999999997"/>
    <n v="4"/>
    <n v="0.2"/>
    <n v="54.352799999999945"/>
  </r>
  <r>
    <n v="7534"/>
    <x v="3737"/>
    <x v="3"/>
    <x v="906"/>
    <d v="2014-03-02T00:00:00"/>
    <s v="Standard Class"/>
    <s v="SW-20245"/>
    <s v="Scot Wooten"/>
    <x v="0"/>
    <s v="United States"/>
    <s v="Greenville"/>
    <x v="3"/>
    <n v="27834"/>
    <x v="0"/>
    <s v="FUR-CH-10002880"/>
    <x v="0"/>
    <x v="1"/>
    <x v="801"/>
    <n v="196.78399999999999"/>
    <n v="2"/>
    <n v="0.2"/>
    <n v="-22.138200000000012"/>
  </r>
  <r>
    <n v="7535"/>
    <x v="3737"/>
    <x v="3"/>
    <x v="906"/>
    <d v="2014-03-02T00:00:00"/>
    <s v="Standard Class"/>
    <s v="SW-20245"/>
    <s v="Scot Wooten"/>
    <x v="0"/>
    <s v="United States"/>
    <s v="Greenville"/>
    <x v="3"/>
    <n v="27834"/>
    <x v="0"/>
    <s v="FUR-BO-10004709"/>
    <x v="0"/>
    <x v="0"/>
    <x v="263"/>
    <n v="231.92000000000002"/>
    <n v="5"/>
    <n v="0.2"/>
    <n v="5.7980000000000018"/>
  </r>
  <r>
    <n v="7536"/>
    <x v="3738"/>
    <x v="3"/>
    <x v="185"/>
    <d v="2014-04-08T00:00:00"/>
    <s v="Standard Class"/>
    <s v="HG-14965"/>
    <s v="Henry Goldwyn"/>
    <x v="1"/>
    <s v="United States"/>
    <s v="Los Angeles"/>
    <x v="1"/>
    <n v="90004"/>
    <x v="1"/>
    <s v="OFF-SU-10004231"/>
    <x v="1"/>
    <x v="14"/>
    <x v="552"/>
    <n v="29.700000000000003"/>
    <n v="3"/>
    <n v="0"/>
    <n v="8.0190000000000001"/>
  </r>
  <r>
    <n v="7537"/>
    <x v="3739"/>
    <x v="3"/>
    <x v="734"/>
    <d v="2014-12-09T00:00:00"/>
    <s v="Standard Class"/>
    <s v="MV-17485"/>
    <s v="Mark Van Huff"/>
    <x v="0"/>
    <s v="United States"/>
    <s v="Houston"/>
    <x v="5"/>
    <n v="77041"/>
    <x v="2"/>
    <s v="FUR-FU-10000820"/>
    <x v="0"/>
    <x v="5"/>
    <x v="1774"/>
    <n v="13.591999999999999"/>
    <n v="2"/>
    <n v="0.6"/>
    <n v="-14.271599999999999"/>
  </r>
  <r>
    <n v="7538"/>
    <x v="3740"/>
    <x v="0"/>
    <x v="317"/>
    <d v="2013-02-22T00:00:00"/>
    <s v="Second Class"/>
    <s v="GT-14710"/>
    <s v="Greg Tran"/>
    <x v="0"/>
    <s v="United States"/>
    <s v="San Francisco"/>
    <x v="1"/>
    <n v="94109"/>
    <x v="1"/>
    <s v="OFF-PA-10001736"/>
    <x v="1"/>
    <x v="10"/>
    <x v="129"/>
    <n v="70.88"/>
    <n v="2"/>
    <n v="0"/>
    <n v="33.313599999999994"/>
  </r>
  <r>
    <n v="7539"/>
    <x v="3741"/>
    <x v="3"/>
    <x v="574"/>
    <d v="2014-12-07T00:00:00"/>
    <s v="Standard Class"/>
    <s v="BS-11380"/>
    <s v="Bill Stewart"/>
    <x v="1"/>
    <s v="United States"/>
    <s v="Denver"/>
    <x v="22"/>
    <n v="80219"/>
    <x v="1"/>
    <s v="OFF-ST-10003306"/>
    <x v="1"/>
    <x v="4"/>
    <x v="380"/>
    <n v="114.28800000000001"/>
    <n v="1"/>
    <n v="0.2"/>
    <n v="12.857399999999984"/>
  </r>
  <r>
    <n v="7540"/>
    <x v="3741"/>
    <x v="3"/>
    <x v="574"/>
    <d v="2014-12-07T00:00:00"/>
    <s v="Standard Class"/>
    <s v="BS-11380"/>
    <s v="Bill Stewart"/>
    <x v="1"/>
    <s v="United States"/>
    <s v="Denver"/>
    <x v="22"/>
    <n v="80219"/>
    <x v="1"/>
    <s v="OFF-BI-10003707"/>
    <x v="1"/>
    <x v="8"/>
    <x v="776"/>
    <n v="36.624000000000002"/>
    <n v="8"/>
    <n v="0.7"/>
    <n v="-24.41599999999999"/>
  </r>
  <r>
    <n v="7541"/>
    <x v="3741"/>
    <x v="3"/>
    <x v="574"/>
    <d v="2014-12-07T00:00:00"/>
    <s v="Standard Class"/>
    <s v="BS-11380"/>
    <s v="Bill Stewart"/>
    <x v="1"/>
    <s v="United States"/>
    <s v="Denver"/>
    <x v="22"/>
    <n v="80219"/>
    <x v="1"/>
    <s v="FUR-BO-10003546"/>
    <x v="0"/>
    <x v="0"/>
    <x v="1638"/>
    <n v="242.35200000000003"/>
    <n v="8"/>
    <n v="0.7"/>
    <n v="-363.52799999999991"/>
  </r>
  <r>
    <n v="7542"/>
    <x v="3741"/>
    <x v="3"/>
    <x v="574"/>
    <d v="2014-12-07T00:00:00"/>
    <s v="Standard Class"/>
    <s v="BS-11380"/>
    <s v="Bill Stewart"/>
    <x v="1"/>
    <s v="United States"/>
    <s v="Denver"/>
    <x v="22"/>
    <n v="80219"/>
    <x v="1"/>
    <s v="TEC-PH-10000213"/>
    <x v="2"/>
    <x v="7"/>
    <x v="1649"/>
    <n v="49.616000000000007"/>
    <n v="2"/>
    <n v="0.2"/>
    <n v="4.9615999999999989"/>
  </r>
  <r>
    <n v="7543"/>
    <x v="3741"/>
    <x v="3"/>
    <x v="574"/>
    <d v="2014-12-07T00:00:00"/>
    <s v="Standard Class"/>
    <s v="BS-11380"/>
    <s v="Bill Stewart"/>
    <x v="1"/>
    <s v="United States"/>
    <s v="Denver"/>
    <x v="22"/>
    <n v="80219"/>
    <x v="1"/>
    <s v="FUR-FU-10001488"/>
    <x v="0"/>
    <x v="5"/>
    <x v="1040"/>
    <n v="508.70400000000006"/>
    <n v="6"/>
    <n v="0.2"/>
    <n v="0"/>
  </r>
  <r>
    <n v="7544"/>
    <x v="3741"/>
    <x v="3"/>
    <x v="574"/>
    <d v="2014-12-07T00:00:00"/>
    <s v="Standard Class"/>
    <s v="BS-11380"/>
    <s v="Bill Stewart"/>
    <x v="1"/>
    <s v="United States"/>
    <s v="Denver"/>
    <x v="22"/>
    <n v="80219"/>
    <x v="1"/>
    <s v="TEC-PH-10004833"/>
    <x v="2"/>
    <x v="7"/>
    <x v="1354"/>
    <n v="57.36"/>
    <n v="6"/>
    <n v="0.2"/>
    <n v="-14.34"/>
  </r>
  <r>
    <n v="7545"/>
    <x v="3741"/>
    <x v="3"/>
    <x v="574"/>
    <d v="2014-12-07T00:00:00"/>
    <s v="Standard Class"/>
    <s v="BS-11380"/>
    <s v="Bill Stewart"/>
    <x v="1"/>
    <s v="United States"/>
    <s v="Denver"/>
    <x v="22"/>
    <n v="80219"/>
    <x v="1"/>
    <s v="FUR-CH-10002335"/>
    <x v="0"/>
    <x v="1"/>
    <x v="623"/>
    <n v="906.68000000000006"/>
    <n v="5"/>
    <n v="0.2"/>
    <n v="68.001000000000033"/>
  </r>
  <r>
    <n v="7546"/>
    <x v="3742"/>
    <x v="2"/>
    <x v="982"/>
    <d v="2011-10-15T00:00:00"/>
    <s v="Standard Class"/>
    <s v="CM-12715"/>
    <s v="Craig Molinari"/>
    <x v="1"/>
    <s v="United States"/>
    <s v="Huntsville"/>
    <x v="5"/>
    <n v="77340"/>
    <x v="2"/>
    <s v="TEC-PH-10001128"/>
    <x v="2"/>
    <x v="7"/>
    <x v="1499"/>
    <n v="719.95200000000011"/>
    <n v="6"/>
    <n v="0.2"/>
    <n v="71.995200000000011"/>
  </r>
  <r>
    <n v="7547"/>
    <x v="3742"/>
    <x v="2"/>
    <x v="982"/>
    <d v="2011-10-15T00:00:00"/>
    <s v="Standard Class"/>
    <s v="CM-12715"/>
    <s v="Craig Molinari"/>
    <x v="1"/>
    <s v="United States"/>
    <s v="Huntsville"/>
    <x v="5"/>
    <n v="77340"/>
    <x v="2"/>
    <s v="TEC-PH-10004667"/>
    <x v="2"/>
    <x v="7"/>
    <x v="519"/>
    <n v="755.94400000000019"/>
    <n v="7"/>
    <n v="0.2"/>
    <n v="66.145099999999957"/>
  </r>
  <r>
    <n v="7548"/>
    <x v="3742"/>
    <x v="2"/>
    <x v="982"/>
    <d v="2011-10-15T00:00:00"/>
    <s v="Standard Class"/>
    <s v="CM-12715"/>
    <s v="Craig Molinari"/>
    <x v="1"/>
    <s v="United States"/>
    <s v="Huntsville"/>
    <x v="5"/>
    <n v="77340"/>
    <x v="2"/>
    <s v="OFF-BI-10004817"/>
    <x v="1"/>
    <x v="8"/>
    <x v="1199"/>
    <n v="11.979999999999997"/>
    <n v="5"/>
    <n v="0.8"/>
    <n v="-19.16800000000001"/>
  </r>
  <r>
    <n v="7549"/>
    <x v="3742"/>
    <x v="2"/>
    <x v="982"/>
    <d v="2011-10-15T00:00:00"/>
    <s v="Standard Class"/>
    <s v="CM-12715"/>
    <s v="Craig Molinari"/>
    <x v="1"/>
    <s v="United States"/>
    <s v="Huntsville"/>
    <x v="5"/>
    <n v="77340"/>
    <x v="2"/>
    <s v="OFF-BI-10004140"/>
    <x v="1"/>
    <x v="8"/>
    <x v="304"/>
    <n v="0.8979999999999998"/>
    <n v="1"/>
    <n v="0.8"/>
    <n v="-1.5715000000000008"/>
  </r>
  <r>
    <n v="7550"/>
    <x v="3743"/>
    <x v="0"/>
    <x v="64"/>
    <d v="2013-09-08T00:00:00"/>
    <s v="First Class"/>
    <s v="EM-13825"/>
    <s v="Elizabeth Moffitt"/>
    <x v="1"/>
    <s v="United States"/>
    <s v="Houston"/>
    <x v="5"/>
    <n v="77036"/>
    <x v="2"/>
    <s v="FUR-FU-10004671"/>
    <x v="0"/>
    <x v="5"/>
    <x v="1357"/>
    <n v="21.204000000000004"/>
    <n v="3"/>
    <n v="0.6"/>
    <n v="-11.662199999999999"/>
  </r>
  <r>
    <n v="7551"/>
    <x v="3744"/>
    <x v="2"/>
    <x v="1164"/>
    <d v="2011-11-25T00:00:00"/>
    <s v="Standard Class"/>
    <s v="KH-16330"/>
    <s v="Katharine Harms"/>
    <x v="1"/>
    <s v="United States"/>
    <s v="New York City"/>
    <x v="15"/>
    <n v="10024"/>
    <x v="3"/>
    <s v="OFF-EN-10002592"/>
    <x v="1"/>
    <x v="12"/>
    <x v="1702"/>
    <n v="34.74"/>
    <n v="3"/>
    <n v="0"/>
    <n v="17.37"/>
  </r>
  <r>
    <n v="7552"/>
    <x v="3744"/>
    <x v="2"/>
    <x v="1164"/>
    <d v="2011-11-25T00:00:00"/>
    <s v="Standard Class"/>
    <s v="KH-16330"/>
    <s v="Katharine Harms"/>
    <x v="1"/>
    <s v="United States"/>
    <s v="New York City"/>
    <x v="15"/>
    <n v="10024"/>
    <x v="3"/>
    <s v="TEC-PH-10004447"/>
    <x v="2"/>
    <x v="7"/>
    <x v="857"/>
    <n v="833.94"/>
    <n v="6"/>
    <n v="0"/>
    <n v="216.8244"/>
  </r>
  <r>
    <n v="7553"/>
    <x v="3744"/>
    <x v="2"/>
    <x v="1164"/>
    <d v="2011-11-25T00:00:00"/>
    <s v="Standard Class"/>
    <s v="KH-16330"/>
    <s v="Katharine Harms"/>
    <x v="1"/>
    <s v="United States"/>
    <s v="New York City"/>
    <x v="15"/>
    <n v="10024"/>
    <x v="3"/>
    <s v="OFF-BI-10003669"/>
    <x v="1"/>
    <x v="8"/>
    <x v="796"/>
    <n v="12.96"/>
    <n v="3"/>
    <n v="0.2"/>
    <n v="4.5359999999999996"/>
  </r>
  <r>
    <n v="7554"/>
    <x v="3744"/>
    <x v="2"/>
    <x v="1164"/>
    <d v="2011-11-25T00:00:00"/>
    <s v="Standard Class"/>
    <s v="KH-16330"/>
    <s v="Katharine Harms"/>
    <x v="1"/>
    <s v="United States"/>
    <s v="New York City"/>
    <x v="15"/>
    <n v="10024"/>
    <x v="3"/>
    <s v="OFF-PA-10000223"/>
    <x v="1"/>
    <x v="10"/>
    <x v="1374"/>
    <n v="25.92"/>
    <n v="4"/>
    <n v="0"/>
    <n v="12.441600000000001"/>
  </r>
  <r>
    <n v="7555"/>
    <x v="3745"/>
    <x v="2"/>
    <x v="1025"/>
    <d v="2011-05-14T00:00:00"/>
    <s v="Second Class"/>
    <s v="AF-10885"/>
    <s v="Art Foster"/>
    <x v="0"/>
    <s v="United States"/>
    <s v="Philadelphia"/>
    <x v="9"/>
    <n v="19134"/>
    <x v="3"/>
    <s v="FUR-BO-10004467"/>
    <x v="0"/>
    <x v="0"/>
    <x v="883"/>
    <n v="349.96499999999997"/>
    <n v="7"/>
    <n v="0.5"/>
    <n v="-216.97830000000002"/>
  </r>
  <r>
    <n v="7556"/>
    <x v="3745"/>
    <x v="2"/>
    <x v="1025"/>
    <d v="2011-05-14T00:00:00"/>
    <s v="Second Class"/>
    <s v="AF-10885"/>
    <s v="Art Foster"/>
    <x v="0"/>
    <s v="United States"/>
    <s v="Philadelphia"/>
    <x v="9"/>
    <n v="19134"/>
    <x v="3"/>
    <s v="OFF-AR-10000716"/>
    <x v="1"/>
    <x v="6"/>
    <x v="786"/>
    <n v="22.32"/>
    <n v="5"/>
    <n v="0.2"/>
    <n v="5.3010000000000002"/>
  </r>
  <r>
    <n v="7557"/>
    <x v="3746"/>
    <x v="3"/>
    <x v="344"/>
    <d v="2014-12-03T00:00:00"/>
    <s v="Standard Class"/>
    <s v="JR-16210"/>
    <s v="Justin Ritter"/>
    <x v="1"/>
    <s v="United States"/>
    <s v="Columbus"/>
    <x v="14"/>
    <n v="47201"/>
    <x v="2"/>
    <s v="OFF-PA-10003641"/>
    <x v="1"/>
    <x v="10"/>
    <x v="938"/>
    <n v="158.28"/>
    <n v="6"/>
    <n v="0"/>
    <n v="72.808799999999991"/>
  </r>
  <r>
    <n v="7558"/>
    <x v="3746"/>
    <x v="3"/>
    <x v="344"/>
    <d v="2014-12-03T00:00:00"/>
    <s v="Standard Class"/>
    <s v="JR-16210"/>
    <s v="Justin Ritter"/>
    <x v="1"/>
    <s v="United States"/>
    <s v="Columbus"/>
    <x v="14"/>
    <n v="47201"/>
    <x v="2"/>
    <s v="OFF-BI-10004519"/>
    <x v="1"/>
    <x v="8"/>
    <x v="880"/>
    <n v="497.93999999999994"/>
    <n v="3"/>
    <n v="0"/>
    <n v="224.07299999999998"/>
  </r>
  <r>
    <n v="7559"/>
    <x v="3747"/>
    <x v="2"/>
    <x v="301"/>
    <d v="2011-11-05T00:00:00"/>
    <s v="Standard Class"/>
    <s v="DL-12925"/>
    <s v="Daniel Lacy"/>
    <x v="0"/>
    <s v="United States"/>
    <s v="Long Beach"/>
    <x v="15"/>
    <n v="11561"/>
    <x v="3"/>
    <s v="OFF-AP-10002518"/>
    <x v="1"/>
    <x v="9"/>
    <x v="158"/>
    <n v="533.93999999999994"/>
    <n v="3"/>
    <n v="0"/>
    <n v="154.84259999999995"/>
  </r>
  <r>
    <n v="7560"/>
    <x v="3747"/>
    <x v="2"/>
    <x v="301"/>
    <d v="2011-11-05T00:00:00"/>
    <s v="Standard Class"/>
    <s v="DL-12925"/>
    <s v="Daniel Lacy"/>
    <x v="0"/>
    <s v="United States"/>
    <s v="Long Beach"/>
    <x v="15"/>
    <n v="11561"/>
    <x v="3"/>
    <s v="OFF-PA-10000806"/>
    <x v="1"/>
    <x v="10"/>
    <x v="948"/>
    <n v="167.94"/>
    <n v="3"/>
    <n v="0"/>
    <n v="82.290599999999998"/>
  </r>
  <r>
    <n v="7561"/>
    <x v="3747"/>
    <x v="2"/>
    <x v="301"/>
    <d v="2011-11-05T00:00:00"/>
    <s v="Standard Class"/>
    <s v="DL-12925"/>
    <s v="Daniel Lacy"/>
    <x v="0"/>
    <s v="United States"/>
    <s v="Long Beach"/>
    <x v="15"/>
    <n v="11561"/>
    <x v="3"/>
    <s v="FUR-FU-10003142"/>
    <x v="0"/>
    <x v="5"/>
    <x v="1201"/>
    <n v="31.68"/>
    <n v="6"/>
    <n v="0"/>
    <n v="9.8207999999999984"/>
  </r>
  <r>
    <n v="7562"/>
    <x v="3748"/>
    <x v="0"/>
    <x v="945"/>
    <d v="2014-01-02T00:00:00"/>
    <s v="First Class"/>
    <s v="BD-11605"/>
    <s v="Brian Dahlen"/>
    <x v="0"/>
    <s v="United States"/>
    <s v="Lancaster"/>
    <x v="9"/>
    <n v="17602"/>
    <x v="3"/>
    <s v="FUR-CH-10000454"/>
    <x v="0"/>
    <x v="1"/>
    <x v="1"/>
    <n v="170.78599999999997"/>
    <n v="1"/>
    <n v="0.3"/>
    <n v="0"/>
  </r>
  <r>
    <n v="7563"/>
    <x v="3749"/>
    <x v="0"/>
    <x v="323"/>
    <d v="2013-09-08T00:00:00"/>
    <s v="Standard Class"/>
    <s v="RB-19570"/>
    <s v="Rob Beeghly"/>
    <x v="0"/>
    <s v="United States"/>
    <s v="Chicago"/>
    <x v="10"/>
    <n v="60610"/>
    <x v="2"/>
    <s v="FUR-BO-10003894"/>
    <x v="0"/>
    <x v="0"/>
    <x v="1619"/>
    <n v="198.744"/>
    <n v="4"/>
    <n v="0.3"/>
    <n v="0"/>
  </r>
  <r>
    <n v="7564"/>
    <x v="3750"/>
    <x v="3"/>
    <x v="361"/>
    <d v="2014-10-08T00:00:00"/>
    <s v="First Class"/>
    <s v="RB-19795"/>
    <s v="Ross Baird"/>
    <x v="2"/>
    <s v="United States"/>
    <s v="Denver"/>
    <x v="22"/>
    <n v="80219"/>
    <x v="1"/>
    <s v="TEC-AC-10001714"/>
    <x v="2"/>
    <x v="11"/>
    <x v="678"/>
    <n v="63.824000000000005"/>
    <n v="2"/>
    <n v="0.2"/>
    <n v="13.562599999999998"/>
  </r>
  <r>
    <n v="7565"/>
    <x v="3751"/>
    <x v="0"/>
    <x v="806"/>
    <d v="2013-02-01T00:00:00"/>
    <s v="Second Class"/>
    <s v="TB-21250"/>
    <s v="Tim Brockman"/>
    <x v="0"/>
    <s v="United States"/>
    <s v="Seattle"/>
    <x v="4"/>
    <n v="98103"/>
    <x v="1"/>
    <s v="FUR-CH-10001190"/>
    <x v="0"/>
    <x v="1"/>
    <x v="1326"/>
    <n v="435.16800000000006"/>
    <n v="4"/>
    <n v="0.2"/>
    <n v="-59.835600000000042"/>
  </r>
  <r>
    <n v="7566"/>
    <x v="3751"/>
    <x v="0"/>
    <x v="806"/>
    <d v="2013-02-01T00:00:00"/>
    <s v="Second Class"/>
    <s v="TB-21250"/>
    <s v="Tim Brockman"/>
    <x v="0"/>
    <s v="United States"/>
    <s v="Seattle"/>
    <x v="4"/>
    <n v="98103"/>
    <x v="1"/>
    <s v="FUR-BO-10000468"/>
    <x v="0"/>
    <x v="0"/>
    <x v="1171"/>
    <n v="48.58"/>
    <n v="1"/>
    <n v="0"/>
    <n v="7.7728000000000037"/>
  </r>
  <r>
    <n v="7567"/>
    <x v="3752"/>
    <x v="3"/>
    <x v="81"/>
    <d v="2014-04-24T00:00:00"/>
    <s v="First Class"/>
    <s v="KN-16390"/>
    <s v="Katherine Nockton"/>
    <x v="1"/>
    <s v="United States"/>
    <s v="Houston"/>
    <x v="5"/>
    <n v="77070"/>
    <x v="2"/>
    <s v="TEC-AC-10001998"/>
    <x v="2"/>
    <x v="11"/>
    <x v="84"/>
    <n v="47.975999999999999"/>
    <n v="3"/>
    <n v="0.2"/>
    <n v="8.3957999999999942"/>
  </r>
  <r>
    <n v="7568"/>
    <x v="3752"/>
    <x v="3"/>
    <x v="81"/>
    <d v="2014-04-24T00:00:00"/>
    <s v="First Class"/>
    <s v="KN-16390"/>
    <s v="Katherine Nockton"/>
    <x v="1"/>
    <s v="United States"/>
    <s v="Houston"/>
    <x v="5"/>
    <n v="77070"/>
    <x v="2"/>
    <s v="OFF-PA-10001534"/>
    <x v="1"/>
    <x v="10"/>
    <x v="1461"/>
    <n v="20.736000000000004"/>
    <n v="4"/>
    <n v="0.2"/>
    <n v="7.2576000000000001"/>
  </r>
  <r>
    <n v="7569"/>
    <x v="3753"/>
    <x v="2"/>
    <x v="29"/>
    <d v="2011-12-10T00:00:00"/>
    <s v="Standard Class"/>
    <s v="RL-19615"/>
    <s v="Rob Lucas"/>
    <x v="0"/>
    <s v="United States"/>
    <s v="Los Angeles"/>
    <x v="1"/>
    <n v="90045"/>
    <x v="1"/>
    <s v="OFF-AR-10003045"/>
    <x v="1"/>
    <x v="6"/>
    <x v="420"/>
    <n v="26.46"/>
    <n v="9"/>
    <n v="0"/>
    <n v="11.907"/>
  </r>
  <r>
    <n v="7570"/>
    <x v="3753"/>
    <x v="2"/>
    <x v="29"/>
    <d v="2011-12-10T00:00:00"/>
    <s v="Standard Class"/>
    <s v="RL-19615"/>
    <s v="Rob Lucas"/>
    <x v="0"/>
    <s v="United States"/>
    <s v="Los Angeles"/>
    <x v="1"/>
    <n v="90045"/>
    <x v="1"/>
    <s v="OFF-PA-10001363"/>
    <x v="1"/>
    <x v="10"/>
    <x v="1616"/>
    <n v="49.12"/>
    <n v="4"/>
    <n v="0"/>
    <n v="23.086399999999998"/>
  </r>
  <r>
    <n v="7571"/>
    <x v="3753"/>
    <x v="2"/>
    <x v="29"/>
    <d v="2011-12-10T00:00:00"/>
    <s v="Standard Class"/>
    <s v="RL-19615"/>
    <s v="Rob Lucas"/>
    <x v="0"/>
    <s v="United States"/>
    <s v="Los Angeles"/>
    <x v="1"/>
    <n v="90045"/>
    <x v="1"/>
    <s v="OFF-FA-10002280"/>
    <x v="1"/>
    <x v="13"/>
    <x v="653"/>
    <n v="15"/>
    <n v="3"/>
    <n v="0"/>
    <n v="7.1999999999999993"/>
  </r>
  <r>
    <n v="7572"/>
    <x v="3754"/>
    <x v="2"/>
    <x v="618"/>
    <d v="2011-10-26T00:00:00"/>
    <s v="Standard Class"/>
    <s v="FH-14275"/>
    <s v="Frank Hawley"/>
    <x v="1"/>
    <s v="United States"/>
    <s v="Newport News"/>
    <x v="17"/>
    <n v="23602"/>
    <x v="0"/>
    <s v="OFF-ST-10003479"/>
    <x v="1"/>
    <x v="4"/>
    <x v="41"/>
    <n v="194.7"/>
    <n v="5"/>
    <n v="0"/>
    <n v="9.7349999999999781"/>
  </r>
  <r>
    <n v="7573"/>
    <x v="3754"/>
    <x v="2"/>
    <x v="618"/>
    <d v="2011-10-26T00:00:00"/>
    <s v="Standard Class"/>
    <s v="FH-14275"/>
    <s v="Frank Hawley"/>
    <x v="1"/>
    <s v="United States"/>
    <s v="Newport News"/>
    <x v="17"/>
    <n v="23602"/>
    <x v="0"/>
    <s v="FUR-TA-10004607"/>
    <x v="0"/>
    <x v="3"/>
    <x v="1095"/>
    <n v="591.32000000000005"/>
    <n v="4"/>
    <n v="0"/>
    <n v="112.35079999999999"/>
  </r>
  <r>
    <n v="7574"/>
    <x v="3754"/>
    <x v="2"/>
    <x v="618"/>
    <d v="2011-10-26T00:00:00"/>
    <s v="Standard Class"/>
    <s v="FH-14275"/>
    <s v="Frank Hawley"/>
    <x v="1"/>
    <s v="United States"/>
    <s v="Newport News"/>
    <x v="17"/>
    <n v="23602"/>
    <x v="0"/>
    <s v="OFF-AR-10001022"/>
    <x v="1"/>
    <x v="6"/>
    <x v="872"/>
    <n v="2.84"/>
    <n v="1"/>
    <n v="0"/>
    <n v="0.88039999999999985"/>
  </r>
  <r>
    <n v="7575"/>
    <x v="3755"/>
    <x v="1"/>
    <x v="575"/>
    <d v="2012-12-12T00:00:00"/>
    <s v="Standard Class"/>
    <s v="YS-21880"/>
    <s v="Yana Sorensen"/>
    <x v="1"/>
    <s v="United States"/>
    <s v="Los Angeles"/>
    <x v="1"/>
    <n v="90036"/>
    <x v="1"/>
    <s v="OFF-ST-10004186"/>
    <x v="1"/>
    <x v="4"/>
    <x v="16"/>
    <n v="221.96"/>
    <n v="2"/>
    <n v="0"/>
    <n v="4.4391999999999996"/>
  </r>
  <r>
    <n v="7576"/>
    <x v="3755"/>
    <x v="1"/>
    <x v="575"/>
    <d v="2012-12-12T00:00:00"/>
    <s v="Standard Class"/>
    <s v="YS-21880"/>
    <s v="Yana Sorensen"/>
    <x v="1"/>
    <s v="United States"/>
    <s v="Los Angeles"/>
    <x v="1"/>
    <n v="90036"/>
    <x v="1"/>
    <s v="TEC-AC-10000865"/>
    <x v="2"/>
    <x v="11"/>
    <x v="996"/>
    <n v="236"/>
    <n v="4"/>
    <n v="0"/>
    <n v="40.119999999999976"/>
  </r>
  <r>
    <n v="7577"/>
    <x v="3756"/>
    <x v="2"/>
    <x v="981"/>
    <d v="2011-11-07T00:00:00"/>
    <s v="Second Class"/>
    <s v="SW-20755"/>
    <s v="Steven Ward"/>
    <x v="1"/>
    <s v="United States"/>
    <s v="Seattle"/>
    <x v="4"/>
    <n v="98115"/>
    <x v="1"/>
    <s v="TEC-AC-10000023"/>
    <x v="2"/>
    <x v="11"/>
    <x v="900"/>
    <n v="41.94"/>
    <n v="2"/>
    <n v="0"/>
    <n v="15.098399999999998"/>
  </r>
  <r>
    <n v="7578"/>
    <x v="3756"/>
    <x v="2"/>
    <x v="981"/>
    <d v="2011-11-07T00:00:00"/>
    <s v="Second Class"/>
    <s v="SW-20755"/>
    <s v="Steven Ward"/>
    <x v="1"/>
    <s v="United States"/>
    <s v="Seattle"/>
    <x v="4"/>
    <n v="98115"/>
    <x v="1"/>
    <s v="TEC-PH-10001750"/>
    <x v="2"/>
    <x v="7"/>
    <x v="968"/>
    <n v="52.792000000000002"/>
    <n v="1"/>
    <n v="0.2"/>
    <n v="4.6193000000000026"/>
  </r>
  <r>
    <n v="7579"/>
    <x v="3757"/>
    <x v="0"/>
    <x v="122"/>
    <d v="2013-12-22T00:00:00"/>
    <s v="First Class"/>
    <s v="PN-18775"/>
    <s v="Parhena Norris"/>
    <x v="2"/>
    <s v="United States"/>
    <s v="Omaha"/>
    <x v="8"/>
    <n v="68104"/>
    <x v="2"/>
    <s v="FUR-CH-10004997"/>
    <x v="0"/>
    <x v="1"/>
    <x v="494"/>
    <n v="563.93999999999994"/>
    <n v="3"/>
    <n v="0"/>
    <n v="112.78800000000001"/>
  </r>
  <r>
    <n v="7580"/>
    <x v="3758"/>
    <x v="1"/>
    <x v="521"/>
    <d v="2012-11-27T00:00:00"/>
    <s v="Second Class"/>
    <s v="AT-10735"/>
    <s v="Annie Thurman"/>
    <x v="0"/>
    <s v="United States"/>
    <s v="Morristown"/>
    <x v="30"/>
    <n v="7960"/>
    <x v="3"/>
    <s v="OFF-AP-10000275"/>
    <x v="1"/>
    <x v="9"/>
    <x v="1719"/>
    <n v="2625.12"/>
    <n v="8"/>
    <n v="0"/>
    <n v="735.03359999999998"/>
  </r>
  <r>
    <n v="7581"/>
    <x v="3758"/>
    <x v="1"/>
    <x v="521"/>
    <d v="2012-11-27T00:00:00"/>
    <s v="Second Class"/>
    <s v="AT-10735"/>
    <s v="Annie Thurman"/>
    <x v="0"/>
    <s v="United States"/>
    <s v="Morristown"/>
    <x v="30"/>
    <n v="7960"/>
    <x v="3"/>
    <s v="OFF-AR-10004999"/>
    <x v="1"/>
    <x v="6"/>
    <x v="864"/>
    <n v="17.940000000000001"/>
    <n v="3"/>
    <n v="0"/>
    <n v="4.4850000000000003"/>
  </r>
  <r>
    <n v="7582"/>
    <x v="3759"/>
    <x v="1"/>
    <x v="863"/>
    <d v="2012-08-16T00:00:00"/>
    <s v="First Class"/>
    <s v="EJ-13720"/>
    <s v="Ed Jacobs"/>
    <x v="0"/>
    <s v="United States"/>
    <s v="Philadelphia"/>
    <x v="9"/>
    <n v="19143"/>
    <x v="3"/>
    <s v="OFF-ST-10003816"/>
    <x v="1"/>
    <x v="4"/>
    <x v="710"/>
    <n v="422.85599999999999"/>
    <n v="3"/>
    <n v="0.2"/>
    <n v="15.857099999999974"/>
  </r>
  <r>
    <n v="7583"/>
    <x v="3760"/>
    <x v="1"/>
    <x v="392"/>
    <d v="2012-04-21T00:00:00"/>
    <s v="Standard Class"/>
    <s v="DM-13345"/>
    <s v="Denise Monton"/>
    <x v="1"/>
    <s v="United States"/>
    <s v="New York City"/>
    <x v="15"/>
    <n v="10024"/>
    <x v="3"/>
    <s v="FUR-CH-10003968"/>
    <x v="0"/>
    <x v="1"/>
    <x v="56"/>
    <n v="127.76400000000001"/>
    <n v="2"/>
    <n v="0.1"/>
    <n v="2.8392000000000017"/>
  </r>
  <r>
    <n v="7584"/>
    <x v="3761"/>
    <x v="2"/>
    <x v="90"/>
    <d v="2011-03-25T00:00:00"/>
    <s v="Standard Class"/>
    <s v="KH-16690"/>
    <s v="Kristen Hastings"/>
    <x v="1"/>
    <s v="United States"/>
    <s v="Springfield"/>
    <x v="17"/>
    <n v="22153"/>
    <x v="0"/>
    <s v="TEC-PH-10000730"/>
    <x v="2"/>
    <x v="7"/>
    <x v="1559"/>
    <n v="3499.9300000000003"/>
    <n v="7"/>
    <n v="0"/>
    <n v="909.98180000000025"/>
  </r>
  <r>
    <n v="7585"/>
    <x v="3761"/>
    <x v="2"/>
    <x v="90"/>
    <d v="2011-03-25T00:00:00"/>
    <s v="Standard Class"/>
    <s v="KH-16690"/>
    <s v="Kristen Hastings"/>
    <x v="1"/>
    <s v="United States"/>
    <s v="Springfield"/>
    <x v="17"/>
    <n v="22153"/>
    <x v="0"/>
    <s v="OFF-LA-10004409"/>
    <x v="1"/>
    <x v="2"/>
    <x v="1550"/>
    <n v="14.399999999999999"/>
    <n v="5"/>
    <n v="0"/>
    <n v="6.6239999999999988"/>
  </r>
  <r>
    <n v="7586"/>
    <x v="3761"/>
    <x v="2"/>
    <x v="90"/>
    <d v="2011-03-25T00:00:00"/>
    <s v="Standard Class"/>
    <s v="KH-16690"/>
    <s v="Kristen Hastings"/>
    <x v="1"/>
    <s v="United States"/>
    <s v="Springfield"/>
    <x v="17"/>
    <n v="22153"/>
    <x v="0"/>
    <s v="OFF-PA-10000675"/>
    <x v="1"/>
    <x v="10"/>
    <x v="1106"/>
    <n v="122.97"/>
    <n v="3"/>
    <n v="0"/>
    <n v="60.255300000000005"/>
  </r>
  <r>
    <n v="7587"/>
    <x v="3761"/>
    <x v="2"/>
    <x v="90"/>
    <d v="2011-03-25T00:00:00"/>
    <s v="Standard Class"/>
    <s v="KH-16690"/>
    <s v="Kristen Hastings"/>
    <x v="1"/>
    <s v="United States"/>
    <s v="Springfield"/>
    <x v="17"/>
    <n v="22153"/>
    <x v="0"/>
    <s v="OFF-AR-10001573"/>
    <x v="1"/>
    <x v="6"/>
    <x v="368"/>
    <n v="9.32"/>
    <n v="4"/>
    <n v="0"/>
    <n v="2.702799999999999"/>
  </r>
  <r>
    <n v="7588"/>
    <x v="3761"/>
    <x v="2"/>
    <x v="90"/>
    <d v="2011-03-25T00:00:00"/>
    <s v="Standard Class"/>
    <s v="KH-16690"/>
    <s v="Kristen Hastings"/>
    <x v="1"/>
    <s v="United States"/>
    <s v="Springfield"/>
    <x v="17"/>
    <n v="22153"/>
    <x v="0"/>
    <s v="OFF-BI-10001597"/>
    <x v="1"/>
    <x v="8"/>
    <x v="790"/>
    <n v="122.94"/>
    <n v="3"/>
    <n v="0"/>
    <n v="59.011199999999988"/>
  </r>
  <r>
    <n v="7589"/>
    <x v="3762"/>
    <x v="3"/>
    <x v="673"/>
    <d v="2014-11-23T00:00:00"/>
    <s v="Standard Class"/>
    <s v="MB-18085"/>
    <s v="Mick Brown"/>
    <x v="0"/>
    <s v="United States"/>
    <s v="Roseville"/>
    <x v="1"/>
    <n v="95661"/>
    <x v="1"/>
    <s v="FUR-FU-10001196"/>
    <x v="0"/>
    <x v="5"/>
    <x v="1116"/>
    <n v="17.309999999999999"/>
    <n v="3"/>
    <n v="0"/>
    <n v="5.1929999999999996"/>
  </r>
  <r>
    <n v="7590"/>
    <x v="3763"/>
    <x v="1"/>
    <x v="12"/>
    <d v="2012-09-29T00:00:00"/>
    <s v="Standard Class"/>
    <s v="DK-12895"/>
    <s v="Dana Kaydos"/>
    <x v="0"/>
    <s v="United States"/>
    <s v="Rockford"/>
    <x v="10"/>
    <n v="61107"/>
    <x v="2"/>
    <s v="OFF-AR-10004602"/>
    <x v="1"/>
    <x v="6"/>
    <x v="1217"/>
    <n v="128.744"/>
    <n v="7"/>
    <n v="0.2"/>
    <n v="12.874400000000001"/>
  </r>
  <r>
    <n v="7591"/>
    <x v="3764"/>
    <x v="0"/>
    <x v="64"/>
    <d v="2013-09-10T00:00:00"/>
    <s v="Standard Class"/>
    <s v="DB-13210"/>
    <s v="Dean Braden"/>
    <x v="0"/>
    <s v="United States"/>
    <s v="Philadelphia"/>
    <x v="9"/>
    <n v="19134"/>
    <x v="3"/>
    <s v="FUR-FU-10000260"/>
    <x v="0"/>
    <x v="5"/>
    <x v="74"/>
    <n v="58.248000000000005"/>
    <n v="9"/>
    <n v="0.2"/>
    <n v="11.649599999999996"/>
  </r>
  <r>
    <n v="7592"/>
    <x v="3764"/>
    <x v="0"/>
    <x v="64"/>
    <d v="2013-09-10T00:00:00"/>
    <s v="Standard Class"/>
    <s v="DB-13210"/>
    <s v="Dean Braden"/>
    <x v="0"/>
    <s v="United States"/>
    <s v="Philadelphia"/>
    <x v="9"/>
    <n v="19134"/>
    <x v="3"/>
    <s v="FUR-CH-10001146"/>
    <x v="0"/>
    <x v="1"/>
    <x v="124"/>
    <n v="71.245999999999995"/>
    <n v="2"/>
    <n v="0.3"/>
    <n v="-19.338199999999993"/>
  </r>
  <r>
    <n v="7593"/>
    <x v="3764"/>
    <x v="0"/>
    <x v="64"/>
    <d v="2013-09-10T00:00:00"/>
    <s v="Standard Class"/>
    <s v="DB-13210"/>
    <s v="Dean Braden"/>
    <x v="0"/>
    <s v="United States"/>
    <s v="Philadelphia"/>
    <x v="9"/>
    <n v="19134"/>
    <x v="3"/>
    <s v="OFF-AR-10000896"/>
    <x v="1"/>
    <x v="6"/>
    <x v="949"/>
    <n v="7.8719999999999999"/>
    <n v="3"/>
    <n v="0.2"/>
    <n v="0.59039999999999937"/>
  </r>
  <r>
    <n v="7594"/>
    <x v="3764"/>
    <x v="0"/>
    <x v="64"/>
    <d v="2013-09-10T00:00:00"/>
    <s v="Standard Class"/>
    <s v="DB-13210"/>
    <s v="Dean Braden"/>
    <x v="0"/>
    <s v="United States"/>
    <s v="Philadelphia"/>
    <x v="9"/>
    <n v="19134"/>
    <x v="3"/>
    <s v="FUR-CH-10000309"/>
    <x v="0"/>
    <x v="1"/>
    <x v="765"/>
    <n v="887.27099999999984"/>
    <n v="3"/>
    <n v="0.3"/>
    <n v="-63.376499999999965"/>
  </r>
  <r>
    <n v="7595"/>
    <x v="3765"/>
    <x v="3"/>
    <x v="693"/>
    <d v="2014-04-25T00:00:00"/>
    <s v="Standard Class"/>
    <s v="CV-12295"/>
    <s v="Christina VanderZanden"/>
    <x v="0"/>
    <s v="United States"/>
    <s v="Detroit"/>
    <x v="12"/>
    <n v="48234"/>
    <x v="2"/>
    <s v="OFF-BI-10001989"/>
    <x v="1"/>
    <x v="8"/>
    <x v="537"/>
    <n v="146.86000000000001"/>
    <n v="7"/>
    <n v="0"/>
    <n v="70.492799999999988"/>
  </r>
  <r>
    <n v="7596"/>
    <x v="3765"/>
    <x v="3"/>
    <x v="693"/>
    <d v="2014-04-25T00:00:00"/>
    <s v="Standard Class"/>
    <s v="CV-12295"/>
    <s v="Christina VanderZanden"/>
    <x v="0"/>
    <s v="United States"/>
    <s v="Detroit"/>
    <x v="12"/>
    <n v="48234"/>
    <x v="2"/>
    <s v="OFF-BI-10001036"/>
    <x v="1"/>
    <x v="8"/>
    <x v="618"/>
    <n v="36.56"/>
    <n v="4"/>
    <n v="0"/>
    <n v="18.28"/>
  </r>
  <r>
    <n v="7597"/>
    <x v="3766"/>
    <x v="1"/>
    <x v="925"/>
    <d v="2012-06-19T00:00:00"/>
    <s v="Standard Class"/>
    <s v="GK-14620"/>
    <s v="Grace Kelly"/>
    <x v="1"/>
    <s v="United States"/>
    <s v="Los Angeles"/>
    <x v="1"/>
    <n v="90004"/>
    <x v="1"/>
    <s v="TEC-PH-10002103"/>
    <x v="2"/>
    <x v="7"/>
    <x v="534"/>
    <n v="225.57599999999996"/>
    <n v="3"/>
    <n v="0.2"/>
    <n v="22.557600000000008"/>
  </r>
  <r>
    <n v="7598"/>
    <x v="3767"/>
    <x v="2"/>
    <x v="328"/>
    <d v="2011-09-22T00:00:00"/>
    <s v="Standard Class"/>
    <s v="JA-15970"/>
    <s v="Joseph Airdo"/>
    <x v="0"/>
    <s v="United States"/>
    <s v="Springfield"/>
    <x v="21"/>
    <n v="97477"/>
    <x v="1"/>
    <s v="OFF-AR-10001473"/>
    <x v="1"/>
    <x v="6"/>
    <x v="1332"/>
    <n v="5.2480000000000002"/>
    <n v="2"/>
    <n v="0.2"/>
    <n v="0.45920000000000027"/>
  </r>
  <r>
    <n v="7599"/>
    <x v="3767"/>
    <x v="2"/>
    <x v="328"/>
    <d v="2011-09-22T00:00:00"/>
    <s v="Standard Class"/>
    <s v="JA-15970"/>
    <s v="Joseph Airdo"/>
    <x v="0"/>
    <s v="United States"/>
    <s v="Springfield"/>
    <x v="21"/>
    <n v="97477"/>
    <x v="1"/>
    <s v="OFF-AR-10000411"/>
    <x v="1"/>
    <x v="6"/>
    <x v="931"/>
    <n v="38.256"/>
    <n v="3"/>
    <n v="0.2"/>
    <n v="4.7819999999999947"/>
  </r>
  <r>
    <n v="7600"/>
    <x v="3767"/>
    <x v="2"/>
    <x v="328"/>
    <d v="2011-09-22T00:00:00"/>
    <s v="Standard Class"/>
    <s v="JA-15970"/>
    <s v="Joseph Airdo"/>
    <x v="0"/>
    <s v="United States"/>
    <s v="Springfield"/>
    <x v="21"/>
    <n v="97477"/>
    <x v="1"/>
    <s v="OFF-PA-10000246"/>
    <x v="1"/>
    <x v="10"/>
    <x v="1586"/>
    <n v="40.24"/>
    <n v="5"/>
    <n v="0.2"/>
    <n v="13.078000000000001"/>
  </r>
  <r>
    <n v="7601"/>
    <x v="3767"/>
    <x v="2"/>
    <x v="328"/>
    <d v="2011-09-22T00:00:00"/>
    <s v="Standard Class"/>
    <s v="JA-15970"/>
    <s v="Joseph Airdo"/>
    <x v="0"/>
    <s v="United States"/>
    <s v="Springfield"/>
    <x v="21"/>
    <n v="97477"/>
    <x v="1"/>
    <s v="TEC-MA-10004086"/>
    <x v="2"/>
    <x v="15"/>
    <x v="1800"/>
    <n v="29.925000000000001"/>
    <n v="5"/>
    <n v="0.7"/>
    <n v="-21.944999999999993"/>
  </r>
  <r>
    <n v="7602"/>
    <x v="3767"/>
    <x v="2"/>
    <x v="328"/>
    <d v="2011-09-22T00:00:00"/>
    <s v="Standard Class"/>
    <s v="JA-15970"/>
    <s v="Joseph Airdo"/>
    <x v="0"/>
    <s v="United States"/>
    <s v="Springfield"/>
    <x v="21"/>
    <n v="97477"/>
    <x v="1"/>
    <s v="OFF-PA-10003039"/>
    <x v="1"/>
    <x v="10"/>
    <x v="330"/>
    <n v="148.70400000000001"/>
    <n v="6"/>
    <n v="0.2"/>
    <n v="46.469999999999985"/>
  </r>
  <r>
    <n v="7603"/>
    <x v="3767"/>
    <x v="2"/>
    <x v="328"/>
    <d v="2011-09-22T00:00:00"/>
    <s v="Standard Class"/>
    <s v="JA-15970"/>
    <s v="Joseph Airdo"/>
    <x v="0"/>
    <s v="United States"/>
    <s v="Springfield"/>
    <x v="21"/>
    <n v="97477"/>
    <x v="1"/>
    <s v="TEC-AC-10004633"/>
    <x v="2"/>
    <x v="11"/>
    <x v="60"/>
    <n v="55.92"/>
    <n v="10"/>
    <n v="0.2"/>
    <n v="16.776000000000007"/>
  </r>
  <r>
    <n v="7604"/>
    <x v="3768"/>
    <x v="0"/>
    <x v="630"/>
    <d v="2013-07-13T00:00:00"/>
    <s v="Standard Class"/>
    <s v="TH-21115"/>
    <s v="Thea Hudgings"/>
    <x v="1"/>
    <s v="United States"/>
    <s v="Providence"/>
    <x v="34"/>
    <n v="2908"/>
    <x v="3"/>
    <s v="OFF-PA-10000289"/>
    <x v="1"/>
    <x v="10"/>
    <x v="722"/>
    <n v="12.96"/>
    <n v="2"/>
    <n v="0"/>
    <n v="6.2208000000000006"/>
  </r>
  <r>
    <n v="7605"/>
    <x v="3769"/>
    <x v="0"/>
    <x v="1022"/>
    <d v="2013-06-01T00:00:00"/>
    <s v="Standard Class"/>
    <s v="BS-11665"/>
    <s v="Brian Stugart"/>
    <x v="0"/>
    <s v="United States"/>
    <s v="Chicago"/>
    <x v="10"/>
    <n v="60623"/>
    <x v="2"/>
    <s v="FUR-FU-10003247"/>
    <x v="0"/>
    <x v="5"/>
    <x v="1456"/>
    <n v="25.176000000000002"/>
    <n v="3"/>
    <n v="0.6"/>
    <n v="-33.358199999999997"/>
  </r>
  <r>
    <n v="7606"/>
    <x v="3769"/>
    <x v="0"/>
    <x v="1022"/>
    <d v="2013-06-01T00:00:00"/>
    <s v="Standard Class"/>
    <s v="BS-11665"/>
    <s v="Brian Stugart"/>
    <x v="0"/>
    <s v="United States"/>
    <s v="Chicago"/>
    <x v="10"/>
    <n v="60623"/>
    <x v="2"/>
    <s v="FUR-FU-10002191"/>
    <x v="0"/>
    <x v="5"/>
    <x v="762"/>
    <n v="5.5840000000000005"/>
    <n v="2"/>
    <n v="0.6"/>
    <n v="-1.6751999999999994"/>
  </r>
  <r>
    <n v="7607"/>
    <x v="3769"/>
    <x v="0"/>
    <x v="1022"/>
    <d v="2013-06-01T00:00:00"/>
    <s v="Standard Class"/>
    <s v="BS-11665"/>
    <s v="Brian Stugart"/>
    <x v="0"/>
    <s v="United States"/>
    <s v="Chicago"/>
    <x v="10"/>
    <n v="60623"/>
    <x v="2"/>
    <s v="OFF-ST-10001496"/>
    <x v="1"/>
    <x v="4"/>
    <x v="726"/>
    <n v="1297.3680000000002"/>
    <n v="9"/>
    <n v="0.2"/>
    <n v="97.302599999999984"/>
  </r>
  <r>
    <n v="7608"/>
    <x v="3770"/>
    <x v="3"/>
    <x v="165"/>
    <d v="2014-12-28T00:00:00"/>
    <s v="First Class"/>
    <s v="NS-18505"/>
    <s v="Neola Schneider"/>
    <x v="0"/>
    <s v="United States"/>
    <s v="Dallas"/>
    <x v="5"/>
    <n v="75220"/>
    <x v="2"/>
    <s v="OFF-ST-10000585"/>
    <x v="1"/>
    <x v="4"/>
    <x v="541"/>
    <n v="264.32"/>
    <n v="2"/>
    <n v="0.2"/>
    <n v="19.823999999999998"/>
  </r>
  <r>
    <n v="7609"/>
    <x v="3771"/>
    <x v="3"/>
    <x v="898"/>
    <d v="2014-05-08T00:00:00"/>
    <s v="Standard Class"/>
    <s v="MK-18160"/>
    <s v="Mike Kennedy"/>
    <x v="0"/>
    <s v="United States"/>
    <s v="San Francisco"/>
    <x v="1"/>
    <n v="94122"/>
    <x v="1"/>
    <s v="OFF-PA-10001166"/>
    <x v="1"/>
    <x v="10"/>
    <x v="769"/>
    <n v="25.92"/>
    <n v="4"/>
    <n v="0"/>
    <n v="12.441600000000001"/>
  </r>
  <r>
    <n v="7610"/>
    <x v="3771"/>
    <x v="3"/>
    <x v="898"/>
    <d v="2014-05-08T00:00:00"/>
    <s v="Standard Class"/>
    <s v="MK-18160"/>
    <s v="Mike Kennedy"/>
    <x v="0"/>
    <s v="United States"/>
    <s v="San Francisco"/>
    <x v="1"/>
    <n v="94122"/>
    <x v="1"/>
    <s v="OFF-AR-10003651"/>
    <x v="1"/>
    <x v="6"/>
    <x v="276"/>
    <n v="22.959999999999997"/>
    <n v="7"/>
    <n v="0"/>
    <n v="6.6583999999999968"/>
  </r>
  <r>
    <n v="7611"/>
    <x v="3772"/>
    <x v="2"/>
    <x v="1165"/>
    <d v="2011-02-25T00:00:00"/>
    <s v="First Class"/>
    <s v="SA-20830"/>
    <s v="Sue Ann Reed"/>
    <x v="0"/>
    <s v="United States"/>
    <s v="Moreno Valley"/>
    <x v="1"/>
    <n v="92553"/>
    <x v="1"/>
    <s v="OFF-PA-10001800"/>
    <x v="1"/>
    <x v="10"/>
    <x v="580"/>
    <n v="19.440000000000001"/>
    <n v="3"/>
    <n v="0"/>
    <n v="9.3312000000000008"/>
  </r>
  <r>
    <n v="7612"/>
    <x v="3773"/>
    <x v="1"/>
    <x v="285"/>
    <d v="2012-02-11T00:00:00"/>
    <s v="First Class"/>
    <s v="BH-11710"/>
    <s v="Brosina Hoffman"/>
    <x v="0"/>
    <s v="United States"/>
    <s v="Garden City"/>
    <x v="41"/>
    <n v="67846"/>
    <x v="2"/>
    <s v="OFF-PA-10000791"/>
    <x v="1"/>
    <x v="10"/>
    <x v="1424"/>
    <n v="9.5399999999999991"/>
    <n v="2"/>
    <n v="0"/>
    <n v="4.2929999999999993"/>
  </r>
  <r>
    <n v="7613"/>
    <x v="3773"/>
    <x v="1"/>
    <x v="285"/>
    <d v="2012-02-11T00:00:00"/>
    <s v="First Class"/>
    <s v="BH-11710"/>
    <s v="Brosina Hoffman"/>
    <x v="0"/>
    <s v="United States"/>
    <s v="Garden City"/>
    <x v="41"/>
    <n v="67846"/>
    <x v="2"/>
    <s v="OFF-FA-10000134"/>
    <x v="1"/>
    <x v="13"/>
    <x v="194"/>
    <n v="5.81"/>
    <n v="1"/>
    <n v="0"/>
    <n v="1.8010999999999999"/>
  </r>
  <r>
    <n v="7614"/>
    <x v="3773"/>
    <x v="1"/>
    <x v="285"/>
    <d v="2012-02-11T00:00:00"/>
    <s v="First Class"/>
    <s v="BH-11710"/>
    <s v="Brosina Hoffman"/>
    <x v="0"/>
    <s v="United States"/>
    <s v="Garden City"/>
    <x v="41"/>
    <n v="67846"/>
    <x v="2"/>
    <s v="OFF-AR-10001149"/>
    <x v="1"/>
    <x v="6"/>
    <x v="130"/>
    <n v="5.76"/>
    <n v="2"/>
    <n v="0"/>
    <n v="1.7279999999999998"/>
  </r>
  <r>
    <n v="7615"/>
    <x v="3774"/>
    <x v="1"/>
    <x v="252"/>
    <d v="2012-08-28T00:00:00"/>
    <s v="Second Class"/>
    <s v="SC-20380"/>
    <s v="Shahid Collister"/>
    <x v="0"/>
    <s v="United States"/>
    <s v="New York City"/>
    <x v="15"/>
    <n v="10035"/>
    <x v="3"/>
    <s v="FUR-FU-10000010"/>
    <x v="0"/>
    <x v="5"/>
    <x v="522"/>
    <n v="14.91"/>
    <n v="3"/>
    <n v="0"/>
    <n v="4.6220999999999997"/>
  </r>
  <r>
    <n v="7616"/>
    <x v="3775"/>
    <x v="2"/>
    <x v="953"/>
    <d v="2011-12-04T00:00:00"/>
    <s v="Standard Class"/>
    <s v="RF-19345"/>
    <s v="Randy Ferguson"/>
    <x v="1"/>
    <s v="United States"/>
    <s v="Orlando"/>
    <x v="2"/>
    <n v="32839"/>
    <x v="0"/>
    <s v="OFF-BI-10000201"/>
    <x v="1"/>
    <x v="8"/>
    <x v="1678"/>
    <n v="6.6420000000000012"/>
    <n v="9"/>
    <n v="0.7"/>
    <n v="-4.427999999999999"/>
  </r>
  <r>
    <n v="7617"/>
    <x v="3776"/>
    <x v="0"/>
    <x v="107"/>
    <d v="2013-12-17T00:00:00"/>
    <s v="Standard Class"/>
    <s v="CM-12235"/>
    <s v="Chris McAfee"/>
    <x v="0"/>
    <s v="United States"/>
    <s v="Watertown"/>
    <x v="15"/>
    <n v="13601"/>
    <x v="3"/>
    <s v="OFF-PA-10001776"/>
    <x v="1"/>
    <x v="10"/>
    <x v="1263"/>
    <n v="18.54"/>
    <n v="2"/>
    <n v="0"/>
    <n v="8.7137999999999991"/>
  </r>
  <r>
    <n v="7618"/>
    <x v="3776"/>
    <x v="0"/>
    <x v="107"/>
    <d v="2013-12-17T00:00:00"/>
    <s v="Standard Class"/>
    <s v="CM-12235"/>
    <s v="Chris McAfee"/>
    <x v="0"/>
    <s v="United States"/>
    <s v="Watertown"/>
    <x v="15"/>
    <n v="13601"/>
    <x v="3"/>
    <s v="OFF-BI-10003656"/>
    <x v="1"/>
    <x v="8"/>
    <x v="13"/>
    <n v="679.96"/>
    <n v="5"/>
    <n v="0.2"/>
    <n v="220.98699999999997"/>
  </r>
  <r>
    <n v="7619"/>
    <x v="3777"/>
    <x v="3"/>
    <x v="855"/>
    <d v="2014-10-30T00:00:00"/>
    <s v="First Class"/>
    <s v="JM-15655"/>
    <s v="Jim Mitchum"/>
    <x v="1"/>
    <s v="United States"/>
    <s v="Los Angeles"/>
    <x v="1"/>
    <n v="90032"/>
    <x v="1"/>
    <s v="FUR-TA-10001539"/>
    <x v="0"/>
    <x v="3"/>
    <x v="10"/>
    <n v="189.57600000000002"/>
    <n v="1"/>
    <n v="0.2"/>
    <n v="9.4787999999999784"/>
  </r>
  <r>
    <n v="7620"/>
    <x v="3777"/>
    <x v="3"/>
    <x v="855"/>
    <d v="2014-10-30T00:00:00"/>
    <s v="First Class"/>
    <s v="JM-15655"/>
    <s v="Jim Mitchum"/>
    <x v="1"/>
    <s v="United States"/>
    <s v="Los Angeles"/>
    <x v="1"/>
    <n v="90032"/>
    <x v="1"/>
    <s v="TEC-PH-10004100"/>
    <x v="2"/>
    <x v="7"/>
    <x v="1743"/>
    <n v="71.959999999999994"/>
    <n v="5"/>
    <n v="0.2"/>
    <n v="7.1960000000000015"/>
  </r>
  <r>
    <n v="7621"/>
    <x v="3778"/>
    <x v="2"/>
    <x v="641"/>
    <d v="2011-11-29T00:00:00"/>
    <s v="Standard Class"/>
    <s v="RB-19435"/>
    <s v="Richard Bierner"/>
    <x v="0"/>
    <s v="United States"/>
    <s v="Los Angeles"/>
    <x v="1"/>
    <n v="90004"/>
    <x v="1"/>
    <s v="TEC-PH-10001580"/>
    <x v="2"/>
    <x v="7"/>
    <x v="231"/>
    <n v="539.91999999999996"/>
    <n v="5"/>
    <n v="0.2"/>
    <n v="47.242999999999967"/>
  </r>
  <r>
    <n v="7622"/>
    <x v="3778"/>
    <x v="2"/>
    <x v="641"/>
    <d v="2011-11-29T00:00:00"/>
    <s v="Standard Class"/>
    <s v="RB-19435"/>
    <s v="Richard Bierner"/>
    <x v="0"/>
    <s v="United States"/>
    <s v="Los Angeles"/>
    <x v="1"/>
    <n v="90004"/>
    <x v="1"/>
    <s v="FUR-CH-10002335"/>
    <x v="0"/>
    <x v="1"/>
    <x v="623"/>
    <n v="725.34400000000005"/>
    <n v="4"/>
    <n v="0.2"/>
    <n v="54.400800000000004"/>
  </r>
  <r>
    <n v="7623"/>
    <x v="3778"/>
    <x v="2"/>
    <x v="641"/>
    <d v="2011-11-29T00:00:00"/>
    <s v="Standard Class"/>
    <s v="RB-19435"/>
    <s v="Richard Bierner"/>
    <x v="0"/>
    <s v="United States"/>
    <s v="Los Angeles"/>
    <x v="1"/>
    <n v="90004"/>
    <x v="1"/>
    <s v="OFF-AR-10004707"/>
    <x v="1"/>
    <x v="6"/>
    <x v="33"/>
    <n v="7.4399999999999995"/>
    <n v="3"/>
    <n v="0"/>
    <n v="2.6039999999999996"/>
  </r>
  <r>
    <n v="7624"/>
    <x v="3779"/>
    <x v="2"/>
    <x v="686"/>
    <d v="2011-07-20T00:00:00"/>
    <s v="Standard Class"/>
    <s v="SS-20515"/>
    <s v="Shirley Schmidt"/>
    <x v="2"/>
    <s v="United States"/>
    <s v="Newark"/>
    <x v="13"/>
    <n v="19711"/>
    <x v="3"/>
    <s v="OFF-AP-10000576"/>
    <x v="1"/>
    <x v="9"/>
    <x v="637"/>
    <n v="39.479999999999997"/>
    <n v="1"/>
    <n v="0"/>
    <n v="11.054400000000001"/>
  </r>
  <r>
    <n v="7625"/>
    <x v="3780"/>
    <x v="1"/>
    <x v="293"/>
    <d v="2012-05-27T00:00:00"/>
    <s v="Second Class"/>
    <s v="NM-18445"/>
    <s v="Nathan Mautz"/>
    <x v="2"/>
    <s v="United States"/>
    <s v="Detroit"/>
    <x v="12"/>
    <n v="48234"/>
    <x v="2"/>
    <s v="OFF-AP-10001394"/>
    <x v="1"/>
    <x v="9"/>
    <x v="1120"/>
    <n v="850.5"/>
    <n v="5"/>
    <n v="0.1"/>
    <n v="245.69999999999993"/>
  </r>
  <r>
    <n v="7626"/>
    <x v="3780"/>
    <x v="1"/>
    <x v="293"/>
    <d v="2012-05-27T00:00:00"/>
    <s v="Second Class"/>
    <s v="NM-18445"/>
    <s v="Nathan Mautz"/>
    <x v="2"/>
    <s v="United States"/>
    <s v="Detroit"/>
    <x v="12"/>
    <n v="48234"/>
    <x v="2"/>
    <s v="FUR-FU-10003724"/>
    <x v="0"/>
    <x v="5"/>
    <x v="887"/>
    <n v="75.33"/>
    <n v="9"/>
    <n v="0"/>
    <n v="19.585799999999999"/>
  </r>
  <r>
    <n v="7627"/>
    <x v="3781"/>
    <x v="1"/>
    <x v="82"/>
    <d v="2012-11-23T00:00:00"/>
    <s v="Second Class"/>
    <s v="EM-14095"/>
    <s v="Eudokia Martin"/>
    <x v="1"/>
    <s v="United States"/>
    <s v="Phoenix"/>
    <x v="16"/>
    <n v="85023"/>
    <x v="1"/>
    <s v="OFF-AP-10002867"/>
    <x v="1"/>
    <x v="9"/>
    <x v="1505"/>
    <n v="325.63200000000006"/>
    <n v="6"/>
    <n v="0.2"/>
    <n v="28.492799999999988"/>
  </r>
  <r>
    <n v="7628"/>
    <x v="3781"/>
    <x v="1"/>
    <x v="82"/>
    <d v="2012-11-23T00:00:00"/>
    <s v="Second Class"/>
    <s v="EM-14095"/>
    <s v="Eudokia Martin"/>
    <x v="1"/>
    <s v="United States"/>
    <s v="Phoenix"/>
    <x v="16"/>
    <n v="85023"/>
    <x v="1"/>
    <s v="TEC-AC-10002718"/>
    <x v="2"/>
    <x v="11"/>
    <x v="1183"/>
    <n v="23.344000000000001"/>
    <n v="2"/>
    <n v="0.2"/>
    <n v="-1.4590000000000014"/>
  </r>
  <r>
    <n v="7629"/>
    <x v="3781"/>
    <x v="1"/>
    <x v="82"/>
    <d v="2012-11-23T00:00:00"/>
    <s v="Second Class"/>
    <s v="EM-14095"/>
    <s v="Eudokia Martin"/>
    <x v="1"/>
    <s v="United States"/>
    <s v="Phoenix"/>
    <x v="16"/>
    <n v="85023"/>
    <x v="1"/>
    <s v="OFF-LA-10003121"/>
    <x v="1"/>
    <x v="2"/>
    <x v="991"/>
    <n v="16.520000000000003"/>
    <n v="5"/>
    <n v="0.2"/>
    <n v="5.368999999999998"/>
  </r>
  <r>
    <n v="7630"/>
    <x v="3782"/>
    <x v="2"/>
    <x v="809"/>
    <d v="2011-04-01T00:00:00"/>
    <s v="First Class"/>
    <s v="MP-17470"/>
    <s v="Mark Packer"/>
    <x v="2"/>
    <s v="United States"/>
    <s v="Brownsville"/>
    <x v="5"/>
    <n v="78521"/>
    <x v="2"/>
    <s v="OFF-EN-10002230"/>
    <x v="1"/>
    <x v="12"/>
    <x v="550"/>
    <n v="335.72"/>
    <n v="5"/>
    <n v="0.2"/>
    <n v="113.30549999999999"/>
  </r>
  <r>
    <n v="7631"/>
    <x v="3782"/>
    <x v="2"/>
    <x v="809"/>
    <d v="2011-04-01T00:00:00"/>
    <s v="First Class"/>
    <s v="MP-17470"/>
    <s v="Mark Packer"/>
    <x v="2"/>
    <s v="United States"/>
    <s v="Brownsville"/>
    <x v="5"/>
    <n v="78521"/>
    <x v="2"/>
    <s v="TEC-PH-10001819"/>
    <x v="2"/>
    <x v="7"/>
    <x v="805"/>
    <n v="251.94400000000002"/>
    <n v="7"/>
    <n v="0.2"/>
    <n v="88.180399999999977"/>
  </r>
  <r>
    <n v="7632"/>
    <x v="3782"/>
    <x v="2"/>
    <x v="809"/>
    <d v="2011-04-01T00:00:00"/>
    <s v="First Class"/>
    <s v="MP-17470"/>
    <s v="Mark Packer"/>
    <x v="2"/>
    <s v="United States"/>
    <s v="Brownsville"/>
    <x v="5"/>
    <n v="78521"/>
    <x v="2"/>
    <s v="FUR-CH-10002304"/>
    <x v="0"/>
    <x v="1"/>
    <x v="782"/>
    <n v="127.30199999999999"/>
    <n v="7"/>
    <n v="0.3"/>
    <n v="-9.0929999999999964"/>
  </r>
  <r>
    <n v="7633"/>
    <x v="3783"/>
    <x v="3"/>
    <x v="614"/>
    <d v="2015-01-02T00:00:00"/>
    <s v="Second Class"/>
    <s v="KH-16360"/>
    <s v="Katherine Hughes"/>
    <x v="0"/>
    <s v="United States"/>
    <s v="Louisville"/>
    <x v="0"/>
    <n v="40214"/>
    <x v="0"/>
    <s v="FUR-CH-10002602"/>
    <x v="0"/>
    <x v="1"/>
    <x v="288"/>
    <n v="1207.8399999999999"/>
    <n v="8"/>
    <n v="0"/>
    <n v="314.03840000000002"/>
  </r>
  <r>
    <n v="7634"/>
    <x v="3783"/>
    <x v="3"/>
    <x v="614"/>
    <d v="2015-01-02T00:00:00"/>
    <s v="Second Class"/>
    <s v="KH-16360"/>
    <s v="Katherine Hughes"/>
    <x v="0"/>
    <s v="United States"/>
    <s v="Louisville"/>
    <x v="0"/>
    <n v="40214"/>
    <x v="0"/>
    <s v="OFF-BI-10002414"/>
    <x v="1"/>
    <x v="8"/>
    <x v="1076"/>
    <n v="12.53"/>
    <n v="1"/>
    <n v="0"/>
    <n v="5.8890999999999991"/>
  </r>
  <r>
    <n v="7635"/>
    <x v="3783"/>
    <x v="3"/>
    <x v="614"/>
    <d v="2015-01-02T00:00:00"/>
    <s v="Second Class"/>
    <s v="KH-16360"/>
    <s v="Katherine Hughes"/>
    <x v="0"/>
    <s v="United States"/>
    <s v="Louisville"/>
    <x v="0"/>
    <n v="40214"/>
    <x v="0"/>
    <s v="OFF-AR-10003696"/>
    <x v="1"/>
    <x v="6"/>
    <x v="1236"/>
    <n v="34.58"/>
    <n v="1"/>
    <n v="0"/>
    <n v="10.028199999999998"/>
  </r>
  <r>
    <n v="7636"/>
    <x v="3783"/>
    <x v="3"/>
    <x v="614"/>
    <d v="2015-01-02T00:00:00"/>
    <s v="Second Class"/>
    <s v="KH-16360"/>
    <s v="Katherine Hughes"/>
    <x v="0"/>
    <s v="United States"/>
    <s v="Louisville"/>
    <x v="0"/>
    <n v="40214"/>
    <x v="0"/>
    <s v="FUR-CH-10004495"/>
    <x v="0"/>
    <x v="1"/>
    <x v="1475"/>
    <n v="300.98"/>
    <n v="1"/>
    <n v="0"/>
    <n v="87.28419999999997"/>
  </r>
  <r>
    <n v="7637"/>
    <x v="3783"/>
    <x v="3"/>
    <x v="614"/>
    <d v="2015-01-02T00:00:00"/>
    <s v="Second Class"/>
    <s v="KH-16360"/>
    <s v="Katherine Hughes"/>
    <x v="0"/>
    <s v="United States"/>
    <s v="Louisville"/>
    <x v="0"/>
    <n v="40214"/>
    <x v="0"/>
    <s v="FUR-CH-10001270"/>
    <x v="0"/>
    <x v="1"/>
    <x v="851"/>
    <n v="258.75"/>
    <n v="3"/>
    <n v="0"/>
    <n v="77.624999999999972"/>
  </r>
  <r>
    <n v="7638"/>
    <x v="3784"/>
    <x v="3"/>
    <x v="580"/>
    <d v="2014-03-09T00:00:00"/>
    <s v="Standard Class"/>
    <s v="DB-13555"/>
    <s v="Dorothy Badders"/>
    <x v="1"/>
    <s v="United States"/>
    <s v="Newark"/>
    <x v="13"/>
    <n v="19711"/>
    <x v="3"/>
    <s v="OFF-AR-10001615"/>
    <x v="1"/>
    <x v="6"/>
    <x v="1479"/>
    <n v="59.519999999999996"/>
    <n v="3"/>
    <n v="0"/>
    <n v="15.475200000000001"/>
  </r>
  <r>
    <n v="7639"/>
    <x v="3784"/>
    <x v="3"/>
    <x v="580"/>
    <d v="2014-03-09T00:00:00"/>
    <s v="Standard Class"/>
    <s v="DB-13555"/>
    <s v="Dorothy Badders"/>
    <x v="1"/>
    <s v="United States"/>
    <s v="Newark"/>
    <x v="13"/>
    <n v="19711"/>
    <x v="3"/>
    <s v="OFF-EN-10003286"/>
    <x v="1"/>
    <x v="12"/>
    <x v="33"/>
    <n v="57.959999999999994"/>
    <n v="7"/>
    <n v="0"/>
    <n v="27.241199999999996"/>
  </r>
  <r>
    <n v="7640"/>
    <x v="3784"/>
    <x v="3"/>
    <x v="580"/>
    <d v="2014-03-09T00:00:00"/>
    <s v="Standard Class"/>
    <s v="DB-13555"/>
    <s v="Dorothy Badders"/>
    <x v="1"/>
    <s v="United States"/>
    <s v="Newark"/>
    <x v="13"/>
    <n v="19711"/>
    <x v="3"/>
    <s v="FUR-BO-10003660"/>
    <x v="0"/>
    <x v="0"/>
    <x v="1465"/>
    <n v="441.96"/>
    <n v="2"/>
    <n v="0"/>
    <n v="101.6508"/>
  </r>
  <r>
    <n v="7641"/>
    <x v="3784"/>
    <x v="3"/>
    <x v="580"/>
    <d v="2014-03-09T00:00:00"/>
    <s v="Standard Class"/>
    <s v="DB-13555"/>
    <s v="Dorothy Badders"/>
    <x v="1"/>
    <s v="United States"/>
    <s v="Newark"/>
    <x v="13"/>
    <n v="19711"/>
    <x v="3"/>
    <s v="OFF-PA-10002764"/>
    <x v="1"/>
    <x v="10"/>
    <x v="33"/>
    <n v="68.039999999999992"/>
    <n v="6"/>
    <n v="0"/>
    <n v="33.339599999999997"/>
  </r>
  <r>
    <n v="7642"/>
    <x v="3785"/>
    <x v="0"/>
    <x v="1099"/>
    <d v="2013-10-08T00:00:00"/>
    <s v="First Class"/>
    <s v="LB-16795"/>
    <s v="Laurel Beltran"/>
    <x v="2"/>
    <s v="United States"/>
    <s v="Pueblo"/>
    <x v="22"/>
    <n v="81001"/>
    <x v="1"/>
    <s v="TEC-MA-10001695"/>
    <x v="2"/>
    <x v="15"/>
    <x v="1801"/>
    <n v="703.71"/>
    <n v="6"/>
    <n v="0.7"/>
    <n v="-938.28"/>
  </r>
  <r>
    <n v="7643"/>
    <x v="3785"/>
    <x v="0"/>
    <x v="1099"/>
    <d v="2013-10-08T00:00:00"/>
    <s v="First Class"/>
    <s v="LB-16795"/>
    <s v="Laurel Beltran"/>
    <x v="2"/>
    <s v="United States"/>
    <s v="Pueblo"/>
    <x v="22"/>
    <n v="81001"/>
    <x v="1"/>
    <s v="OFF-BI-10002824"/>
    <x v="1"/>
    <x v="8"/>
    <x v="523"/>
    <n v="17.904000000000003"/>
    <n v="4"/>
    <n v="0.7"/>
    <n v="-14.920000000000002"/>
  </r>
  <r>
    <n v="7644"/>
    <x v="3785"/>
    <x v="0"/>
    <x v="1099"/>
    <d v="2013-10-08T00:00:00"/>
    <s v="First Class"/>
    <s v="LB-16795"/>
    <s v="Laurel Beltran"/>
    <x v="2"/>
    <s v="United States"/>
    <s v="Pueblo"/>
    <x v="22"/>
    <n v="81001"/>
    <x v="1"/>
    <s v="OFF-BI-10002571"/>
    <x v="1"/>
    <x v="8"/>
    <x v="1204"/>
    <n v="11.976000000000003"/>
    <n v="4"/>
    <n v="0.7"/>
    <n v="-9.1815999999999995"/>
  </r>
  <r>
    <n v="7645"/>
    <x v="3785"/>
    <x v="0"/>
    <x v="1099"/>
    <d v="2013-10-08T00:00:00"/>
    <s v="First Class"/>
    <s v="LB-16795"/>
    <s v="Laurel Beltran"/>
    <x v="2"/>
    <s v="United States"/>
    <s v="Pueblo"/>
    <x v="22"/>
    <n v="81001"/>
    <x v="1"/>
    <s v="TEC-AC-10001553"/>
    <x v="2"/>
    <x v="11"/>
    <x v="1599"/>
    <n v="67.959999999999994"/>
    <n v="5"/>
    <n v="0.2"/>
    <n v="0.84950000000000259"/>
  </r>
  <r>
    <n v="7646"/>
    <x v="3786"/>
    <x v="1"/>
    <x v="57"/>
    <d v="2012-04-11T00:00:00"/>
    <s v="Standard Class"/>
    <s v="CA-11965"/>
    <s v="Carol Adams"/>
    <x v="1"/>
    <s v="United States"/>
    <s v="Los Angeles"/>
    <x v="1"/>
    <n v="90036"/>
    <x v="1"/>
    <s v="FUR-CH-10003973"/>
    <x v="0"/>
    <x v="1"/>
    <x v="858"/>
    <n v="892.22400000000005"/>
    <n v="3"/>
    <n v="0.2"/>
    <n v="89.222400000000022"/>
  </r>
  <r>
    <n v="7647"/>
    <x v="3787"/>
    <x v="2"/>
    <x v="340"/>
    <d v="2011-09-13T00:00:00"/>
    <s v="Standard Class"/>
    <s v="DL-12925"/>
    <s v="Daniel Lacy"/>
    <x v="0"/>
    <s v="United States"/>
    <s v="Greenville"/>
    <x v="3"/>
    <n v="27834"/>
    <x v="0"/>
    <s v="TEC-MA-10002073"/>
    <x v="2"/>
    <x v="15"/>
    <x v="1763"/>
    <n v="1299.99"/>
    <n v="2"/>
    <n v="0.5"/>
    <n v="-571.99559999999997"/>
  </r>
  <r>
    <n v="7648"/>
    <x v="3788"/>
    <x v="0"/>
    <x v="543"/>
    <d v="2013-03-17T00:00:00"/>
    <s v="First Class"/>
    <s v="FC-14335"/>
    <s v="Fred Chung"/>
    <x v="1"/>
    <s v="United States"/>
    <s v="San Francisco"/>
    <x v="1"/>
    <n v="94110"/>
    <x v="1"/>
    <s v="OFF-BI-10003529"/>
    <x v="1"/>
    <x v="8"/>
    <x v="788"/>
    <n v="4.5439999999999996"/>
    <n v="2"/>
    <n v="0.2"/>
    <n v="1.6472"/>
  </r>
  <r>
    <n v="7649"/>
    <x v="3788"/>
    <x v="0"/>
    <x v="543"/>
    <d v="2013-03-17T00:00:00"/>
    <s v="First Class"/>
    <s v="FC-14335"/>
    <s v="Fred Chung"/>
    <x v="1"/>
    <s v="United States"/>
    <s v="San Francisco"/>
    <x v="1"/>
    <n v="94110"/>
    <x v="1"/>
    <s v="FUR-CH-10000309"/>
    <x v="0"/>
    <x v="1"/>
    <x v="765"/>
    <n v="1352.0320000000002"/>
    <n v="4"/>
    <n v="0.2"/>
    <n v="84.501999999999953"/>
  </r>
  <r>
    <n v="7650"/>
    <x v="3789"/>
    <x v="1"/>
    <x v="17"/>
    <d v="2012-12-31T00:00:00"/>
    <s v="Standard Class"/>
    <s v="DB-13120"/>
    <s v="David Bremer"/>
    <x v="1"/>
    <s v="United States"/>
    <s v="Marion"/>
    <x v="24"/>
    <n v="43302"/>
    <x v="3"/>
    <s v="FUR-TA-10004154"/>
    <x v="0"/>
    <x v="3"/>
    <x v="730"/>
    <n v="1548.9900000000002"/>
    <n v="9"/>
    <n v="0.4"/>
    <n v="-464.69700000000012"/>
  </r>
  <r>
    <n v="7651"/>
    <x v="3789"/>
    <x v="1"/>
    <x v="17"/>
    <d v="2012-12-31T00:00:00"/>
    <s v="Standard Class"/>
    <s v="DB-13120"/>
    <s v="David Bremer"/>
    <x v="1"/>
    <s v="United States"/>
    <s v="Marion"/>
    <x v="24"/>
    <n v="43302"/>
    <x v="3"/>
    <s v="OFF-EN-10003286"/>
    <x v="1"/>
    <x v="12"/>
    <x v="33"/>
    <n v="19.872"/>
    <n v="3"/>
    <n v="0.2"/>
    <n v="6.7067999999999977"/>
  </r>
  <r>
    <n v="7652"/>
    <x v="3790"/>
    <x v="3"/>
    <x v="783"/>
    <d v="2014-08-09T00:00:00"/>
    <s v="First Class"/>
    <s v="CK-12205"/>
    <s v="Chloris Kastensmidt"/>
    <x v="0"/>
    <s v="United States"/>
    <s v="Dallas"/>
    <x v="5"/>
    <n v="75081"/>
    <x v="2"/>
    <s v="TEC-AC-10001552"/>
    <x v="2"/>
    <x v="11"/>
    <x v="100"/>
    <n v="119.44800000000001"/>
    <n v="3"/>
    <n v="0.2"/>
    <n v="-13.437900000000006"/>
  </r>
  <r>
    <n v="7653"/>
    <x v="3790"/>
    <x v="3"/>
    <x v="783"/>
    <d v="2014-08-09T00:00:00"/>
    <s v="First Class"/>
    <s v="CK-12205"/>
    <s v="Chloris Kastensmidt"/>
    <x v="0"/>
    <s v="United States"/>
    <s v="Dallas"/>
    <x v="5"/>
    <n v="75081"/>
    <x v="2"/>
    <s v="OFF-ST-10002790"/>
    <x v="1"/>
    <x v="4"/>
    <x v="233"/>
    <n v="118.16"/>
    <n v="2"/>
    <n v="0.2"/>
    <n v="-25.108999999999988"/>
  </r>
  <r>
    <n v="7654"/>
    <x v="3791"/>
    <x v="1"/>
    <x v="204"/>
    <d v="2012-03-27T00:00:00"/>
    <s v="Standard Class"/>
    <s v="FW-14395"/>
    <s v="Fred Wasserman"/>
    <x v="1"/>
    <s v="United States"/>
    <s v="Huntsville"/>
    <x v="19"/>
    <n v="35810"/>
    <x v="0"/>
    <s v="OFF-AR-10003217"/>
    <x v="1"/>
    <x v="6"/>
    <x v="1640"/>
    <n v="19.559999999999999"/>
    <n v="4"/>
    <n v="0"/>
    <n v="5.4768000000000008"/>
  </r>
  <r>
    <n v="7655"/>
    <x v="3792"/>
    <x v="1"/>
    <x v="672"/>
    <d v="2012-12-02T00:00:00"/>
    <s v="Second Class"/>
    <s v="JM-15865"/>
    <s v="John Murray"/>
    <x v="0"/>
    <s v="United States"/>
    <s v="Las Vegas"/>
    <x v="33"/>
    <n v="89115"/>
    <x v="1"/>
    <s v="FUR-FU-10002813"/>
    <x v="0"/>
    <x v="5"/>
    <x v="1682"/>
    <n v="80.959999999999994"/>
    <n v="4"/>
    <n v="0"/>
    <n v="29.145599999999995"/>
  </r>
  <r>
    <n v="7656"/>
    <x v="3792"/>
    <x v="1"/>
    <x v="672"/>
    <d v="2012-12-02T00:00:00"/>
    <s v="Second Class"/>
    <s v="JM-15865"/>
    <s v="John Murray"/>
    <x v="0"/>
    <s v="United States"/>
    <s v="Las Vegas"/>
    <x v="33"/>
    <n v="89115"/>
    <x v="1"/>
    <s v="OFF-PA-10003848"/>
    <x v="1"/>
    <x v="10"/>
    <x v="1442"/>
    <n v="25.92"/>
    <n v="4"/>
    <n v="0"/>
    <n v="12.441600000000001"/>
  </r>
  <r>
    <n v="7657"/>
    <x v="3793"/>
    <x v="2"/>
    <x v="1166"/>
    <d v="2011-04-15T00:00:00"/>
    <s v="Same Day"/>
    <s v="PS-18970"/>
    <s v="Paul Stevenson"/>
    <x v="2"/>
    <s v="United States"/>
    <s v="Los Angeles"/>
    <x v="1"/>
    <n v="90049"/>
    <x v="1"/>
    <s v="OFF-AP-10000240"/>
    <x v="1"/>
    <x v="9"/>
    <x v="644"/>
    <n v="106.96"/>
    <n v="2"/>
    <n v="0"/>
    <n v="31.018399999999986"/>
  </r>
  <r>
    <n v="7658"/>
    <x v="3793"/>
    <x v="2"/>
    <x v="1166"/>
    <d v="2011-04-15T00:00:00"/>
    <s v="Same Day"/>
    <s v="PS-18970"/>
    <s v="Paul Stevenson"/>
    <x v="2"/>
    <s v="United States"/>
    <s v="Los Angeles"/>
    <x v="1"/>
    <n v="90049"/>
    <x v="1"/>
    <s v="FUR-FU-10004091"/>
    <x v="0"/>
    <x v="5"/>
    <x v="264"/>
    <n v="187.76"/>
    <n v="4"/>
    <n v="0"/>
    <n v="76.9816"/>
  </r>
  <r>
    <n v="7659"/>
    <x v="3794"/>
    <x v="3"/>
    <x v="245"/>
    <d v="2014-08-03T00:00:00"/>
    <s v="First Class"/>
    <s v="TC-21475"/>
    <s v="Tony Chapman"/>
    <x v="2"/>
    <s v="United States"/>
    <s v="Lakewood"/>
    <x v="24"/>
    <n v="44107"/>
    <x v="3"/>
    <s v="OFF-BI-10001071"/>
    <x v="1"/>
    <x v="8"/>
    <x v="663"/>
    <n v="76.77600000000001"/>
    <n v="4"/>
    <n v="0.7"/>
    <n v="-53.743199999999973"/>
  </r>
  <r>
    <n v="7660"/>
    <x v="3795"/>
    <x v="3"/>
    <x v="702"/>
    <d v="2014-06-06T00:00:00"/>
    <s v="Standard Class"/>
    <s v="CV-12805"/>
    <s v="Cynthia Voltz"/>
    <x v="1"/>
    <s v="United States"/>
    <s v="Fremont"/>
    <x v="8"/>
    <n v="68025"/>
    <x v="2"/>
    <s v="OFF-BI-10003676"/>
    <x v="1"/>
    <x v="8"/>
    <x v="816"/>
    <n v="53.9"/>
    <n v="5"/>
    <n v="0"/>
    <n v="25.871999999999996"/>
  </r>
  <r>
    <n v="7661"/>
    <x v="3796"/>
    <x v="2"/>
    <x v="1167"/>
    <d v="2011-01-13T00:00:00"/>
    <s v="Standard Class"/>
    <s v="VS-21820"/>
    <s v="Vivek Sundaresam"/>
    <x v="0"/>
    <s v="United States"/>
    <s v="Huntsville"/>
    <x v="5"/>
    <n v="77340"/>
    <x v="2"/>
    <s v="FUR-FU-10004864"/>
    <x v="0"/>
    <x v="5"/>
    <x v="436"/>
    <n v="76.728000000000009"/>
    <n v="3"/>
    <n v="0.6"/>
    <n v="-53.709599999999988"/>
  </r>
  <r>
    <n v="7662"/>
    <x v="3796"/>
    <x v="2"/>
    <x v="1167"/>
    <d v="2011-01-13T00:00:00"/>
    <s v="Standard Class"/>
    <s v="VS-21820"/>
    <s v="Vivek Sundaresam"/>
    <x v="0"/>
    <s v="United States"/>
    <s v="Huntsville"/>
    <x v="5"/>
    <n v="77340"/>
    <x v="2"/>
    <s v="OFF-BI-10003708"/>
    <x v="1"/>
    <x v="8"/>
    <x v="969"/>
    <n v="10.429999999999998"/>
    <n v="7"/>
    <n v="0.8"/>
    <n v="-18.252500000000005"/>
  </r>
  <r>
    <n v="7663"/>
    <x v="3797"/>
    <x v="3"/>
    <x v="365"/>
    <d v="2014-10-02T00:00:00"/>
    <s v="First Class"/>
    <s v="SC-20575"/>
    <s v="Sonia Cooley"/>
    <x v="0"/>
    <s v="United States"/>
    <s v="Los Angeles"/>
    <x v="1"/>
    <n v="90036"/>
    <x v="1"/>
    <s v="OFF-AR-10002067"/>
    <x v="1"/>
    <x v="6"/>
    <x v="1145"/>
    <n v="99.2"/>
    <n v="5"/>
    <n v="0"/>
    <n v="25.792000000000002"/>
  </r>
  <r>
    <n v="7664"/>
    <x v="3798"/>
    <x v="3"/>
    <x v="1168"/>
    <d v="2014-09-20T00:00:00"/>
    <s v="Standard Class"/>
    <s v="SG-20605"/>
    <s v="Speros Goranitis"/>
    <x v="0"/>
    <s v="United States"/>
    <s v="Asheville"/>
    <x v="3"/>
    <n v="28806"/>
    <x v="0"/>
    <s v="OFF-AR-10003158"/>
    <x v="1"/>
    <x v="6"/>
    <x v="696"/>
    <n v="15.920000000000002"/>
    <n v="5"/>
    <n v="0.2"/>
    <n v="2.7859999999999978"/>
  </r>
  <r>
    <n v="7665"/>
    <x v="3799"/>
    <x v="2"/>
    <x v="68"/>
    <d v="2011-10-26T00:00:00"/>
    <s v="Standard Class"/>
    <s v="NB-18580"/>
    <s v="Nicole Brennan"/>
    <x v="1"/>
    <s v="United States"/>
    <s v="Bossier City"/>
    <x v="28"/>
    <n v="71111"/>
    <x v="0"/>
    <s v="FUR-FU-10000193"/>
    <x v="0"/>
    <x v="5"/>
    <x v="1503"/>
    <n v="129.91999999999999"/>
    <n v="4"/>
    <n v="0"/>
    <n v="10.393599999999992"/>
  </r>
  <r>
    <n v="7666"/>
    <x v="3800"/>
    <x v="0"/>
    <x v="964"/>
    <d v="2013-10-09T00:00:00"/>
    <s v="Standard Class"/>
    <s v="DR-12940"/>
    <s v="Daniel Raglin"/>
    <x v="2"/>
    <s v="United States"/>
    <s v="Providence"/>
    <x v="34"/>
    <n v="2908"/>
    <x v="3"/>
    <s v="OFF-BI-10000977"/>
    <x v="1"/>
    <x v="8"/>
    <x v="982"/>
    <n v="30.4"/>
    <n v="1"/>
    <n v="0"/>
    <n v="13.983999999999998"/>
  </r>
  <r>
    <n v="7667"/>
    <x v="3800"/>
    <x v="0"/>
    <x v="964"/>
    <d v="2013-10-09T00:00:00"/>
    <s v="Standard Class"/>
    <s v="DR-12940"/>
    <s v="Daniel Raglin"/>
    <x v="2"/>
    <s v="United States"/>
    <s v="Providence"/>
    <x v="34"/>
    <n v="2908"/>
    <x v="3"/>
    <s v="TEC-CO-10001449"/>
    <x v="2"/>
    <x v="16"/>
    <x v="303"/>
    <n v="5399.91"/>
    <n v="9"/>
    <n v="0"/>
    <n v="2591.9567999999999"/>
  </r>
  <r>
    <n v="7668"/>
    <x v="3800"/>
    <x v="0"/>
    <x v="964"/>
    <d v="2013-10-09T00:00:00"/>
    <s v="Standard Class"/>
    <s v="DR-12940"/>
    <s v="Daniel Raglin"/>
    <x v="2"/>
    <s v="United States"/>
    <s v="Providence"/>
    <x v="34"/>
    <n v="2908"/>
    <x v="3"/>
    <s v="OFF-ST-10000136"/>
    <x v="1"/>
    <x v="4"/>
    <x v="1694"/>
    <n v="119.10000000000001"/>
    <n v="3"/>
    <n v="0"/>
    <n v="34.538999999999994"/>
  </r>
  <r>
    <n v="7669"/>
    <x v="3801"/>
    <x v="1"/>
    <x v="154"/>
    <d v="2012-11-29T00:00:00"/>
    <s v="Second Class"/>
    <s v="MA-17560"/>
    <s v="Matt Abelman"/>
    <x v="2"/>
    <s v="United States"/>
    <s v="Everett"/>
    <x v="31"/>
    <n v="2149"/>
    <x v="3"/>
    <s v="OFF-PA-10000743"/>
    <x v="1"/>
    <x v="10"/>
    <x v="573"/>
    <n v="40.08"/>
    <n v="6"/>
    <n v="0"/>
    <n v="19.238399999999999"/>
  </r>
  <r>
    <n v="7670"/>
    <x v="3801"/>
    <x v="1"/>
    <x v="154"/>
    <d v="2012-11-29T00:00:00"/>
    <s v="Second Class"/>
    <s v="MA-17560"/>
    <s v="Matt Abelman"/>
    <x v="2"/>
    <s v="United States"/>
    <s v="Everett"/>
    <x v="31"/>
    <n v="2149"/>
    <x v="3"/>
    <s v="OFF-PA-10001019"/>
    <x v="1"/>
    <x v="10"/>
    <x v="675"/>
    <n v="59.94"/>
    <n v="3"/>
    <n v="0"/>
    <n v="28.171799999999998"/>
  </r>
  <r>
    <n v="7671"/>
    <x v="3801"/>
    <x v="1"/>
    <x v="154"/>
    <d v="2012-11-29T00:00:00"/>
    <s v="Second Class"/>
    <s v="MA-17560"/>
    <s v="Matt Abelman"/>
    <x v="2"/>
    <s v="United States"/>
    <s v="Everett"/>
    <x v="31"/>
    <n v="2149"/>
    <x v="3"/>
    <s v="TEC-AC-10003095"/>
    <x v="2"/>
    <x v="11"/>
    <x v="1277"/>
    <n v="259.98"/>
    <n v="2"/>
    <n v="0"/>
    <n v="88.393200000000007"/>
  </r>
  <r>
    <n v="7672"/>
    <x v="3801"/>
    <x v="1"/>
    <x v="154"/>
    <d v="2012-11-29T00:00:00"/>
    <s v="Second Class"/>
    <s v="MA-17560"/>
    <s v="Matt Abelman"/>
    <x v="2"/>
    <s v="United States"/>
    <s v="Everett"/>
    <x v="31"/>
    <n v="2149"/>
    <x v="3"/>
    <s v="FUR-BO-10002916"/>
    <x v="0"/>
    <x v="0"/>
    <x v="1506"/>
    <n v="170.98"/>
    <n v="1"/>
    <n v="0"/>
    <n v="32.486199999999997"/>
  </r>
  <r>
    <n v="7673"/>
    <x v="3801"/>
    <x v="1"/>
    <x v="154"/>
    <d v="2012-11-29T00:00:00"/>
    <s v="Second Class"/>
    <s v="MA-17560"/>
    <s v="Matt Abelman"/>
    <x v="2"/>
    <s v="United States"/>
    <s v="Everett"/>
    <x v="31"/>
    <n v="2149"/>
    <x v="3"/>
    <s v="FUR-FU-10002506"/>
    <x v="0"/>
    <x v="5"/>
    <x v="1802"/>
    <n v="38.97"/>
    <n v="3"/>
    <n v="0"/>
    <n v="4.6763999999999992"/>
  </r>
  <r>
    <n v="7674"/>
    <x v="3801"/>
    <x v="1"/>
    <x v="154"/>
    <d v="2012-11-29T00:00:00"/>
    <s v="Second Class"/>
    <s v="MA-17560"/>
    <s v="Matt Abelman"/>
    <x v="2"/>
    <s v="United States"/>
    <s v="Everett"/>
    <x v="31"/>
    <n v="2149"/>
    <x v="3"/>
    <s v="OFF-PA-10003823"/>
    <x v="1"/>
    <x v="10"/>
    <x v="1001"/>
    <n v="154.9"/>
    <n v="5"/>
    <n v="0"/>
    <n v="69.704999999999998"/>
  </r>
  <r>
    <n v="7675"/>
    <x v="3801"/>
    <x v="1"/>
    <x v="154"/>
    <d v="2012-11-29T00:00:00"/>
    <s v="Second Class"/>
    <s v="MA-17560"/>
    <s v="Matt Abelman"/>
    <x v="2"/>
    <s v="United States"/>
    <s v="Everett"/>
    <x v="31"/>
    <n v="2149"/>
    <x v="3"/>
    <s v="FUR-TA-10004619"/>
    <x v="0"/>
    <x v="3"/>
    <x v="882"/>
    <n v="446.06799999999998"/>
    <n v="4"/>
    <n v="0.3"/>
    <n v="0"/>
  </r>
  <r>
    <n v="7676"/>
    <x v="3802"/>
    <x v="3"/>
    <x v="636"/>
    <d v="2014-05-10T00:00:00"/>
    <s v="Second Class"/>
    <s v="TS-21655"/>
    <s v="Trudy Schmidt"/>
    <x v="0"/>
    <s v="United States"/>
    <s v="Rancho Cucamonga"/>
    <x v="1"/>
    <n v="91730"/>
    <x v="1"/>
    <s v="OFF-AP-10001271"/>
    <x v="1"/>
    <x v="9"/>
    <x v="469"/>
    <n v="152.94"/>
    <n v="3"/>
    <n v="0"/>
    <n v="41.293800000000005"/>
  </r>
  <r>
    <n v="7677"/>
    <x v="3803"/>
    <x v="2"/>
    <x v="1169"/>
    <d v="2011-10-08T00:00:00"/>
    <s v="Same Day"/>
    <s v="JG-15115"/>
    <s v="Jack Garza"/>
    <x v="0"/>
    <s v="United States"/>
    <s v="Charlotte"/>
    <x v="3"/>
    <n v="28205"/>
    <x v="0"/>
    <s v="TEC-AC-10002331"/>
    <x v="2"/>
    <x v="11"/>
    <x v="1582"/>
    <n v="23.472000000000001"/>
    <n v="3"/>
    <n v="0.2"/>
    <n v="4.9877999999999982"/>
  </r>
  <r>
    <n v="7678"/>
    <x v="3804"/>
    <x v="2"/>
    <x v="520"/>
    <d v="2012-01-07T00:00:00"/>
    <s v="Standard Class"/>
    <s v="KM-16375"/>
    <s v="Katherine Murray"/>
    <x v="2"/>
    <s v="United States"/>
    <s v="Providence"/>
    <x v="34"/>
    <n v="2908"/>
    <x v="3"/>
    <s v="OFF-PA-10003228"/>
    <x v="1"/>
    <x v="10"/>
    <x v="1668"/>
    <n v="195.64"/>
    <n v="4"/>
    <n v="0"/>
    <n v="91.950799999999987"/>
  </r>
  <r>
    <n v="7679"/>
    <x v="3804"/>
    <x v="2"/>
    <x v="520"/>
    <d v="2012-01-07T00:00:00"/>
    <s v="Standard Class"/>
    <s v="KM-16375"/>
    <s v="Katherine Murray"/>
    <x v="2"/>
    <s v="United States"/>
    <s v="Providence"/>
    <x v="34"/>
    <n v="2908"/>
    <x v="3"/>
    <s v="OFF-PA-10002586"/>
    <x v="1"/>
    <x v="10"/>
    <x v="1007"/>
    <n v="14.940000000000001"/>
    <n v="3"/>
    <n v="0"/>
    <n v="7.0218000000000007"/>
  </r>
  <r>
    <n v="7680"/>
    <x v="3804"/>
    <x v="2"/>
    <x v="520"/>
    <d v="2012-01-07T00:00:00"/>
    <s v="Standard Class"/>
    <s v="KM-16375"/>
    <s v="Katherine Murray"/>
    <x v="2"/>
    <s v="United States"/>
    <s v="Providence"/>
    <x v="34"/>
    <n v="2908"/>
    <x v="3"/>
    <s v="TEC-AC-10002049"/>
    <x v="2"/>
    <x v="11"/>
    <x v="1053"/>
    <n v="1687.8"/>
    <n v="4"/>
    <n v="0"/>
    <n v="742.63200000000006"/>
  </r>
  <r>
    <n v="7681"/>
    <x v="3804"/>
    <x v="2"/>
    <x v="520"/>
    <d v="2012-01-07T00:00:00"/>
    <s v="Standard Class"/>
    <s v="KM-16375"/>
    <s v="Katherine Murray"/>
    <x v="2"/>
    <s v="United States"/>
    <s v="Providence"/>
    <x v="34"/>
    <n v="2908"/>
    <x v="3"/>
    <s v="FUR-BO-10000362"/>
    <x v="0"/>
    <x v="0"/>
    <x v="1037"/>
    <n v="341.96"/>
    <n v="2"/>
    <n v="0"/>
    <n v="78.650800000000004"/>
  </r>
  <r>
    <n v="7682"/>
    <x v="3804"/>
    <x v="2"/>
    <x v="520"/>
    <d v="2012-01-07T00:00:00"/>
    <s v="Standard Class"/>
    <s v="KM-16375"/>
    <s v="Katherine Murray"/>
    <x v="2"/>
    <s v="United States"/>
    <s v="Providence"/>
    <x v="34"/>
    <n v="2908"/>
    <x v="3"/>
    <s v="FUR-CH-10004218"/>
    <x v="0"/>
    <x v="1"/>
    <x v="38"/>
    <n v="605.88"/>
    <n v="6"/>
    <n v="0"/>
    <n v="151.47000000000003"/>
  </r>
  <r>
    <n v="7683"/>
    <x v="3805"/>
    <x v="1"/>
    <x v="152"/>
    <d v="2012-05-01T00:00:00"/>
    <s v="First Class"/>
    <s v="SD-20485"/>
    <s v="Shirley Daniels"/>
    <x v="2"/>
    <s v="United States"/>
    <s v="Midland"/>
    <x v="12"/>
    <n v="48640"/>
    <x v="2"/>
    <s v="OFF-AP-10003779"/>
    <x v="1"/>
    <x v="9"/>
    <x v="1448"/>
    <n v="186.732"/>
    <n v="1"/>
    <n v="0.1"/>
    <n v="41.495999999999967"/>
  </r>
  <r>
    <n v="7684"/>
    <x v="3805"/>
    <x v="1"/>
    <x v="152"/>
    <d v="2012-05-01T00:00:00"/>
    <s v="First Class"/>
    <s v="SD-20485"/>
    <s v="Shirley Daniels"/>
    <x v="2"/>
    <s v="United States"/>
    <s v="Midland"/>
    <x v="12"/>
    <n v="48640"/>
    <x v="2"/>
    <s v="OFF-BI-10003527"/>
    <x v="1"/>
    <x v="8"/>
    <x v="446"/>
    <n v="3812.9700000000003"/>
    <n v="3"/>
    <n v="0"/>
    <n v="1906.4850000000001"/>
  </r>
  <r>
    <n v="7685"/>
    <x v="3806"/>
    <x v="1"/>
    <x v="966"/>
    <d v="2012-02-21T00:00:00"/>
    <s v="Standard Class"/>
    <s v="TT-21070"/>
    <s v="Ted Trevino"/>
    <x v="0"/>
    <s v="United States"/>
    <s v="Rochester"/>
    <x v="15"/>
    <n v="14609"/>
    <x v="3"/>
    <s v="OFF-BI-10002897"/>
    <x v="1"/>
    <x v="8"/>
    <x v="1793"/>
    <n v="26.423999999999999"/>
    <n v="9"/>
    <n v="0.2"/>
    <n v="9.5786999999999995"/>
  </r>
  <r>
    <n v="7686"/>
    <x v="3806"/>
    <x v="1"/>
    <x v="966"/>
    <d v="2012-02-21T00:00:00"/>
    <s v="Standard Class"/>
    <s v="TT-21070"/>
    <s v="Ted Trevino"/>
    <x v="0"/>
    <s v="United States"/>
    <s v="Rochester"/>
    <x v="15"/>
    <n v="14609"/>
    <x v="3"/>
    <s v="TEC-PH-10002584"/>
    <x v="2"/>
    <x v="7"/>
    <x v="1696"/>
    <n v="625.99"/>
    <n v="1"/>
    <n v="0"/>
    <n v="187.79699999999997"/>
  </r>
  <r>
    <n v="7687"/>
    <x v="3807"/>
    <x v="0"/>
    <x v="881"/>
    <d v="2013-11-30T00:00:00"/>
    <s v="Standard Class"/>
    <s v="BB-11545"/>
    <s v="Brenda Bowman"/>
    <x v="1"/>
    <s v="United States"/>
    <s v="Jackson"/>
    <x v="12"/>
    <n v="49201"/>
    <x v="2"/>
    <s v="FUR-TA-10001095"/>
    <x v="0"/>
    <x v="3"/>
    <x v="611"/>
    <n v="1568.61"/>
    <n v="9"/>
    <n v="0"/>
    <n v="329.40809999999999"/>
  </r>
  <r>
    <n v="7688"/>
    <x v="3807"/>
    <x v="0"/>
    <x v="881"/>
    <d v="2013-11-30T00:00:00"/>
    <s v="Standard Class"/>
    <s v="BB-11545"/>
    <s v="Brenda Bowman"/>
    <x v="1"/>
    <s v="United States"/>
    <s v="Jackson"/>
    <x v="12"/>
    <n v="49201"/>
    <x v="2"/>
    <s v="OFF-BI-10004002"/>
    <x v="1"/>
    <x v="8"/>
    <x v="152"/>
    <n v="17.3"/>
    <n v="1"/>
    <n v="0"/>
    <n v="8.3040000000000003"/>
  </r>
  <r>
    <n v="7689"/>
    <x v="3807"/>
    <x v="0"/>
    <x v="881"/>
    <d v="2013-11-30T00:00:00"/>
    <s v="Standard Class"/>
    <s v="BB-11545"/>
    <s v="Brenda Bowman"/>
    <x v="1"/>
    <s v="United States"/>
    <s v="Jackson"/>
    <x v="12"/>
    <n v="49201"/>
    <x v="2"/>
    <s v="TEC-AC-10004518"/>
    <x v="2"/>
    <x v="11"/>
    <x v="1803"/>
    <n v="160"/>
    <n v="8"/>
    <n v="0"/>
    <n v="62.400000000000006"/>
  </r>
  <r>
    <n v="7690"/>
    <x v="3808"/>
    <x v="3"/>
    <x v="663"/>
    <d v="2014-07-18T00:00:00"/>
    <s v="First Class"/>
    <s v="RS-19420"/>
    <s v="Ricardo Sperren"/>
    <x v="1"/>
    <s v="United States"/>
    <s v="Suffolk"/>
    <x v="17"/>
    <n v="23434"/>
    <x v="0"/>
    <s v="OFF-AP-10002191"/>
    <x v="1"/>
    <x v="9"/>
    <x v="800"/>
    <n v="179.94"/>
    <n v="3"/>
    <n v="0"/>
    <n v="50.383200000000009"/>
  </r>
  <r>
    <n v="7691"/>
    <x v="3808"/>
    <x v="3"/>
    <x v="663"/>
    <d v="2014-07-18T00:00:00"/>
    <s v="First Class"/>
    <s v="RS-19420"/>
    <s v="Ricardo Sperren"/>
    <x v="1"/>
    <s v="United States"/>
    <s v="Suffolk"/>
    <x v="17"/>
    <n v="23434"/>
    <x v="0"/>
    <s v="FUR-TA-10004575"/>
    <x v="0"/>
    <x v="3"/>
    <x v="306"/>
    <n v="872.94"/>
    <n v="3"/>
    <n v="0"/>
    <n v="157.12919999999997"/>
  </r>
  <r>
    <n v="7692"/>
    <x v="3808"/>
    <x v="3"/>
    <x v="663"/>
    <d v="2014-07-18T00:00:00"/>
    <s v="First Class"/>
    <s v="RS-19420"/>
    <s v="Ricardo Sperren"/>
    <x v="1"/>
    <s v="United States"/>
    <s v="Suffolk"/>
    <x v="17"/>
    <n v="23434"/>
    <x v="0"/>
    <s v="OFF-PA-10003177"/>
    <x v="1"/>
    <x v="10"/>
    <x v="89"/>
    <n v="12.96"/>
    <n v="2"/>
    <n v="0"/>
    <n v="6.2208000000000006"/>
  </r>
  <r>
    <n v="7693"/>
    <x v="3809"/>
    <x v="2"/>
    <x v="282"/>
    <d v="2012-01-03T00:00:00"/>
    <s v="Standard Class"/>
    <s v="AI-10855"/>
    <s v="Arianne Irving"/>
    <x v="0"/>
    <s v="United States"/>
    <s v="Brentwood"/>
    <x v="1"/>
    <n v="94513"/>
    <x v="1"/>
    <s v="OFF-LA-10003923"/>
    <x v="1"/>
    <x v="2"/>
    <x v="424"/>
    <n v="88.800000000000011"/>
    <n v="6"/>
    <n v="0"/>
    <n v="44.400000000000006"/>
  </r>
  <r>
    <n v="7694"/>
    <x v="3809"/>
    <x v="2"/>
    <x v="282"/>
    <d v="2012-01-03T00:00:00"/>
    <s v="Standard Class"/>
    <s v="AI-10855"/>
    <s v="Arianne Irving"/>
    <x v="0"/>
    <s v="United States"/>
    <s v="Brentwood"/>
    <x v="1"/>
    <n v="94513"/>
    <x v="1"/>
    <s v="TEC-PH-10001051"/>
    <x v="2"/>
    <x v="7"/>
    <x v="1254"/>
    <n v="319.96800000000002"/>
    <n v="4"/>
    <n v="0.2"/>
    <n v="35.996399999999952"/>
  </r>
  <r>
    <n v="7695"/>
    <x v="3810"/>
    <x v="0"/>
    <x v="554"/>
    <d v="2013-03-23T00:00:00"/>
    <s v="Same Day"/>
    <s v="MC-17275"/>
    <s v="Marc Crier"/>
    <x v="0"/>
    <s v="United States"/>
    <s v="Seattle"/>
    <x v="4"/>
    <n v="98103"/>
    <x v="1"/>
    <s v="FUR-CH-10004754"/>
    <x v="0"/>
    <x v="1"/>
    <x v="1123"/>
    <n v="167.88800000000001"/>
    <n v="7"/>
    <n v="0.2"/>
    <n v="14.690199999999997"/>
  </r>
  <r>
    <n v="7696"/>
    <x v="3811"/>
    <x v="3"/>
    <x v="1170"/>
    <d v="2014-07-06T00:00:00"/>
    <s v="First Class"/>
    <s v="AH-10120"/>
    <s v="Adrian Hane"/>
    <x v="2"/>
    <s v="United States"/>
    <s v="Houston"/>
    <x v="5"/>
    <n v="77036"/>
    <x v="2"/>
    <s v="OFF-PA-10000357"/>
    <x v="1"/>
    <x v="10"/>
    <x v="442"/>
    <n v="163.96"/>
    <n v="5"/>
    <n v="0.2"/>
    <n v="59.435499999999998"/>
  </r>
  <r>
    <n v="7697"/>
    <x v="3811"/>
    <x v="3"/>
    <x v="1170"/>
    <d v="2014-07-06T00:00:00"/>
    <s v="First Class"/>
    <s v="AH-10120"/>
    <s v="Adrian Hane"/>
    <x v="2"/>
    <s v="United States"/>
    <s v="Houston"/>
    <x v="5"/>
    <n v="77036"/>
    <x v="2"/>
    <s v="OFF-BI-10001787"/>
    <x v="1"/>
    <x v="8"/>
    <x v="1482"/>
    <n v="5.2319999999999984"/>
    <n v="4"/>
    <n v="0.8"/>
    <n v="-8.1096000000000004"/>
  </r>
  <r>
    <n v="7698"/>
    <x v="3812"/>
    <x v="3"/>
    <x v="817"/>
    <d v="2014-12-19T00:00:00"/>
    <s v="Standard Class"/>
    <s v="BF-11170"/>
    <s v="Ben Ferrer"/>
    <x v="2"/>
    <s v="United States"/>
    <s v="Lawrence"/>
    <x v="31"/>
    <n v="1841"/>
    <x v="3"/>
    <s v="TEC-CO-10002313"/>
    <x v="2"/>
    <x v="16"/>
    <x v="345"/>
    <n v="1199.98"/>
    <n v="2"/>
    <n v="0"/>
    <n v="467.99220000000003"/>
  </r>
  <r>
    <n v="7699"/>
    <x v="3812"/>
    <x v="3"/>
    <x v="817"/>
    <d v="2014-12-19T00:00:00"/>
    <s v="Standard Class"/>
    <s v="BF-11170"/>
    <s v="Ben Ferrer"/>
    <x v="2"/>
    <s v="United States"/>
    <s v="Lawrence"/>
    <x v="31"/>
    <n v="1841"/>
    <x v="3"/>
    <s v="OFF-ST-10002790"/>
    <x v="1"/>
    <x v="4"/>
    <x v="233"/>
    <n v="73.849999999999994"/>
    <n v="1"/>
    <n v="0"/>
    <n v="2.2155000000000058"/>
  </r>
  <r>
    <n v="7700"/>
    <x v="3812"/>
    <x v="3"/>
    <x v="817"/>
    <d v="2014-12-19T00:00:00"/>
    <s v="Standard Class"/>
    <s v="BF-11170"/>
    <s v="Ben Ferrer"/>
    <x v="2"/>
    <s v="United States"/>
    <s v="Lawrence"/>
    <x v="31"/>
    <n v="1841"/>
    <x v="3"/>
    <s v="OFF-SU-10001664"/>
    <x v="1"/>
    <x v="14"/>
    <x v="1232"/>
    <n v="25.71"/>
    <n v="3"/>
    <n v="0"/>
    <n v="6.6846000000000005"/>
  </r>
  <r>
    <n v="7701"/>
    <x v="3812"/>
    <x v="3"/>
    <x v="817"/>
    <d v="2014-12-19T00:00:00"/>
    <s v="Standard Class"/>
    <s v="BF-11170"/>
    <s v="Ben Ferrer"/>
    <x v="2"/>
    <s v="United States"/>
    <s v="Lawrence"/>
    <x v="31"/>
    <n v="1841"/>
    <x v="3"/>
    <s v="OFF-FA-10001332"/>
    <x v="1"/>
    <x v="13"/>
    <x v="1561"/>
    <n v="17.28"/>
    <n v="6"/>
    <n v="0"/>
    <n v="8.121599999999999"/>
  </r>
  <r>
    <n v="7702"/>
    <x v="3812"/>
    <x v="3"/>
    <x v="817"/>
    <d v="2014-12-19T00:00:00"/>
    <s v="Standard Class"/>
    <s v="BF-11170"/>
    <s v="Ben Ferrer"/>
    <x v="2"/>
    <s v="United States"/>
    <s v="Lawrence"/>
    <x v="31"/>
    <n v="1841"/>
    <x v="3"/>
    <s v="FUR-TA-10003473"/>
    <x v="0"/>
    <x v="3"/>
    <x v="214"/>
    <n v="526.58199999999999"/>
    <n v="2"/>
    <n v="0.3"/>
    <n v="-52.658199999999965"/>
  </r>
  <r>
    <n v="7703"/>
    <x v="3813"/>
    <x v="0"/>
    <x v="370"/>
    <d v="2013-09-03T00:00:00"/>
    <s v="Standard Class"/>
    <s v="AA-10480"/>
    <s v="Andrew Allen"/>
    <x v="0"/>
    <s v="United States"/>
    <s v="Detroit"/>
    <x v="12"/>
    <n v="48234"/>
    <x v="2"/>
    <s v="OFF-PA-10000605"/>
    <x v="1"/>
    <x v="10"/>
    <x v="808"/>
    <n v="11.56"/>
    <n v="2"/>
    <n v="0"/>
    <n v="5.6644000000000005"/>
  </r>
  <r>
    <n v="7704"/>
    <x v="3813"/>
    <x v="0"/>
    <x v="370"/>
    <d v="2013-09-03T00:00:00"/>
    <s v="Standard Class"/>
    <s v="AA-10480"/>
    <s v="Andrew Allen"/>
    <x v="0"/>
    <s v="United States"/>
    <s v="Detroit"/>
    <x v="12"/>
    <n v="48234"/>
    <x v="2"/>
    <s v="TEC-PH-10002170"/>
    <x v="2"/>
    <x v="7"/>
    <x v="594"/>
    <n v="209.96999999999997"/>
    <n v="3"/>
    <n v="0"/>
    <n v="58.791600000000003"/>
  </r>
  <r>
    <n v="7705"/>
    <x v="3813"/>
    <x v="0"/>
    <x v="370"/>
    <d v="2013-09-03T00:00:00"/>
    <s v="Standard Class"/>
    <s v="AA-10480"/>
    <s v="Andrew Allen"/>
    <x v="0"/>
    <s v="United States"/>
    <s v="Detroit"/>
    <x v="12"/>
    <n v="48234"/>
    <x v="2"/>
    <s v="FUR-TA-10004147"/>
    <x v="0"/>
    <x v="3"/>
    <x v="811"/>
    <n v="447.84"/>
    <n v="4"/>
    <n v="0"/>
    <n v="98.524799999999971"/>
  </r>
  <r>
    <n v="7706"/>
    <x v="3813"/>
    <x v="0"/>
    <x v="370"/>
    <d v="2013-09-03T00:00:00"/>
    <s v="Standard Class"/>
    <s v="AA-10480"/>
    <s v="Andrew Allen"/>
    <x v="0"/>
    <s v="United States"/>
    <s v="Detroit"/>
    <x v="12"/>
    <n v="48234"/>
    <x v="2"/>
    <s v="TEC-AC-10003911"/>
    <x v="2"/>
    <x v="11"/>
    <x v="327"/>
    <n v="479.97"/>
    <n v="3"/>
    <n v="0"/>
    <n v="163.18979999999999"/>
  </r>
  <r>
    <n v="7707"/>
    <x v="3813"/>
    <x v="0"/>
    <x v="370"/>
    <d v="2013-09-03T00:00:00"/>
    <s v="Standard Class"/>
    <s v="AA-10480"/>
    <s v="Andrew Allen"/>
    <x v="0"/>
    <s v="United States"/>
    <s v="Detroit"/>
    <x v="12"/>
    <n v="48234"/>
    <x v="2"/>
    <s v="OFF-AR-10002578"/>
    <x v="1"/>
    <x v="6"/>
    <x v="665"/>
    <n v="8.64"/>
    <n v="3"/>
    <n v="0"/>
    <n v="2.5055999999999998"/>
  </r>
  <r>
    <n v="7708"/>
    <x v="3814"/>
    <x v="3"/>
    <x v="453"/>
    <d v="2014-10-20T00:00:00"/>
    <s v="Standard Class"/>
    <s v="SV-20815"/>
    <s v="Stuart Van"/>
    <x v="1"/>
    <s v="United States"/>
    <s v="Orem"/>
    <x v="7"/>
    <n v="84057"/>
    <x v="1"/>
    <s v="OFF-AR-10001761"/>
    <x v="1"/>
    <x v="6"/>
    <x v="1642"/>
    <n v="11.68"/>
    <n v="2"/>
    <n v="0"/>
    <n v="4.2047999999999996"/>
  </r>
  <r>
    <n v="7709"/>
    <x v="3815"/>
    <x v="2"/>
    <x v="1089"/>
    <d v="2011-10-29T00:00:00"/>
    <s v="Standard Class"/>
    <s v="EH-14185"/>
    <s v="Evan Henry"/>
    <x v="0"/>
    <s v="United States"/>
    <s v="Philadelphia"/>
    <x v="9"/>
    <n v="19120"/>
    <x v="3"/>
    <s v="TEC-AC-10001553"/>
    <x v="2"/>
    <x v="11"/>
    <x v="1599"/>
    <n v="40.775999999999996"/>
    <n v="3"/>
    <n v="0.2"/>
    <n v="0.50970000000000049"/>
  </r>
  <r>
    <n v="7710"/>
    <x v="3815"/>
    <x v="2"/>
    <x v="1089"/>
    <d v="2011-10-29T00:00:00"/>
    <s v="Standard Class"/>
    <s v="EH-14185"/>
    <s v="Evan Henry"/>
    <x v="0"/>
    <s v="United States"/>
    <s v="Philadelphia"/>
    <x v="9"/>
    <n v="19120"/>
    <x v="3"/>
    <s v="OFF-BI-10000309"/>
    <x v="1"/>
    <x v="8"/>
    <x v="334"/>
    <n v="13.698000000000002"/>
    <n v="3"/>
    <n v="0.7"/>
    <n v="-9.5885999999999996"/>
  </r>
  <r>
    <n v="7711"/>
    <x v="3816"/>
    <x v="1"/>
    <x v="788"/>
    <d v="2012-04-07T00:00:00"/>
    <s v="Standard Class"/>
    <s v="JL-15850"/>
    <s v="John Lucas"/>
    <x v="0"/>
    <s v="United States"/>
    <s v="Mesa"/>
    <x v="16"/>
    <n v="85204"/>
    <x v="1"/>
    <s v="TEC-PH-10003095"/>
    <x v="2"/>
    <x v="7"/>
    <x v="1491"/>
    <n v="87.8"/>
    <n v="5"/>
    <n v="0.2"/>
    <n v="32.924999999999997"/>
  </r>
  <r>
    <n v="7712"/>
    <x v="3817"/>
    <x v="3"/>
    <x v="960"/>
    <d v="2014-10-31T00:00:00"/>
    <s v="Second Class"/>
    <s v="JM-15250"/>
    <s v="Janet Martin"/>
    <x v="0"/>
    <s v="United States"/>
    <s v="Fayetteville"/>
    <x v="3"/>
    <n v="28314"/>
    <x v="0"/>
    <s v="FUR-FU-10001876"/>
    <x v="0"/>
    <x v="5"/>
    <x v="1394"/>
    <n v="77.951999999999998"/>
    <n v="3"/>
    <n v="0.2"/>
    <n v="15.590399999999995"/>
  </r>
  <r>
    <n v="7713"/>
    <x v="3817"/>
    <x v="3"/>
    <x v="960"/>
    <d v="2014-10-31T00:00:00"/>
    <s v="Second Class"/>
    <s v="JM-15250"/>
    <s v="Janet Martin"/>
    <x v="0"/>
    <s v="United States"/>
    <s v="Fayetteville"/>
    <x v="3"/>
    <n v="28314"/>
    <x v="0"/>
    <s v="OFF-ST-10001522"/>
    <x v="1"/>
    <x v="4"/>
    <x v="195"/>
    <n v="147.184"/>
    <n v="2"/>
    <n v="0.2"/>
    <n v="-29.436800000000012"/>
  </r>
  <r>
    <n v="7714"/>
    <x v="3817"/>
    <x v="3"/>
    <x v="960"/>
    <d v="2014-10-31T00:00:00"/>
    <s v="Second Class"/>
    <s v="JM-15250"/>
    <s v="Janet Martin"/>
    <x v="0"/>
    <s v="United States"/>
    <s v="Fayetteville"/>
    <x v="3"/>
    <n v="28314"/>
    <x v="0"/>
    <s v="OFF-PA-10000300"/>
    <x v="1"/>
    <x v="10"/>
    <x v="1766"/>
    <n v="47.952000000000005"/>
    <n v="3"/>
    <n v="0.2"/>
    <n v="16.183799999999998"/>
  </r>
  <r>
    <n v="7715"/>
    <x v="3818"/>
    <x v="2"/>
    <x v="29"/>
    <d v="2011-12-07T00:00:00"/>
    <s v="First Class"/>
    <s v="JB-15925"/>
    <s v="Joni Blumstein"/>
    <x v="0"/>
    <s v="United States"/>
    <s v="Los Angeles"/>
    <x v="1"/>
    <n v="90032"/>
    <x v="1"/>
    <s v="OFF-AP-10001469"/>
    <x v="1"/>
    <x v="9"/>
    <x v="581"/>
    <n v="250.26"/>
    <n v="6"/>
    <n v="0"/>
    <n v="72.575399999999973"/>
  </r>
  <r>
    <n v="7716"/>
    <x v="3819"/>
    <x v="3"/>
    <x v="132"/>
    <d v="2014-11-09T00:00:00"/>
    <s v="Standard Class"/>
    <s v="PB-19105"/>
    <s v="Peter Bühler"/>
    <x v="0"/>
    <s v="United States"/>
    <s v="Philadelphia"/>
    <x v="9"/>
    <n v="19140"/>
    <x v="3"/>
    <s v="TEC-AC-10001553"/>
    <x v="2"/>
    <x v="11"/>
    <x v="1599"/>
    <n v="40.775999999999996"/>
    <n v="3"/>
    <n v="0.2"/>
    <n v="0.50970000000000049"/>
  </r>
  <r>
    <n v="7717"/>
    <x v="3820"/>
    <x v="1"/>
    <x v="1171"/>
    <d v="2012-01-12T00:00:00"/>
    <s v="Standard Class"/>
    <s v="SP-20620"/>
    <s v="Stefania Perrino"/>
    <x v="1"/>
    <s v="United States"/>
    <s v="Colorado Springs"/>
    <x v="22"/>
    <n v="80906"/>
    <x v="1"/>
    <s v="OFF-PA-10004041"/>
    <x v="1"/>
    <x v="10"/>
    <x v="940"/>
    <n v="29.600000000000005"/>
    <n v="5"/>
    <n v="0.2"/>
    <n v="9.2499999999999964"/>
  </r>
  <r>
    <n v="7718"/>
    <x v="3820"/>
    <x v="1"/>
    <x v="1171"/>
    <d v="2012-01-12T00:00:00"/>
    <s v="Standard Class"/>
    <s v="SP-20620"/>
    <s v="Stefania Perrino"/>
    <x v="1"/>
    <s v="United States"/>
    <s v="Colorado Springs"/>
    <x v="22"/>
    <n v="80906"/>
    <x v="1"/>
    <s v="OFF-BI-10002764"/>
    <x v="1"/>
    <x v="8"/>
    <x v="502"/>
    <n v="1.9380000000000002"/>
    <n v="2"/>
    <n v="0.7"/>
    <n v="-1.3565999999999994"/>
  </r>
  <r>
    <n v="7719"/>
    <x v="3821"/>
    <x v="3"/>
    <x v="428"/>
    <d v="2014-09-15T00:00:00"/>
    <s v="Standard Class"/>
    <s v="MC-17605"/>
    <s v="Matt Connell"/>
    <x v="1"/>
    <s v="United States"/>
    <s v="Los Angeles"/>
    <x v="1"/>
    <n v="90032"/>
    <x v="1"/>
    <s v="TEC-AC-10001114"/>
    <x v="2"/>
    <x v="11"/>
    <x v="1202"/>
    <n v="159.96"/>
    <n v="4"/>
    <n v="0"/>
    <n v="51.18719999999999"/>
  </r>
  <r>
    <n v="7720"/>
    <x v="3822"/>
    <x v="1"/>
    <x v="956"/>
    <d v="2012-01-10T00:00:00"/>
    <s v="Standard Class"/>
    <s v="BG-11695"/>
    <s v="Brooke Gillingham"/>
    <x v="1"/>
    <s v="United States"/>
    <s v="New York City"/>
    <x v="15"/>
    <n v="10009"/>
    <x v="3"/>
    <s v="OFF-AR-10001615"/>
    <x v="1"/>
    <x v="6"/>
    <x v="1479"/>
    <n v="59.519999999999996"/>
    <n v="3"/>
    <n v="0"/>
    <n v="15.475200000000001"/>
  </r>
  <r>
    <n v="7721"/>
    <x v="3822"/>
    <x v="1"/>
    <x v="956"/>
    <d v="2012-01-10T00:00:00"/>
    <s v="Standard Class"/>
    <s v="BG-11695"/>
    <s v="Brooke Gillingham"/>
    <x v="1"/>
    <s v="United States"/>
    <s v="New York City"/>
    <x v="15"/>
    <n v="10009"/>
    <x v="3"/>
    <s v="OFF-EN-10000461"/>
    <x v="1"/>
    <x v="12"/>
    <x v="746"/>
    <n v="17.48"/>
    <n v="2"/>
    <n v="0"/>
    <n v="8.2156000000000002"/>
  </r>
  <r>
    <n v="7722"/>
    <x v="3822"/>
    <x v="1"/>
    <x v="956"/>
    <d v="2012-01-10T00:00:00"/>
    <s v="Standard Class"/>
    <s v="BG-11695"/>
    <s v="Brooke Gillingham"/>
    <x v="1"/>
    <s v="United States"/>
    <s v="New York City"/>
    <x v="15"/>
    <n v="10009"/>
    <x v="3"/>
    <s v="OFF-BI-10004506"/>
    <x v="1"/>
    <x v="8"/>
    <x v="1238"/>
    <n v="13.168000000000001"/>
    <n v="2"/>
    <n v="0.2"/>
    <n v="4.6088000000000005"/>
  </r>
  <r>
    <n v="7723"/>
    <x v="3823"/>
    <x v="3"/>
    <x v="513"/>
    <d v="2014-04-21T00:00:00"/>
    <s v="Standard Class"/>
    <s v="JO-15550"/>
    <s v="Jesus Ocampo"/>
    <x v="2"/>
    <s v="United States"/>
    <s v="San Francisco"/>
    <x v="1"/>
    <n v="94109"/>
    <x v="1"/>
    <s v="OFF-AP-10000027"/>
    <x v="1"/>
    <x v="9"/>
    <x v="1804"/>
    <n v="40.74"/>
    <n v="3"/>
    <n v="0"/>
    <n v="12.222"/>
  </r>
  <r>
    <n v="7724"/>
    <x v="3824"/>
    <x v="1"/>
    <x v="229"/>
    <d v="2012-09-14T00:00:00"/>
    <s v="Standard Class"/>
    <s v="AR-10345"/>
    <s v="Alex Russell"/>
    <x v="1"/>
    <s v="United States"/>
    <s v="Austin"/>
    <x v="5"/>
    <n v="78745"/>
    <x v="2"/>
    <s v="FUR-CH-10003981"/>
    <x v="0"/>
    <x v="1"/>
    <x v="1166"/>
    <n v="179.886"/>
    <n v="1"/>
    <n v="0.3"/>
    <n v="-2.5698000000000292"/>
  </r>
  <r>
    <n v="7725"/>
    <x v="3825"/>
    <x v="0"/>
    <x v="477"/>
    <d v="2013-09-30T00:00:00"/>
    <s v="Standard Class"/>
    <s v="TS-21505"/>
    <s v="Tony Sayre"/>
    <x v="0"/>
    <s v="United States"/>
    <s v="Cleveland"/>
    <x v="24"/>
    <n v="44105"/>
    <x v="3"/>
    <s v="OFF-AP-10003849"/>
    <x v="1"/>
    <x v="9"/>
    <x v="833"/>
    <n v="286.25600000000003"/>
    <n v="1"/>
    <n v="0.2"/>
    <n v="17.890999999999977"/>
  </r>
  <r>
    <n v="7726"/>
    <x v="3825"/>
    <x v="0"/>
    <x v="477"/>
    <d v="2013-09-30T00:00:00"/>
    <s v="Standard Class"/>
    <s v="TS-21505"/>
    <s v="Tony Sayre"/>
    <x v="0"/>
    <s v="United States"/>
    <s v="Cleveland"/>
    <x v="24"/>
    <n v="44105"/>
    <x v="3"/>
    <s v="OFF-ST-10004963"/>
    <x v="1"/>
    <x v="4"/>
    <x v="460"/>
    <n v="24.224000000000004"/>
    <n v="2"/>
    <n v="0.2"/>
    <n v="-4.8448000000000029"/>
  </r>
  <r>
    <n v="7727"/>
    <x v="3825"/>
    <x v="0"/>
    <x v="477"/>
    <d v="2013-09-30T00:00:00"/>
    <s v="Standard Class"/>
    <s v="TS-21505"/>
    <s v="Tony Sayre"/>
    <x v="0"/>
    <s v="United States"/>
    <s v="Cleveland"/>
    <x v="24"/>
    <n v="44105"/>
    <x v="3"/>
    <s v="OFF-ST-10002574"/>
    <x v="1"/>
    <x v="4"/>
    <x v="926"/>
    <n v="331.536"/>
    <n v="3"/>
    <n v="0.2"/>
    <n v="-82.884"/>
  </r>
  <r>
    <n v="7728"/>
    <x v="3826"/>
    <x v="1"/>
    <x v="199"/>
    <d v="2012-03-20T00:00:00"/>
    <s v="Second Class"/>
    <s v="JK-15640"/>
    <s v="Jim Kriz"/>
    <x v="2"/>
    <s v="United States"/>
    <s v="New York City"/>
    <x v="15"/>
    <n v="10009"/>
    <x v="3"/>
    <s v="OFF-AR-10001761"/>
    <x v="1"/>
    <x v="6"/>
    <x v="1642"/>
    <n v="17.52"/>
    <n v="3"/>
    <n v="0"/>
    <n v="6.3071999999999999"/>
  </r>
  <r>
    <n v="7729"/>
    <x v="3827"/>
    <x v="0"/>
    <x v="491"/>
    <d v="2013-12-03T00:00:00"/>
    <s v="Standard Class"/>
    <s v="GA-14515"/>
    <s v="George Ashbrook"/>
    <x v="0"/>
    <s v="United States"/>
    <s v="El Paso"/>
    <x v="5"/>
    <n v="79907"/>
    <x v="2"/>
    <s v="OFF-AR-10000716"/>
    <x v="1"/>
    <x v="6"/>
    <x v="786"/>
    <n v="17.856000000000002"/>
    <n v="4"/>
    <n v="0.2"/>
    <n v="4.2408000000000001"/>
  </r>
  <r>
    <n v="7730"/>
    <x v="3828"/>
    <x v="0"/>
    <x v="182"/>
    <d v="2013-10-02T00:00:00"/>
    <s v="Standard Class"/>
    <s v="TN-21040"/>
    <s v="Tanja Norvell"/>
    <x v="2"/>
    <s v="United States"/>
    <s v="Tallahassee"/>
    <x v="2"/>
    <n v="32303"/>
    <x v="0"/>
    <s v="TEC-AC-10002637"/>
    <x v="2"/>
    <x v="11"/>
    <x v="1308"/>
    <n v="431.97600000000006"/>
    <n v="3"/>
    <n v="0.2"/>
    <n v="-75.59580000000004"/>
  </r>
  <r>
    <n v="7731"/>
    <x v="3829"/>
    <x v="3"/>
    <x v="487"/>
    <d v="2014-06-20T00:00:00"/>
    <s v="Standard Class"/>
    <s v="TW-21025"/>
    <s v="Tamara Willingham"/>
    <x v="2"/>
    <s v="United States"/>
    <s v="Seattle"/>
    <x v="4"/>
    <n v="98103"/>
    <x v="1"/>
    <s v="FUR-CH-10003774"/>
    <x v="0"/>
    <x v="1"/>
    <x v="1185"/>
    <n v="291.13600000000002"/>
    <n v="4"/>
    <n v="0.2"/>
    <n v="-25.474400000000017"/>
  </r>
  <r>
    <n v="7732"/>
    <x v="3830"/>
    <x v="3"/>
    <x v="65"/>
    <d v="2014-09-22T00:00:00"/>
    <s v="First Class"/>
    <s v="PA-19060"/>
    <s v="Pete Armstrong"/>
    <x v="2"/>
    <s v="United States"/>
    <s v="Dallas"/>
    <x v="5"/>
    <n v="75220"/>
    <x v="2"/>
    <s v="OFF-EN-10000927"/>
    <x v="1"/>
    <x v="12"/>
    <x v="81"/>
    <n v="114.84800000000001"/>
    <n v="4"/>
    <n v="0.2"/>
    <n v="35.889999999999986"/>
  </r>
  <r>
    <n v="7733"/>
    <x v="3831"/>
    <x v="3"/>
    <x v="455"/>
    <d v="2014-06-09T00:00:00"/>
    <s v="Standard Class"/>
    <s v="JD-15790"/>
    <s v="John Dryer"/>
    <x v="0"/>
    <s v="United States"/>
    <s v="Houston"/>
    <x v="5"/>
    <n v="77070"/>
    <x v="2"/>
    <s v="OFF-PA-10000743"/>
    <x v="1"/>
    <x v="10"/>
    <x v="573"/>
    <n v="10.688000000000001"/>
    <n v="2"/>
    <n v="0.2"/>
    <n v="3.7407999999999997"/>
  </r>
  <r>
    <n v="7734"/>
    <x v="3832"/>
    <x v="0"/>
    <x v="666"/>
    <d v="2013-05-20T00:00:00"/>
    <s v="Second Class"/>
    <s v="MN-17935"/>
    <s v="Michael Nguyen"/>
    <x v="0"/>
    <s v="United States"/>
    <s v="Springfield"/>
    <x v="24"/>
    <n v="45503"/>
    <x v="3"/>
    <s v="OFF-PA-10000697"/>
    <x v="1"/>
    <x v="10"/>
    <x v="1370"/>
    <n v="15.231999999999999"/>
    <n v="4"/>
    <n v="0.2"/>
    <n v="5.5215999999999994"/>
  </r>
  <r>
    <n v="7735"/>
    <x v="3833"/>
    <x v="3"/>
    <x v="175"/>
    <d v="2014-09-21T00:00:00"/>
    <s v="Standard Class"/>
    <s v="GM-14500"/>
    <s v="Gene McClure"/>
    <x v="0"/>
    <s v="United States"/>
    <s v="Seattle"/>
    <x v="4"/>
    <n v="98103"/>
    <x v="1"/>
    <s v="OFF-AR-10004441"/>
    <x v="1"/>
    <x v="6"/>
    <x v="153"/>
    <n v="12.419999999999998"/>
    <n v="3"/>
    <n v="0"/>
    <n v="5.2164000000000001"/>
  </r>
  <r>
    <n v="7736"/>
    <x v="3834"/>
    <x v="0"/>
    <x v="250"/>
    <d v="2013-08-27T00:00:00"/>
    <s v="Standard Class"/>
    <s v="DG-13300"/>
    <s v="Deirdre Greer"/>
    <x v="1"/>
    <s v="United States"/>
    <s v="Seattle"/>
    <x v="4"/>
    <n v="98105"/>
    <x v="1"/>
    <s v="OFF-PA-10001870"/>
    <x v="1"/>
    <x v="10"/>
    <x v="674"/>
    <n v="19.440000000000001"/>
    <n v="3"/>
    <n v="0"/>
    <n v="9.3312000000000008"/>
  </r>
  <r>
    <n v="7737"/>
    <x v="3835"/>
    <x v="2"/>
    <x v="992"/>
    <d v="2011-06-06T00:00:00"/>
    <s v="Standard Class"/>
    <s v="JG-15160"/>
    <s v="James Galang"/>
    <x v="0"/>
    <s v="United States"/>
    <s v="New York City"/>
    <x v="15"/>
    <n v="10024"/>
    <x v="3"/>
    <s v="OFF-BI-10003684"/>
    <x v="1"/>
    <x v="8"/>
    <x v="707"/>
    <n v="70.367999999999995"/>
    <n v="4"/>
    <n v="0.2"/>
    <n v="26.387999999999998"/>
  </r>
  <r>
    <n v="7738"/>
    <x v="3836"/>
    <x v="3"/>
    <x v="404"/>
    <d v="2014-12-21T00:00:00"/>
    <s v="First Class"/>
    <s v="AG-10330"/>
    <s v="Alex Grayson"/>
    <x v="0"/>
    <s v="United States"/>
    <s v="Charlotte"/>
    <x v="3"/>
    <n v="28205"/>
    <x v="0"/>
    <s v="OFF-AR-10001315"/>
    <x v="1"/>
    <x v="6"/>
    <x v="1020"/>
    <n v="12.672000000000001"/>
    <n v="9"/>
    <n v="0.2"/>
    <n v="1.4255999999999993"/>
  </r>
  <r>
    <n v="7739"/>
    <x v="3837"/>
    <x v="3"/>
    <x v="245"/>
    <d v="2014-08-07T00:00:00"/>
    <s v="Standard Class"/>
    <s v="JF-15355"/>
    <s v="Jay Fein"/>
    <x v="0"/>
    <s v="United States"/>
    <s v="Baltimore"/>
    <x v="39"/>
    <n v="21215"/>
    <x v="3"/>
    <s v="TEC-PH-10003589"/>
    <x v="2"/>
    <x v="7"/>
    <x v="818"/>
    <n v="89.949999999999989"/>
    <n v="5"/>
    <n v="0"/>
    <n v="43.175999999999995"/>
  </r>
  <r>
    <n v="7740"/>
    <x v="3838"/>
    <x v="2"/>
    <x v="871"/>
    <d v="2011-11-26T00:00:00"/>
    <s v="Standard Class"/>
    <s v="SC-20680"/>
    <s v="Steve Carroll"/>
    <x v="2"/>
    <s v="United States"/>
    <s v="San Francisco"/>
    <x v="1"/>
    <n v="94110"/>
    <x v="1"/>
    <s v="OFF-PA-10001609"/>
    <x v="1"/>
    <x v="10"/>
    <x v="1107"/>
    <n v="6.58"/>
    <n v="2"/>
    <n v="0"/>
    <n v="3.0267999999999997"/>
  </r>
  <r>
    <n v="7741"/>
    <x v="3838"/>
    <x v="2"/>
    <x v="871"/>
    <d v="2011-11-26T00:00:00"/>
    <s v="Standard Class"/>
    <s v="SC-20680"/>
    <s v="Steve Carroll"/>
    <x v="2"/>
    <s v="United States"/>
    <s v="San Francisco"/>
    <x v="1"/>
    <n v="94110"/>
    <x v="1"/>
    <s v="TEC-AC-10000474"/>
    <x v="2"/>
    <x v="11"/>
    <x v="1501"/>
    <n v="94.99"/>
    <n v="1"/>
    <n v="0"/>
    <n v="28.496999999999986"/>
  </r>
  <r>
    <n v="7742"/>
    <x v="3839"/>
    <x v="1"/>
    <x v="496"/>
    <d v="2012-09-26T00:00:00"/>
    <s v="Second Class"/>
    <s v="CM-11935"/>
    <s v="Carlos Meador"/>
    <x v="0"/>
    <s v="United States"/>
    <s v="Tucson"/>
    <x v="16"/>
    <n v="85705"/>
    <x v="1"/>
    <s v="TEC-PH-10003095"/>
    <x v="2"/>
    <x v="7"/>
    <x v="1491"/>
    <n v="35.119999999999997"/>
    <n v="2"/>
    <n v="0.2"/>
    <n v="13.17"/>
  </r>
  <r>
    <n v="7743"/>
    <x v="3840"/>
    <x v="3"/>
    <x v="648"/>
    <d v="2014-08-28T00:00:00"/>
    <s v="Standard Class"/>
    <s v="KT-16480"/>
    <s v="Kean Thornton"/>
    <x v="0"/>
    <s v="United States"/>
    <s v="Los Angeles"/>
    <x v="1"/>
    <n v="90036"/>
    <x v="1"/>
    <s v="OFF-PA-10001639"/>
    <x v="1"/>
    <x v="10"/>
    <x v="972"/>
    <n v="25.92"/>
    <n v="4"/>
    <n v="0"/>
    <n v="12.441600000000001"/>
  </r>
  <r>
    <n v="7744"/>
    <x v="3841"/>
    <x v="0"/>
    <x v="26"/>
    <d v="2013-06-23T00:00:00"/>
    <s v="Standard Class"/>
    <s v="CP-12340"/>
    <s v="Christine Phan"/>
    <x v="1"/>
    <s v="United States"/>
    <s v="Waterbury"/>
    <x v="29"/>
    <n v="6708"/>
    <x v="3"/>
    <s v="OFF-BI-10002003"/>
    <x v="1"/>
    <x v="8"/>
    <x v="1384"/>
    <n v="7.96"/>
    <n v="2"/>
    <n v="0"/>
    <n v="3.7412000000000001"/>
  </r>
  <r>
    <n v="7745"/>
    <x v="3841"/>
    <x v="0"/>
    <x v="26"/>
    <d v="2013-06-23T00:00:00"/>
    <s v="Standard Class"/>
    <s v="CP-12340"/>
    <s v="Christine Phan"/>
    <x v="1"/>
    <s v="United States"/>
    <s v="Waterbury"/>
    <x v="29"/>
    <n v="6708"/>
    <x v="3"/>
    <s v="TEC-PH-10004539"/>
    <x v="2"/>
    <x v="7"/>
    <x v="852"/>
    <n v="566.97"/>
    <n v="3"/>
    <n v="0"/>
    <n v="153.08189999999999"/>
  </r>
  <r>
    <n v="7746"/>
    <x v="3841"/>
    <x v="0"/>
    <x v="26"/>
    <d v="2013-06-23T00:00:00"/>
    <s v="Standard Class"/>
    <s v="CP-12340"/>
    <s v="Christine Phan"/>
    <x v="1"/>
    <s v="United States"/>
    <s v="Waterbury"/>
    <x v="29"/>
    <n v="6708"/>
    <x v="3"/>
    <s v="OFF-AR-10003829"/>
    <x v="1"/>
    <x v="6"/>
    <x v="934"/>
    <n v="9.84"/>
    <n v="3"/>
    <n v="0"/>
    <n v="2.8535999999999988"/>
  </r>
  <r>
    <n v="7747"/>
    <x v="3842"/>
    <x v="1"/>
    <x v="546"/>
    <d v="2012-12-23T00:00:00"/>
    <s v="Standard Class"/>
    <s v="EK-13795"/>
    <s v="Eileen Kiefer"/>
    <x v="2"/>
    <s v="United States"/>
    <s v="Chicago"/>
    <x v="10"/>
    <n v="60610"/>
    <x v="2"/>
    <s v="TEC-AC-10004761"/>
    <x v="2"/>
    <x v="11"/>
    <x v="778"/>
    <n v="25.488"/>
    <n v="2"/>
    <n v="0.2"/>
    <n v="4.7789999999999999"/>
  </r>
  <r>
    <n v="7748"/>
    <x v="3843"/>
    <x v="1"/>
    <x v="70"/>
    <d v="2012-06-02T00:00:00"/>
    <s v="Second Class"/>
    <s v="CW-11905"/>
    <s v="Carl Weiss"/>
    <x v="2"/>
    <s v="United States"/>
    <s v="Long Beach"/>
    <x v="15"/>
    <n v="11561"/>
    <x v="3"/>
    <s v="OFF-FA-10003472"/>
    <x v="1"/>
    <x v="13"/>
    <x v="240"/>
    <n v="7.5600000000000005"/>
    <n v="6"/>
    <n v="0"/>
    <n v="0.3024"/>
  </r>
  <r>
    <n v="7749"/>
    <x v="3844"/>
    <x v="1"/>
    <x v="652"/>
    <d v="2012-06-24T00:00:00"/>
    <s v="Standard Class"/>
    <s v="KH-16510"/>
    <s v="Keith Herrera"/>
    <x v="0"/>
    <s v="United States"/>
    <s v="Arlington"/>
    <x v="17"/>
    <n v="22204"/>
    <x v="0"/>
    <s v="FUR-FU-10003464"/>
    <x v="0"/>
    <x v="5"/>
    <x v="1470"/>
    <n v="60.84"/>
    <n v="3"/>
    <n v="0"/>
    <n v="19.468799999999998"/>
  </r>
  <r>
    <n v="7750"/>
    <x v="3844"/>
    <x v="1"/>
    <x v="652"/>
    <d v="2012-06-24T00:00:00"/>
    <s v="Standard Class"/>
    <s v="KH-16510"/>
    <s v="Keith Herrera"/>
    <x v="0"/>
    <s v="United States"/>
    <s v="Arlington"/>
    <x v="17"/>
    <n v="22204"/>
    <x v="0"/>
    <s v="OFF-ST-10003716"/>
    <x v="1"/>
    <x v="4"/>
    <x v="889"/>
    <n v="450.04"/>
    <n v="2"/>
    <n v="0"/>
    <n v="58.505200000000002"/>
  </r>
  <r>
    <n v="7751"/>
    <x v="3844"/>
    <x v="1"/>
    <x v="652"/>
    <d v="2012-06-24T00:00:00"/>
    <s v="Standard Class"/>
    <s v="KH-16510"/>
    <s v="Keith Herrera"/>
    <x v="0"/>
    <s v="United States"/>
    <s v="Arlington"/>
    <x v="17"/>
    <n v="22204"/>
    <x v="0"/>
    <s v="OFF-BI-10004002"/>
    <x v="1"/>
    <x v="8"/>
    <x v="152"/>
    <n v="34.6"/>
    <n v="2"/>
    <n v="0"/>
    <n v="16.608000000000001"/>
  </r>
  <r>
    <n v="7752"/>
    <x v="3844"/>
    <x v="1"/>
    <x v="652"/>
    <d v="2012-06-24T00:00:00"/>
    <s v="Standard Class"/>
    <s v="KH-16510"/>
    <s v="Keith Herrera"/>
    <x v="0"/>
    <s v="United States"/>
    <s v="Arlington"/>
    <x v="17"/>
    <n v="22204"/>
    <x v="0"/>
    <s v="TEC-PH-10002496"/>
    <x v="2"/>
    <x v="7"/>
    <x v="490"/>
    <n v="467.97"/>
    <n v="3"/>
    <n v="0"/>
    <n v="140.39099999999999"/>
  </r>
  <r>
    <n v="7753"/>
    <x v="3844"/>
    <x v="1"/>
    <x v="652"/>
    <d v="2012-06-24T00:00:00"/>
    <s v="Standard Class"/>
    <s v="KH-16510"/>
    <s v="Keith Herrera"/>
    <x v="0"/>
    <s v="United States"/>
    <s v="Arlington"/>
    <x v="17"/>
    <n v="22204"/>
    <x v="0"/>
    <s v="OFF-BI-10004826"/>
    <x v="1"/>
    <x v="8"/>
    <x v="721"/>
    <n v="33.020000000000003"/>
    <n v="2"/>
    <n v="0"/>
    <n v="15.849600000000002"/>
  </r>
  <r>
    <n v="7754"/>
    <x v="3845"/>
    <x v="1"/>
    <x v="672"/>
    <d v="2012-12-03T00:00:00"/>
    <s v="First Class"/>
    <s v="AB-10600"/>
    <s v="Ann Blume"/>
    <x v="1"/>
    <s v="United States"/>
    <s v="Jacksonville"/>
    <x v="3"/>
    <n v="28540"/>
    <x v="0"/>
    <s v="FUR-FU-10001546"/>
    <x v="0"/>
    <x v="5"/>
    <x v="1423"/>
    <n v="17.088000000000001"/>
    <n v="2"/>
    <n v="0.2"/>
    <n v="1.0679999999999996"/>
  </r>
  <r>
    <n v="7755"/>
    <x v="3846"/>
    <x v="1"/>
    <x v="379"/>
    <d v="2012-12-23T00:00:00"/>
    <s v="Second Class"/>
    <s v="AH-10075"/>
    <s v="Adam Hart"/>
    <x v="1"/>
    <s v="United States"/>
    <s v="Columbus"/>
    <x v="24"/>
    <n v="43229"/>
    <x v="3"/>
    <s v="OFF-AR-10001919"/>
    <x v="1"/>
    <x v="6"/>
    <x v="853"/>
    <n v="3.008"/>
    <n v="2"/>
    <n v="0.2"/>
    <n v="0.33839999999999981"/>
  </r>
  <r>
    <n v="7756"/>
    <x v="3847"/>
    <x v="3"/>
    <x v="701"/>
    <d v="2014-11-22T00:00:00"/>
    <s v="Standard Class"/>
    <s v="CK-12595"/>
    <s v="Clytie Kelty"/>
    <x v="0"/>
    <s v="United States"/>
    <s v="Charlotte"/>
    <x v="3"/>
    <n v="28205"/>
    <x v="0"/>
    <s v="OFF-PA-10002558"/>
    <x v="1"/>
    <x v="10"/>
    <x v="1805"/>
    <n v="268.24"/>
    <n v="7"/>
    <n v="0.2"/>
    <n v="93.883999999999986"/>
  </r>
  <r>
    <n v="7757"/>
    <x v="3847"/>
    <x v="3"/>
    <x v="701"/>
    <d v="2014-11-22T00:00:00"/>
    <s v="Standard Class"/>
    <s v="CK-12595"/>
    <s v="Clytie Kelty"/>
    <x v="0"/>
    <s v="United States"/>
    <s v="Charlotte"/>
    <x v="3"/>
    <n v="28205"/>
    <x v="0"/>
    <s v="TEC-AC-10003174"/>
    <x v="2"/>
    <x v="11"/>
    <x v="614"/>
    <n v="431.16000000000008"/>
    <n v="5"/>
    <n v="0.2"/>
    <n v="107.78999999999996"/>
  </r>
  <r>
    <n v="7758"/>
    <x v="3848"/>
    <x v="3"/>
    <x v="38"/>
    <d v="2014-11-17T00:00:00"/>
    <s v="Second Class"/>
    <s v="SP-20620"/>
    <s v="Stefania Perrino"/>
    <x v="1"/>
    <s v="United States"/>
    <s v="Buffalo"/>
    <x v="15"/>
    <n v="14215"/>
    <x v="3"/>
    <s v="TEC-PH-10003988"/>
    <x v="2"/>
    <x v="7"/>
    <x v="47"/>
    <n v="43.6"/>
    <n v="4"/>
    <n v="0"/>
    <n v="12.208000000000002"/>
  </r>
  <r>
    <n v="7759"/>
    <x v="3848"/>
    <x v="3"/>
    <x v="38"/>
    <d v="2014-11-17T00:00:00"/>
    <s v="Second Class"/>
    <s v="SP-20620"/>
    <s v="Stefania Perrino"/>
    <x v="1"/>
    <s v="United States"/>
    <s v="Buffalo"/>
    <x v="15"/>
    <n v="14215"/>
    <x v="3"/>
    <s v="FUR-FU-10004845"/>
    <x v="0"/>
    <x v="5"/>
    <x v="1684"/>
    <n v="154.94999999999999"/>
    <n v="3"/>
    <n v="0"/>
    <n v="30.989999999999995"/>
  </r>
  <r>
    <n v="7760"/>
    <x v="3849"/>
    <x v="0"/>
    <x v="1057"/>
    <d v="2013-10-29T00:00:00"/>
    <s v="Standard Class"/>
    <s v="JP-15460"/>
    <s v="Jennifer Patt"/>
    <x v="1"/>
    <s v="United States"/>
    <s v="Houston"/>
    <x v="5"/>
    <n v="77041"/>
    <x v="2"/>
    <s v="OFF-PA-10003072"/>
    <x v="1"/>
    <x v="10"/>
    <x v="918"/>
    <n v="15.552000000000003"/>
    <n v="3"/>
    <n v="0.2"/>
    <n v="5.4432"/>
  </r>
  <r>
    <n v="7761"/>
    <x v="3850"/>
    <x v="2"/>
    <x v="776"/>
    <d v="2011-12-11T00:00:00"/>
    <s v="Standard Class"/>
    <s v="BG-11035"/>
    <s v="Barry Gonzalez"/>
    <x v="0"/>
    <s v="United States"/>
    <s v="Memphis"/>
    <x v="18"/>
    <n v="38109"/>
    <x v="0"/>
    <s v="OFF-PA-10003641"/>
    <x v="1"/>
    <x v="10"/>
    <x v="938"/>
    <n v="42.207999999999998"/>
    <n v="2"/>
    <n v="0.2"/>
    <n v="13.717599999999997"/>
  </r>
  <r>
    <n v="7762"/>
    <x v="3851"/>
    <x v="3"/>
    <x v="734"/>
    <d v="2014-12-07T00:00:00"/>
    <s v="First Class"/>
    <s v="CC-12550"/>
    <s v="Clay Cheatham"/>
    <x v="0"/>
    <s v="United States"/>
    <s v="Plano"/>
    <x v="5"/>
    <n v="75023"/>
    <x v="2"/>
    <s v="OFF-PA-10003729"/>
    <x v="1"/>
    <x v="10"/>
    <x v="1130"/>
    <n v="10.368000000000002"/>
    <n v="2"/>
    <n v="0.2"/>
    <n v="3.6288"/>
  </r>
  <r>
    <n v="7763"/>
    <x v="3852"/>
    <x v="3"/>
    <x v="986"/>
    <d v="2014-09-29T00:00:00"/>
    <s v="First Class"/>
    <s v="SL-20155"/>
    <s v="Sara Luxemburg"/>
    <x v="2"/>
    <s v="United States"/>
    <s v="Salem"/>
    <x v="21"/>
    <n v="97301"/>
    <x v="1"/>
    <s v="OFF-AR-10003251"/>
    <x v="1"/>
    <x v="6"/>
    <x v="1041"/>
    <n v="2.2239999999999998"/>
    <n v="1"/>
    <n v="0.2"/>
    <n v="0.55599999999999994"/>
  </r>
  <r>
    <n v="7764"/>
    <x v="3853"/>
    <x v="1"/>
    <x v="302"/>
    <d v="2012-02-07T00:00:00"/>
    <s v="Standard Class"/>
    <s v="FO-14305"/>
    <s v="Frank Olsen"/>
    <x v="0"/>
    <s v="United States"/>
    <s v="Columbus"/>
    <x v="32"/>
    <n v="31907"/>
    <x v="0"/>
    <s v="OFF-EN-10003286"/>
    <x v="1"/>
    <x v="12"/>
    <x v="33"/>
    <n v="74.52"/>
    <n v="9"/>
    <n v="0"/>
    <n v="35.024399999999993"/>
  </r>
  <r>
    <n v="7765"/>
    <x v="3854"/>
    <x v="3"/>
    <x v="801"/>
    <d v="2014-08-13T00:00:00"/>
    <s v="Same Day"/>
    <s v="BB-11545"/>
    <s v="Brenda Bowman"/>
    <x v="1"/>
    <s v="United States"/>
    <s v="Columbia"/>
    <x v="39"/>
    <n v="21044"/>
    <x v="3"/>
    <s v="OFF-AR-10004078"/>
    <x v="1"/>
    <x v="6"/>
    <x v="507"/>
    <n v="17.52"/>
    <n v="3"/>
    <n v="0"/>
    <n v="5.2559999999999993"/>
  </r>
  <r>
    <n v="7766"/>
    <x v="3854"/>
    <x v="3"/>
    <x v="801"/>
    <d v="2014-08-13T00:00:00"/>
    <s v="Same Day"/>
    <s v="BB-11545"/>
    <s v="Brenda Bowman"/>
    <x v="1"/>
    <s v="United States"/>
    <s v="Columbia"/>
    <x v="39"/>
    <n v="21044"/>
    <x v="3"/>
    <s v="FUR-CH-10002331"/>
    <x v="0"/>
    <x v="1"/>
    <x v="402"/>
    <n v="1779.9"/>
    <n v="5"/>
    <n v="0"/>
    <n v="373.77899999999983"/>
  </r>
  <r>
    <n v="7767"/>
    <x v="3854"/>
    <x v="3"/>
    <x v="801"/>
    <d v="2014-08-13T00:00:00"/>
    <s v="Same Day"/>
    <s v="BB-11545"/>
    <s v="Brenda Bowman"/>
    <x v="1"/>
    <s v="United States"/>
    <s v="Columbia"/>
    <x v="39"/>
    <n v="21044"/>
    <x v="3"/>
    <s v="OFF-AR-10001953"/>
    <x v="1"/>
    <x v="6"/>
    <x v="395"/>
    <n v="219.89999999999998"/>
    <n v="5"/>
    <n v="0"/>
    <n v="59.373000000000005"/>
  </r>
  <r>
    <n v="7768"/>
    <x v="3855"/>
    <x v="1"/>
    <x v="252"/>
    <d v="2012-08-26T00:00:00"/>
    <s v="First Class"/>
    <s v="DO-13435"/>
    <s v="Denny Ordway"/>
    <x v="0"/>
    <s v="United States"/>
    <s v="Portland"/>
    <x v="21"/>
    <n v="97206"/>
    <x v="1"/>
    <s v="OFF-AR-10002053"/>
    <x v="1"/>
    <x v="6"/>
    <x v="79"/>
    <n v="7.1519999999999992"/>
    <n v="3"/>
    <n v="0.2"/>
    <n v="0.71520000000000028"/>
  </r>
  <r>
    <n v="7769"/>
    <x v="3856"/>
    <x v="3"/>
    <x v="105"/>
    <d v="2014-11-18T00:00:00"/>
    <s v="Standard Class"/>
    <s v="LB-16735"/>
    <s v="Larry Blacks"/>
    <x v="0"/>
    <s v="United States"/>
    <s v="Tallahassee"/>
    <x v="2"/>
    <n v="32303"/>
    <x v="0"/>
    <s v="OFF-PA-10003651"/>
    <x v="1"/>
    <x v="10"/>
    <x v="646"/>
    <n v="26.720000000000002"/>
    <n v="5"/>
    <n v="0.2"/>
    <n v="9.3520000000000003"/>
  </r>
  <r>
    <n v="7770"/>
    <x v="3857"/>
    <x v="0"/>
    <x v="1147"/>
    <d v="2013-08-02T00:00:00"/>
    <s v="Same Day"/>
    <s v="TS-21205"/>
    <s v="Thomas Seio"/>
    <x v="1"/>
    <s v="United States"/>
    <s v="Riverside"/>
    <x v="1"/>
    <n v="92503"/>
    <x v="1"/>
    <s v="TEC-PH-10002885"/>
    <x v="2"/>
    <x v="7"/>
    <x v="1127"/>
    <n v="1039.7280000000001"/>
    <n v="2"/>
    <n v="0.2"/>
    <n v="90.976200000000063"/>
  </r>
  <r>
    <n v="7771"/>
    <x v="3857"/>
    <x v="0"/>
    <x v="1147"/>
    <d v="2013-08-02T00:00:00"/>
    <s v="Same Day"/>
    <s v="TS-21205"/>
    <s v="Thomas Seio"/>
    <x v="1"/>
    <s v="United States"/>
    <s v="Riverside"/>
    <x v="1"/>
    <n v="92503"/>
    <x v="1"/>
    <s v="OFF-AP-10002892"/>
    <x v="1"/>
    <x v="9"/>
    <x v="9"/>
    <n v="45.96"/>
    <n v="2"/>
    <n v="0"/>
    <n v="13.787999999999997"/>
  </r>
  <r>
    <n v="7772"/>
    <x v="3858"/>
    <x v="0"/>
    <x v="881"/>
    <d v="2013-12-03T00:00:00"/>
    <s v="Standard Class"/>
    <s v="CS-12505"/>
    <s v="Cindy Stewart"/>
    <x v="0"/>
    <s v="United States"/>
    <s v="Lancaster"/>
    <x v="24"/>
    <n v="43130"/>
    <x v="3"/>
    <s v="OFF-BI-10000545"/>
    <x v="1"/>
    <x v="8"/>
    <x v="685"/>
    <n v="456.58800000000008"/>
    <n v="2"/>
    <n v="0.7"/>
    <n v="-304.39200000000005"/>
  </r>
  <r>
    <n v="7773"/>
    <x v="3858"/>
    <x v="0"/>
    <x v="881"/>
    <d v="2013-12-03T00:00:00"/>
    <s v="Standard Class"/>
    <s v="CS-12505"/>
    <s v="Cindy Stewart"/>
    <x v="0"/>
    <s v="United States"/>
    <s v="Lancaster"/>
    <x v="24"/>
    <n v="43130"/>
    <x v="3"/>
    <s v="TEC-MA-10000418"/>
    <x v="2"/>
    <x v="15"/>
    <x v="1476"/>
    <n v="4499.9850000000006"/>
    <n v="5"/>
    <n v="0.7"/>
    <n v="-6599.978000000001"/>
  </r>
  <r>
    <n v="7774"/>
    <x v="3858"/>
    <x v="0"/>
    <x v="881"/>
    <d v="2013-12-03T00:00:00"/>
    <s v="Standard Class"/>
    <s v="CS-12505"/>
    <s v="Cindy Stewart"/>
    <x v="0"/>
    <s v="United States"/>
    <s v="Lancaster"/>
    <x v="24"/>
    <n v="43130"/>
    <x v="3"/>
    <s v="TEC-AC-10000926"/>
    <x v="2"/>
    <x v="11"/>
    <x v="1806"/>
    <n v="59.975999999999999"/>
    <n v="3"/>
    <n v="0.2"/>
    <n v="11.995199999999997"/>
  </r>
  <r>
    <n v="7775"/>
    <x v="3859"/>
    <x v="0"/>
    <x v="1172"/>
    <d v="2013-04-16T00:00:00"/>
    <s v="First Class"/>
    <s v="SP-20920"/>
    <s v="Susan Pistek"/>
    <x v="0"/>
    <s v="United States"/>
    <s v="San Francisco"/>
    <x v="1"/>
    <n v="94109"/>
    <x v="1"/>
    <s v="OFF-EN-10001509"/>
    <x v="1"/>
    <x v="12"/>
    <x v="29"/>
    <n v="6.12"/>
    <n v="3"/>
    <n v="0"/>
    <n v="2.8763999999999994"/>
  </r>
  <r>
    <n v="7776"/>
    <x v="3860"/>
    <x v="2"/>
    <x v="422"/>
    <d v="2011-12-31T00:00:00"/>
    <s v="Standard Class"/>
    <s v="CD-12790"/>
    <s v="Cynthia Delaney"/>
    <x v="2"/>
    <s v="United States"/>
    <s v="Moreno Valley"/>
    <x v="1"/>
    <n v="92553"/>
    <x v="1"/>
    <s v="OFF-AP-10001366"/>
    <x v="1"/>
    <x v="9"/>
    <x v="33"/>
    <n v="10.98"/>
    <n v="1"/>
    <n v="0"/>
    <n v="2.9646000000000008"/>
  </r>
  <r>
    <n v="7777"/>
    <x v="3860"/>
    <x v="2"/>
    <x v="422"/>
    <d v="2011-12-31T00:00:00"/>
    <s v="Standard Class"/>
    <s v="CD-12790"/>
    <s v="Cynthia Delaney"/>
    <x v="2"/>
    <s v="United States"/>
    <s v="Moreno Valley"/>
    <x v="1"/>
    <n v="92553"/>
    <x v="1"/>
    <s v="OFF-FA-10003485"/>
    <x v="1"/>
    <x v="13"/>
    <x v="33"/>
    <n v="7.86"/>
    <n v="3"/>
    <n v="0"/>
    <n v="3.6156000000000001"/>
  </r>
  <r>
    <n v="7778"/>
    <x v="3860"/>
    <x v="2"/>
    <x v="422"/>
    <d v="2011-12-31T00:00:00"/>
    <s v="Standard Class"/>
    <s v="CD-12790"/>
    <s v="Cynthia Delaney"/>
    <x v="2"/>
    <s v="United States"/>
    <s v="Moreno Valley"/>
    <x v="1"/>
    <n v="92553"/>
    <x v="1"/>
    <s v="OFF-ST-10004507"/>
    <x v="1"/>
    <x v="4"/>
    <x v="452"/>
    <n v="51.449999999999996"/>
    <n v="3"/>
    <n v="0"/>
    <n v="13.891499999999999"/>
  </r>
  <r>
    <n v="7779"/>
    <x v="3860"/>
    <x v="2"/>
    <x v="422"/>
    <d v="2011-12-31T00:00:00"/>
    <s v="Standard Class"/>
    <s v="CD-12790"/>
    <s v="Cynthia Delaney"/>
    <x v="2"/>
    <s v="United States"/>
    <s v="Moreno Valley"/>
    <x v="1"/>
    <n v="92553"/>
    <x v="1"/>
    <s v="OFF-BI-10002353"/>
    <x v="1"/>
    <x v="8"/>
    <x v="1068"/>
    <n v="37.055999999999997"/>
    <n v="3"/>
    <n v="0.2"/>
    <n v="13.896000000000001"/>
  </r>
  <r>
    <n v="7780"/>
    <x v="3861"/>
    <x v="0"/>
    <x v="724"/>
    <d v="2013-04-23T00:00:00"/>
    <s v="Standard Class"/>
    <s v="RF-19840"/>
    <s v="Roy Französisch"/>
    <x v="0"/>
    <s v="United States"/>
    <s v="Chesapeake"/>
    <x v="17"/>
    <n v="23320"/>
    <x v="0"/>
    <s v="OFF-AP-10001271"/>
    <x v="1"/>
    <x v="9"/>
    <x v="469"/>
    <n v="203.92"/>
    <n v="4"/>
    <n v="0"/>
    <n v="55.058400000000006"/>
  </r>
  <r>
    <n v="7781"/>
    <x v="3861"/>
    <x v="0"/>
    <x v="724"/>
    <d v="2013-04-23T00:00:00"/>
    <s v="Standard Class"/>
    <s v="RF-19840"/>
    <s v="Roy Französisch"/>
    <x v="0"/>
    <s v="United States"/>
    <s v="Chesapeake"/>
    <x v="17"/>
    <n v="23320"/>
    <x v="0"/>
    <s v="TEC-PH-10004924"/>
    <x v="2"/>
    <x v="7"/>
    <x v="1156"/>
    <n v="29.56"/>
    <n v="4"/>
    <n v="0"/>
    <n v="7.9812000000000012"/>
  </r>
  <r>
    <n v="7782"/>
    <x v="3862"/>
    <x v="1"/>
    <x v="936"/>
    <d v="2012-03-12T00:00:00"/>
    <s v="Standard Class"/>
    <s v="FO-14305"/>
    <s v="Frank Olsen"/>
    <x v="0"/>
    <s v="United States"/>
    <s v="Chicago"/>
    <x v="10"/>
    <n v="60623"/>
    <x v="2"/>
    <s v="OFF-BI-10002706"/>
    <x v="1"/>
    <x v="8"/>
    <x v="273"/>
    <n v="8.5679999999999978"/>
    <n v="3"/>
    <n v="0.8"/>
    <n v="-14.5656"/>
  </r>
  <r>
    <n v="7783"/>
    <x v="3863"/>
    <x v="0"/>
    <x v="254"/>
    <d v="2013-11-07T00:00:00"/>
    <s v="Second Class"/>
    <s v="ER-13855"/>
    <s v="Elpida Rittenbach"/>
    <x v="1"/>
    <s v="United States"/>
    <s v="Charlotte"/>
    <x v="3"/>
    <n v="28205"/>
    <x v="0"/>
    <s v="OFF-ST-10003442"/>
    <x v="1"/>
    <x v="4"/>
    <x v="86"/>
    <n v="45.248000000000005"/>
    <n v="2"/>
    <n v="0.2"/>
    <n v="3.9591999999999992"/>
  </r>
  <r>
    <n v="7784"/>
    <x v="3863"/>
    <x v="0"/>
    <x v="254"/>
    <d v="2013-11-07T00:00:00"/>
    <s v="Second Class"/>
    <s v="ER-13855"/>
    <s v="Elpida Rittenbach"/>
    <x v="1"/>
    <s v="United States"/>
    <s v="Charlotte"/>
    <x v="3"/>
    <n v="28205"/>
    <x v="0"/>
    <s v="FUR-TA-10002533"/>
    <x v="0"/>
    <x v="3"/>
    <x v="274"/>
    <n v="876.30000000000007"/>
    <n v="10"/>
    <n v="0.4"/>
    <n v="-292.10000000000014"/>
  </r>
  <r>
    <n v="7785"/>
    <x v="3863"/>
    <x v="0"/>
    <x v="254"/>
    <d v="2013-11-07T00:00:00"/>
    <s v="Second Class"/>
    <s v="ER-13855"/>
    <s v="Elpida Rittenbach"/>
    <x v="1"/>
    <s v="United States"/>
    <s v="Charlotte"/>
    <x v="3"/>
    <n v="28205"/>
    <x v="0"/>
    <s v="OFF-SU-10003505"/>
    <x v="1"/>
    <x v="14"/>
    <x v="408"/>
    <n v="185.376"/>
    <n v="2"/>
    <n v="0.2"/>
    <n v="-34.758000000000017"/>
  </r>
  <r>
    <n v="7786"/>
    <x v="3864"/>
    <x v="2"/>
    <x v="503"/>
    <d v="2011-12-06T00:00:00"/>
    <s v="Standard Class"/>
    <s v="PB-19150"/>
    <s v="Philip Brown"/>
    <x v="0"/>
    <s v="United States"/>
    <s v="New York City"/>
    <x v="15"/>
    <n v="10009"/>
    <x v="3"/>
    <s v="OFF-LA-10002762"/>
    <x v="1"/>
    <x v="2"/>
    <x v="49"/>
    <n v="25.06"/>
    <n v="2"/>
    <n v="0"/>
    <n v="11.778199999999998"/>
  </r>
  <r>
    <n v="7787"/>
    <x v="3865"/>
    <x v="0"/>
    <x v="624"/>
    <d v="2013-05-21T00:00:00"/>
    <s v="First Class"/>
    <s v="LW-17215"/>
    <s v="Luke Weiss"/>
    <x v="0"/>
    <s v="United States"/>
    <s v="Chicago"/>
    <x v="10"/>
    <n v="60653"/>
    <x v="2"/>
    <s v="OFF-BI-10000279"/>
    <x v="1"/>
    <x v="8"/>
    <x v="1765"/>
    <n v="2.8899999999999992"/>
    <n v="1"/>
    <n v="0.8"/>
    <n v="-4.7685000000000013"/>
  </r>
  <r>
    <n v="7788"/>
    <x v="3865"/>
    <x v="0"/>
    <x v="624"/>
    <d v="2013-05-21T00:00:00"/>
    <s v="First Class"/>
    <s v="LW-17215"/>
    <s v="Luke Weiss"/>
    <x v="0"/>
    <s v="United States"/>
    <s v="Chicago"/>
    <x v="10"/>
    <n v="60653"/>
    <x v="2"/>
    <s v="OFF-FA-10000936"/>
    <x v="1"/>
    <x v="13"/>
    <x v="1298"/>
    <n v="7.8960000000000008"/>
    <n v="3"/>
    <n v="0.2"/>
    <n v="2.4674999999999994"/>
  </r>
  <r>
    <n v="7789"/>
    <x v="3865"/>
    <x v="0"/>
    <x v="624"/>
    <d v="2013-05-21T00:00:00"/>
    <s v="First Class"/>
    <s v="LW-17215"/>
    <s v="Luke Weiss"/>
    <x v="0"/>
    <s v="United States"/>
    <s v="Chicago"/>
    <x v="10"/>
    <n v="60653"/>
    <x v="2"/>
    <s v="FUR-FU-10004973"/>
    <x v="0"/>
    <x v="5"/>
    <x v="1134"/>
    <n v="22.608000000000001"/>
    <n v="3"/>
    <n v="0.6"/>
    <n v="-10.173599999999997"/>
  </r>
  <r>
    <n v="7790"/>
    <x v="3865"/>
    <x v="0"/>
    <x v="624"/>
    <d v="2013-05-21T00:00:00"/>
    <s v="First Class"/>
    <s v="LW-17215"/>
    <s v="Luke Weiss"/>
    <x v="0"/>
    <s v="United States"/>
    <s v="Chicago"/>
    <x v="10"/>
    <n v="60653"/>
    <x v="2"/>
    <s v="OFF-PA-10000791"/>
    <x v="1"/>
    <x v="10"/>
    <x v="1424"/>
    <n v="30.527999999999999"/>
    <n v="8"/>
    <n v="0.2"/>
    <n v="9.5399999999999974"/>
  </r>
  <r>
    <n v="7791"/>
    <x v="3866"/>
    <x v="3"/>
    <x v="20"/>
    <d v="2014-09-20T00:00:00"/>
    <s v="Same Day"/>
    <s v="FG-14260"/>
    <s v="Frank Gastineau"/>
    <x v="2"/>
    <s v="United States"/>
    <s v="Philadelphia"/>
    <x v="9"/>
    <n v="19120"/>
    <x v="3"/>
    <s v="OFF-BI-10001132"/>
    <x v="1"/>
    <x v="8"/>
    <x v="630"/>
    <n v="4.8420000000000005"/>
    <n v="3"/>
    <n v="0.7"/>
    <n v="-3.3893999999999984"/>
  </r>
  <r>
    <n v="7792"/>
    <x v="3867"/>
    <x v="0"/>
    <x v="1054"/>
    <d v="2013-12-25T00:00:00"/>
    <s v="Standard Class"/>
    <s v="BP-11050"/>
    <s v="Barry Pond"/>
    <x v="1"/>
    <s v="United States"/>
    <s v="Chicago"/>
    <x v="10"/>
    <n v="60623"/>
    <x v="2"/>
    <s v="OFF-BI-10002012"/>
    <x v="1"/>
    <x v="8"/>
    <x v="742"/>
    <n v="1.7999999999999996"/>
    <n v="5"/>
    <n v="0.8"/>
    <n v="-2.8800000000000008"/>
  </r>
  <r>
    <n v="7793"/>
    <x v="3868"/>
    <x v="3"/>
    <x v="386"/>
    <d v="2014-10-16T00:00:00"/>
    <s v="First Class"/>
    <s v="SP-20860"/>
    <s v="Sung Pak"/>
    <x v="1"/>
    <s v="United States"/>
    <s v="Dallas"/>
    <x v="5"/>
    <n v="75217"/>
    <x v="2"/>
    <s v="TEC-AC-10001383"/>
    <x v="2"/>
    <x v="11"/>
    <x v="601"/>
    <n v="39.984000000000002"/>
    <n v="2"/>
    <n v="0.2"/>
    <n v="-1.4994000000000067"/>
  </r>
  <r>
    <n v="7794"/>
    <x v="3869"/>
    <x v="1"/>
    <x v="295"/>
    <d v="2012-12-15T00:00:00"/>
    <s v="Second Class"/>
    <s v="JD-15895"/>
    <s v="Jonathan Doherty"/>
    <x v="1"/>
    <s v="United States"/>
    <s v="Las Vegas"/>
    <x v="33"/>
    <n v="89115"/>
    <x v="1"/>
    <s v="OFF-PA-10002036"/>
    <x v="1"/>
    <x v="10"/>
    <x v="325"/>
    <n v="32.400000000000006"/>
    <n v="5"/>
    <n v="0"/>
    <n v="15.876000000000001"/>
  </r>
  <r>
    <n v="7795"/>
    <x v="3869"/>
    <x v="1"/>
    <x v="295"/>
    <d v="2012-12-15T00:00:00"/>
    <s v="Second Class"/>
    <s v="JD-15895"/>
    <s v="Jonathan Doherty"/>
    <x v="1"/>
    <s v="United States"/>
    <s v="Las Vegas"/>
    <x v="33"/>
    <n v="89115"/>
    <x v="1"/>
    <s v="OFF-PA-10002377"/>
    <x v="1"/>
    <x v="10"/>
    <x v="127"/>
    <n v="97.88"/>
    <n v="2"/>
    <n v="0"/>
    <n v="48.94"/>
  </r>
  <r>
    <n v="7796"/>
    <x v="3870"/>
    <x v="1"/>
    <x v="984"/>
    <d v="2012-07-18T00:00:00"/>
    <s v="Standard Class"/>
    <s v="FM-14380"/>
    <s v="Fred McMath"/>
    <x v="0"/>
    <s v="United States"/>
    <s v="Amarillo"/>
    <x v="5"/>
    <n v="79109"/>
    <x v="2"/>
    <s v="TEC-PH-10000526"/>
    <x v="2"/>
    <x v="7"/>
    <x v="1463"/>
    <n v="307.16800000000001"/>
    <n v="4"/>
    <n v="0.2"/>
    <n v="30.716800000000006"/>
  </r>
  <r>
    <n v="7797"/>
    <x v="3871"/>
    <x v="1"/>
    <x v="653"/>
    <d v="2012-10-06T00:00:00"/>
    <s v="Standard Class"/>
    <s v="MP-17965"/>
    <s v="Michael Paige"/>
    <x v="1"/>
    <s v="United States"/>
    <s v="Middletown"/>
    <x v="29"/>
    <n v="6457"/>
    <x v="3"/>
    <s v="OFF-BI-10001078"/>
    <x v="1"/>
    <x v="8"/>
    <x v="61"/>
    <n v="26.9"/>
    <n v="5"/>
    <n v="0"/>
    <n v="13.181000000000001"/>
  </r>
  <r>
    <n v="7798"/>
    <x v="3872"/>
    <x v="3"/>
    <x v="668"/>
    <d v="2014-03-28T00:00:00"/>
    <s v="First Class"/>
    <s v="HR-14830"/>
    <s v="Harold Ryan"/>
    <x v="1"/>
    <s v="United States"/>
    <s v="New York City"/>
    <x v="15"/>
    <n v="10035"/>
    <x v="3"/>
    <s v="OFF-EN-10004483"/>
    <x v="1"/>
    <x v="12"/>
    <x v="1335"/>
    <n v="47.01"/>
    <n v="3"/>
    <n v="0"/>
    <n v="22.094699999999996"/>
  </r>
  <r>
    <n v="7799"/>
    <x v="3872"/>
    <x v="3"/>
    <x v="668"/>
    <d v="2014-03-28T00:00:00"/>
    <s v="First Class"/>
    <s v="HR-14830"/>
    <s v="Harold Ryan"/>
    <x v="1"/>
    <s v="United States"/>
    <s v="New York City"/>
    <x v="15"/>
    <n v="10035"/>
    <x v="3"/>
    <s v="TEC-PH-10002624"/>
    <x v="2"/>
    <x v="7"/>
    <x v="1126"/>
    <n v="469.99"/>
    <n v="1"/>
    <n v="0"/>
    <n v="136.29709999999994"/>
  </r>
  <r>
    <n v="7800"/>
    <x v="3872"/>
    <x v="3"/>
    <x v="668"/>
    <d v="2014-03-28T00:00:00"/>
    <s v="First Class"/>
    <s v="HR-14830"/>
    <s v="Harold Ryan"/>
    <x v="1"/>
    <s v="United States"/>
    <s v="New York City"/>
    <x v="15"/>
    <n v="10035"/>
    <x v="3"/>
    <s v="FUR-CH-10003396"/>
    <x v="0"/>
    <x v="1"/>
    <x v="385"/>
    <n v="207.84600000000003"/>
    <n v="3"/>
    <n v="0.1"/>
    <n v="2.3093999999999895"/>
  </r>
  <r>
    <n v="7801"/>
    <x v="3873"/>
    <x v="3"/>
    <x v="702"/>
    <d v="2014-06-07T00:00:00"/>
    <s v="Standard Class"/>
    <s v="BW-11065"/>
    <s v="Barry Weirich"/>
    <x v="0"/>
    <s v="United States"/>
    <s v="Philadelphia"/>
    <x v="9"/>
    <n v="19120"/>
    <x v="3"/>
    <s v="OFF-ST-10002756"/>
    <x v="1"/>
    <x v="4"/>
    <x v="270"/>
    <n v="324.74400000000003"/>
    <n v="3"/>
    <n v="0.2"/>
    <n v="-77.126699999999971"/>
  </r>
  <r>
    <n v="7802"/>
    <x v="3874"/>
    <x v="2"/>
    <x v="977"/>
    <d v="2011-03-29T00:00:00"/>
    <s v="Second Class"/>
    <s v="MS-17710"/>
    <s v="Maurice Satty"/>
    <x v="0"/>
    <s v="United States"/>
    <s v="Fresno"/>
    <x v="1"/>
    <n v="93727"/>
    <x v="1"/>
    <s v="FUR-FU-10002813"/>
    <x v="0"/>
    <x v="5"/>
    <x v="1682"/>
    <n v="40.479999999999997"/>
    <n v="2"/>
    <n v="0"/>
    <n v="14.572799999999997"/>
  </r>
  <r>
    <n v="7803"/>
    <x v="3875"/>
    <x v="1"/>
    <x v="357"/>
    <d v="2012-09-26T00:00:00"/>
    <s v="Standard Class"/>
    <s v="SJ-20125"/>
    <s v="Sanjit Jacobs"/>
    <x v="2"/>
    <s v="United States"/>
    <s v="Franklin"/>
    <x v="18"/>
    <n v="37064"/>
    <x v="0"/>
    <s v="OFF-LA-10003714"/>
    <x v="1"/>
    <x v="2"/>
    <x v="1148"/>
    <n v="12"/>
    <n v="4"/>
    <n v="0.2"/>
    <n v="4.1999999999999993"/>
  </r>
  <r>
    <n v="7804"/>
    <x v="3875"/>
    <x v="1"/>
    <x v="357"/>
    <d v="2012-09-26T00:00:00"/>
    <s v="Standard Class"/>
    <s v="SJ-20125"/>
    <s v="Sanjit Jacobs"/>
    <x v="2"/>
    <s v="United States"/>
    <s v="Franklin"/>
    <x v="18"/>
    <n v="37064"/>
    <x v="0"/>
    <s v="OFF-ST-10003716"/>
    <x v="1"/>
    <x v="4"/>
    <x v="889"/>
    <n v="720.06400000000008"/>
    <n v="4"/>
    <n v="0.2"/>
    <n v="-63.005600000000015"/>
  </r>
  <r>
    <n v="7805"/>
    <x v="3875"/>
    <x v="1"/>
    <x v="357"/>
    <d v="2012-09-26T00:00:00"/>
    <s v="Standard Class"/>
    <s v="SJ-20125"/>
    <s v="Sanjit Jacobs"/>
    <x v="2"/>
    <s v="United States"/>
    <s v="Franklin"/>
    <x v="18"/>
    <n v="37064"/>
    <x v="0"/>
    <s v="OFF-ST-10002289"/>
    <x v="1"/>
    <x v="4"/>
    <x v="951"/>
    <n v="25.424000000000003"/>
    <n v="1"/>
    <n v="0.2"/>
    <n v="-4.7670000000000021"/>
  </r>
  <r>
    <n v="7806"/>
    <x v="3875"/>
    <x v="1"/>
    <x v="357"/>
    <d v="2012-09-26T00:00:00"/>
    <s v="Standard Class"/>
    <s v="SJ-20125"/>
    <s v="Sanjit Jacobs"/>
    <x v="2"/>
    <s v="United States"/>
    <s v="Franklin"/>
    <x v="18"/>
    <n v="37064"/>
    <x v="0"/>
    <s v="OFF-AR-10001315"/>
    <x v="1"/>
    <x v="6"/>
    <x v="1020"/>
    <n v="2.8160000000000003"/>
    <n v="2"/>
    <n v="0.2"/>
    <n v="0.31679999999999986"/>
  </r>
  <r>
    <n v="7807"/>
    <x v="3875"/>
    <x v="1"/>
    <x v="357"/>
    <d v="2012-09-26T00:00:00"/>
    <s v="Standard Class"/>
    <s v="SJ-20125"/>
    <s v="Sanjit Jacobs"/>
    <x v="2"/>
    <s v="United States"/>
    <s v="Franklin"/>
    <x v="18"/>
    <n v="37064"/>
    <x v="0"/>
    <s v="OFF-BI-10000042"/>
    <x v="1"/>
    <x v="8"/>
    <x v="945"/>
    <n v="3.2040000000000002"/>
    <n v="2"/>
    <n v="0.7"/>
    <n v="-2.5631999999999993"/>
  </r>
  <r>
    <n v="7808"/>
    <x v="3876"/>
    <x v="0"/>
    <x v="1134"/>
    <d v="2013-01-13T00:00:00"/>
    <s v="Standard Class"/>
    <s v="VS-21820"/>
    <s v="Vivek Sundaresam"/>
    <x v="0"/>
    <s v="United States"/>
    <s v="Raleigh"/>
    <x v="3"/>
    <n v="27604"/>
    <x v="0"/>
    <s v="OFF-BI-10004236"/>
    <x v="1"/>
    <x v="8"/>
    <x v="891"/>
    <n v="30.828000000000007"/>
    <n v="7"/>
    <n v="0.7"/>
    <n v="-24.662400000000005"/>
  </r>
  <r>
    <n v="7809"/>
    <x v="3876"/>
    <x v="0"/>
    <x v="1134"/>
    <d v="2013-01-13T00:00:00"/>
    <s v="Standard Class"/>
    <s v="VS-21820"/>
    <s v="Vivek Sundaresam"/>
    <x v="0"/>
    <s v="United States"/>
    <s v="Raleigh"/>
    <x v="3"/>
    <n v="27604"/>
    <x v="0"/>
    <s v="OFF-AR-10001955"/>
    <x v="1"/>
    <x v="6"/>
    <x v="1021"/>
    <n v="47.616"/>
    <n v="3"/>
    <n v="0.2"/>
    <n v="5.9519999999999946"/>
  </r>
  <r>
    <n v="7810"/>
    <x v="3876"/>
    <x v="0"/>
    <x v="1134"/>
    <d v="2013-01-13T00:00:00"/>
    <s v="Standard Class"/>
    <s v="VS-21820"/>
    <s v="Vivek Sundaresam"/>
    <x v="0"/>
    <s v="United States"/>
    <s v="Raleigh"/>
    <x v="3"/>
    <n v="27604"/>
    <x v="0"/>
    <s v="TEC-PH-10004080"/>
    <x v="2"/>
    <x v="7"/>
    <x v="1768"/>
    <n v="108.78399999999999"/>
    <n v="2"/>
    <n v="0.2"/>
    <n v="10.878399999999999"/>
  </r>
  <r>
    <n v="7811"/>
    <x v="3877"/>
    <x v="0"/>
    <x v="1173"/>
    <d v="2013-02-15T00:00:00"/>
    <s v="First Class"/>
    <s v="DK-13090"/>
    <s v="Dave Kipp"/>
    <x v="0"/>
    <s v="United States"/>
    <s v="Clinton"/>
    <x v="39"/>
    <n v="20735"/>
    <x v="3"/>
    <s v="OFF-PA-10000791"/>
    <x v="1"/>
    <x v="10"/>
    <x v="1424"/>
    <n v="4.7699999999999996"/>
    <n v="1"/>
    <n v="0"/>
    <n v="2.1464999999999996"/>
  </r>
  <r>
    <n v="7812"/>
    <x v="3877"/>
    <x v="0"/>
    <x v="1173"/>
    <d v="2013-02-15T00:00:00"/>
    <s v="First Class"/>
    <s v="DK-13090"/>
    <s v="Dave Kipp"/>
    <x v="0"/>
    <s v="United States"/>
    <s v="Clinton"/>
    <x v="39"/>
    <n v="20735"/>
    <x v="3"/>
    <s v="OFF-AR-10001770"/>
    <x v="1"/>
    <x v="6"/>
    <x v="1579"/>
    <n v="7.98"/>
    <n v="3"/>
    <n v="0"/>
    <n v="2.0747999999999998"/>
  </r>
  <r>
    <n v="7813"/>
    <x v="3877"/>
    <x v="0"/>
    <x v="1173"/>
    <d v="2013-02-15T00:00:00"/>
    <s v="First Class"/>
    <s v="DK-13090"/>
    <s v="Dave Kipp"/>
    <x v="0"/>
    <s v="United States"/>
    <s v="Clinton"/>
    <x v="39"/>
    <n v="20735"/>
    <x v="3"/>
    <s v="FUR-TA-10002356"/>
    <x v="0"/>
    <x v="3"/>
    <x v="728"/>
    <n v="550.43100000000004"/>
    <n v="3"/>
    <n v="0.3"/>
    <n v="-47.179800000000029"/>
  </r>
  <r>
    <n v="7814"/>
    <x v="3877"/>
    <x v="0"/>
    <x v="1173"/>
    <d v="2013-02-15T00:00:00"/>
    <s v="First Class"/>
    <s v="DK-13090"/>
    <s v="Dave Kipp"/>
    <x v="0"/>
    <s v="United States"/>
    <s v="Clinton"/>
    <x v="39"/>
    <n v="20735"/>
    <x v="3"/>
    <s v="FUR-FU-10003274"/>
    <x v="0"/>
    <x v="5"/>
    <x v="245"/>
    <n v="10.56"/>
    <n v="6"/>
    <n v="0"/>
    <n v="4.6464000000000008"/>
  </r>
  <r>
    <n v="7815"/>
    <x v="3878"/>
    <x v="3"/>
    <x v="110"/>
    <d v="2014-06-11T00:00:00"/>
    <s v="First Class"/>
    <s v="MG-17680"/>
    <s v="Maureen Gastineau"/>
    <x v="2"/>
    <s v="United States"/>
    <s v="Los Angeles"/>
    <x v="1"/>
    <n v="90049"/>
    <x v="1"/>
    <s v="FUR-BO-10004834"/>
    <x v="0"/>
    <x v="0"/>
    <x v="26"/>
    <n v="1497.6659999999999"/>
    <n v="2"/>
    <n v="0.15"/>
    <n v="140.95680000000004"/>
  </r>
  <r>
    <n v="7816"/>
    <x v="3878"/>
    <x v="3"/>
    <x v="110"/>
    <d v="2014-06-11T00:00:00"/>
    <s v="First Class"/>
    <s v="MG-17680"/>
    <s v="Maureen Gastineau"/>
    <x v="2"/>
    <s v="United States"/>
    <s v="Los Angeles"/>
    <x v="1"/>
    <n v="90049"/>
    <x v="1"/>
    <s v="TEC-PH-10000307"/>
    <x v="2"/>
    <x v="7"/>
    <x v="835"/>
    <n v="17.52"/>
    <n v="2"/>
    <n v="0.2"/>
    <n v="-3.5040000000000022"/>
  </r>
  <r>
    <n v="7817"/>
    <x v="3879"/>
    <x v="0"/>
    <x v="147"/>
    <d v="2013-10-27T00:00:00"/>
    <s v="Second Class"/>
    <s v="DP-13390"/>
    <s v="Dennis Pardue"/>
    <x v="2"/>
    <s v="United States"/>
    <s v="North Las Vegas"/>
    <x v="33"/>
    <n v="89031"/>
    <x v="1"/>
    <s v="OFF-AR-10002240"/>
    <x v="1"/>
    <x v="6"/>
    <x v="962"/>
    <n v="113.22"/>
    <n v="3"/>
    <n v="0"/>
    <n v="29.437200000000001"/>
  </r>
  <r>
    <n v="7818"/>
    <x v="3879"/>
    <x v="0"/>
    <x v="147"/>
    <d v="2013-10-27T00:00:00"/>
    <s v="Second Class"/>
    <s v="DP-13390"/>
    <s v="Dennis Pardue"/>
    <x v="2"/>
    <s v="United States"/>
    <s v="North Las Vegas"/>
    <x v="33"/>
    <n v="89031"/>
    <x v="1"/>
    <s v="OFF-PA-10001801"/>
    <x v="1"/>
    <x v="10"/>
    <x v="1757"/>
    <n v="35.880000000000003"/>
    <n v="6"/>
    <n v="0"/>
    <n v="17.581200000000003"/>
  </r>
  <r>
    <n v="7819"/>
    <x v="3879"/>
    <x v="0"/>
    <x v="147"/>
    <d v="2013-10-27T00:00:00"/>
    <s v="Second Class"/>
    <s v="DP-13390"/>
    <s v="Dennis Pardue"/>
    <x v="2"/>
    <s v="United States"/>
    <s v="North Las Vegas"/>
    <x v="33"/>
    <n v="89031"/>
    <x v="1"/>
    <s v="OFF-BI-10001120"/>
    <x v="1"/>
    <x v="8"/>
    <x v="1606"/>
    <n v="4535.9760000000006"/>
    <n v="3"/>
    <n v="0.2"/>
    <n v="1644.2912999999999"/>
  </r>
  <r>
    <n v="7820"/>
    <x v="3880"/>
    <x v="3"/>
    <x v="795"/>
    <d v="2014-01-31T00:00:00"/>
    <s v="Standard Class"/>
    <s v="CJ-12010"/>
    <s v="Caroline Jumper"/>
    <x v="0"/>
    <s v="United States"/>
    <s v="San Francisco"/>
    <x v="1"/>
    <n v="94109"/>
    <x v="1"/>
    <s v="OFF-FA-10000611"/>
    <x v="1"/>
    <x v="13"/>
    <x v="1065"/>
    <n v="11.84"/>
    <n v="8"/>
    <n v="0"/>
    <n v="5.6831999999999994"/>
  </r>
  <r>
    <n v="7821"/>
    <x v="3881"/>
    <x v="3"/>
    <x v="166"/>
    <d v="2014-12-11T00:00:00"/>
    <s v="Second Class"/>
    <s v="CW-11905"/>
    <s v="Carl Weiss"/>
    <x v="2"/>
    <s v="United States"/>
    <s v="Cranston"/>
    <x v="34"/>
    <n v="2920"/>
    <x v="3"/>
    <s v="OFF-ST-10000036"/>
    <x v="1"/>
    <x v="4"/>
    <x v="590"/>
    <n v="592.74"/>
    <n v="6"/>
    <n v="0"/>
    <n v="160.03979999999999"/>
  </r>
  <r>
    <n v="7822"/>
    <x v="3882"/>
    <x v="0"/>
    <x v="147"/>
    <d v="2013-10-25T00:00:00"/>
    <s v="Second Class"/>
    <s v="GW-14605"/>
    <s v="Giulietta Weimer"/>
    <x v="0"/>
    <s v="United States"/>
    <s v="Jackson"/>
    <x v="18"/>
    <n v="38301"/>
    <x v="0"/>
    <s v="OFF-ST-10004950"/>
    <x v="1"/>
    <x v="4"/>
    <x v="1510"/>
    <n v="111.67200000000001"/>
    <n v="9"/>
    <n v="0.2"/>
    <n v="6.9794999999999909"/>
  </r>
  <r>
    <n v="7823"/>
    <x v="3883"/>
    <x v="2"/>
    <x v="86"/>
    <d v="2011-09-01T00:00:00"/>
    <s v="Standard Class"/>
    <s v="PP-18955"/>
    <s v="Paul Prost"/>
    <x v="2"/>
    <s v="United States"/>
    <s v="Newark"/>
    <x v="13"/>
    <n v="19711"/>
    <x v="3"/>
    <s v="OFF-AR-10003770"/>
    <x v="1"/>
    <x v="6"/>
    <x v="990"/>
    <n v="8.64"/>
    <n v="3"/>
    <n v="0"/>
    <n v="2.5055999999999998"/>
  </r>
  <r>
    <n v="7824"/>
    <x v="3883"/>
    <x v="2"/>
    <x v="86"/>
    <d v="2011-09-01T00:00:00"/>
    <s v="Standard Class"/>
    <s v="PP-18955"/>
    <s v="Paul Prost"/>
    <x v="2"/>
    <s v="United States"/>
    <s v="Newark"/>
    <x v="13"/>
    <n v="19711"/>
    <x v="3"/>
    <s v="TEC-AC-10002800"/>
    <x v="2"/>
    <x v="11"/>
    <x v="1207"/>
    <n v="149.97"/>
    <n v="3"/>
    <n v="0"/>
    <n v="52.489499999999992"/>
  </r>
  <r>
    <n v="7825"/>
    <x v="3884"/>
    <x v="2"/>
    <x v="1174"/>
    <d v="2011-05-23T00:00:00"/>
    <s v="Standard Class"/>
    <s v="PW-19030"/>
    <s v="Pauline Webber"/>
    <x v="1"/>
    <s v="United States"/>
    <s v="Los Angeles"/>
    <x v="1"/>
    <n v="90036"/>
    <x v="1"/>
    <s v="FUR-CH-10002439"/>
    <x v="0"/>
    <x v="1"/>
    <x v="1316"/>
    <n v="232.88"/>
    <n v="5"/>
    <n v="0.2"/>
    <n v="17.466000000000008"/>
  </r>
  <r>
    <n v="7826"/>
    <x v="3885"/>
    <x v="1"/>
    <x v="302"/>
    <d v="2012-02-07T00:00:00"/>
    <s v="Standard Class"/>
    <s v="PW-19030"/>
    <s v="Pauline Webber"/>
    <x v="1"/>
    <s v="United States"/>
    <s v="Rome"/>
    <x v="15"/>
    <n v="13440"/>
    <x v="3"/>
    <s v="FUR-CH-10004218"/>
    <x v="0"/>
    <x v="1"/>
    <x v="38"/>
    <n v="90.882000000000005"/>
    <n v="1"/>
    <n v="0.1"/>
    <n v="15.147000000000004"/>
  </r>
  <r>
    <n v="7827"/>
    <x v="3886"/>
    <x v="3"/>
    <x v="1108"/>
    <d v="2014-11-06T00:00:00"/>
    <s v="Standard Class"/>
    <s v="CY-12745"/>
    <s v="Craig Yedwab"/>
    <x v="1"/>
    <s v="United States"/>
    <s v="Chicago"/>
    <x v="10"/>
    <n v="60610"/>
    <x v="2"/>
    <s v="TEC-PH-10004042"/>
    <x v="2"/>
    <x v="7"/>
    <x v="553"/>
    <n v="508.76800000000003"/>
    <n v="4"/>
    <n v="0.2"/>
    <n v="38.157600000000002"/>
  </r>
  <r>
    <n v="7828"/>
    <x v="3886"/>
    <x v="3"/>
    <x v="1108"/>
    <d v="2014-11-06T00:00:00"/>
    <s v="Standard Class"/>
    <s v="CY-12745"/>
    <s v="Craig Yedwab"/>
    <x v="1"/>
    <s v="United States"/>
    <s v="Chicago"/>
    <x v="10"/>
    <n v="60610"/>
    <x v="2"/>
    <s v="OFF-EN-10001137"/>
    <x v="1"/>
    <x v="12"/>
    <x v="315"/>
    <n v="9.9120000000000008"/>
    <n v="3"/>
    <n v="0.2"/>
    <n v="3.2213999999999996"/>
  </r>
  <r>
    <n v="7829"/>
    <x v="3887"/>
    <x v="1"/>
    <x v="33"/>
    <d v="2012-05-01T00:00:00"/>
    <s v="Standard Class"/>
    <s v="BW-11110"/>
    <s v="Bart Watters"/>
    <x v="1"/>
    <s v="United States"/>
    <s v="San Diego"/>
    <x v="1"/>
    <n v="92105"/>
    <x v="1"/>
    <s v="FUR-CH-10002017"/>
    <x v="0"/>
    <x v="1"/>
    <x v="1368"/>
    <n v="63.936000000000007"/>
    <n v="3"/>
    <n v="0.2"/>
    <n v="6.3935999999999957"/>
  </r>
  <r>
    <n v="7830"/>
    <x v="3887"/>
    <x v="1"/>
    <x v="33"/>
    <d v="2012-05-01T00:00:00"/>
    <s v="Standard Class"/>
    <s v="BW-11110"/>
    <s v="Bart Watters"/>
    <x v="1"/>
    <s v="United States"/>
    <s v="San Diego"/>
    <x v="1"/>
    <n v="92105"/>
    <x v="1"/>
    <s v="OFF-AR-10000588"/>
    <x v="1"/>
    <x v="6"/>
    <x v="393"/>
    <n v="59.519999999999996"/>
    <n v="3"/>
    <n v="0"/>
    <n v="15.475200000000001"/>
  </r>
  <r>
    <n v="7831"/>
    <x v="3887"/>
    <x v="1"/>
    <x v="33"/>
    <d v="2012-05-01T00:00:00"/>
    <s v="Standard Class"/>
    <s v="BW-11110"/>
    <s v="Bart Watters"/>
    <x v="1"/>
    <s v="United States"/>
    <s v="San Diego"/>
    <x v="1"/>
    <n v="92105"/>
    <x v="1"/>
    <s v="TEC-PH-10003174"/>
    <x v="2"/>
    <x v="7"/>
    <x v="1745"/>
    <n v="311.97600000000006"/>
    <n v="3"/>
    <n v="0.2"/>
    <n v="38.996999999999986"/>
  </r>
  <r>
    <n v="7832"/>
    <x v="3887"/>
    <x v="1"/>
    <x v="33"/>
    <d v="2012-05-01T00:00:00"/>
    <s v="Standard Class"/>
    <s v="BW-11110"/>
    <s v="Bart Watters"/>
    <x v="1"/>
    <s v="United States"/>
    <s v="San Diego"/>
    <x v="1"/>
    <n v="92105"/>
    <x v="1"/>
    <s v="OFF-BI-10001524"/>
    <x v="1"/>
    <x v="8"/>
    <x v="298"/>
    <n v="50.352000000000004"/>
    <n v="3"/>
    <n v="0.2"/>
    <n v="17.623199999999997"/>
  </r>
  <r>
    <n v="7833"/>
    <x v="3888"/>
    <x v="0"/>
    <x v="195"/>
    <d v="2013-05-14T00:00:00"/>
    <s v="Standard Class"/>
    <s v="MB-18085"/>
    <s v="Mick Brown"/>
    <x v="0"/>
    <s v="United States"/>
    <s v="Houston"/>
    <x v="5"/>
    <n v="77036"/>
    <x v="2"/>
    <s v="TEC-PH-10001552"/>
    <x v="2"/>
    <x v="7"/>
    <x v="178"/>
    <n v="19.136000000000003"/>
    <n v="2"/>
    <n v="0.2"/>
    <n v="1.9136000000000006"/>
  </r>
  <r>
    <n v="7834"/>
    <x v="3889"/>
    <x v="1"/>
    <x v="1175"/>
    <d v="2012-01-28T00:00:00"/>
    <s v="Standard Class"/>
    <s v="CR-12820"/>
    <s v="Cyra Reiten"/>
    <x v="2"/>
    <s v="United States"/>
    <s v="West Palm Beach"/>
    <x v="2"/>
    <n v="33407"/>
    <x v="0"/>
    <s v="OFF-AR-10004757"/>
    <x v="1"/>
    <x v="6"/>
    <x v="342"/>
    <n v="13.120000000000001"/>
    <n v="5"/>
    <n v="0.2"/>
    <n v="2.1319999999999988"/>
  </r>
  <r>
    <n v="7835"/>
    <x v="3890"/>
    <x v="1"/>
    <x v="657"/>
    <d v="2012-04-17T00:00:00"/>
    <s v="Second Class"/>
    <s v="EB-14110"/>
    <s v="Eugene Barchas"/>
    <x v="0"/>
    <s v="United States"/>
    <s v="Los Angeles"/>
    <x v="1"/>
    <n v="90045"/>
    <x v="1"/>
    <s v="FUR-TA-10002530"/>
    <x v="0"/>
    <x v="3"/>
    <x v="983"/>
    <n v="241.56799999999998"/>
    <n v="2"/>
    <n v="0.2"/>
    <n v="-15.098000000000013"/>
  </r>
  <r>
    <n v="7836"/>
    <x v="3890"/>
    <x v="1"/>
    <x v="657"/>
    <d v="2012-04-17T00:00:00"/>
    <s v="Second Class"/>
    <s v="EB-14110"/>
    <s v="Eugene Barchas"/>
    <x v="0"/>
    <s v="United States"/>
    <s v="Los Angeles"/>
    <x v="1"/>
    <n v="90045"/>
    <x v="1"/>
    <s v="TEC-PH-10001494"/>
    <x v="2"/>
    <x v="7"/>
    <x v="708"/>
    <n v="479.92"/>
    <n v="2"/>
    <n v="0.2"/>
    <n v="41.993000000000009"/>
  </r>
  <r>
    <n v="7837"/>
    <x v="3891"/>
    <x v="1"/>
    <x v="12"/>
    <d v="2012-09-30T00:00:00"/>
    <s v="Standard Class"/>
    <s v="SH-19975"/>
    <s v="Sally Hughsby"/>
    <x v="1"/>
    <s v="United States"/>
    <s v="Seattle"/>
    <x v="4"/>
    <n v="98103"/>
    <x v="1"/>
    <s v="FUR-CH-10004289"/>
    <x v="0"/>
    <x v="1"/>
    <x v="975"/>
    <n v="307.13600000000002"/>
    <n v="4"/>
    <n v="0.2"/>
    <n v="-11.51760000000003"/>
  </r>
  <r>
    <n v="7838"/>
    <x v="3891"/>
    <x v="1"/>
    <x v="12"/>
    <d v="2012-09-30T00:00:00"/>
    <s v="Standard Class"/>
    <s v="SH-19975"/>
    <s v="Sally Hughsby"/>
    <x v="1"/>
    <s v="United States"/>
    <s v="Seattle"/>
    <x v="4"/>
    <n v="98103"/>
    <x v="1"/>
    <s v="OFF-LA-10002945"/>
    <x v="1"/>
    <x v="2"/>
    <x v="1603"/>
    <n v="12.6"/>
    <n v="2"/>
    <n v="0"/>
    <n v="5.7959999999999994"/>
  </r>
  <r>
    <n v="7839"/>
    <x v="3891"/>
    <x v="1"/>
    <x v="12"/>
    <d v="2012-09-30T00:00:00"/>
    <s v="Standard Class"/>
    <s v="SH-19975"/>
    <s v="Sally Hughsby"/>
    <x v="1"/>
    <s v="United States"/>
    <s v="Seattle"/>
    <x v="4"/>
    <n v="98103"/>
    <x v="1"/>
    <s v="TEC-AC-10002567"/>
    <x v="2"/>
    <x v="11"/>
    <x v="423"/>
    <n v="159.97999999999999"/>
    <n v="2"/>
    <n v="0"/>
    <n v="57.592799999999997"/>
  </r>
  <r>
    <n v="7840"/>
    <x v="3892"/>
    <x v="2"/>
    <x v="1176"/>
    <d v="2011-04-02T00:00:00"/>
    <s v="Standard Class"/>
    <s v="CV-12295"/>
    <s v="Christina VanderZanden"/>
    <x v="0"/>
    <s v="United States"/>
    <s v="Des Moines"/>
    <x v="23"/>
    <n v="50315"/>
    <x v="2"/>
    <s v="OFF-EN-10001509"/>
    <x v="1"/>
    <x v="12"/>
    <x v="29"/>
    <n v="6.12"/>
    <n v="3"/>
    <n v="0"/>
    <n v="2.8763999999999994"/>
  </r>
  <r>
    <n v="7841"/>
    <x v="3892"/>
    <x v="2"/>
    <x v="1176"/>
    <d v="2011-04-02T00:00:00"/>
    <s v="Standard Class"/>
    <s v="CV-12295"/>
    <s v="Christina VanderZanden"/>
    <x v="0"/>
    <s v="United States"/>
    <s v="Des Moines"/>
    <x v="23"/>
    <n v="50315"/>
    <x v="2"/>
    <s v="FUR-TA-10003954"/>
    <x v="0"/>
    <x v="3"/>
    <x v="1208"/>
    <n v="1184.72"/>
    <n v="4"/>
    <n v="0"/>
    <n v="106.62480000000005"/>
  </r>
  <r>
    <n v="7842"/>
    <x v="3893"/>
    <x v="0"/>
    <x v="19"/>
    <d v="2013-07-23T00:00:00"/>
    <s v="Standard Class"/>
    <s v="AT-10735"/>
    <s v="Annie Thurman"/>
    <x v="0"/>
    <s v="United States"/>
    <s v="New York City"/>
    <x v="15"/>
    <n v="10024"/>
    <x v="3"/>
    <s v="OFF-AP-10002892"/>
    <x v="1"/>
    <x v="9"/>
    <x v="9"/>
    <n v="45.96"/>
    <n v="2"/>
    <n v="0"/>
    <n v="13.787999999999997"/>
  </r>
  <r>
    <n v="7843"/>
    <x v="3894"/>
    <x v="2"/>
    <x v="987"/>
    <d v="2011-04-23T00:00:00"/>
    <s v="Second Class"/>
    <s v="AG-10390"/>
    <s v="Allen Goldenen"/>
    <x v="0"/>
    <s v="United States"/>
    <s v="Arlington"/>
    <x v="17"/>
    <n v="22204"/>
    <x v="0"/>
    <s v="OFF-BI-10003638"/>
    <x v="1"/>
    <x v="8"/>
    <x v="607"/>
    <n v="58.050000000000004"/>
    <n v="3"/>
    <n v="0"/>
    <n v="26.702999999999999"/>
  </r>
  <r>
    <n v="7844"/>
    <x v="3894"/>
    <x v="2"/>
    <x v="987"/>
    <d v="2011-04-23T00:00:00"/>
    <s v="Second Class"/>
    <s v="AG-10390"/>
    <s v="Allen Goldenen"/>
    <x v="0"/>
    <s v="United States"/>
    <s v="Arlington"/>
    <x v="17"/>
    <n v="22204"/>
    <x v="0"/>
    <s v="OFF-PA-10001569"/>
    <x v="1"/>
    <x v="10"/>
    <x v="55"/>
    <n v="71.28"/>
    <n v="11"/>
    <n v="0"/>
    <n v="34.214400000000005"/>
  </r>
  <r>
    <n v="7845"/>
    <x v="3895"/>
    <x v="3"/>
    <x v="246"/>
    <d v="2014-07-26T00:00:00"/>
    <s v="Standard Class"/>
    <s v="GM-14500"/>
    <s v="Gene McClure"/>
    <x v="0"/>
    <s v="United States"/>
    <s v="Pharr"/>
    <x v="5"/>
    <n v="78577"/>
    <x v="2"/>
    <s v="FUR-TA-10001676"/>
    <x v="0"/>
    <x v="3"/>
    <x v="957"/>
    <n v="124.404"/>
    <n v="4"/>
    <n v="0.3"/>
    <n v="-21.3264"/>
  </r>
  <r>
    <n v="7846"/>
    <x v="3896"/>
    <x v="1"/>
    <x v="874"/>
    <d v="2012-10-02T00:00:00"/>
    <s v="Standard Class"/>
    <s v="JK-15205"/>
    <s v="Jamie Kunitz"/>
    <x v="0"/>
    <s v="United States"/>
    <s v="Arlington"/>
    <x v="17"/>
    <n v="22204"/>
    <x v="0"/>
    <s v="OFF-PA-10001125"/>
    <x v="1"/>
    <x v="10"/>
    <x v="1012"/>
    <n v="154.9"/>
    <n v="5"/>
    <n v="0"/>
    <n v="69.704999999999998"/>
  </r>
  <r>
    <n v="7847"/>
    <x v="3896"/>
    <x v="1"/>
    <x v="874"/>
    <d v="2012-10-02T00:00:00"/>
    <s v="Standard Class"/>
    <s v="JK-15205"/>
    <s v="Jamie Kunitz"/>
    <x v="0"/>
    <s v="United States"/>
    <s v="Arlington"/>
    <x v="17"/>
    <n v="22204"/>
    <x v="0"/>
    <s v="TEC-PH-10002496"/>
    <x v="2"/>
    <x v="7"/>
    <x v="490"/>
    <n v="1871.88"/>
    <n v="12"/>
    <n v="0"/>
    <n v="561.56399999999996"/>
  </r>
  <r>
    <n v="7848"/>
    <x v="3897"/>
    <x v="0"/>
    <x v="535"/>
    <d v="2013-03-03T00:00:00"/>
    <s v="Standard Class"/>
    <s v="DW-13540"/>
    <s v="Don Weiss"/>
    <x v="0"/>
    <s v="United States"/>
    <s v="Houston"/>
    <x v="5"/>
    <n v="77070"/>
    <x v="2"/>
    <s v="FUR-FU-10004053"/>
    <x v="0"/>
    <x v="5"/>
    <x v="1633"/>
    <n v="16.192"/>
    <n v="2"/>
    <n v="0.6"/>
    <n v="-6.8815999999999953"/>
  </r>
  <r>
    <n v="7849"/>
    <x v="3898"/>
    <x v="0"/>
    <x v="440"/>
    <d v="2013-05-07T00:00:00"/>
    <s v="Standard Class"/>
    <s v="AS-10090"/>
    <s v="Adam Shillingsburg"/>
    <x v="0"/>
    <s v="United States"/>
    <s v="Irving"/>
    <x v="5"/>
    <n v="75061"/>
    <x v="2"/>
    <s v="OFF-ST-10000321"/>
    <x v="1"/>
    <x v="4"/>
    <x v="1534"/>
    <n v="18.936"/>
    <n v="3"/>
    <n v="0.2"/>
    <n v="-3.787200000000003"/>
  </r>
  <r>
    <n v="7850"/>
    <x v="3898"/>
    <x v="0"/>
    <x v="440"/>
    <d v="2013-05-07T00:00:00"/>
    <s v="Standard Class"/>
    <s v="AS-10090"/>
    <s v="Adam Shillingsburg"/>
    <x v="0"/>
    <s v="United States"/>
    <s v="Irving"/>
    <x v="5"/>
    <n v="75061"/>
    <x v="2"/>
    <s v="OFF-ST-10002957"/>
    <x v="1"/>
    <x v="4"/>
    <x v="1483"/>
    <n v="12.672000000000001"/>
    <n v="3"/>
    <n v="0.2"/>
    <n v="-3.1680000000000001"/>
  </r>
  <r>
    <n v="7851"/>
    <x v="3898"/>
    <x v="0"/>
    <x v="440"/>
    <d v="2013-05-07T00:00:00"/>
    <s v="Standard Class"/>
    <s v="AS-10090"/>
    <s v="Adam Shillingsburg"/>
    <x v="0"/>
    <s v="United States"/>
    <s v="Irving"/>
    <x v="5"/>
    <n v="75061"/>
    <x v="2"/>
    <s v="OFF-LA-10000973"/>
    <x v="1"/>
    <x v="2"/>
    <x v="826"/>
    <n v="5.04"/>
    <n v="2"/>
    <n v="0.2"/>
    <n v="1.764"/>
  </r>
  <r>
    <n v="7852"/>
    <x v="3899"/>
    <x v="2"/>
    <x v="337"/>
    <d v="2011-12-15T00:00:00"/>
    <s v="Standard Class"/>
    <s v="TS-21205"/>
    <s v="Thomas Seio"/>
    <x v="1"/>
    <s v="United States"/>
    <s v="Chicago"/>
    <x v="10"/>
    <n v="60653"/>
    <x v="2"/>
    <s v="OFF-PA-10000143"/>
    <x v="1"/>
    <x v="10"/>
    <x v="1692"/>
    <n v="8.4480000000000004"/>
    <n v="2"/>
    <n v="0.2"/>
    <n v="2.9568000000000003"/>
  </r>
  <r>
    <n v="7853"/>
    <x v="3899"/>
    <x v="2"/>
    <x v="337"/>
    <d v="2011-12-15T00:00:00"/>
    <s v="Standard Class"/>
    <s v="TS-21205"/>
    <s v="Thomas Seio"/>
    <x v="1"/>
    <s v="United States"/>
    <s v="Chicago"/>
    <x v="10"/>
    <n v="60653"/>
    <x v="2"/>
    <s v="OFF-AP-10003287"/>
    <x v="1"/>
    <x v="9"/>
    <x v="538"/>
    <n v="20.387999999999995"/>
    <n v="2"/>
    <n v="0.8"/>
    <n v="-53.008800000000008"/>
  </r>
  <r>
    <n v="7854"/>
    <x v="3900"/>
    <x v="1"/>
    <x v="707"/>
    <d v="2012-12-29T00:00:00"/>
    <s v="Standard Class"/>
    <s v="SM-20320"/>
    <s v="Sean Miller"/>
    <x v="2"/>
    <s v="United States"/>
    <s v="Los Angeles"/>
    <x v="1"/>
    <n v="90049"/>
    <x v="1"/>
    <s v="OFF-PA-10001526"/>
    <x v="1"/>
    <x v="10"/>
    <x v="1030"/>
    <n v="9.9600000000000009"/>
    <n v="2"/>
    <n v="0"/>
    <n v="4.8804000000000007"/>
  </r>
  <r>
    <n v="7855"/>
    <x v="3901"/>
    <x v="3"/>
    <x v="226"/>
    <d v="2014-12-13T00:00:00"/>
    <s v="Standard Class"/>
    <s v="BH-11710"/>
    <s v="Brosina Hoffman"/>
    <x v="0"/>
    <s v="United States"/>
    <s v="Hattiesburg"/>
    <x v="35"/>
    <n v="39401"/>
    <x v="0"/>
    <s v="OFF-AP-10004540"/>
    <x v="1"/>
    <x v="9"/>
    <x v="1294"/>
    <n v="320.64"/>
    <n v="4"/>
    <n v="0"/>
    <n v="89.779200000000003"/>
  </r>
  <r>
    <n v="7856"/>
    <x v="3901"/>
    <x v="3"/>
    <x v="226"/>
    <d v="2014-12-13T00:00:00"/>
    <s v="Standard Class"/>
    <s v="BH-11710"/>
    <s v="Brosina Hoffman"/>
    <x v="0"/>
    <s v="United States"/>
    <s v="Hattiesburg"/>
    <x v="35"/>
    <n v="39401"/>
    <x v="0"/>
    <s v="TEC-AC-10001266"/>
    <x v="2"/>
    <x v="11"/>
    <x v="196"/>
    <n v="52"/>
    <n v="4"/>
    <n v="0"/>
    <n v="23.4"/>
  </r>
  <r>
    <n v="7857"/>
    <x v="3902"/>
    <x v="2"/>
    <x v="992"/>
    <d v="2011-06-01T00:00:00"/>
    <s v="First Class"/>
    <s v="LW-16825"/>
    <s v="Laurel Workman"/>
    <x v="1"/>
    <s v="United States"/>
    <s v="New York City"/>
    <x v="15"/>
    <n v="10024"/>
    <x v="3"/>
    <s v="OFF-BI-10004233"/>
    <x v="1"/>
    <x v="8"/>
    <x v="1377"/>
    <n v="25.584000000000003"/>
    <n v="2"/>
    <n v="0.2"/>
    <n v="8.9543999999999997"/>
  </r>
  <r>
    <n v="7858"/>
    <x v="3902"/>
    <x v="2"/>
    <x v="992"/>
    <d v="2011-06-01T00:00:00"/>
    <s v="First Class"/>
    <s v="LW-16825"/>
    <s v="Laurel Workman"/>
    <x v="1"/>
    <s v="United States"/>
    <s v="New York City"/>
    <x v="15"/>
    <n v="10024"/>
    <x v="3"/>
    <s v="TEC-PH-10003505"/>
    <x v="2"/>
    <x v="7"/>
    <x v="901"/>
    <n v="464"/>
    <n v="5"/>
    <n v="0"/>
    <n v="134.55999999999995"/>
  </r>
  <r>
    <n v="7859"/>
    <x v="3902"/>
    <x v="2"/>
    <x v="992"/>
    <d v="2011-06-01T00:00:00"/>
    <s v="First Class"/>
    <s v="LW-16825"/>
    <s v="Laurel Workman"/>
    <x v="1"/>
    <s v="United States"/>
    <s v="New York City"/>
    <x v="15"/>
    <n v="10024"/>
    <x v="3"/>
    <s v="OFF-AP-10001005"/>
    <x v="1"/>
    <x v="9"/>
    <x v="1131"/>
    <n v="235.95000000000002"/>
    <n v="3"/>
    <n v="0"/>
    <n v="77.863499999999988"/>
  </r>
  <r>
    <n v="7860"/>
    <x v="3902"/>
    <x v="2"/>
    <x v="992"/>
    <d v="2011-06-01T00:00:00"/>
    <s v="First Class"/>
    <s v="LW-16825"/>
    <s v="Laurel Workman"/>
    <x v="1"/>
    <s v="United States"/>
    <s v="New York City"/>
    <x v="15"/>
    <n v="10024"/>
    <x v="3"/>
    <s v="OFF-PA-10001712"/>
    <x v="1"/>
    <x v="10"/>
    <x v="974"/>
    <n v="39.96"/>
    <n v="4"/>
    <n v="0"/>
    <n v="17.981999999999999"/>
  </r>
  <r>
    <n v="7861"/>
    <x v="3903"/>
    <x v="3"/>
    <x v="580"/>
    <d v="2014-03-07T00:00:00"/>
    <s v="Standard Class"/>
    <s v="JA-15970"/>
    <s v="Joseph Airdo"/>
    <x v="0"/>
    <s v="United States"/>
    <s v="Cuyahoga Falls"/>
    <x v="24"/>
    <n v="44221"/>
    <x v="3"/>
    <s v="OFF-BI-10002353"/>
    <x v="1"/>
    <x v="8"/>
    <x v="1068"/>
    <n v="18.528000000000002"/>
    <n v="4"/>
    <n v="0.7"/>
    <n v="-12.352"/>
  </r>
  <r>
    <n v="7862"/>
    <x v="3904"/>
    <x v="1"/>
    <x v="88"/>
    <d v="2012-10-17T00:00:00"/>
    <s v="Standard Class"/>
    <s v="KA-16525"/>
    <s v="Kelly Andreada"/>
    <x v="0"/>
    <s v="United States"/>
    <s v="Seattle"/>
    <x v="4"/>
    <n v="98103"/>
    <x v="1"/>
    <s v="TEC-AC-10003038"/>
    <x v="2"/>
    <x v="11"/>
    <x v="1024"/>
    <n v="17.899999999999999"/>
    <n v="2"/>
    <n v="0"/>
    <n v="3.400999999999998"/>
  </r>
  <r>
    <n v="7863"/>
    <x v="3904"/>
    <x v="1"/>
    <x v="88"/>
    <d v="2012-10-17T00:00:00"/>
    <s v="Standard Class"/>
    <s v="KA-16525"/>
    <s v="Kelly Andreada"/>
    <x v="0"/>
    <s v="United States"/>
    <s v="Seattle"/>
    <x v="4"/>
    <n v="98103"/>
    <x v="1"/>
    <s v="OFF-ST-10000934"/>
    <x v="1"/>
    <x v="4"/>
    <x v="352"/>
    <n v="81.96"/>
    <n v="2"/>
    <n v="0"/>
    <n v="0"/>
  </r>
  <r>
    <n v="7864"/>
    <x v="3905"/>
    <x v="1"/>
    <x v="1177"/>
    <d v="2012-07-19T00:00:00"/>
    <s v="Second Class"/>
    <s v="TG-21310"/>
    <s v="Toby Gnade"/>
    <x v="0"/>
    <s v="United States"/>
    <s v="Mesa"/>
    <x v="16"/>
    <n v="85204"/>
    <x v="1"/>
    <s v="OFF-ST-10002743"/>
    <x v="1"/>
    <x v="4"/>
    <x v="413"/>
    <n v="272.73599999999999"/>
    <n v="3"/>
    <n v="0.2"/>
    <n v="-64.774800000000013"/>
  </r>
  <r>
    <n v="7865"/>
    <x v="3905"/>
    <x v="1"/>
    <x v="1177"/>
    <d v="2012-07-19T00:00:00"/>
    <s v="Second Class"/>
    <s v="TG-21310"/>
    <s v="Toby Gnade"/>
    <x v="0"/>
    <s v="United States"/>
    <s v="Mesa"/>
    <x v="16"/>
    <n v="85204"/>
    <x v="1"/>
    <s v="OFF-PA-10001846"/>
    <x v="1"/>
    <x v="10"/>
    <x v="1807"/>
    <n v="18.496000000000002"/>
    <n v="4"/>
    <n v="0.2"/>
    <n v="6.7048000000000005"/>
  </r>
  <r>
    <n v="7866"/>
    <x v="3905"/>
    <x v="1"/>
    <x v="1177"/>
    <d v="2012-07-19T00:00:00"/>
    <s v="Second Class"/>
    <s v="TG-21310"/>
    <s v="Toby Gnade"/>
    <x v="0"/>
    <s v="United States"/>
    <s v="Mesa"/>
    <x v="16"/>
    <n v="85204"/>
    <x v="1"/>
    <s v="FUR-CH-10004287"/>
    <x v="0"/>
    <x v="1"/>
    <x v="156"/>
    <n v="441.92"/>
    <n v="2"/>
    <n v="0.2"/>
    <n v="49.715999999999966"/>
  </r>
  <r>
    <n v="7867"/>
    <x v="3905"/>
    <x v="1"/>
    <x v="1177"/>
    <d v="2012-07-19T00:00:00"/>
    <s v="Second Class"/>
    <s v="TG-21310"/>
    <s v="Toby Gnade"/>
    <x v="0"/>
    <s v="United States"/>
    <s v="Mesa"/>
    <x v="16"/>
    <n v="85204"/>
    <x v="1"/>
    <s v="FUR-BO-10001608"/>
    <x v="0"/>
    <x v="0"/>
    <x v="1523"/>
    <n v="127.76400000000002"/>
    <n v="6"/>
    <n v="0.7"/>
    <n v="-191.64599999999996"/>
  </r>
  <r>
    <n v="7868"/>
    <x v="3906"/>
    <x v="2"/>
    <x v="84"/>
    <d v="2011-11-24T00:00:00"/>
    <s v="Second Class"/>
    <s v="DB-13360"/>
    <s v="Dennis Bolton"/>
    <x v="2"/>
    <s v="United States"/>
    <s v="Salt Lake City"/>
    <x v="7"/>
    <n v="84106"/>
    <x v="1"/>
    <s v="OFF-PA-10000357"/>
    <x v="1"/>
    <x v="10"/>
    <x v="1219"/>
    <n v="166.44"/>
    <n v="3"/>
    <n v="0"/>
    <n v="79.891199999999998"/>
  </r>
  <r>
    <n v="7869"/>
    <x v="3907"/>
    <x v="0"/>
    <x v="1022"/>
    <d v="2013-06-03T00:00:00"/>
    <s v="Standard Class"/>
    <s v="LS-17245"/>
    <s v="Lynn Smith"/>
    <x v="0"/>
    <s v="United States"/>
    <s v="Los Angeles"/>
    <x v="1"/>
    <n v="90045"/>
    <x v="1"/>
    <s v="OFF-PA-10000575"/>
    <x v="1"/>
    <x v="10"/>
    <x v="1050"/>
    <n v="13.38"/>
    <n v="2"/>
    <n v="0"/>
    <n v="6.1547999999999998"/>
  </r>
  <r>
    <n v="7870"/>
    <x v="3908"/>
    <x v="3"/>
    <x v="445"/>
    <d v="2014-07-10T00:00:00"/>
    <s v="Standard Class"/>
    <s v="MO-17950"/>
    <s v="Michael Oakman"/>
    <x v="0"/>
    <s v="United States"/>
    <s v="Jacksonville"/>
    <x v="3"/>
    <n v="28540"/>
    <x v="0"/>
    <s v="TEC-AC-10002167"/>
    <x v="2"/>
    <x v="11"/>
    <x v="46"/>
    <n v="24"/>
    <n v="2"/>
    <n v="0.2"/>
    <n v="-2.6999999999999993"/>
  </r>
  <r>
    <n v="7871"/>
    <x v="3909"/>
    <x v="3"/>
    <x v="145"/>
    <d v="2014-09-30T00:00:00"/>
    <s v="Standard Class"/>
    <s v="CA-11965"/>
    <s v="Carol Adams"/>
    <x v="1"/>
    <s v="United States"/>
    <s v="Lakewood"/>
    <x v="24"/>
    <n v="44107"/>
    <x v="3"/>
    <s v="OFF-EN-10004459"/>
    <x v="1"/>
    <x v="12"/>
    <x v="655"/>
    <n v="24.448"/>
    <n v="4"/>
    <n v="0.2"/>
    <n v="8.8623999999999992"/>
  </r>
  <r>
    <n v="7872"/>
    <x v="3910"/>
    <x v="0"/>
    <x v="339"/>
    <d v="2013-10-08T00:00:00"/>
    <s v="Standard Class"/>
    <s v="DB-12910"/>
    <s v="Daniel Byrd"/>
    <x v="2"/>
    <s v="United States"/>
    <s v="Lake Forest"/>
    <x v="1"/>
    <n v="92630"/>
    <x v="1"/>
    <s v="OFF-LA-10002271"/>
    <x v="1"/>
    <x v="2"/>
    <x v="635"/>
    <n v="6.16"/>
    <n v="2"/>
    <n v="0"/>
    <n v="2.9567999999999999"/>
  </r>
  <r>
    <n v="7873"/>
    <x v="3910"/>
    <x v="0"/>
    <x v="339"/>
    <d v="2013-10-08T00:00:00"/>
    <s v="Standard Class"/>
    <s v="DB-12910"/>
    <s v="Daniel Byrd"/>
    <x v="2"/>
    <s v="United States"/>
    <s v="Lake Forest"/>
    <x v="1"/>
    <n v="92630"/>
    <x v="1"/>
    <s v="FUR-CH-10004063"/>
    <x v="0"/>
    <x v="1"/>
    <x v="120"/>
    <n v="915.13600000000008"/>
    <n v="4"/>
    <n v="0.2"/>
    <n v="102.95279999999988"/>
  </r>
  <r>
    <n v="7874"/>
    <x v="3910"/>
    <x v="0"/>
    <x v="339"/>
    <d v="2013-10-08T00:00:00"/>
    <s v="Standard Class"/>
    <s v="DB-12910"/>
    <s v="Daniel Byrd"/>
    <x v="2"/>
    <s v="United States"/>
    <s v="Lake Forest"/>
    <x v="1"/>
    <n v="92630"/>
    <x v="1"/>
    <s v="OFF-PA-10004610"/>
    <x v="1"/>
    <x v="10"/>
    <x v="1511"/>
    <n v="8.56"/>
    <n v="2"/>
    <n v="0"/>
    <n v="3.8519999999999994"/>
  </r>
  <r>
    <n v="7875"/>
    <x v="3910"/>
    <x v="0"/>
    <x v="339"/>
    <d v="2013-10-08T00:00:00"/>
    <s v="Standard Class"/>
    <s v="DB-12910"/>
    <s v="Daniel Byrd"/>
    <x v="2"/>
    <s v="United States"/>
    <s v="Lake Forest"/>
    <x v="1"/>
    <n v="92630"/>
    <x v="1"/>
    <s v="OFF-PA-10001878"/>
    <x v="1"/>
    <x v="10"/>
    <x v="1161"/>
    <n v="97.82"/>
    <n v="2"/>
    <n v="0"/>
    <n v="45.975399999999993"/>
  </r>
  <r>
    <n v="7876"/>
    <x v="3911"/>
    <x v="3"/>
    <x v="428"/>
    <d v="2014-09-16T00:00:00"/>
    <s v="Standard Class"/>
    <s v="DK-12835"/>
    <s v="Damala Kotsonis"/>
    <x v="1"/>
    <s v="United States"/>
    <s v="Portland"/>
    <x v="21"/>
    <n v="97206"/>
    <x v="1"/>
    <s v="OFF-PA-10002036"/>
    <x v="1"/>
    <x v="10"/>
    <x v="325"/>
    <n v="31.104000000000006"/>
    <n v="6"/>
    <n v="0.2"/>
    <n v="11.2752"/>
  </r>
  <r>
    <n v="7877"/>
    <x v="3911"/>
    <x v="3"/>
    <x v="428"/>
    <d v="2014-09-16T00:00:00"/>
    <s v="Standard Class"/>
    <s v="DK-12835"/>
    <s v="Damala Kotsonis"/>
    <x v="1"/>
    <s v="United States"/>
    <s v="Portland"/>
    <x v="21"/>
    <n v="97206"/>
    <x v="1"/>
    <s v="OFF-AP-10003278"/>
    <x v="1"/>
    <x v="9"/>
    <x v="1784"/>
    <n v="11.176000000000002"/>
    <n v="1"/>
    <n v="0.2"/>
    <n v="0.8382000000000005"/>
  </r>
  <r>
    <n v="7878"/>
    <x v="3912"/>
    <x v="1"/>
    <x v="899"/>
    <d v="2012-03-18T00:00:00"/>
    <s v="Standard Class"/>
    <s v="EB-14170"/>
    <s v="Evan Bailliet"/>
    <x v="0"/>
    <s v="United States"/>
    <s v="Charlotte"/>
    <x v="3"/>
    <n v="28205"/>
    <x v="0"/>
    <s v="OFF-LA-10001641"/>
    <x v="1"/>
    <x v="2"/>
    <x v="1022"/>
    <n v="5.04"/>
    <n v="2"/>
    <n v="0.2"/>
    <n v="1.764"/>
  </r>
  <r>
    <n v="7879"/>
    <x v="3913"/>
    <x v="0"/>
    <x v="896"/>
    <d v="2013-12-05T00:00:00"/>
    <s v="Second Class"/>
    <s v="DR-12940"/>
    <s v="Daniel Raglin"/>
    <x v="2"/>
    <s v="United States"/>
    <s v="Aurora"/>
    <x v="10"/>
    <n v="60505"/>
    <x v="2"/>
    <s v="FUR-FU-10003806"/>
    <x v="0"/>
    <x v="5"/>
    <x v="1795"/>
    <n v="242.17600000000004"/>
    <n v="4"/>
    <n v="0.6"/>
    <n v="-302.72000000000003"/>
  </r>
  <r>
    <n v="7880"/>
    <x v="3914"/>
    <x v="0"/>
    <x v="403"/>
    <d v="2013-06-22T00:00:00"/>
    <s v="Standard Class"/>
    <s v="JS-15685"/>
    <s v="Jim Sink"/>
    <x v="1"/>
    <s v="United States"/>
    <s v="Philadelphia"/>
    <x v="9"/>
    <n v="19140"/>
    <x v="3"/>
    <s v="FUR-TA-10003392"/>
    <x v="0"/>
    <x v="3"/>
    <x v="1639"/>
    <n v="337.17599999999999"/>
    <n v="2"/>
    <n v="0.4"/>
    <n v="-118.01160000000002"/>
  </r>
  <r>
    <n v="7881"/>
    <x v="3915"/>
    <x v="3"/>
    <x v="734"/>
    <d v="2014-12-07T00:00:00"/>
    <s v="Second Class"/>
    <s v="LC-16870"/>
    <s v="Lena Cacioppo"/>
    <x v="0"/>
    <s v="United States"/>
    <s v="Thornton"/>
    <x v="22"/>
    <n v="80229"/>
    <x v="1"/>
    <s v="OFF-AR-10003856"/>
    <x v="1"/>
    <x v="6"/>
    <x v="444"/>
    <n v="13.343999999999998"/>
    <n v="6"/>
    <n v="0.2"/>
    <n v="1.0007999999999999"/>
  </r>
  <r>
    <n v="7882"/>
    <x v="3915"/>
    <x v="3"/>
    <x v="734"/>
    <d v="2014-12-07T00:00:00"/>
    <s v="Second Class"/>
    <s v="LC-16870"/>
    <s v="Lena Cacioppo"/>
    <x v="0"/>
    <s v="United States"/>
    <s v="Thornton"/>
    <x v="22"/>
    <n v="80229"/>
    <x v="1"/>
    <s v="TEC-AC-10002006"/>
    <x v="2"/>
    <x v="11"/>
    <x v="1078"/>
    <n v="76.75200000000001"/>
    <n v="6"/>
    <n v="0.2"/>
    <n v="10.553399999999993"/>
  </r>
  <r>
    <n v="7883"/>
    <x v="3915"/>
    <x v="3"/>
    <x v="734"/>
    <d v="2014-12-07T00:00:00"/>
    <s v="Second Class"/>
    <s v="LC-16870"/>
    <s v="Lena Cacioppo"/>
    <x v="0"/>
    <s v="United States"/>
    <s v="Thornton"/>
    <x v="22"/>
    <n v="80229"/>
    <x v="1"/>
    <s v="TEC-AC-10002006"/>
    <x v="2"/>
    <x v="11"/>
    <x v="1078"/>
    <n v="102.33600000000001"/>
    <n v="8"/>
    <n v="0.2"/>
    <n v="14.07119999999999"/>
  </r>
  <r>
    <n v="7884"/>
    <x v="3915"/>
    <x v="3"/>
    <x v="734"/>
    <d v="2014-12-07T00:00:00"/>
    <s v="Second Class"/>
    <s v="LC-16870"/>
    <s v="Lena Cacioppo"/>
    <x v="0"/>
    <s v="United States"/>
    <s v="Thornton"/>
    <x v="22"/>
    <n v="80229"/>
    <x v="1"/>
    <s v="OFF-PA-10002246"/>
    <x v="1"/>
    <x v="10"/>
    <x v="1386"/>
    <n v="10.32"/>
    <n v="2"/>
    <n v="0.2"/>
    <n v="3.7409999999999997"/>
  </r>
  <r>
    <n v="7885"/>
    <x v="3915"/>
    <x v="3"/>
    <x v="734"/>
    <d v="2014-12-07T00:00:00"/>
    <s v="Second Class"/>
    <s v="LC-16870"/>
    <s v="Lena Cacioppo"/>
    <x v="0"/>
    <s v="United States"/>
    <s v="Thornton"/>
    <x v="22"/>
    <n v="80229"/>
    <x v="1"/>
    <s v="OFF-SU-10004782"/>
    <x v="1"/>
    <x v="14"/>
    <x v="1548"/>
    <n v="47.32"/>
    <n v="7"/>
    <n v="0.2"/>
    <n v="5.9149999999999938"/>
  </r>
  <r>
    <n v="7886"/>
    <x v="3915"/>
    <x v="3"/>
    <x v="734"/>
    <d v="2014-12-07T00:00:00"/>
    <s v="Second Class"/>
    <s v="LC-16870"/>
    <s v="Lena Cacioppo"/>
    <x v="0"/>
    <s v="United States"/>
    <s v="Thornton"/>
    <x v="22"/>
    <n v="80229"/>
    <x v="1"/>
    <s v="FUR-FU-10004351"/>
    <x v="0"/>
    <x v="5"/>
    <x v="33"/>
    <n v="23.376000000000001"/>
    <n v="3"/>
    <n v="0.2"/>
    <n v="7.0128000000000013"/>
  </r>
  <r>
    <n v="7887"/>
    <x v="3915"/>
    <x v="3"/>
    <x v="734"/>
    <d v="2014-12-07T00:00:00"/>
    <s v="Second Class"/>
    <s v="LC-16870"/>
    <s v="Lena Cacioppo"/>
    <x v="0"/>
    <s v="United States"/>
    <s v="Thornton"/>
    <x v="22"/>
    <n v="80229"/>
    <x v="1"/>
    <s v="FUR-FU-10004270"/>
    <x v="0"/>
    <x v="5"/>
    <x v="989"/>
    <n v="16.72"/>
    <n v="5"/>
    <n v="0.2"/>
    <n v="3.3439999999999994"/>
  </r>
  <r>
    <n v="7888"/>
    <x v="3915"/>
    <x v="3"/>
    <x v="734"/>
    <d v="2014-12-07T00:00:00"/>
    <s v="Second Class"/>
    <s v="LC-16870"/>
    <s v="Lena Cacioppo"/>
    <x v="0"/>
    <s v="United States"/>
    <s v="Thornton"/>
    <x v="22"/>
    <n v="80229"/>
    <x v="1"/>
    <s v="FUR-FU-10004053"/>
    <x v="0"/>
    <x v="5"/>
    <x v="1633"/>
    <n v="16.192"/>
    <n v="1"/>
    <n v="0.2"/>
    <n v="4.6552000000000007"/>
  </r>
  <r>
    <n v="7889"/>
    <x v="3916"/>
    <x v="0"/>
    <x v="765"/>
    <d v="2013-08-23T00:00:00"/>
    <s v="Standard Class"/>
    <s v="JP-15520"/>
    <s v="Jeremy Pistek"/>
    <x v="0"/>
    <s v="United States"/>
    <s v="Davis"/>
    <x v="1"/>
    <n v="95616"/>
    <x v="1"/>
    <s v="OFF-PA-10000019"/>
    <x v="1"/>
    <x v="10"/>
    <x v="704"/>
    <n v="32.400000000000006"/>
    <n v="5"/>
    <n v="0"/>
    <n v="15.552000000000001"/>
  </r>
  <r>
    <n v="7890"/>
    <x v="3917"/>
    <x v="0"/>
    <x v="591"/>
    <d v="2013-12-30T00:00:00"/>
    <s v="Standard Class"/>
    <s v="TS-21655"/>
    <s v="Trudy Schmidt"/>
    <x v="0"/>
    <s v="United States"/>
    <s v="Fayetteville"/>
    <x v="36"/>
    <n v="72701"/>
    <x v="0"/>
    <s v="OFF-AR-10003811"/>
    <x v="1"/>
    <x v="6"/>
    <x v="449"/>
    <n v="19.89"/>
    <n v="9"/>
    <n v="0"/>
    <n v="5.3703000000000003"/>
  </r>
  <r>
    <n v="7891"/>
    <x v="3917"/>
    <x v="0"/>
    <x v="591"/>
    <d v="2013-12-30T00:00:00"/>
    <s v="Standard Class"/>
    <s v="TS-21655"/>
    <s v="Trudy Schmidt"/>
    <x v="0"/>
    <s v="United States"/>
    <s v="Fayetteville"/>
    <x v="36"/>
    <n v="72701"/>
    <x v="0"/>
    <s v="TEC-AC-10001838"/>
    <x v="2"/>
    <x v="11"/>
    <x v="645"/>
    <n v="399.98"/>
    <n v="2"/>
    <n v="0"/>
    <n v="171.99140000000003"/>
  </r>
  <r>
    <n v="7892"/>
    <x v="3917"/>
    <x v="0"/>
    <x v="591"/>
    <d v="2013-12-30T00:00:00"/>
    <s v="Standard Class"/>
    <s v="TS-21655"/>
    <s v="Trudy Schmidt"/>
    <x v="0"/>
    <s v="United States"/>
    <s v="Fayetteville"/>
    <x v="36"/>
    <n v="72701"/>
    <x v="0"/>
    <s v="FUR-FU-10003553"/>
    <x v="0"/>
    <x v="5"/>
    <x v="563"/>
    <n v="343.84999999999997"/>
    <n v="5"/>
    <n v="0"/>
    <n v="137.54000000000002"/>
  </r>
  <r>
    <n v="7893"/>
    <x v="3917"/>
    <x v="0"/>
    <x v="591"/>
    <d v="2013-12-30T00:00:00"/>
    <s v="Standard Class"/>
    <s v="TS-21655"/>
    <s v="Trudy Schmidt"/>
    <x v="0"/>
    <s v="United States"/>
    <s v="Fayetteville"/>
    <x v="36"/>
    <n v="72701"/>
    <x v="0"/>
    <s v="OFF-PA-10003302"/>
    <x v="1"/>
    <x v="10"/>
    <x v="1712"/>
    <n v="106.32"/>
    <n v="3"/>
    <n v="0"/>
    <n v="49.970399999999991"/>
  </r>
  <r>
    <n v="7894"/>
    <x v="3918"/>
    <x v="3"/>
    <x v="283"/>
    <d v="2014-07-31T00:00:00"/>
    <s v="Standard Class"/>
    <s v="NM-18445"/>
    <s v="Nathan Mautz"/>
    <x v="2"/>
    <s v="United States"/>
    <s v="New York City"/>
    <x v="15"/>
    <n v="10011"/>
    <x v="3"/>
    <s v="OFF-BI-10002412"/>
    <x v="1"/>
    <x v="8"/>
    <x v="323"/>
    <n v="13.919999999999998"/>
    <n v="3"/>
    <n v="0.2"/>
    <n v="4.3500000000000005"/>
  </r>
  <r>
    <n v="7895"/>
    <x v="3919"/>
    <x v="3"/>
    <x v="548"/>
    <d v="2014-06-26T00:00:00"/>
    <s v="Standard Class"/>
    <s v="EH-14125"/>
    <s v="Eugene Hildebrand"/>
    <x v="2"/>
    <s v="United States"/>
    <s v="Wheeling"/>
    <x v="48"/>
    <n v="26003"/>
    <x v="3"/>
    <s v="OFF-BI-10002852"/>
    <x v="1"/>
    <x v="8"/>
    <x v="91"/>
    <n v="82.4"/>
    <n v="5"/>
    <n v="0"/>
    <n v="40.376000000000005"/>
  </r>
  <r>
    <n v="7896"/>
    <x v="3919"/>
    <x v="3"/>
    <x v="548"/>
    <d v="2014-06-26T00:00:00"/>
    <s v="Standard Class"/>
    <s v="EH-14125"/>
    <s v="Eugene Hildebrand"/>
    <x v="2"/>
    <s v="United States"/>
    <s v="Wheeling"/>
    <x v="48"/>
    <n v="26003"/>
    <x v="3"/>
    <s v="OFF-BI-10000145"/>
    <x v="1"/>
    <x v="8"/>
    <x v="735"/>
    <n v="6.24"/>
    <n v="2"/>
    <n v="0"/>
    <n v="3.0575999999999999"/>
  </r>
  <r>
    <n v="7897"/>
    <x v="3919"/>
    <x v="3"/>
    <x v="548"/>
    <d v="2014-06-26T00:00:00"/>
    <s v="Standard Class"/>
    <s v="EH-14125"/>
    <s v="Eugene Hildebrand"/>
    <x v="2"/>
    <s v="United States"/>
    <s v="Wheeling"/>
    <x v="48"/>
    <n v="26003"/>
    <x v="3"/>
    <s v="OFF-PA-10001970"/>
    <x v="1"/>
    <x v="10"/>
    <x v="361"/>
    <n v="447.84"/>
    <n v="8"/>
    <n v="0"/>
    <n v="219.44159999999999"/>
  </r>
  <r>
    <n v="7898"/>
    <x v="3920"/>
    <x v="3"/>
    <x v="802"/>
    <d v="2014-08-19T00:00:00"/>
    <s v="Standard Class"/>
    <s v="DC-12850"/>
    <s v="Dan Campbell"/>
    <x v="0"/>
    <s v="United States"/>
    <s v="Memphis"/>
    <x v="18"/>
    <n v="38109"/>
    <x v="0"/>
    <s v="OFF-AP-10001563"/>
    <x v="1"/>
    <x v="9"/>
    <x v="530"/>
    <n v="272.048"/>
    <n v="7"/>
    <n v="0.2"/>
    <n v="30.605399999999946"/>
  </r>
  <r>
    <n v="7899"/>
    <x v="3920"/>
    <x v="3"/>
    <x v="802"/>
    <d v="2014-08-19T00:00:00"/>
    <s v="Standard Class"/>
    <s v="DC-12850"/>
    <s v="Dan Campbell"/>
    <x v="0"/>
    <s v="United States"/>
    <s v="Memphis"/>
    <x v="18"/>
    <n v="38109"/>
    <x v="0"/>
    <s v="OFF-BI-10001359"/>
    <x v="1"/>
    <x v="8"/>
    <x v="1153"/>
    <n v="1614.5820000000003"/>
    <n v="6"/>
    <n v="0.7"/>
    <n v="-1237.8461999999995"/>
  </r>
  <r>
    <n v="7900"/>
    <x v="3920"/>
    <x v="3"/>
    <x v="802"/>
    <d v="2014-08-19T00:00:00"/>
    <s v="Standard Class"/>
    <s v="DC-12850"/>
    <s v="Dan Campbell"/>
    <x v="0"/>
    <s v="United States"/>
    <s v="Memphis"/>
    <x v="18"/>
    <n v="38109"/>
    <x v="0"/>
    <s v="OFF-FA-10003495"/>
    <x v="1"/>
    <x v="13"/>
    <x v="33"/>
    <n v="24.320000000000004"/>
    <n v="5"/>
    <n v="0.2"/>
    <n v="9.1199999999999974"/>
  </r>
  <r>
    <n v="7901"/>
    <x v="3920"/>
    <x v="3"/>
    <x v="802"/>
    <d v="2014-08-19T00:00:00"/>
    <s v="Standard Class"/>
    <s v="DC-12850"/>
    <s v="Dan Campbell"/>
    <x v="0"/>
    <s v="United States"/>
    <s v="Memphis"/>
    <x v="18"/>
    <n v="38109"/>
    <x v="0"/>
    <s v="TEC-AC-10003709"/>
    <x v="2"/>
    <x v="11"/>
    <x v="1404"/>
    <n v="1.5840000000000001"/>
    <n v="2"/>
    <n v="0.2"/>
    <n v="0.47520000000000018"/>
  </r>
  <r>
    <n v="7902"/>
    <x v="3920"/>
    <x v="3"/>
    <x v="802"/>
    <d v="2014-08-19T00:00:00"/>
    <s v="Standard Class"/>
    <s v="DC-12850"/>
    <s v="Dan Campbell"/>
    <x v="0"/>
    <s v="United States"/>
    <s v="Memphis"/>
    <x v="18"/>
    <n v="38109"/>
    <x v="0"/>
    <s v="FUR-FU-10003268"/>
    <x v="0"/>
    <x v="5"/>
    <x v="876"/>
    <n v="31.983999999999998"/>
    <n v="1"/>
    <n v="0.2"/>
    <n v="0"/>
  </r>
  <r>
    <n v="7903"/>
    <x v="3920"/>
    <x v="3"/>
    <x v="802"/>
    <d v="2014-08-19T00:00:00"/>
    <s v="Standard Class"/>
    <s v="DC-12850"/>
    <s v="Dan Campbell"/>
    <x v="0"/>
    <s v="United States"/>
    <s v="Memphis"/>
    <x v="18"/>
    <n v="38109"/>
    <x v="0"/>
    <s v="OFF-EN-10003845"/>
    <x v="1"/>
    <x v="12"/>
    <x v="431"/>
    <n v="14.76"/>
    <n v="5"/>
    <n v="0.2"/>
    <n v="4.7969999999999988"/>
  </r>
  <r>
    <n v="7904"/>
    <x v="3920"/>
    <x v="3"/>
    <x v="802"/>
    <d v="2014-08-19T00:00:00"/>
    <s v="Standard Class"/>
    <s v="DC-12850"/>
    <s v="Dan Campbell"/>
    <x v="0"/>
    <s v="United States"/>
    <s v="Memphis"/>
    <x v="18"/>
    <n v="38109"/>
    <x v="0"/>
    <s v="FUR-CH-10002073"/>
    <x v="0"/>
    <x v="1"/>
    <x v="1783"/>
    <n v="423.64799999999997"/>
    <n v="2"/>
    <n v="0.2"/>
    <n v="47.660399999999967"/>
  </r>
  <r>
    <n v="7905"/>
    <x v="3921"/>
    <x v="1"/>
    <x v="209"/>
    <d v="2012-11-13T00:00:00"/>
    <s v="Standard Class"/>
    <s v="DO-13645"/>
    <s v="Doug O'Connell"/>
    <x v="0"/>
    <s v="United States"/>
    <s v="Houston"/>
    <x v="5"/>
    <n v="77036"/>
    <x v="2"/>
    <s v="OFF-PA-10001357"/>
    <x v="1"/>
    <x v="10"/>
    <x v="1032"/>
    <n v="76.64"/>
    <n v="2"/>
    <n v="0.2"/>
    <n v="26.823999999999995"/>
  </r>
  <r>
    <n v="7906"/>
    <x v="3922"/>
    <x v="1"/>
    <x v="52"/>
    <d v="2012-10-22T00:00:00"/>
    <s v="Standard Class"/>
    <s v="LS-16975"/>
    <s v="Lindsay Shagiari"/>
    <x v="2"/>
    <s v="United States"/>
    <s v="Dallas"/>
    <x v="5"/>
    <n v="75217"/>
    <x v="2"/>
    <s v="OFF-EN-10001415"/>
    <x v="1"/>
    <x v="12"/>
    <x v="33"/>
    <n v="4.4640000000000004"/>
    <n v="1"/>
    <n v="0.2"/>
    <n v="1.6739999999999999"/>
  </r>
  <r>
    <n v="7907"/>
    <x v="3922"/>
    <x v="1"/>
    <x v="52"/>
    <d v="2012-10-22T00:00:00"/>
    <s v="Standard Class"/>
    <s v="LS-16975"/>
    <s v="Lindsay Shagiari"/>
    <x v="2"/>
    <s v="United States"/>
    <s v="Dallas"/>
    <x v="5"/>
    <n v="75217"/>
    <x v="2"/>
    <s v="OFF-BI-10002813"/>
    <x v="1"/>
    <x v="8"/>
    <x v="905"/>
    <n v="3.9599999999999991"/>
    <n v="10"/>
    <n v="0.8"/>
    <n v="-6.93"/>
  </r>
  <r>
    <n v="7908"/>
    <x v="3923"/>
    <x v="0"/>
    <x v="679"/>
    <d v="2013-08-03T00:00:00"/>
    <s v="First Class"/>
    <s v="RW-19630"/>
    <s v="Rob Williams"/>
    <x v="1"/>
    <s v="United States"/>
    <s v="San Francisco"/>
    <x v="1"/>
    <n v="94122"/>
    <x v="1"/>
    <s v="OFF-AP-10003849"/>
    <x v="1"/>
    <x v="9"/>
    <x v="833"/>
    <n v="715.64"/>
    <n v="2"/>
    <n v="0"/>
    <n v="178.90999999999997"/>
  </r>
  <r>
    <n v="7909"/>
    <x v="3924"/>
    <x v="0"/>
    <x v="275"/>
    <d v="2013-12-08T00:00:00"/>
    <s v="Standard Class"/>
    <s v="RD-19720"/>
    <s v="Roger Demir"/>
    <x v="0"/>
    <s v="United States"/>
    <s v="Morgan Hill"/>
    <x v="1"/>
    <n v="95037"/>
    <x v="1"/>
    <s v="FUR-TA-10004147"/>
    <x v="0"/>
    <x v="3"/>
    <x v="811"/>
    <n v="268.70400000000001"/>
    <n v="3"/>
    <n v="0.2"/>
    <n v="6.717599999999976"/>
  </r>
  <r>
    <n v="7910"/>
    <x v="3924"/>
    <x v="0"/>
    <x v="275"/>
    <d v="2013-12-08T00:00:00"/>
    <s v="Standard Class"/>
    <s v="RD-19720"/>
    <s v="Roger Demir"/>
    <x v="0"/>
    <s v="United States"/>
    <s v="Morgan Hill"/>
    <x v="1"/>
    <n v="95037"/>
    <x v="1"/>
    <s v="OFF-AR-10001662"/>
    <x v="1"/>
    <x v="6"/>
    <x v="443"/>
    <n v="21.92"/>
    <n v="8"/>
    <n v="0"/>
    <n v="5.9184000000000019"/>
  </r>
  <r>
    <n v="7911"/>
    <x v="3924"/>
    <x v="0"/>
    <x v="275"/>
    <d v="2013-12-08T00:00:00"/>
    <s v="Standard Class"/>
    <s v="RD-19720"/>
    <s v="Roger Demir"/>
    <x v="0"/>
    <s v="United States"/>
    <s v="Morgan Hill"/>
    <x v="1"/>
    <n v="95037"/>
    <x v="1"/>
    <s v="OFF-ST-10001558"/>
    <x v="1"/>
    <x v="4"/>
    <x v="712"/>
    <n v="48.72"/>
    <n v="3"/>
    <n v="0"/>
    <n v="7.3079999999999998"/>
  </r>
  <r>
    <n v="7912"/>
    <x v="3924"/>
    <x v="0"/>
    <x v="275"/>
    <d v="2013-12-08T00:00:00"/>
    <s v="Standard Class"/>
    <s v="RD-19720"/>
    <s v="Roger Demir"/>
    <x v="0"/>
    <s v="United States"/>
    <s v="Morgan Hill"/>
    <x v="1"/>
    <n v="95037"/>
    <x v="1"/>
    <s v="FUR-BO-10001337"/>
    <x v="0"/>
    <x v="0"/>
    <x v="425"/>
    <n v="205.666"/>
    <n v="2"/>
    <n v="0.15"/>
    <n v="-12.097999999999999"/>
  </r>
  <r>
    <n v="7913"/>
    <x v="3925"/>
    <x v="0"/>
    <x v="236"/>
    <d v="2013-05-01T00:00:00"/>
    <s v="Second Class"/>
    <s v="RB-19570"/>
    <s v="Rob Beeghly"/>
    <x v="0"/>
    <s v="United States"/>
    <s v="Saint Charles"/>
    <x v="10"/>
    <n v="60174"/>
    <x v="2"/>
    <s v="FUR-FU-10001602"/>
    <x v="0"/>
    <x v="5"/>
    <x v="759"/>
    <n v="30.344000000000001"/>
    <n v="2"/>
    <n v="0.6"/>
    <n v="-31.861200000000004"/>
  </r>
  <r>
    <n v="7914"/>
    <x v="3926"/>
    <x v="3"/>
    <x v="326"/>
    <d v="2014-08-28T00:00:00"/>
    <s v="First Class"/>
    <s v="JE-15715"/>
    <s v="Joe Elijah"/>
    <x v="0"/>
    <s v="United States"/>
    <s v="Cleveland"/>
    <x v="24"/>
    <n v="44105"/>
    <x v="3"/>
    <s v="OFF-ST-10003996"/>
    <x v="1"/>
    <x v="4"/>
    <x v="1203"/>
    <n v="25.695999999999998"/>
    <n v="2"/>
    <n v="0.2"/>
    <n v="1.9271999999999991"/>
  </r>
  <r>
    <n v="7915"/>
    <x v="3927"/>
    <x v="3"/>
    <x v="46"/>
    <d v="2014-06-22T00:00:00"/>
    <s v="Standard Class"/>
    <s v="SR-20740"/>
    <s v="Steven Roelle"/>
    <x v="2"/>
    <s v="United States"/>
    <s v="New York City"/>
    <x v="15"/>
    <n v="10024"/>
    <x v="3"/>
    <s v="TEC-MA-10003673"/>
    <x v="2"/>
    <x v="15"/>
    <x v="1808"/>
    <n v="3404.5"/>
    <n v="5"/>
    <n v="0"/>
    <n v="1668.2049999999999"/>
  </r>
  <r>
    <n v="7916"/>
    <x v="3927"/>
    <x v="3"/>
    <x v="46"/>
    <d v="2014-06-22T00:00:00"/>
    <s v="Standard Class"/>
    <s v="SR-20740"/>
    <s v="Steven Roelle"/>
    <x v="2"/>
    <s v="United States"/>
    <s v="New York City"/>
    <x v="15"/>
    <n v="10024"/>
    <x v="3"/>
    <s v="TEC-AC-10004992"/>
    <x v="2"/>
    <x v="11"/>
    <x v="1715"/>
    <n v="101.34"/>
    <n v="3"/>
    <n v="0"/>
    <n v="8.1071999999999917"/>
  </r>
  <r>
    <n v="7917"/>
    <x v="3928"/>
    <x v="1"/>
    <x v="312"/>
    <d v="2012-11-24T00:00:00"/>
    <s v="Standard Class"/>
    <s v="PO-19195"/>
    <s v="Phillina Ober"/>
    <x v="2"/>
    <s v="United States"/>
    <s v="Philadelphia"/>
    <x v="9"/>
    <n v="19140"/>
    <x v="3"/>
    <s v="FUR-CH-10002880"/>
    <x v="0"/>
    <x v="1"/>
    <x v="801"/>
    <n v="344.37199999999996"/>
    <n v="4"/>
    <n v="0.3"/>
    <n v="-93.472400000000022"/>
  </r>
  <r>
    <n v="7918"/>
    <x v="3929"/>
    <x v="3"/>
    <x v="507"/>
    <d v="2014-09-09T00:00:00"/>
    <s v="Second Class"/>
    <s v="JK-16120"/>
    <s v="Julie Kriz"/>
    <x v="2"/>
    <s v="United States"/>
    <s v="Garland"/>
    <x v="5"/>
    <n v="75043"/>
    <x v="2"/>
    <s v="OFF-AR-10000380"/>
    <x v="1"/>
    <x v="6"/>
    <x v="108"/>
    <n v="30.384"/>
    <n v="1"/>
    <n v="0.2"/>
    <n v="3.7979999999999947"/>
  </r>
  <r>
    <n v="7919"/>
    <x v="3930"/>
    <x v="1"/>
    <x v="433"/>
    <d v="2012-07-08T00:00:00"/>
    <s v="Second Class"/>
    <s v="JP-16135"/>
    <s v="Julie Prescott"/>
    <x v="2"/>
    <s v="United States"/>
    <s v="San Diego"/>
    <x v="1"/>
    <n v="92024"/>
    <x v="1"/>
    <s v="OFF-BI-10002706"/>
    <x v="1"/>
    <x v="8"/>
    <x v="273"/>
    <n v="22.847999999999999"/>
    <n v="2"/>
    <n v="0.2"/>
    <n v="7.4255999999999993"/>
  </r>
  <r>
    <n v="7920"/>
    <x v="3931"/>
    <x v="3"/>
    <x v="175"/>
    <d v="2014-09-22T00:00:00"/>
    <s v="Standard Class"/>
    <s v="Dp-13240"/>
    <s v="Dean percer"/>
    <x v="2"/>
    <s v="United States"/>
    <s v="Waterbury"/>
    <x v="29"/>
    <n v="6708"/>
    <x v="3"/>
    <s v="OFF-ST-10000943"/>
    <x v="1"/>
    <x v="4"/>
    <x v="1195"/>
    <n v="38.619999999999997"/>
    <n v="2"/>
    <n v="0"/>
    <n v="10.813600000000001"/>
  </r>
  <r>
    <n v="7921"/>
    <x v="3931"/>
    <x v="3"/>
    <x v="175"/>
    <d v="2014-09-22T00:00:00"/>
    <s v="Standard Class"/>
    <s v="Dp-13240"/>
    <s v="Dean percer"/>
    <x v="2"/>
    <s v="United States"/>
    <s v="Waterbury"/>
    <x v="29"/>
    <n v="6708"/>
    <x v="3"/>
    <s v="TEC-AC-10001090"/>
    <x v="2"/>
    <x v="11"/>
    <x v="1583"/>
    <n v="59.98"/>
    <n v="2"/>
    <n v="0"/>
    <n v="10.796399999999998"/>
  </r>
  <r>
    <n v="7922"/>
    <x v="3932"/>
    <x v="3"/>
    <x v="677"/>
    <d v="2014-03-18T00:00:00"/>
    <s v="Standard Class"/>
    <s v="JB-16000"/>
    <s v="Joy Bell-"/>
    <x v="0"/>
    <s v="United States"/>
    <s v="Columbia"/>
    <x v="39"/>
    <n v="21044"/>
    <x v="3"/>
    <s v="OFF-BI-10002026"/>
    <x v="1"/>
    <x v="8"/>
    <x v="903"/>
    <n v="174.3"/>
    <n v="3"/>
    <n v="0"/>
    <n v="81.920999999999992"/>
  </r>
  <r>
    <n v="7923"/>
    <x v="3933"/>
    <x v="3"/>
    <x v="241"/>
    <d v="2014-09-30T00:00:00"/>
    <s v="Standard Class"/>
    <s v="PP-18955"/>
    <s v="Paul Prost"/>
    <x v="2"/>
    <s v="United States"/>
    <s v="Hollywood"/>
    <x v="2"/>
    <n v="33021"/>
    <x v="0"/>
    <s v="TEC-PH-10000526"/>
    <x v="2"/>
    <x v="7"/>
    <x v="1463"/>
    <n v="383.96000000000004"/>
    <n v="5"/>
    <n v="0.2"/>
    <n v="38.396000000000015"/>
  </r>
  <r>
    <n v="7924"/>
    <x v="3933"/>
    <x v="3"/>
    <x v="241"/>
    <d v="2014-09-30T00:00:00"/>
    <s v="Standard Class"/>
    <s v="PP-18955"/>
    <s v="Paul Prost"/>
    <x v="2"/>
    <s v="United States"/>
    <s v="Hollywood"/>
    <x v="2"/>
    <n v="33021"/>
    <x v="0"/>
    <s v="OFF-BI-10004002"/>
    <x v="1"/>
    <x v="8"/>
    <x v="152"/>
    <n v="15.570000000000004"/>
    <n v="3"/>
    <n v="0.7"/>
    <n v="-11.417999999999999"/>
  </r>
  <r>
    <n v="7925"/>
    <x v="3934"/>
    <x v="0"/>
    <x v="572"/>
    <d v="2013-08-17T00:00:00"/>
    <s v="First Class"/>
    <s v="RF-19840"/>
    <s v="Roy Französisch"/>
    <x v="0"/>
    <s v="United States"/>
    <s v="Springfield"/>
    <x v="17"/>
    <n v="22153"/>
    <x v="0"/>
    <s v="OFF-BI-10002309"/>
    <x v="1"/>
    <x v="8"/>
    <x v="78"/>
    <n v="22.32"/>
    <n v="4"/>
    <n v="0"/>
    <n v="10.7136"/>
  </r>
  <r>
    <n v="7926"/>
    <x v="3934"/>
    <x v="0"/>
    <x v="572"/>
    <d v="2013-08-17T00:00:00"/>
    <s v="First Class"/>
    <s v="RF-19840"/>
    <s v="Roy Französisch"/>
    <x v="0"/>
    <s v="United States"/>
    <s v="Springfield"/>
    <x v="17"/>
    <n v="22153"/>
    <x v="0"/>
    <s v="OFF-LA-10003923"/>
    <x v="1"/>
    <x v="2"/>
    <x v="424"/>
    <n v="103.60000000000001"/>
    <n v="7"/>
    <n v="0"/>
    <n v="51.800000000000004"/>
  </r>
  <r>
    <n v="7927"/>
    <x v="3935"/>
    <x v="3"/>
    <x v="225"/>
    <d v="2014-11-25T00:00:00"/>
    <s v="Second Class"/>
    <s v="KH-16330"/>
    <s v="Katharine Harms"/>
    <x v="1"/>
    <s v="United States"/>
    <s v="New York City"/>
    <x v="15"/>
    <n v="10035"/>
    <x v="3"/>
    <s v="TEC-AC-10003433"/>
    <x v="2"/>
    <x v="11"/>
    <x v="1409"/>
    <n v="2.9699999999999998"/>
    <n v="3"/>
    <n v="0"/>
    <n v="1.3365"/>
  </r>
  <r>
    <n v="7928"/>
    <x v="3935"/>
    <x v="3"/>
    <x v="225"/>
    <d v="2014-11-25T00:00:00"/>
    <s v="Second Class"/>
    <s v="KH-16330"/>
    <s v="Katharine Harms"/>
    <x v="1"/>
    <s v="United States"/>
    <s v="New York City"/>
    <x v="15"/>
    <n v="10035"/>
    <x v="3"/>
    <s v="TEC-PH-10001363"/>
    <x v="2"/>
    <x v="7"/>
    <x v="427"/>
    <n v="569.99"/>
    <n v="1"/>
    <n v="0"/>
    <n v="170.99699999999996"/>
  </r>
  <r>
    <n v="7929"/>
    <x v="3935"/>
    <x v="3"/>
    <x v="225"/>
    <d v="2014-11-25T00:00:00"/>
    <s v="Second Class"/>
    <s v="KH-16330"/>
    <s v="Katharine Harms"/>
    <x v="1"/>
    <s v="United States"/>
    <s v="New York City"/>
    <x v="15"/>
    <n v="10035"/>
    <x v="3"/>
    <s v="FUR-FU-10000820"/>
    <x v="0"/>
    <x v="5"/>
    <x v="1774"/>
    <n v="50.97"/>
    <n v="3"/>
    <n v="0"/>
    <n v="9.1745999999999981"/>
  </r>
  <r>
    <n v="7930"/>
    <x v="3936"/>
    <x v="3"/>
    <x v="800"/>
    <d v="2014-07-28T00:00:00"/>
    <s v="First Class"/>
    <s v="EM-14200"/>
    <s v="Evan Minnotte"/>
    <x v="2"/>
    <s v="United States"/>
    <s v="Dallas"/>
    <x v="5"/>
    <n v="75217"/>
    <x v="2"/>
    <s v="FUR-TA-10004767"/>
    <x v="0"/>
    <x v="3"/>
    <x v="1147"/>
    <n v="298.11599999999999"/>
    <n v="6"/>
    <n v="0.3"/>
    <n v="-4.2588000000000363"/>
  </r>
  <r>
    <n v="7931"/>
    <x v="3937"/>
    <x v="0"/>
    <x v="869"/>
    <d v="2013-03-28T00:00:00"/>
    <s v="Second Class"/>
    <s v="DK-12835"/>
    <s v="Damala Kotsonis"/>
    <x v="1"/>
    <s v="United States"/>
    <s v="New York City"/>
    <x v="15"/>
    <n v="10024"/>
    <x v="3"/>
    <s v="OFF-AR-10001955"/>
    <x v="1"/>
    <x v="6"/>
    <x v="1021"/>
    <n v="59.519999999999996"/>
    <n v="3"/>
    <n v="0"/>
    <n v="17.855999999999995"/>
  </r>
  <r>
    <n v="7932"/>
    <x v="3938"/>
    <x v="0"/>
    <x v="692"/>
    <d v="2013-07-21T00:00:00"/>
    <s v="Standard Class"/>
    <s v="MC-17425"/>
    <s v="Mark Cousins"/>
    <x v="1"/>
    <s v="United States"/>
    <s v="Portland"/>
    <x v="21"/>
    <n v="97206"/>
    <x v="1"/>
    <s v="FUR-CH-10004886"/>
    <x v="0"/>
    <x v="1"/>
    <x v="366"/>
    <n v="230.28000000000003"/>
    <n v="3"/>
    <n v="0.2"/>
    <n v="23.027999999999992"/>
  </r>
  <r>
    <n v="7933"/>
    <x v="3938"/>
    <x v="0"/>
    <x v="692"/>
    <d v="2013-07-21T00:00:00"/>
    <s v="Standard Class"/>
    <s v="MC-17425"/>
    <s v="Mark Cousins"/>
    <x v="1"/>
    <s v="United States"/>
    <s v="Portland"/>
    <x v="21"/>
    <n v="97206"/>
    <x v="1"/>
    <s v="OFF-PA-10003641"/>
    <x v="1"/>
    <x v="10"/>
    <x v="938"/>
    <n v="105.52"/>
    <n v="5"/>
    <n v="0.2"/>
    <n v="34.293999999999997"/>
  </r>
  <r>
    <n v="7934"/>
    <x v="3939"/>
    <x v="3"/>
    <x v="629"/>
    <d v="2014-08-25T00:00:00"/>
    <s v="Standard Class"/>
    <s v="RW-19540"/>
    <s v="Rick Wilson"/>
    <x v="1"/>
    <s v="United States"/>
    <s v="Brentwood"/>
    <x v="1"/>
    <n v="94513"/>
    <x v="1"/>
    <s v="OFF-EN-10003134"/>
    <x v="1"/>
    <x v="12"/>
    <x v="33"/>
    <n v="23.36"/>
    <n v="2"/>
    <n v="0"/>
    <n v="11.68"/>
  </r>
  <r>
    <n v="7935"/>
    <x v="3939"/>
    <x v="3"/>
    <x v="629"/>
    <d v="2014-08-25T00:00:00"/>
    <s v="Standard Class"/>
    <s v="RW-19540"/>
    <s v="Rick Wilson"/>
    <x v="1"/>
    <s v="United States"/>
    <s v="Brentwood"/>
    <x v="1"/>
    <n v="94513"/>
    <x v="1"/>
    <s v="TEC-PH-10002564"/>
    <x v="2"/>
    <x v="7"/>
    <x v="976"/>
    <n v="71.975999999999999"/>
    <n v="3"/>
    <n v="0.2"/>
    <n v="8.9969999999999892"/>
  </r>
  <r>
    <n v="7936"/>
    <x v="3939"/>
    <x v="3"/>
    <x v="629"/>
    <d v="2014-08-25T00:00:00"/>
    <s v="Standard Class"/>
    <s v="RW-19540"/>
    <s v="Rick Wilson"/>
    <x v="1"/>
    <s v="United States"/>
    <s v="Brentwood"/>
    <x v="1"/>
    <n v="94513"/>
    <x v="1"/>
    <s v="OFF-PA-10003893"/>
    <x v="1"/>
    <x v="10"/>
    <x v="1096"/>
    <n v="8.56"/>
    <n v="2"/>
    <n v="0"/>
    <n v="3.8519999999999994"/>
  </r>
  <r>
    <n v="7937"/>
    <x v="3939"/>
    <x v="3"/>
    <x v="629"/>
    <d v="2014-08-25T00:00:00"/>
    <s v="Standard Class"/>
    <s v="RW-19540"/>
    <s v="Rick Wilson"/>
    <x v="1"/>
    <s v="United States"/>
    <s v="Brentwood"/>
    <x v="1"/>
    <n v="94513"/>
    <x v="1"/>
    <s v="OFF-BI-10000174"/>
    <x v="1"/>
    <x v="8"/>
    <x v="1435"/>
    <n v="13.919999999999998"/>
    <n v="3"/>
    <n v="0.2"/>
    <n v="4.8720000000000008"/>
  </r>
  <r>
    <n v="7938"/>
    <x v="3939"/>
    <x v="3"/>
    <x v="629"/>
    <d v="2014-08-25T00:00:00"/>
    <s v="Standard Class"/>
    <s v="RW-19540"/>
    <s v="Rick Wilson"/>
    <x v="1"/>
    <s v="United States"/>
    <s v="Brentwood"/>
    <x v="1"/>
    <n v="94513"/>
    <x v="1"/>
    <s v="OFF-AP-10001058"/>
    <x v="1"/>
    <x v="9"/>
    <x v="137"/>
    <n v="2518.29"/>
    <n v="9"/>
    <n v="0"/>
    <n v="654.7553999999999"/>
  </r>
  <r>
    <n v="7939"/>
    <x v="3939"/>
    <x v="3"/>
    <x v="629"/>
    <d v="2014-08-25T00:00:00"/>
    <s v="Standard Class"/>
    <s v="RW-19540"/>
    <s v="Rick Wilson"/>
    <x v="1"/>
    <s v="United States"/>
    <s v="Brentwood"/>
    <x v="1"/>
    <n v="94513"/>
    <x v="1"/>
    <s v="OFF-ST-10001496"/>
    <x v="1"/>
    <x v="4"/>
    <x v="726"/>
    <n v="540.56999999999994"/>
    <n v="3"/>
    <n v="0"/>
    <n v="140.54820000000001"/>
  </r>
  <r>
    <n v="7940"/>
    <x v="3939"/>
    <x v="3"/>
    <x v="629"/>
    <d v="2014-08-25T00:00:00"/>
    <s v="Standard Class"/>
    <s v="RW-19540"/>
    <s v="Rick Wilson"/>
    <x v="1"/>
    <s v="United States"/>
    <s v="Brentwood"/>
    <x v="1"/>
    <n v="94513"/>
    <x v="1"/>
    <s v="OFF-BI-10004230"/>
    <x v="1"/>
    <x v="8"/>
    <x v="649"/>
    <n v="221.05600000000001"/>
    <n v="8"/>
    <n v="0.2"/>
    <n v="77.369599999999991"/>
  </r>
  <r>
    <n v="7941"/>
    <x v="3940"/>
    <x v="0"/>
    <x v="882"/>
    <d v="2013-12-18T00:00:00"/>
    <s v="First Class"/>
    <s v="DS-13180"/>
    <s v="David Smith"/>
    <x v="1"/>
    <s v="United States"/>
    <s v="San Diego"/>
    <x v="1"/>
    <n v="92037"/>
    <x v="1"/>
    <s v="FUR-CH-10001146"/>
    <x v="0"/>
    <x v="1"/>
    <x v="124"/>
    <n v="81.424000000000007"/>
    <n v="2"/>
    <n v="0.2"/>
    <n v="-9.1601999999999961"/>
  </r>
  <r>
    <n v="7942"/>
    <x v="3940"/>
    <x v="0"/>
    <x v="882"/>
    <d v="2013-12-18T00:00:00"/>
    <s v="First Class"/>
    <s v="DS-13180"/>
    <s v="David Smith"/>
    <x v="1"/>
    <s v="United States"/>
    <s v="San Diego"/>
    <x v="1"/>
    <n v="92037"/>
    <x v="1"/>
    <s v="OFF-ST-10001590"/>
    <x v="1"/>
    <x v="4"/>
    <x v="146"/>
    <n v="134.80000000000001"/>
    <n v="10"/>
    <n v="0"/>
    <n v="35.047999999999995"/>
  </r>
  <r>
    <n v="7943"/>
    <x v="3941"/>
    <x v="3"/>
    <x v="53"/>
    <d v="2015-01-02T00:00:00"/>
    <s v="Standard Class"/>
    <s v="GA-14725"/>
    <s v="Guy Armstrong"/>
    <x v="0"/>
    <s v="United States"/>
    <s v="Dallas"/>
    <x v="5"/>
    <n v="75081"/>
    <x v="2"/>
    <s v="OFF-BI-10003684"/>
    <x v="1"/>
    <x v="8"/>
    <x v="707"/>
    <n v="39.581999999999987"/>
    <n v="9"/>
    <n v="0.8"/>
    <n v="-59.372999999999976"/>
  </r>
  <r>
    <n v="7944"/>
    <x v="3941"/>
    <x v="3"/>
    <x v="53"/>
    <d v="2015-01-02T00:00:00"/>
    <s v="Standard Class"/>
    <s v="GA-14725"/>
    <s v="Guy Armstrong"/>
    <x v="0"/>
    <s v="United States"/>
    <s v="Dallas"/>
    <x v="5"/>
    <n v="75081"/>
    <x v="2"/>
    <s v="OFF-SU-10000946"/>
    <x v="1"/>
    <x v="14"/>
    <x v="33"/>
    <n v="44.688000000000002"/>
    <n v="7"/>
    <n v="0.2"/>
    <n v="5.0273999999999965"/>
  </r>
  <r>
    <n v="7945"/>
    <x v="3941"/>
    <x v="3"/>
    <x v="53"/>
    <d v="2015-01-02T00:00:00"/>
    <s v="Standard Class"/>
    <s v="GA-14725"/>
    <s v="Guy Armstrong"/>
    <x v="0"/>
    <s v="United States"/>
    <s v="Dallas"/>
    <x v="5"/>
    <n v="75081"/>
    <x v="2"/>
    <s v="OFF-AR-10001615"/>
    <x v="1"/>
    <x v="6"/>
    <x v="1479"/>
    <n v="31.744"/>
    <n v="2"/>
    <n v="0.2"/>
    <n v="2.3808000000000007"/>
  </r>
  <r>
    <n v="7946"/>
    <x v="3941"/>
    <x v="3"/>
    <x v="53"/>
    <d v="2015-01-02T00:00:00"/>
    <s v="Standard Class"/>
    <s v="GA-14725"/>
    <s v="Guy Armstrong"/>
    <x v="0"/>
    <s v="United States"/>
    <s v="Dallas"/>
    <x v="5"/>
    <n v="75081"/>
    <x v="2"/>
    <s v="OFF-BI-10001597"/>
    <x v="1"/>
    <x v="8"/>
    <x v="790"/>
    <n v="40.97999999999999"/>
    <n v="5"/>
    <n v="0.8"/>
    <n v="-65.567999999999998"/>
  </r>
  <r>
    <n v="7947"/>
    <x v="3941"/>
    <x v="3"/>
    <x v="53"/>
    <d v="2015-01-02T00:00:00"/>
    <s v="Standard Class"/>
    <s v="GA-14725"/>
    <s v="Guy Armstrong"/>
    <x v="0"/>
    <s v="United States"/>
    <s v="Dallas"/>
    <x v="5"/>
    <n v="75081"/>
    <x v="2"/>
    <s v="OFF-BI-10001116"/>
    <x v="1"/>
    <x v="8"/>
    <x v="1066"/>
    <n v="3.1679999999999993"/>
    <n v="3"/>
    <n v="0.8"/>
    <n v="-5.0687999999999995"/>
  </r>
  <r>
    <n v="7948"/>
    <x v="3942"/>
    <x v="2"/>
    <x v="72"/>
    <d v="2011-03-05T00:00:00"/>
    <s v="Standard Class"/>
    <s v="SC-20380"/>
    <s v="Shahid Collister"/>
    <x v="0"/>
    <s v="United States"/>
    <s v="El Paso"/>
    <x v="5"/>
    <n v="79907"/>
    <x v="2"/>
    <s v="OFF-FA-10004395"/>
    <x v="1"/>
    <x v="13"/>
    <x v="1192"/>
    <n v="18.84"/>
    <n v="5"/>
    <n v="0.2"/>
    <n v="-3.5324999999999998"/>
  </r>
  <r>
    <n v="7949"/>
    <x v="3942"/>
    <x v="2"/>
    <x v="72"/>
    <d v="2011-03-05T00:00:00"/>
    <s v="Standard Class"/>
    <s v="SC-20380"/>
    <s v="Shahid Collister"/>
    <x v="0"/>
    <s v="United States"/>
    <s v="El Paso"/>
    <x v="5"/>
    <n v="79907"/>
    <x v="2"/>
    <s v="FUR-CH-10001270"/>
    <x v="0"/>
    <x v="1"/>
    <x v="851"/>
    <n v="362.24999999999994"/>
    <n v="6"/>
    <n v="0.3"/>
    <n v="0"/>
  </r>
  <r>
    <n v="7950"/>
    <x v="3942"/>
    <x v="2"/>
    <x v="72"/>
    <d v="2011-03-05T00:00:00"/>
    <s v="Standard Class"/>
    <s v="SC-20380"/>
    <s v="Shahid Collister"/>
    <x v="0"/>
    <s v="United States"/>
    <s v="El Paso"/>
    <x v="5"/>
    <n v="79907"/>
    <x v="2"/>
    <s v="FUR-FU-10001095"/>
    <x v="0"/>
    <x v="5"/>
    <x v="741"/>
    <n v="63.552000000000007"/>
    <n v="6"/>
    <n v="0.6"/>
    <n v="-34.953600000000002"/>
  </r>
  <r>
    <n v="7951"/>
    <x v="3942"/>
    <x v="2"/>
    <x v="72"/>
    <d v="2011-03-05T00:00:00"/>
    <s v="Standard Class"/>
    <s v="SC-20380"/>
    <s v="Shahid Collister"/>
    <x v="0"/>
    <s v="United States"/>
    <s v="El Paso"/>
    <x v="5"/>
    <n v="79907"/>
    <x v="2"/>
    <s v="OFF-ST-10001469"/>
    <x v="1"/>
    <x v="4"/>
    <x v="394"/>
    <n v="129.55199999999999"/>
    <n v="3"/>
    <n v="0.2"/>
    <n v="-22.671600000000005"/>
  </r>
  <r>
    <n v="7952"/>
    <x v="3943"/>
    <x v="1"/>
    <x v="902"/>
    <d v="2012-11-24T00:00:00"/>
    <s v="Standard Class"/>
    <s v="KD-16345"/>
    <s v="Katherine Ducich"/>
    <x v="0"/>
    <s v="United States"/>
    <s v="New York City"/>
    <x v="15"/>
    <n v="10035"/>
    <x v="3"/>
    <s v="OFF-BI-10003196"/>
    <x v="1"/>
    <x v="8"/>
    <x v="1367"/>
    <n v="5.9840000000000009"/>
    <n v="2"/>
    <n v="0.2"/>
    <n v="2.2439999999999998"/>
  </r>
  <r>
    <n v="7953"/>
    <x v="3943"/>
    <x v="1"/>
    <x v="902"/>
    <d v="2012-11-24T00:00:00"/>
    <s v="Standard Class"/>
    <s v="KD-16345"/>
    <s v="Katherine Ducich"/>
    <x v="0"/>
    <s v="United States"/>
    <s v="New York City"/>
    <x v="15"/>
    <n v="10035"/>
    <x v="3"/>
    <s v="TEC-PH-10002200"/>
    <x v="2"/>
    <x v="7"/>
    <x v="1471"/>
    <n v="861.76"/>
    <n v="4"/>
    <n v="0"/>
    <n v="249.91039999999998"/>
  </r>
  <r>
    <n v="7954"/>
    <x v="3944"/>
    <x v="2"/>
    <x v="470"/>
    <d v="2011-04-06T00:00:00"/>
    <s v="Standard Class"/>
    <s v="KH-16330"/>
    <s v="Katharine Harms"/>
    <x v="1"/>
    <s v="United States"/>
    <s v="Revere"/>
    <x v="31"/>
    <n v="2151"/>
    <x v="3"/>
    <s v="OFF-ST-10000636"/>
    <x v="1"/>
    <x v="4"/>
    <x v="1744"/>
    <n v="66.959999999999994"/>
    <n v="4"/>
    <n v="0"/>
    <n v="2.6783999999999963"/>
  </r>
  <r>
    <n v="7955"/>
    <x v="3944"/>
    <x v="2"/>
    <x v="470"/>
    <d v="2011-04-06T00:00:00"/>
    <s v="Standard Class"/>
    <s v="KH-16330"/>
    <s v="Katharine Harms"/>
    <x v="1"/>
    <s v="United States"/>
    <s v="Revere"/>
    <x v="31"/>
    <n v="2151"/>
    <x v="3"/>
    <s v="OFF-BI-10000145"/>
    <x v="1"/>
    <x v="8"/>
    <x v="735"/>
    <n v="6.24"/>
    <n v="2"/>
    <n v="0"/>
    <n v="3.0575999999999999"/>
  </r>
  <r>
    <n v="7956"/>
    <x v="3945"/>
    <x v="3"/>
    <x v="361"/>
    <d v="2014-10-11T00:00:00"/>
    <s v="Standard Class"/>
    <s v="GG-14650"/>
    <s v="Greg Guthrie"/>
    <x v="1"/>
    <s v="United States"/>
    <s v="Chico"/>
    <x v="1"/>
    <n v="95928"/>
    <x v="1"/>
    <s v="FUR-CH-10001190"/>
    <x v="0"/>
    <x v="1"/>
    <x v="1326"/>
    <n v="435.16800000000006"/>
    <n v="4"/>
    <n v="0.2"/>
    <n v="-59.835600000000042"/>
  </r>
  <r>
    <n v="7957"/>
    <x v="3945"/>
    <x v="3"/>
    <x v="361"/>
    <d v="2014-10-11T00:00:00"/>
    <s v="Standard Class"/>
    <s v="GG-14650"/>
    <s v="Greg Guthrie"/>
    <x v="1"/>
    <s v="United States"/>
    <s v="Chico"/>
    <x v="1"/>
    <n v="95928"/>
    <x v="1"/>
    <s v="OFF-FA-10002780"/>
    <x v="1"/>
    <x v="13"/>
    <x v="33"/>
    <n v="14.9"/>
    <n v="5"/>
    <n v="0"/>
    <n v="6.8539999999999992"/>
  </r>
  <r>
    <n v="7958"/>
    <x v="3945"/>
    <x v="3"/>
    <x v="361"/>
    <d v="2014-10-11T00:00:00"/>
    <s v="Standard Class"/>
    <s v="GG-14650"/>
    <s v="Greg Guthrie"/>
    <x v="1"/>
    <s v="United States"/>
    <s v="Chico"/>
    <x v="1"/>
    <n v="95928"/>
    <x v="1"/>
    <s v="OFF-AP-10004052"/>
    <x v="1"/>
    <x v="9"/>
    <x v="1662"/>
    <n v="15.8"/>
    <n v="4"/>
    <n v="0"/>
    <n v="4.1080000000000005"/>
  </r>
  <r>
    <n v="7959"/>
    <x v="3945"/>
    <x v="3"/>
    <x v="361"/>
    <d v="2014-10-11T00:00:00"/>
    <s v="Standard Class"/>
    <s v="GG-14650"/>
    <s v="Greg Guthrie"/>
    <x v="1"/>
    <s v="United States"/>
    <s v="Chico"/>
    <x v="1"/>
    <n v="95928"/>
    <x v="1"/>
    <s v="FUR-FU-10004666"/>
    <x v="0"/>
    <x v="5"/>
    <x v="1452"/>
    <n v="72.900000000000006"/>
    <n v="5"/>
    <n v="0"/>
    <n v="26.973000000000003"/>
  </r>
  <r>
    <n v="7960"/>
    <x v="3945"/>
    <x v="3"/>
    <x v="361"/>
    <d v="2014-10-11T00:00:00"/>
    <s v="Standard Class"/>
    <s v="GG-14650"/>
    <s v="Greg Guthrie"/>
    <x v="1"/>
    <s v="United States"/>
    <s v="Chico"/>
    <x v="1"/>
    <n v="95928"/>
    <x v="1"/>
    <s v="FUR-TA-10004086"/>
    <x v="0"/>
    <x v="3"/>
    <x v="824"/>
    <n v="206.35200000000003"/>
    <n v="3"/>
    <n v="0.2"/>
    <n v="5.1587999999999852"/>
  </r>
  <r>
    <n v="7961"/>
    <x v="3945"/>
    <x v="3"/>
    <x v="361"/>
    <d v="2014-10-11T00:00:00"/>
    <s v="Standard Class"/>
    <s v="GG-14650"/>
    <s v="Greg Guthrie"/>
    <x v="1"/>
    <s v="United States"/>
    <s v="Chico"/>
    <x v="1"/>
    <n v="95928"/>
    <x v="1"/>
    <s v="TEC-PH-10000702"/>
    <x v="2"/>
    <x v="7"/>
    <x v="309"/>
    <n v="7.9920000000000009"/>
    <n v="1"/>
    <n v="0.2"/>
    <n v="2.6972999999999994"/>
  </r>
  <r>
    <n v="7962"/>
    <x v="3946"/>
    <x v="3"/>
    <x v="551"/>
    <d v="2014-11-24T00:00:00"/>
    <s v="Second Class"/>
    <s v="JS-15685"/>
    <s v="Jim Sink"/>
    <x v="1"/>
    <s v="United States"/>
    <s v="Miramar"/>
    <x v="2"/>
    <n v="33023"/>
    <x v="0"/>
    <s v="OFF-ST-10002301"/>
    <x v="1"/>
    <x v="4"/>
    <x v="1490"/>
    <n v="81.360000000000014"/>
    <n v="5"/>
    <n v="0.2"/>
    <n v="-19.323000000000011"/>
  </r>
  <r>
    <n v="7963"/>
    <x v="3946"/>
    <x v="3"/>
    <x v="551"/>
    <d v="2014-11-24T00:00:00"/>
    <s v="Second Class"/>
    <s v="JS-15685"/>
    <s v="Jim Sink"/>
    <x v="1"/>
    <s v="United States"/>
    <s v="Miramar"/>
    <x v="2"/>
    <n v="33023"/>
    <x v="0"/>
    <s v="OFF-BI-10001636"/>
    <x v="1"/>
    <x v="8"/>
    <x v="668"/>
    <n v="20.232000000000003"/>
    <n v="8"/>
    <n v="0.7"/>
    <n v="-16.185600000000001"/>
  </r>
  <r>
    <n v="7964"/>
    <x v="3946"/>
    <x v="3"/>
    <x v="551"/>
    <d v="2014-11-24T00:00:00"/>
    <s v="Second Class"/>
    <s v="JS-15685"/>
    <s v="Jim Sink"/>
    <x v="1"/>
    <s v="United States"/>
    <s v="Miramar"/>
    <x v="2"/>
    <n v="33023"/>
    <x v="0"/>
    <s v="OFF-AP-10002684"/>
    <x v="1"/>
    <x v="9"/>
    <x v="165"/>
    <n v="389.05600000000004"/>
    <n v="4"/>
    <n v="0.2"/>
    <n v="48.631999999999948"/>
  </r>
  <r>
    <n v="7965"/>
    <x v="3946"/>
    <x v="3"/>
    <x v="551"/>
    <d v="2014-11-24T00:00:00"/>
    <s v="Second Class"/>
    <s v="JS-15685"/>
    <s v="Jim Sink"/>
    <x v="1"/>
    <s v="United States"/>
    <s v="Miramar"/>
    <x v="2"/>
    <n v="33023"/>
    <x v="0"/>
    <s v="OFF-PA-10004609"/>
    <x v="1"/>
    <x v="10"/>
    <x v="1494"/>
    <n v="20.736000000000004"/>
    <n v="4"/>
    <n v="0.2"/>
    <n v="7.2576000000000001"/>
  </r>
  <r>
    <n v="7966"/>
    <x v="3946"/>
    <x v="3"/>
    <x v="551"/>
    <d v="2014-11-24T00:00:00"/>
    <s v="Second Class"/>
    <s v="JS-15685"/>
    <s v="Jim Sink"/>
    <x v="1"/>
    <s v="United States"/>
    <s v="Miramar"/>
    <x v="2"/>
    <n v="33023"/>
    <x v="0"/>
    <s v="OFF-PA-10003309"/>
    <x v="1"/>
    <x v="10"/>
    <x v="1143"/>
    <n v="41.472000000000008"/>
    <n v="8"/>
    <n v="0.2"/>
    <n v="14.5152"/>
  </r>
  <r>
    <n v="7967"/>
    <x v="3947"/>
    <x v="1"/>
    <x v="391"/>
    <d v="2012-03-30T00:00:00"/>
    <s v="Standard Class"/>
    <s v="BP-11095"/>
    <s v="Bart Pistole"/>
    <x v="1"/>
    <s v="United States"/>
    <s v="Los Angeles"/>
    <x v="1"/>
    <n v="90049"/>
    <x v="1"/>
    <s v="OFF-PA-10000380"/>
    <x v="1"/>
    <x v="10"/>
    <x v="1281"/>
    <n v="33.36"/>
    <n v="4"/>
    <n v="0"/>
    <n v="16.68"/>
  </r>
  <r>
    <n v="7968"/>
    <x v="3948"/>
    <x v="0"/>
    <x v="1155"/>
    <d v="2013-10-13T00:00:00"/>
    <s v="First Class"/>
    <s v="CC-12610"/>
    <s v="Corey Catlett"/>
    <x v="1"/>
    <s v="United States"/>
    <s v="Denver"/>
    <x v="22"/>
    <n v="80219"/>
    <x v="1"/>
    <s v="FUR-BO-10001567"/>
    <x v="0"/>
    <x v="0"/>
    <x v="1809"/>
    <n v="90.882000000000005"/>
    <n v="3"/>
    <n v="0.7"/>
    <n v="-190.85220000000004"/>
  </r>
  <r>
    <n v="7969"/>
    <x v="3948"/>
    <x v="0"/>
    <x v="1155"/>
    <d v="2013-10-13T00:00:00"/>
    <s v="First Class"/>
    <s v="CC-12610"/>
    <s v="Corey Catlett"/>
    <x v="1"/>
    <s v="United States"/>
    <s v="Denver"/>
    <x v="22"/>
    <n v="80219"/>
    <x v="1"/>
    <s v="TEC-PH-10002583"/>
    <x v="2"/>
    <x v="7"/>
    <x v="1708"/>
    <n v="15.991999999999999"/>
    <n v="1"/>
    <n v="0.2"/>
    <n v="-2.9985000000000022"/>
  </r>
  <r>
    <n v="7970"/>
    <x v="3948"/>
    <x v="0"/>
    <x v="1155"/>
    <d v="2013-10-13T00:00:00"/>
    <s v="First Class"/>
    <s v="CC-12610"/>
    <s v="Corey Catlett"/>
    <x v="1"/>
    <s v="United States"/>
    <s v="Denver"/>
    <x v="22"/>
    <n v="80219"/>
    <x v="1"/>
    <s v="FUR-CH-10004853"/>
    <x v="0"/>
    <x v="1"/>
    <x v="526"/>
    <n v="120.78399999999999"/>
    <n v="1"/>
    <n v="0.2"/>
    <n v="13.588199999999986"/>
  </r>
  <r>
    <n v="7971"/>
    <x v="3949"/>
    <x v="1"/>
    <x v="748"/>
    <d v="2012-08-20T00:00:00"/>
    <s v="Standard Class"/>
    <s v="SP-20860"/>
    <s v="Sung Pak"/>
    <x v="1"/>
    <s v="United States"/>
    <s v="Philadelphia"/>
    <x v="9"/>
    <n v="19134"/>
    <x v="3"/>
    <s v="TEC-PH-10003580"/>
    <x v="2"/>
    <x v="7"/>
    <x v="997"/>
    <n v="519.79200000000003"/>
    <n v="4"/>
    <n v="0.4"/>
    <n v="-112.62159999999994"/>
  </r>
  <r>
    <n v="7972"/>
    <x v="3949"/>
    <x v="1"/>
    <x v="748"/>
    <d v="2012-08-20T00:00:00"/>
    <s v="Standard Class"/>
    <s v="SP-20860"/>
    <s v="Sung Pak"/>
    <x v="1"/>
    <s v="United States"/>
    <s v="Philadelphia"/>
    <x v="9"/>
    <n v="19134"/>
    <x v="3"/>
    <s v="TEC-AC-10004227"/>
    <x v="2"/>
    <x v="11"/>
    <x v="1400"/>
    <n v="31.176000000000002"/>
    <n v="3"/>
    <n v="0.2"/>
    <n v="-5.4558000000000035"/>
  </r>
  <r>
    <n v="7973"/>
    <x v="3949"/>
    <x v="1"/>
    <x v="748"/>
    <d v="2012-08-20T00:00:00"/>
    <s v="Standard Class"/>
    <s v="SP-20860"/>
    <s v="Sung Pak"/>
    <x v="1"/>
    <s v="United States"/>
    <s v="Philadelphia"/>
    <x v="9"/>
    <n v="19134"/>
    <x v="3"/>
    <s v="OFF-PA-10002787"/>
    <x v="1"/>
    <x v="10"/>
    <x v="1267"/>
    <n v="10.368000000000002"/>
    <n v="2"/>
    <n v="0.2"/>
    <n v="3.6288"/>
  </r>
  <r>
    <n v="7974"/>
    <x v="3949"/>
    <x v="1"/>
    <x v="748"/>
    <d v="2012-08-20T00:00:00"/>
    <s v="Standard Class"/>
    <s v="SP-20860"/>
    <s v="Sung Pak"/>
    <x v="1"/>
    <s v="United States"/>
    <s v="Philadelphia"/>
    <x v="9"/>
    <n v="19134"/>
    <x v="3"/>
    <s v="OFF-BI-10003981"/>
    <x v="1"/>
    <x v="8"/>
    <x v="109"/>
    <n v="2.7240000000000006"/>
    <n v="2"/>
    <n v="0.7"/>
    <n v="-1.9067999999999996"/>
  </r>
  <r>
    <n v="7975"/>
    <x v="3949"/>
    <x v="1"/>
    <x v="748"/>
    <d v="2012-08-20T00:00:00"/>
    <s v="Standard Class"/>
    <s v="SP-20860"/>
    <s v="Sung Pak"/>
    <x v="1"/>
    <s v="United States"/>
    <s v="Philadelphia"/>
    <x v="9"/>
    <n v="19134"/>
    <x v="3"/>
    <s v="FUR-FU-10001488"/>
    <x v="0"/>
    <x v="5"/>
    <x v="1040"/>
    <n v="254.35200000000003"/>
    <n v="3"/>
    <n v="0.2"/>
    <n v="0"/>
  </r>
  <r>
    <n v="7976"/>
    <x v="3949"/>
    <x v="1"/>
    <x v="748"/>
    <d v="2012-08-20T00:00:00"/>
    <s v="Standard Class"/>
    <s v="SP-20860"/>
    <s v="Sung Pak"/>
    <x v="1"/>
    <s v="United States"/>
    <s v="Philadelphia"/>
    <x v="9"/>
    <n v="19134"/>
    <x v="3"/>
    <s v="OFF-BI-10003727"/>
    <x v="1"/>
    <x v="8"/>
    <x v="797"/>
    <n v="3.762"/>
    <n v="3"/>
    <n v="0.7"/>
    <n v="-2.758799999999999"/>
  </r>
  <r>
    <n v="7977"/>
    <x v="3949"/>
    <x v="1"/>
    <x v="748"/>
    <d v="2012-08-20T00:00:00"/>
    <s v="Standard Class"/>
    <s v="SP-20860"/>
    <s v="Sung Pak"/>
    <x v="1"/>
    <s v="United States"/>
    <s v="Philadelphia"/>
    <x v="9"/>
    <n v="19134"/>
    <x v="3"/>
    <s v="OFF-PA-10000130"/>
    <x v="1"/>
    <x v="10"/>
    <x v="995"/>
    <n v="10.272000000000002"/>
    <n v="3"/>
    <n v="0.2"/>
    <n v="3.2099999999999982"/>
  </r>
  <r>
    <n v="7978"/>
    <x v="3950"/>
    <x v="2"/>
    <x v="1178"/>
    <d v="2011-06-05T00:00:00"/>
    <s v="Standard Class"/>
    <s v="JK-15625"/>
    <s v="Jim Karlsson"/>
    <x v="0"/>
    <s v="United States"/>
    <s v="Jackson"/>
    <x v="35"/>
    <n v="39212"/>
    <x v="0"/>
    <s v="TEC-PH-10002680"/>
    <x v="2"/>
    <x v="7"/>
    <x v="415"/>
    <n v="659.97"/>
    <n v="3"/>
    <n v="0"/>
    <n v="197.99099999999996"/>
  </r>
  <r>
    <n v="7979"/>
    <x v="3950"/>
    <x v="2"/>
    <x v="1178"/>
    <d v="2011-06-05T00:00:00"/>
    <s v="Standard Class"/>
    <s v="JK-15625"/>
    <s v="Jim Karlsson"/>
    <x v="0"/>
    <s v="United States"/>
    <s v="Jackson"/>
    <x v="35"/>
    <n v="39212"/>
    <x v="0"/>
    <s v="TEC-PH-10002538"/>
    <x v="2"/>
    <x v="7"/>
    <x v="524"/>
    <n v="113.72999999999999"/>
    <n v="3"/>
    <n v="0"/>
    <n v="32.981699999999989"/>
  </r>
  <r>
    <n v="7980"/>
    <x v="3951"/>
    <x v="1"/>
    <x v="375"/>
    <d v="2012-08-31T00:00:00"/>
    <s v="Standard Class"/>
    <s v="CC-12100"/>
    <s v="Chad Cunningham"/>
    <x v="2"/>
    <s v="United States"/>
    <s v="Los Angeles"/>
    <x v="1"/>
    <n v="90045"/>
    <x v="1"/>
    <s v="OFF-BI-10001249"/>
    <x v="1"/>
    <x v="8"/>
    <x v="1182"/>
    <n v="5.1040000000000001"/>
    <n v="1"/>
    <n v="0.2"/>
    <n v="1.6587999999999996"/>
  </r>
  <r>
    <n v="7981"/>
    <x v="3952"/>
    <x v="2"/>
    <x v="1179"/>
    <d v="2011-01-08T00:00:00"/>
    <s v="Standard Class"/>
    <s v="DP-13000"/>
    <s v="Darren Powers"/>
    <x v="0"/>
    <s v="United States"/>
    <s v="Houston"/>
    <x v="5"/>
    <n v="77095"/>
    <x v="2"/>
    <s v="OFF-PA-10000174"/>
    <x v="1"/>
    <x v="10"/>
    <x v="1515"/>
    <n v="16.448"/>
    <n v="2"/>
    <n v="0.2"/>
    <n v="5.5511999999999979"/>
  </r>
  <r>
    <n v="7982"/>
    <x v="3953"/>
    <x v="2"/>
    <x v="1076"/>
    <d v="2011-09-13T00:00:00"/>
    <s v="First Class"/>
    <s v="SF-20065"/>
    <s v="Sandra Flanagan"/>
    <x v="0"/>
    <s v="United States"/>
    <s v="Clifton"/>
    <x v="30"/>
    <n v="7011"/>
    <x v="3"/>
    <s v="OFF-AP-10004532"/>
    <x v="1"/>
    <x v="9"/>
    <x v="559"/>
    <n v="81.92"/>
    <n v="4"/>
    <n v="0"/>
    <n v="22.118400000000001"/>
  </r>
  <r>
    <n v="7983"/>
    <x v="3953"/>
    <x v="2"/>
    <x v="1076"/>
    <d v="2011-09-13T00:00:00"/>
    <s v="First Class"/>
    <s v="SF-20065"/>
    <s v="Sandra Flanagan"/>
    <x v="0"/>
    <s v="United States"/>
    <s v="Clifton"/>
    <x v="30"/>
    <n v="7011"/>
    <x v="3"/>
    <s v="FUR-FU-10001986"/>
    <x v="0"/>
    <x v="5"/>
    <x v="1133"/>
    <n v="254.89999999999998"/>
    <n v="5"/>
    <n v="0"/>
    <n v="76.469999999999985"/>
  </r>
  <r>
    <n v="7984"/>
    <x v="3954"/>
    <x v="3"/>
    <x v="203"/>
    <d v="2014-01-26T00:00:00"/>
    <s v="Second Class"/>
    <s v="EH-13765"/>
    <s v="Edward Hooks"/>
    <x v="1"/>
    <s v="United States"/>
    <s v="Chicago"/>
    <x v="10"/>
    <n v="60623"/>
    <x v="2"/>
    <s v="OFF-FA-10002975"/>
    <x v="1"/>
    <x v="13"/>
    <x v="33"/>
    <n v="15.120000000000001"/>
    <n v="5"/>
    <n v="0.2"/>
    <n v="4.9139999999999988"/>
  </r>
  <r>
    <n v="7985"/>
    <x v="3954"/>
    <x v="3"/>
    <x v="203"/>
    <d v="2014-01-26T00:00:00"/>
    <s v="Second Class"/>
    <s v="EH-13765"/>
    <s v="Edward Hooks"/>
    <x v="1"/>
    <s v="United States"/>
    <s v="Chicago"/>
    <x v="10"/>
    <n v="60623"/>
    <x v="2"/>
    <s v="OFF-AR-10003481"/>
    <x v="1"/>
    <x v="6"/>
    <x v="1591"/>
    <n v="7.8719999999999999"/>
    <n v="3"/>
    <n v="0.2"/>
    <n v="0.88559999999999883"/>
  </r>
  <r>
    <n v="7986"/>
    <x v="3955"/>
    <x v="0"/>
    <x v="438"/>
    <d v="2013-04-25T00:00:00"/>
    <s v="First Class"/>
    <s v="DN-13690"/>
    <s v="Duane Noonan"/>
    <x v="0"/>
    <s v="United States"/>
    <s v="Seattle"/>
    <x v="4"/>
    <n v="98115"/>
    <x v="1"/>
    <s v="OFF-BI-10004967"/>
    <x v="1"/>
    <x v="8"/>
    <x v="253"/>
    <n v="8.32"/>
    <n v="5"/>
    <n v="0.2"/>
    <n v="2.8079999999999998"/>
  </r>
  <r>
    <n v="7987"/>
    <x v="3956"/>
    <x v="0"/>
    <x v="1180"/>
    <d v="2013-07-24T00:00:00"/>
    <s v="Second Class"/>
    <s v="PJ-19015"/>
    <s v="Pauline Johnson"/>
    <x v="0"/>
    <s v="United States"/>
    <s v="Long Beach"/>
    <x v="15"/>
    <n v="11561"/>
    <x v="3"/>
    <s v="TEC-PH-10003589"/>
    <x v="2"/>
    <x v="7"/>
    <x v="818"/>
    <n v="89.949999999999989"/>
    <n v="5"/>
    <n v="0"/>
    <n v="43.175999999999995"/>
  </r>
  <r>
    <n v="7988"/>
    <x v="3957"/>
    <x v="0"/>
    <x v="828"/>
    <d v="2013-08-30T00:00:00"/>
    <s v="Standard Class"/>
    <s v="MA-17560"/>
    <s v="Matt Abelman"/>
    <x v="2"/>
    <s v="United States"/>
    <s v="Sheboygan"/>
    <x v="6"/>
    <n v="53081"/>
    <x v="2"/>
    <s v="OFF-LA-10002945"/>
    <x v="1"/>
    <x v="2"/>
    <x v="1603"/>
    <n v="25.2"/>
    <n v="4"/>
    <n v="0"/>
    <n v="11.591999999999999"/>
  </r>
  <r>
    <n v="7989"/>
    <x v="3957"/>
    <x v="0"/>
    <x v="828"/>
    <d v="2013-08-30T00:00:00"/>
    <s v="Standard Class"/>
    <s v="MA-17560"/>
    <s v="Matt Abelman"/>
    <x v="2"/>
    <s v="United States"/>
    <s v="Sheboygan"/>
    <x v="6"/>
    <n v="53081"/>
    <x v="2"/>
    <s v="OFF-LA-10003537"/>
    <x v="1"/>
    <x v="2"/>
    <x v="1568"/>
    <n v="37.589999999999996"/>
    <n v="3"/>
    <n v="0"/>
    <n v="17.667299999999997"/>
  </r>
  <r>
    <n v="7990"/>
    <x v="3957"/>
    <x v="0"/>
    <x v="828"/>
    <d v="2013-08-30T00:00:00"/>
    <s v="Standard Class"/>
    <s v="MA-17560"/>
    <s v="Matt Abelman"/>
    <x v="2"/>
    <s v="United States"/>
    <s v="Sheboygan"/>
    <x v="6"/>
    <n v="53081"/>
    <x v="2"/>
    <s v="OFF-ST-10002406"/>
    <x v="1"/>
    <x v="4"/>
    <x v="324"/>
    <n v="14.97"/>
    <n v="1"/>
    <n v="0"/>
    <n v="4.1916000000000011"/>
  </r>
  <r>
    <n v="7991"/>
    <x v="3957"/>
    <x v="0"/>
    <x v="828"/>
    <d v="2013-08-30T00:00:00"/>
    <s v="Standard Class"/>
    <s v="MA-17560"/>
    <s v="Matt Abelman"/>
    <x v="2"/>
    <s v="United States"/>
    <s v="Sheboygan"/>
    <x v="6"/>
    <n v="53081"/>
    <x v="2"/>
    <s v="TEC-AC-10003433"/>
    <x v="2"/>
    <x v="11"/>
    <x v="1409"/>
    <n v="1.98"/>
    <n v="2"/>
    <n v="0"/>
    <n v="0.89100000000000001"/>
  </r>
  <r>
    <n v="7992"/>
    <x v="3958"/>
    <x v="0"/>
    <x v="403"/>
    <d v="2013-06-18T00:00:00"/>
    <s v="First Class"/>
    <s v="VM-21835"/>
    <s v="Vivian Mathis"/>
    <x v="0"/>
    <s v="United States"/>
    <s v="Boca Raton"/>
    <x v="2"/>
    <n v="33433"/>
    <x v="0"/>
    <s v="OFF-BI-10002082"/>
    <x v="1"/>
    <x v="8"/>
    <x v="1173"/>
    <n v="39.936000000000007"/>
    <n v="4"/>
    <n v="0.7"/>
    <n v="-26.623999999999995"/>
  </r>
  <r>
    <n v="7993"/>
    <x v="3958"/>
    <x v="0"/>
    <x v="403"/>
    <d v="2013-06-18T00:00:00"/>
    <s v="First Class"/>
    <s v="VM-21835"/>
    <s v="Vivian Mathis"/>
    <x v="0"/>
    <s v="United States"/>
    <s v="Boca Raton"/>
    <x v="2"/>
    <n v="33433"/>
    <x v="0"/>
    <s v="TEC-AC-10000521"/>
    <x v="2"/>
    <x v="11"/>
    <x v="1557"/>
    <n v="18.463999999999999"/>
    <n v="2"/>
    <n v="0.2"/>
    <n v="2.3079999999999998"/>
  </r>
  <r>
    <n v="7994"/>
    <x v="3959"/>
    <x v="1"/>
    <x v="312"/>
    <d v="2012-11-23T00:00:00"/>
    <s v="Second Class"/>
    <s v="MM-18055"/>
    <s v="Michelle Moray"/>
    <x v="0"/>
    <s v="United States"/>
    <s v="Aurora"/>
    <x v="22"/>
    <n v="80013"/>
    <x v="1"/>
    <s v="OFF-BI-10001982"/>
    <x v="1"/>
    <x v="8"/>
    <x v="301"/>
    <n v="4.8960000000000008"/>
    <n v="3"/>
    <n v="0.7"/>
    <n v="-3.4271999999999991"/>
  </r>
  <r>
    <n v="7995"/>
    <x v="3959"/>
    <x v="1"/>
    <x v="312"/>
    <d v="2012-11-23T00:00:00"/>
    <s v="Second Class"/>
    <s v="MM-18055"/>
    <s v="Michelle Moray"/>
    <x v="0"/>
    <s v="United States"/>
    <s v="Aurora"/>
    <x v="22"/>
    <n v="80013"/>
    <x v="1"/>
    <s v="FUR-BO-10002268"/>
    <x v="0"/>
    <x v="0"/>
    <x v="314"/>
    <n v="145.76400000000001"/>
    <n v="6"/>
    <n v="0.7"/>
    <n v="-247.79879999999997"/>
  </r>
  <r>
    <n v="7996"/>
    <x v="3959"/>
    <x v="1"/>
    <x v="312"/>
    <d v="2012-11-23T00:00:00"/>
    <s v="Second Class"/>
    <s v="MM-18055"/>
    <s v="Michelle Moray"/>
    <x v="0"/>
    <s v="United States"/>
    <s v="Aurora"/>
    <x v="22"/>
    <n v="80013"/>
    <x v="1"/>
    <s v="OFF-BI-10001758"/>
    <x v="1"/>
    <x v="8"/>
    <x v="935"/>
    <n v="9.6120000000000001"/>
    <n v="6"/>
    <n v="0.7"/>
    <n v="-7.3691999999999993"/>
  </r>
  <r>
    <n v="7997"/>
    <x v="3960"/>
    <x v="3"/>
    <x v="132"/>
    <d v="2014-11-06T00:00:00"/>
    <s v="First Class"/>
    <s v="CR-12580"/>
    <s v="Clay Rozendal"/>
    <x v="2"/>
    <s v="United States"/>
    <s v="San Diego"/>
    <x v="1"/>
    <n v="92037"/>
    <x v="1"/>
    <s v="TEC-AC-10004469"/>
    <x v="2"/>
    <x v="11"/>
    <x v="238"/>
    <n v="199.75"/>
    <n v="5"/>
    <n v="0"/>
    <n v="87.890000000000015"/>
  </r>
  <r>
    <n v="7998"/>
    <x v="3960"/>
    <x v="3"/>
    <x v="132"/>
    <d v="2014-11-06T00:00:00"/>
    <s v="First Class"/>
    <s v="CR-12580"/>
    <s v="Clay Rozendal"/>
    <x v="2"/>
    <s v="United States"/>
    <s v="San Diego"/>
    <x v="1"/>
    <n v="92037"/>
    <x v="1"/>
    <s v="FUR-TA-10001095"/>
    <x v="0"/>
    <x v="3"/>
    <x v="611"/>
    <n v="1673.1839999999997"/>
    <n v="12"/>
    <n v="0.2"/>
    <n v="20.914800000000014"/>
  </r>
  <r>
    <n v="7999"/>
    <x v="3961"/>
    <x v="2"/>
    <x v="417"/>
    <d v="2011-05-07T00:00:00"/>
    <s v="First Class"/>
    <s v="BS-11365"/>
    <s v="Bill Shonely"/>
    <x v="1"/>
    <s v="United States"/>
    <s v="Seattle"/>
    <x v="4"/>
    <n v="98105"/>
    <x v="1"/>
    <s v="FUR-FU-10001852"/>
    <x v="0"/>
    <x v="5"/>
    <x v="837"/>
    <n v="12.18"/>
    <n v="7"/>
    <n v="0"/>
    <n v="3.8975999999999997"/>
  </r>
  <r>
    <n v="8000"/>
    <x v="3961"/>
    <x v="2"/>
    <x v="417"/>
    <d v="2011-05-07T00:00:00"/>
    <s v="First Class"/>
    <s v="BS-11365"/>
    <s v="Bill Shonely"/>
    <x v="1"/>
    <s v="United States"/>
    <s v="Seattle"/>
    <x v="4"/>
    <n v="98105"/>
    <x v="1"/>
    <s v="OFF-AP-10000696"/>
    <x v="1"/>
    <x v="9"/>
    <x v="332"/>
    <n v="57.68"/>
    <n v="4"/>
    <n v="0"/>
    <n v="19.034399999999998"/>
  </r>
  <r>
    <n v="8001"/>
    <x v="3962"/>
    <x v="1"/>
    <x v="627"/>
    <d v="2012-11-12T00:00:00"/>
    <s v="Standard Class"/>
    <s v="RD-19585"/>
    <s v="Rob Dowd"/>
    <x v="0"/>
    <s v="United States"/>
    <s v="Dubuque"/>
    <x v="23"/>
    <n v="52001"/>
    <x v="2"/>
    <s v="TEC-PH-10003885"/>
    <x v="2"/>
    <x v="7"/>
    <x v="772"/>
    <n v="263.95999999999998"/>
    <n v="4"/>
    <n v="0"/>
    <n v="76.548399999999987"/>
  </r>
  <r>
    <n v="8002"/>
    <x v="3963"/>
    <x v="1"/>
    <x v="295"/>
    <d v="2012-12-15T00:00:00"/>
    <s v="First Class"/>
    <s v="KD-16270"/>
    <s v="Karen Daniels"/>
    <x v="0"/>
    <s v="United States"/>
    <s v="Los Angeles"/>
    <x v="1"/>
    <n v="90032"/>
    <x v="1"/>
    <s v="TEC-AC-10002926"/>
    <x v="2"/>
    <x v="11"/>
    <x v="1114"/>
    <n v="299.94"/>
    <n v="6"/>
    <n v="0"/>
    <n v="128.97420000000002"/>
  </r>
  <r>
    <n v="8003"/>
    <x v="3963"/>
    <x v="1"/>
    <x v="295"/>
    <d v="2012-12-15T00:00:00"/>
    <s v="First Class"/>
    <s v="KD-16270"/>
    <s v="Karen Daniels"/>
    <x v="0"/>
    <s v="United States"/>
    <s v="Los Angeles"/>
    <x v="1"/>
    <n v="90032"/>
    <x v="1"/>
    <s v="OFF-SU-10001225"/>
    <x v="1"/>
    <x v="14"/>
    <x v="33"/>
    <n v="25.76"/>
    <n v="7"/>
    <n v="0"/>
    <n v="0.51519999999999921"/>
  </r>
  <r>
    <n v="8004"/>
    <x v="3964"/>
    <x v="2"/>
    <x v="588"/>
    <d v="2011-12-03T00:00:00"/>
    <s v="First Class"/>
    <s v="AA-10645"/>
    <s v="Anna Andreadi"/>
    <x v="0"/>
    <s v="United States"/>
    <s v="Lowell"/>
    <x v="31"/>
    <n v="1852"/>
    <x v="3"/>
    <s v="TEC-PH-10004434"/>
    <x v="2"/>
    <x v="7"/>
    <x v="1604"/>
    <n v="271.89999999999998"/>
    <n v="2"/>
    <n v="0"/>
    <n v="78.850999999999971"/>
  </r>
  <r>
    <n v="8005"/>
    <x v="3964"/>
    <x v="2"/>
    <x v="588"/>
    <d v="2011-12-03T00:00:00"/>
    <s v="First Class"/>
    <s v="AA-10645"/>
    <s v="Anna Andreadi"/>
    <x v="0"/>
    <s v="United States"/>
    <s v="Lowell"/>
    <x v="31"/>
    <n v="1852"/>
    <x v="3"/>
    <s v="FUR-FU-10003878"/>
    <x v="0"/>
    <x v="5"/>
    <x v="671"/>
    <n v="45.839999999999996"/>
    <n v="3"/>
    <n v="0"/>
    <n v="15.585599999999999"/>
  </r>
  <r>
    <n v="8006"/>
    <x v="3964"/>
    <x v="2"/>
    <x v="588"/>
    <d v="2011-12-03T00:00:00"/>
    <s v="First Class"/>
    <s v="AA-10645"/>
    <s v="Anna Andreadi"/>
    <x v="0"/>
    <s v="United States"/>
    <s v="Lowell"/>
    <x v="31"/>
    <n v="1852"/>
    <x v="3"/>
    <s v="FUR-FU-10002268"/>
    <x v="0"/>
    <x v="5"/>
    <x v="860"/>
    <n v="9.82"/>
    <n v="2"/>
    <n v="0"/>
    <n v="3.2405999999999997"/>
  </r>
  <r>
    <n v="8007"/>
    <x v="3965"/>
    <x v="0"/>
    <x v="877"/>
    <d v="2013-10-12T00:00:00"/>
    <s v="Standard Class"/>
    <s v="MC-18100"/>
    <s v="Mick Crebagga"/>
    <x v="0"/>
    <s v="United States"/>
    <s v="Marysville"/>
    <x v="4"/>
    <n v="98270"/>
    <x v="1"/>
    <s v="OFF-FA-10001883"/>
    <x v="1"/>
    <x v="13"/>
    <x v="1484"/>
    <n v="93.36"/>
    <n v="12"/>
    <n v="0"/>
    <n v="0.93359999999999843"/>
  </r>
  <r>
    <n v="8008"/>
    <x v="3966"/>
    <x v="1"/>
    <x v="972"/>
    <d v="2012-11-24T00:00:00"/>
    <s v="Standard Class"/>
    <s v="AA-10645"/>
    <s v="Anna Andreadi"/>
    <x v="0"/>
    <s v="United States"/>
    <s v="Oklahoma City"/>
    <x v="26"/>
    <n v="73120"/>
    <x v="2"/>
    <s v="OFF-ST-10002756"/>
    <x v="1"/>
    <x v="4"/>
    <x v="270"/>
    <n v="541.24"/>
    <n v="4"/>
    <n v="0"/>
    <n v="5.4124000000000478"/>
  </r>
  <r>
    <n v="8009"/>
    <x v="3966"/>
    <x v="1"/>
    <x v="972"/>
    <d v="2012-11-24T00:00:00"/>
    <s v="Standard Class"/>
    <s v="AA-10645"/>
    <s v="Anna Andreadi"/>
    <x v="0"/>
    <s v="United States"/>
    <s v="Oklahoma City"/>
    <x v="26"/>
    <n v="73120"/>
    <x v="2"/>
    <s v="OFF-PA-10000474"/>
    <x v="1"/>
    <x v="10"/>
    <x v="33"/>
    <n v="106.32"/>
    <n v="3"/>
    <n v="0"/>
    <n v="49.970399999999991"/>
  </r>
  <r>
    <n v="8010"/>
    <x v="3966"/>
    <x v="1"/>
    <x v="972"/>
    <d v="2012-11-24T00:00:00"/>
    <s v="Standard Class"/>
    <s v="AA-10645"/>
    <s v="Anna Andreadi"/>
    <x v="0"/>
    <s v="United States"/>
    <s v="Oklahoma City"/>
    <x v="26"/>
    <n v="73120"/>
    <x v="2"/>
    <s v="FUR-CH-10002073"/>
    <x v="0"/>
    <x v="1"/>
    <x v="1783"/>
    <n v="1323.8999999999999"/>
    <n v="5"/>
    <n v="0"/>
    <n v="383.93099999999993"/>
  </r>
  <r>
    <n v="8011"/>
    <x v="3967"/>
    <x v="2"/>
    <x v="461"/>
    <d v="2011-03-20T00:00:00"/>
    <s v="Second Class"/>
    <s v="QJ-19255"/>
    <s v="Quincy Jones"/>
    <x v="1"/>
    <s v="United States"/>
    <s v="Philadelphia"/>
    <x v="9"/>
    <n v="19134"/>
    <x v="3"/>
    <s v="OFF-PA-10003641"/>
    <x v="1"/>
    <x v="10"/>
    <x v="938"/>
    <n v="126.624"/>
    <n v="6"/>
    <n v="0.2"/>
    <n v="41.152799999999992"/>
  </r>
  <r>
    <n v="8012"/>
    <x v="3968"/>
    <x v="1"/>
    <x v="782"/>
    <d v="2012-06-23T00:00:00"/>
    <s v="First Class"/>
    <s v="JM-16195"/>
    <s v="Justin MacKendrick"/>
    <x v="0"/>
    <s v="United States"/>
    <s v="Aurora"/>
    <x v="22"/>
    <n v="80013"/>
    <x v="1"/>
    <s v="TEC-PH-10002070"/>
    <x v="2"/>
    <x v="7"/>
    <x v="1785"/>
    <n v="125.944"/>
    <n v="7"/>
    <n v="0.2"/>
    <n v="15.742999999999984"/>
  </r>
  <r>
    <n v="8013"/>
    <x v="3969"/>
    <x v="3"/>
    <x v="1126"/>
    <d v="2014-05-26T00:00:00"/>
    <s v="Same Day"/>
    <s v="TB-21625"/>
    <s v="Trudy Brown"/>
    <x v="0"/>
    <s v="United States"/>
    <s v="New York City"/>
    <x v="15"/>
    <n v="10009"/>
    <x v="3"/>
    <s v="OFF-BI-10004519"/>
    <x v="1"/>
    <x v="8"/>
    <x v="880"/>
    <n v="663.92"/>
    <n v="5"/>
    <n v="0.2"/>
    <n v="207.47499999999994"/>
  </r>
  <r>
    <n v="8014"/>
    <x v="3969"/>
    <x v="3"/>
    <x v="1126"/>
    <d v="2014-05-26T00:00:00"/>
    <s v="Same Day"/>
    <s v="TB-21625"/>
    <s v="Trudy Brown"/>
    <x v="0"/>
    <s v="United States"/>
    <s v="New York City"/>
    <x v="15"/>
    <n v="10009"/>
    <x v="3"/>
    <s v="TEC-AC-10002167"/>
    <x v="2"/>
    <x v="11"/>
    <x v="46"/>
    <n v="120"/>
    <n v="8"/>
    <n v="0"/>
    <n v="13.200000000000003"/>
  </r>
  <r>
    <n v="8015"/>
    <x v="3969"/>
    <x v="3"/>
    <x v="1126"/>
    <d v="2014-05-26T00:00:00"/>
    <s v="Same Day"/>
    <s v="TB-21625"/>
    <s v="Trudy Brown"/>
    <x v="0"/>
    <s v="United States"/>
    <s v="New York City"/>
    <x v="15"/>
    <n v="10009"/>
    <x v="3"/>
    <s v="OFF-FA-10000936"/>
    <x v="1"/>
    <x v="13"/>
    <x v="1298"/>
    <n v="3.29"/>
    <n v="1"/>
    <n v="0"/>
    <n v="1.4804999999999999"/>
  </r>
  <r>
    <n v="8016"/>
    <x v="3969"/>
    <x v="3"/>
    <x v="1126"/>
    <d v="2014-05-26T00:00:00"/>
    <s v="Same Day"/>
    <s v="TB-21625"/>
    <s v="Trudy Brown"/>
    <x v="0"/>
    <s v="United States"/>
    <s v="New York City"/>
    <x v="15"/>
    <n v="10009"/>
    <x v="3"/>
    <s v="FUR-FU-10000732"/>
    <x v="0"/>
    <x v="5"/>
    <x v="540"/>
    <n v="18.84"/>
    <n v="3"/>
    <n v="0"/>
    <n v="6.0287999999999995"/>
  </r>
  <r>
    <n v="8017"/>
    <x v="3970"/>
    <x v="2"/>
    <x v="340"/>
    <d v="2011-09-11T00:00:00"/>
    <s v="First Class"/>
    <s v="NF-18595"/>
    <s v="Nicole Fjeld"/>
    <x v="2"/>
    <s v="United States"/>
    <s v="Lancaster"/>
    <x v="24"/>
    <n v="43130"/>
    <x v="3"/>
    <s v="FUR-FU-10002501"/>
    <x v="0"/>
    <x v="5"/>
    <x v="1284"/>
    <n v="60.672000000000011"/>
    <n v="6"/>
    <n v="0.2"/>
    <n v="12.892799999999998"/>
  </r>
  <r>
    <n v="8018"/>
    <x v="3970"/>
    <x v="2"/>
    <x v="340"/>
    <d v="2011-09-11T00:00:00"/>
    <s v="First Class"/>
    <s v="NF-18595"/>
    <s v="Nicole Fjeld"/>
    <x v="2"/>
    <s v="United States"/>
    <s v="Lancaster"/>
    <x v="24"/>
    <n v="43130"/>
    <x v="3"/>
    <s v="OFF-AR-10000634"/>
    <x v="1"/>
    <x v="6"/>
    <x v="988"/>
    <n v="30.816000000000003"/>
    <n v="9"/>
    <n v="0.2"/>
    <n v="2.6964000000000006"/>
  </r>
  <r>
    <n v="8019"/>
    <x v="3971"/>
    <x v="3"/>
    <x v="161"/>
    <d v="2014-10-20T00:00:00"/>
    <s v="Second Class"/>
    <s v="BF-11020"/>
    <s v="Barry Französisch"/>
    <x v="1"/>
    <s v="United States"/>
    <s v="Modesto"/>
    <x v="1"/>
    <n v="95351"/>
    <x v="1"/>
    <s v="TEC-PH-10001700"/>
    <x v="2"/>
    <x v="7"/>
    <x v="193"/>
    <n v="52.792000000000002"/>
    <n v="1"/>
    <n v="0.2"/>
    <n v="4.6193000000000026"/>
  </r>
  <r>
    <n v="8020"/>
    <x v="3972"/>
    <x v="3"/>
    <x v="808"/>
    <d v="2014-11-06T00:00:00"/>
    <s v="First Class"/>
    <s v="NP-18670"/>
    <s v="Nora Paige"/>
    <x v="0"/>
    <s v="United States"/>
    <s v="Saint Louis"/>
    <x v="25"/>
    <n v="63116"/>
    <x v="2"/>
    <s v="OFF-AP-10001962"/>
    <x v="1"/>
    <x v="9"/>
    <x v="1594"/>
    <n v="83.9"/>
    <n v="10"/>
    <n v="0"/>
    <n v="20.975000000000001"/>
  </r>
  <r>
    <n v="8021"/>
    <x v="3972"/>
    <x v="3"/>
    <x v="808"/>
    <d v="2014-11-06T00:00:00"/>
    <s v="First Class"/>
    <s v="NP-18670"/>
    <s v="Nora Paige"/>
    <x v="0"/>
    <s v="United States"/>
    <s v="Saint Louis"/>
    <x v="25"/>
    <n v="63116"/>
    <x v="2"/>
    <s v="OFF-PA-10001838"/>
    <x v="1"/>
    <x v="10"/>
    <x v="999"/>
    <n v="11.76"/>
    <n v="2"/>
    <n v="0"/>
    <n v="5.7623999999999995"/>
  </r>
  <r>
    <n v="8022"/>
    <x v="3973"/>
    <x v="2"/>
    <x v="609"/>
    <d v="2011-07-25T00:00:00"/>
    <s v="Standard Class"/>
    <s v="HM-14860"/>
    <s v="Harry Marie"/>
    <x v="1"/>
    <s v="United States"/>
    <s v="Dallas"/>
    <x v="5"/>
    <n v="75217"/>
    <x v="2"/>
    <s v="OFF-AP-10000124"/>
    <x v="1"/>
    <x v="9"/>
    <x v="1227"/>
    <n v="4.9919999999999991"/>
    <n v="3"/>
    <n v="0.8"/>
    <n v="-12.979200000000002"/>
  </r>
  <r>
    <n v="8023"/>
    <x v="3973"/>
    <x v="2"/>
    <x v="609"/>
    <d v="2011-07-25T00:00:00"/>
    <s v="Standard Class"/>
    <s v="HM-14860"/>
    <s v="Harry Marie"/>
    <x v="1"/>
    <s v="United States"/>
    <s v="Dallas"/>
    <x v="5"/>
    <n v="75217"/>
    <x v="2"/>
    <s v="OFF-EN-10003567"/>
    <x v="1"/>
    <x v="12"/>
    <x v="1643"/>
    <n v="87.92"/>
    <n v="5"/>
    <n v="0.2"/>
    <n v="29.673000000000005"/>
  </r>
  <r>
    <n v="8024"/>
    <x v="3973"/>
    <x v="2"/>
    <x v="609"/>
    <d v="2011-07-25T00:00:00"/>
    <s v="Standard Class"/>
    <s v="HM-14860"/>
    <s v="Harry Marie"/>
    <x v="1"/>
    <s v="United States"/>
    <s v="Dallas"/>
    <x v="5"/>
    <n v="75217"/>
    <x v="2"/>
    <s v="FUR-CH-10004997"/>
    <x v="0"/>
    <x v="1"/>
    <x v="494"/>
    <n v="657.93"/>
    <n v="5"/>
    <n v="0.3"/>
    <n v="-93.989999999999952"/>
  </r>
  <r>
    <n v="8025"/>
    <x v="3973"/>
    <x v="2"/>
    <x v="609"/>
    <d v="2011-07-25T00:00:00"/>
    <s v="Standard Class"/>
    <s v="HM-14860"/>
    <s v="Harry Marie"/>
    <x v="1"/>
    <s v="United States"/>
    <s v="Dallas"/>
    <x v="5"/>
    <n v="75217"/>
    <x v="2"/>
    <s v="OFF-BI-10000494"/>
    <x v="1"/>
    <x v="8"/>
    <x v="1563"/>
    <n v="1.0439999999999998"/>
    <n v="1"/>
    <n v="0.8"/>
    <n v="-1.8270000000000004"/>
  </r>
  <r>
    <n v="8026"/>
    <x v="3974"/>
    <x v="1"/>
    <x v="861"/>
    <d v="2012-09-15T00:00:00"/>
    <s v="Second Class"/>
    <s v="DM-13525"/>
    <s v="Don Miller"/>
    <x v="1"/>
    <s v="United States"/>
    <s v="New York City"/>
    <x v="15"/>
    <n v="10035"/>
    <x v="3"/>
    <s v="FUR-FU-10000277"/>
    <x v="0"/>
    <x v="5"/>
    <x v="1786"/>
    <n v="210.68"/>
    <n v="2"/>
    <n v="0"/>
    <n v="50.563199999999995"/>
  </r>
  <r>
    <n v="8027"/>
    <x v="3974"/>
    <x v="1"/>
    <x v="861"/>
    <d v="2012-09-15T00:00:00"/>
    <s v="Second Class"/>
    <s v="DM-13525"/>
    <s v="Don Miller"/>
    <x v="1"/>
    <s v="United States"/>
    <s v="New York City"/>
    <x v="15"/>
    <n v="10035"/>
    <x v="3"/>
    <s v="OFF-ST-10003641"/>
    <x v="1"/>
    <x v="4"/>
    <x v="1799"/>
    <n v="78.8"/>
    <n v="1"/>
    <n v="0"/>
    <n v="1.5760000000000076"/>
  </r>
  <r>
    <n v="8028"/>
    <x v="3974"/>
    <x v="1"/>
    <x v="861"/>
    <d v="2012-09-15T00:00:00"/>
    <s v="Second Class"/>
    <s v="DM-13525"/>
    <s v="Don Miller"/>
    <x v="1"/>
    <s v="United States"/>
    <s v="New York City"/>
    <x v="15"/>
    <n v="10035"/>
    <x v="3"/>
    <s v="TEC-AC-10001998"/>
    <x v="2"/>
    <x v="11"/>
    <x v="84"/>
    <n v="19.989999999999998"/>
    <n v="1"/>
    <n v="0"/>
    <n v="6.796599999999998"/>
  </r>
  <r>
    <n v="8029"/>
    <x v="3974"/>
    <x v="1"/>
    <x v="861"/>
    <d v="2012-09-15T00:00:00"/>
    <s v="Second Class"/>
    <s v="DM-13525"/>
    <s v="Don Miller"/>
    <x v="1"/>
    <s v="United States"/>
    <s v="New York City"/>
    <x v="15"/>
    <n v="10035"/>
    <x v="3"/>
    <s v="OFF-ST-10001932"/>
    <x v="1"/>
    <x v="4"/>
    <x v="1641"/>
    <n v="772.68"/>
    <n v="4"/>
    <n v="0"/>
    <n v="108.17520000000002"/>
  </r>
  <r>
    <n v="8030"/>
    <x v="3975"/>
    <x v="0"/>
    <x v="147"/>
    <d v="2013-10-26T00:00:00"/>
    <s v="Standard Class"/>
    <s v="JF-15565"/>
    <s v="Jill Fjeld"/>
    <x v="0"/>
    <s v="United States"/>
    <s v="San Antonio"/>
    <x v="5"/>
    <n v="78207"/>
    <x v="2"/>
    <s v="TEC-AC-10002323"/>
    <x v="2"/>
    <x v="11"/>
    <x v="175"/>
    <n v="106.08000000000001"/>
    <n v="6"/>
    <n v="0.2"/>
    <n v="-9.2819999999999965"/>
  </r>
  <r>
    <n v="8031"/>
    <x v="3976"/>
    <x v="0"/>
    <x v="676"/>
    <d v="2013-01-11T00:00:00"/>
    <s v="Standard Class"/>
    <s v="NM-18520"/>
    <s v="Neoma Murray"/>
    <x v="0"/>
    <s v="United States"/>
    <s v="Amarillo"/>
    <x v="5"/>
    <n v="79109"/>
    <x v="2"/>
    <s v="FUR-FU-10004270"/>
    <x v="0"/>
    <x v="5"/>
    <x v="1372"/>
    <n v="23.076000000000001"/>
    <n v="3"/>
    <n v="0.6"/>
    <n v="-10.961100000000002"/>
  </r>
  <r>
    <n v="8032"/>
    <x v="3976"/>
    <x v="0"/>
    <x v="676"/>
    <d v="2013-01-11T00:00:00"/>
    <s v="Standard Class"/>
    <s v="NM-18520"/>
    <s v="Neoma Murray"/>
    <x v="0"/>
    <s v="United States"/>
    <s v="Amarillo"/>
    <x v="5"/>
    <n v="79109"/>
    <x v="2"/>
    <s v="OFF-PA-10004621"/>
    <x v="1"/>
    <x v="10"/>
    <x v="738"/>
    <n v="25.920000000000005"/>
    <n v="5"/>
    <n v="0.2"/>
    <n v="9.0719999999999992"/>
  </r>
  <r>
    <n v="8033"/>
    <x v="3977"/>
    <x v="1"/>
    <x v="608"/>
    <d v="2012-06-28T00:00:00"/>
    <s v="First Class"/>
    <s v="MV-17485"/>
    <s v="Mark Van Huff"/>
    <x v="0"/>
    <s v="United States"/>
    <s v="Houston"/>
    <x v="5"/>
    <n v="77041"/>
    <x v="2"/>
    <s v="OFF-PA-10001019"/>
    <x v="1"/>
    <x v="10"/>
    <x v="675"/>
    <n v="47.952000000000005"/>
    <n v="3"/>
    <n v="0.2"/>
    <n v="16.183799999999998"/>
  </r>
  <r>
    <n v="8034"/>
    <x v="3977"/>
    <x v="1"/>
    <x v="608"/>
    <d v="2012-06-28T00:00:00"/>
    <s v="First Class"/>
    <s v="MV-17485"/>
    <s v="Mark Van Huff"/>
    <x v="0"/>
    <s v="United States"/>
    <s v="Houston"/>
    <x v="5"/>
    <n v="77041"/>
    <x v="2"/>
    <s v="OFF-BI-10000201"/>
    <x v="1"/>
    <x v="8"/>
    <x v="1678"/>
    <n v="0.98399999999999976"/>
    <n v="2"/>
    <n v="0.8"/>
    <n v="-1.476"/>
  </r>
  <r>
    <n v="8035"/>
    <x v="3977"/>
    <x v="1"/>
    <x v="608"/>
    <d v="2012-06-28T00:00:00"/>
    <s v="First Class"/>
    <s v="MV-17485"/>
    <s v="Mark Van Huff"/>
    <x v="0"/>
    <s v="United States"/>
    <s v="Houston"/>
    <x v="5"/>
    <n v="77041"/>
    <x v="2"/>
    <s v="FUR-FU-10004587"/>
    <x v="0"/>
    <x v="5"/>
    <x v="1353"/>
    <n v="75.384000000000015"/>
    <n v="9"/>
    <n v="0.6"/>
    <n v="-20.730599999999995"/>
  </r>
  <r>
    <n v="8036"/>
    <x v="3977"/>
    <x v="1"/>
    <x v="608"/>
    <d v="2012-06-28T00:00:00"/>
    <s v="First Class"/>
    <s v="MV-17485"/>
    <s v="Mark Van Huff"/>
    <x v="0"/>
    <s v="United States"/>
    <s v="Houston"/>
    <x v="5"/>
    <n v="77041"/>
    <x v="2"/>
    <s v="OFF-LA-10001613"/>
    <x v="1"/>
    <x v="2"/>
    <x v="736"/>
    <n v="4.6079999999999997"/>
    <n v="2"/>
    <n v="0.2"/>
    <n v="1.6704000000000001"/>
  </r>
  <r>
    <n v="8037"/>
    <x v="3978"/>
    <x v="1"/>
    <x v="1181"/>
    <d v="2012-09-22T00:00:00"/>
    <s v="First Class"/>
    <s v="AG-10270"/>
    <s v="Alejandro Grove"/>
    <x v="0"/>
    <s v="United States"/>
    <s v="Lawrence"/>
    <x v="31"/>
    <n v="1841"/>
    <x v="3"/>
    <s v="OFF-BI-10001308"/>
    <x v="1"/>
    <x v="8"/>
    <x v="1351"/>
    <n v="37.68"/>
    <n v="6"/>
    <n v="0"/>
    <n v="16.955999999999996"/>
  </r>
  <r>
    <n v="8038"/>
    <x v="3979"/>
    <x v="3"/>
    <x v="815"/>
    <d v="2014-07-15T00:00:00"/>
    <s v="Standard Class"/>
    <s v="BF-11275"/>
    <s v="Beth Fritzler"/>
    <x v="1"/>
    <s v="United States"/>
    <s v="Columbus"/>
    <x v="32"/>
    <n v="31907"/>
    <x v="0"/>
    <s v="OFF-AP-10003278"/>
    <x v="1"/>
    <x v="9"/>
    <x v="1784"/>
    <n v="41.910000000000004"/>
    <n v="3"/>
    <n v="0"/>
    <n v="10.896600000000003"/>
  </r>
  <r>
    <n v="8039"/>
    <x v="3980"/>
    <x v="3"/>
    <x v="160"/>
    <d v="2014-07-03T00:00:00"/>
    <s v="Second Class"/>
    <s v="JC-15775"/>
    <s v="John Castell"/>
    <x v="0"/>
    <s v="United States"/>
    <s v="Los Angeles"/>
    <x v="1"/>
    <n v="90032"/>
    <x v="1"/>
    <s v="FUR-BO-10003966"/>
    <x v="0"/>
    <x v="0"/>
    <x v="1086"/>
    <n v="435.99900000000002"/>
    <n v="3"/>
    <n v="0.15"/>
    <n v="5.1293999999999755"/>
  </r>
  <r>
    <n v="8040"/>
    <x v="3981"/>
    <x v="3"/>
    <x v="170"/>
    <d v="2014-08-26T00:00:00"/>
    <s v="Second Class"/>
    <s v="CM-11815"/>
    <s v="Candace McMahon"/>
    <x v="1"/>
    <s v="United States"/>
    <s v="Seattle"/>
    <x v="4"/>
    <n v="98115"/>
    <x v="1"/>
    <s v="FUR-CH-10004698"/>
    <x v="0"/>
    <x v="1"/>
    <x v="166"/>
    <n v="388.70400000000006"/>
    <n v="6"/>
    <n v="0.2"/>
    <n v="38.870400000000018"/>
  </r>
  <r>
    <n v="8041"/>
    <x v="3981"/>
    <x v="3"/>
    <x v="170"/>
    <d v="2014-08-26T00:00:00"/>
    <s v="Second Class"/>
    <s v="CM-11815"/>
    <s v="Candace McMahon"/>
    <x v="1"/>
    <s v="United States"/>
    <s v="Seattle"/>
    <x v="4"/>
    <n v="98115"/>
    <x v="1"/>
    <s v="OFF-ST-10000025"/>
    <x v="1"/>
    <x v="4"/>
    <x v="615"/>
    <n v="572.58000000000004"/>
    <n v="6"/>
    <n v="0"/>
    <n v="34.354799999999955"/>
  </r>
  <r>
    <n v="8042"/>
    <x v="3981"/>
    <x v="3"/>
    <x v="170"/>
    <d v="2014-08-26T00:00:00"/>
    <s v="Second Class"/>
    <s v="CM-11815"/>
    <s v="Candace McMahon"/>
    <x v="1"/>
    <s v="United States"/>
    <s v="Seattle"/>
    <x v="4"/>
    <n v="98115"/>
    <x v="1"/>
    <s v="TEC-AC-10000682"/>
    <x v="2"/>
    <x v="11"/>
    <x v="1327"/>
    <n v="33.18"/>
    <n v="2"/>
    <n v="0"/>
    <n v="11.613"/>
  </r>
  <r>
    <n v="8043"/>
    <x v="3982"/>
    <x v="3"/>
    <x v="825"/>
    <d v="2014-03-16T00:00:00"/>
    <s v="Standard Class"/>
    <s v="PV-18985"/>
    <s v="Paul Van Hugh"/>
    <x v="2"/>
    <s v="United States"/>
    <s v="Cambridge"/>
    <x v="31"/>
    <n v="2138"/>
    <x v="3"/>
    <s v="TEC-AC-10001772"/>
    <x v="2"/>
    <x v="11"/>
    <x v="400"/>
    <n v="63.88"/>
    <n v="4"/>
    <n v="0"/>
    <n v="24.913200000000003"/>
  </r>
  <r>
    <n v="8044"/>
    <x v="3982"/>
    <x v="3"/>
    <x v="825"/>
    <d v="2014-03-16T00:00:00"/>
    <s v="Standard Class"/>
    <s v="PV-18985"/>
    <s v="Paul Van Hugh"/>
    <x v="2"/>
    <s v="United States"/>
    <s v="Cambridge"/>
    <x v="31"/>
    <n v="2138"/>
    <x v="3"/>
    <s v="FUR-FU-10001379"/>
    <x v="0"/>
    <x v="5"/>
    <x v="1810"/>
    <n v="26.72"/>
    <n v="1"/>
    <n v="0"/>
    <n v="11.756800000000002"/>
  </r>
  <r>
    <n v="8045"/>
    <x v="3983"/>
    <x v="3"/>
    <x v="175"/>
    <d v="2014-09-18T00:00:00"/>
    <s v="Second Class"/>
    <s v="DO-13645"/>
    <s v="Doug O'Connell"/>
    <x v="0"/>
    <s v="United States"/>
    <s v="Salt Lake City"/>
    <x v="7"/>
    <n v="84106"/>
    <x v="1"/>
    <s v="OFF-BI-10002794"/>
    <x v="1"/>
    <x v="8"/>
    <x v="102"/>
    <n v="295.05599999999998"/>
    <n v="9"/>
    <n v="0.2"/>
    <n v="106.95779999999998"/>
  </r>
  <r>
    <n v="8046"/>
    <x v="3984"/>
    <x v="0"/>
    <x v="873"/>
    <d v="2013-09-25T00:00:00"/>
    <s v="Standard Class"/>
    <s v="HA-14905"/>
    <s v="Helen Abelman"/>
    <x v="0"/>
    <s v="United States"/>
    <s v="New York City"/>
    <x v="15"/>
    <n v="10035"/>
    <x v="3"/>
    <s v="OFF-AP-10001005"/>
    <x v="1"/>
    <x v="9"/>
    <x v="1131"/>
    <n v="393.25"/>
    <n v="5"/>
    <n v="0"/>
    <n v="129.77249999999998"/>
  </r>
  <r>
    <n v="8047"/>
    <x v="3985"/>
    <x v="0"/>
    <x v="272"/>
    <d v="2013-12-18T00:00:00"/>
    <s v="Second Class"/>
    <s v="SH-20395"/>
    <s v="Shahid Hopkins"/>
    <x v="0"/>
    <s v="United States"/>
    <s v="Cuyahoga Falls"/>
    <x v="24"/>
    <n v="44221"/>
    <x v="3"/>
    <s v="OFF-BI-10000201"/>
    <x v="1"/>
    <x v="8"/>
    <x v="1678"/>
    <n v="2.2140000000000004"/>
    <n v="3"/>
    <n v="0.7"/>
    <n v="-1.4760000000000004"/>
  </r>
  <r>
    <n v="8048"/>
    <x v="3986"/>
    <x v="3"/>
    <x v="132"/>
    <d v="2014-11-07T00:00:00"/>
    <s v="Second Class"/>
    <s v="JM-16195"/>
    <s v="Justin MacKendrick"/>
    <x v="0"/>
    <s v="United States"/>
    <s v="Wilmington"/>
    <x v="3"/>
    <n v="28403"/>
    <x v="0"/>
    <s v="OFF-PA-10003673"/>
    <x v="1"/>
    <x v="10"/>
    <x v="971"/>
    <n v="16.272000000000002"/>
    <n v="3"/>
    <n v="0.2"/>
    <n v="5.2883999999999984"/>
  </r>
  <r>
    <n v="8049"/>
    <x v="3987"/>
    <x v="0"/>
    <x v="894"/>
    <d v="2013-07-08T00:00:00"/>
    <s v="Standard Class"/>
    <s v="DK-13225"/>
    <s v="Dean Katz"/>
    <x v="1"/>
    <s v="United States"/>
    <s v="New York City"/>
    <x v="15"/>
    <n v="10035"/>
    <x v="3"/>
    <s v="OFF-AP-10000938"/>
    <x v="1"/>
    <x v="9"/>
    <x v="1703"/>
    <n v="706.86"/>
    <n v="7"/>
    <n v="0"/>
    <n v="197.92079999999999"/>
  </r>
  <r>
    <n v="8050"/>
    <x v="3988"/>
    <x v="2"/>
    <x v="467"/>
    <d v="2011-09-30T00:00:00"/>
    <s v="Standard Class"/>
    <s v="CM-12715"/>
    <s v="Craig Molinari"/>
    <x v="1"/>
    <s v="United States"/>
    <s v="Philadelphia"/>
    <x v="9"/>
    <n v="19140"/>
    <x v="3"/>
    <s v="OFF-BI-10003274"/>
    <x v="1"/>
    <x v="8"/>
    <x v="122"/>
    <n v="5.9700000000000006"/>
    <n v="5"/>
    <n v="0.7"/>
    <n v="-4.577"/>
  </r>
  <r>
    <n v="8051"/>
    <x v="3988"/>
    <x v="2"/>
    <x v="467"/>
    <d v="2011-09-30T00:00:00"/>
    <s v="Standard Class"/>
    <s v="CM-12715"/>
    <s v="Craig Molinari"/>
    <x v="1"/>
    <s v="United States"/>
    <s v="Philadelphia"/>
    <x v="9"/>
    <n v="19140"/>
    <x v="3"/>
    <s v="FUR-FU-10001095"/>
    <x v="0"/>
    <x v="5"/>
    <x v="741"/>
    <n v="21.184000000000001"/>
    <n v="1"/>
    <n v="0.2"/>
    <n v="4.7664"/>
  </r>
  <r>
    <n v="8052"/>
    <x v="3988"/>
    <x v="2"/>
    <x v="467"/>
    <d v="2011-09-30T00:00:00"/>
    <s v="Standard Class"/>
    <s v="CM-12715"/>
    <s v="Craig Molinari"/>
    <x v="1"/>
    <s v="United States"/>
    <s v="Philadelphia"/>
    <x v="9"/>
    <n v="19140"/>
    <x v="3"/>
    <s v="OFF-AP-10001492"/>
    <x v="1"/>
    <x v="9"/>
    <x v="22"/>
    <n v="41.375999999999998"/>
    <n v="6"/>
    <n v="0.2"/>
    <n v="3.1032000000000011"/>
  </r>
  <r>
    <n v="8053"/>
    <x v="3989"/>
    <x v="2"/>
    <x v="686"/>
    <d v="2011-07-17T00:00:00"/>
    <s v="Second Class"/>
    <s v="BF-10975"/>
    <s v="Barbara Fisher"/>
    <x v="1"/>
    <s v="United States"/>
    <s v="New York City"/>
    <x v="15"/>
    <n v="10009"/>
    <x v="3"/>
    <s v="OFF-AR-10004999"/>
    <x v="1"/>
    <x v="6"/>
    <x v="864"/>
    <n v="17.940000000000001"/>
    <n v="3"/>
    <n v="0"/>
    <n v="4.4850000000000003"/>
  </r>
  <r>
    <n v="8054"/>
    <x v="3990"/>
    <x v="3"/>
    <x v="394"/>
    <d v="2014-10-06T00:00:00"/>
    <s v="Standard Class"/>
    <s v="SF-20965"/>
    <s v="Sylvia Foulston"/>
    <x v="1"/>
    <s v="United States"/>
    <s v="Philadelphia"/>
    <x v="9"/>
    <n v="19134"/>
    <x v="3"/>
    <s v="OFF-BI-10004094"/>
    <x v="1"/>
    <x v="8"/>
    <x v="603"/>
    <n v="2.6550000000000002"/>
    <n v="1"/>
    <n v="0.7"/>
    <n v="-1.8584999999999994"/>
  </r>
  <r>
    <n v="8055"/>
    <x v="3991"/>
    <x v="1"/>
    <x v="834"/>
    <d v="2012-09-04T00:00:00"/>
    <s v="Standard Class"/>
    <s v="CB-12025"/>
    <s v="Cassandra Brandow"/>
    <x v="0"/>
    <s v="United States"/>
    <s v="Los Angeles"/>
    <x v="1"/>
    <n v="90049"/>
    <x v="1"/>
    <s v="OFF-ST-10001490"/>
    <x v="1"/>
    <x v="4"/>
    <x v="513"/>
    <n v="892.35"/>
    <n v="5"/>
    <n v="0"/>
    <n v="267.70499999999993"/>
  </r>
  <r>
    <n v="8056"/>
    <x v="3991"/>
    <x v="1"/>
    <x v="834"/>
    <d v="2012-09-04T00:00:00"/>
    <s v="Standard Class"/>
    <s v="CB-12025"/>
    <s v="Cassandra Brandow"/>
    <x v="0"/>
    <s v="United States"/>
    <s v="Los Angeles"/>
    <x v="1"/>
    <n v="90049"/>
    <x v="1"/>
    <s v="FUR-BO-10004695"/>
    <x v="0"/>
    <x v="0"/>
    <x v="198"/>
    <n v="307.666"/>
    <n v="2"/>
    <n v="0.15"/>
    <n v="28.956799999999973"/>
  </r>
  <r>
    <n v="8057"/>
    <x v="3991"/>
    <x v="1"/>
    <x v="834"/>
    <d v="2012-09-04T00:00:00"/>
    <s v="Standard Class"/>
    <s v="CB-12025"/>
    <s v="Cassandra Brandow"/>
    <x v="0"/>
    <s v="United States"/>
    <s v="Los Angeles"/>
    <x v="1"/>
    <n v="90049"/>
    <x v="1"/>
    <s v="OFF-ST-10000736"/>
    <x v="1"/>
    <x v="4"/>
    <x v="455"/>
    <n v="728.82"/>
    <n v="9"/>
    <n v="0"/>
    <n v="29.152799999999971"/>
  </r>
  <r>
    <n v="8058"/>
    <x v="3991"/>
    <x v="1"/>
    <x v="834"/>
    <d v="2012-09-04T00:00:00"/>
    <s v="Standard Class"/>
    <s v="CB-12025"/>
    <s v="Cassandra Brandow"/>
    <x v="0"/>
    <s v="United States"/>
    <s v="Los Angeles"/>
    <x v="1"/>
    <n v="90049"/>
    <x v="1"/>
    <s v="OFF-BI-10001617"/>
    <x v="1"/>
    <x v="8"/>
    <x v="1315"/>
    <n v="41.36"/>
    <n v="5"/>
    <n v="0.2"/>
    <n v="13.959"/>
  </r>
  <r>
    <n v="8059"/>
    <x v="3991"/>
    <x v="1"/>
    <x v="834"/>
    <d v="2012-09-04T00:00:00"/>
    <s v="Standard Class"/>
    <s v="CB-12025"/>
    <s v="Cassandra Brandow"/>
    <x v="0"/>
    <s v="United States"/>
    <s v="Los Angeles"/>
    <x v="1"/>
    <n v="90049"/>
    <x v="1"/>
    <s v="TEC-PH-10003589"/>
    <x v="2"/>
    <x v="7"/>
    <x v="818"/>
    <n v="43.176000000000002"/>
    <n v="3"/>
    <n v="0.2"/>
    <n v="15.111599999999999"/>
  </r>
  <r>
    <n v="8060"/>
    <x v="3991"/>
    <x v="1"/>
    <x v="834"/>
    <d v="2012-09-04T00:00:00"/>
    <s v="Standard Class"/>
    <s v="CB-12025"/>
    <s v="Cassandra Brandow"/>
    <x v="0"/>
    <s v="United States"/>
    <s v="Los Angeles"/>
    <x v="1"/>
    <n v="90049"/>
    <x v="1"/>
    <s v="FUR-FU-10003981"/>
    <x v="0"/>
    <x v="5"/>
    <x v="322"/>
    <n v="4.16"/>
    <n v="2"/>
    <n v="0"/>
    <n v="1.7472000000000003"/>
  </r>
  <r>
    <n v="8061"/>
    <x v="3992"/>
    <x v="1"/>
    <x v="1181"/>
    <d v="2012-09-26T00:00:00"/>
    <s v="Standard Class"/>
    <s v="TC-20980"/>
    <s v="Tamara Chand"/>
    <x v="1"/>
    <s v="United States"/>
    <s v="Long Beach"/>
    <x v="15"/>
    <n v="11561"/>
    <x v="3"/>
    <s v="OFF-PA-10001970"/>
    <x v="1"/>
    <x v="10"/>
    <x v="311"/>
    <n v="61.4"/>
    <n v="5"/>
    <n v="0"/>
    <n v="28.857999999999997"/>
  </r>
  <r>
    <n v="8062"/>
    <x v="3992"/>
    <x v="1"/>
    <x v="1181"/>
    <d v="2012-09-26T00:00:00"/>
    <s v="Standard Class"/>
    <s v="TC-20980"/>
    <s v="Tamara Chand"/>
    <x v="1"/>
    <s v="United States"/>
    <s v="Long Beach"/>
    <x v="15"/>
    <n v="11561"/>
    <x v="3"/>
    <s v="OFF-BI-10002437"/>
    <x v="1"/>
    <x v="8"/>
    <x v="1305"/>
    <n v="24.448"/>
    <n v="2"/>
    <n v="0.2"/>
    <n v="8.8623999999999992"/>
  </r>
  <r>
    <n v="8063"/>
    <x v="3993"/>
    <x v="0"/>
    <x v="77"/>
    <d v="2013-11-10T00:00:00"/>
    <s v="First Class"/>
    <s v="LW-17215"/>
    <s v="Luke Weiss"/>
    <x v="0"/>
    <s v="United States"/>
    <s v="Rochester"/>
    <x v="15"/>
    <n v="14609"/>
    <x v="3"/>
    <s v="TEC-PH-10000586"/>
    <x v="2"/>
    <x v="7"/>
    <x v="501"/>
    <n v="263.95999999999998"/>
    <n v="4"/>
    <n v="0"/>
    <n v="71.269200000000012"/>
  </r>
  <r>
    <n v="8064"/>
    <x v="3993"/>
    <x v="0"/>
    <x v="77"/>
    <d v="2013-11-10T00:00:00"/>
    <s v="First Class"/>
    <s v="LW-17215"/>
    <s v="Luke Weiss"/>
    <x v="0"/>
    <s v="United States"/>
    <s v="Rochester"/>
    <x v="15"/>
    <n v="14609"/>
    <x v="3"/>
    <s v="TEC-PH-10003811"/>
    <x v="2"/>
    <x v="7"/>
    <x v="1187"/>
    <n v="359.96999999999997"/>
    <n v="3"/>
    <n v="0"/>
    <n v="100.7916"/>
  </r>
  <r>
    <n v="8065"/>
    <x v="3993"/>
    <x v="0"/>
    <x v="77"/>
    <d v="2013-11-10T00:00:00"/>
    <s v="First Class"/>
    <s v="LW-17215"/>
    <s v="Luke Weiss"/>
    <x v="0"/>
    <s v="United States"/>
    <s v="Rochester"/>
    <x v="15"/>
    <n v="14609"/>
    <x v="3"/>
    <s v="OFF-PA-10004983"/>
    <x v="1"/>
    <x v="10"/>
    <x v="1323"/>
    <n v="12.96"/>
    <n v="2"/>
    <n v="0"/>
    <n v="6.2208000000000006"/>
  </r>
  <r>
    <n v="8066"/>
    <x v="3993"/>
    <x v="0"/>
    <x v="77"/>
    <d v="2013-11-10T00:00:00"/>
    <s v="First Class"/>
    <s v="LW-17215"/>
    <s v="Luke Weiss"/>
    <x v="0"/>
    <s v="United States"/>
    <s v="Rochester"/>
    <x v="15"/>
    <n v="14609"/>
    <x v="3"/>
    <s v="OFF-ST-10003479"/>
    <x v="1"/>
    <x v="4"/>
    <x v="41"/>
    <n v="116.82"/>
    <n v="3"/>
    <n v="0"/>
    <n v="5.8409999999999869"/>
  </r>
  <r>
    <n v="8067"/>
    <x v="3993"/>
    <x v="0"/>
    <x v="77"/>
    <d v="2013-11-10T00:00:00"/>
    <s v="First Class"/>
    <s v="LW-17215"/>
    <s v="Luke Weiss"/>
    <x v="0"/>
    <s v="United States"/>
    <s v="Rochester"/>
    <x v="15"/>
    <n v="14609"/>
    <x v="3"/>
    <s v="OFF-BI-10004318"/>
    <x v="1"/>
    <x v="8"/>
    <x v="1574"/>
    <n v="276.78400000000005"/>
    <n v="2"/>
    <n v="0.2"/>
    <n v="89.954799999999992"/>
  </r>
  <r>
    <n v="8068"/>
    <x v="3994"/>
    <x v="1"/>
    <x v="1182"/>
    <d v="2012-10-24T00:00:00"/>
    <s v="Standard Class"/>
    <s v="NS-18640"/>
    <s v="Noel Staavos"/>
    <x v="1"/>
    <s v="United States"/>
    <s v="San Francisco"/>
    <x v="1"/>
    <n v="94109"/>
    <x v="1"/>
    <s v="TEC-AC-10002567"/>
    <x v="2"/>
    <x v="11"/>
    <x v="423"/>
    <n v="239.96999999999997"/>
    <n v="3"/>
    <n v="0"/>
    <n v="86.389199999999988"/>
  </r>
  <r>
    <n v="8069"/>
    <x v="3994"/>
    <x v="1"/>
    <x v="1182"/>
    <d v="2012-10-24T00:00:00"/>
    <s v="Standard Class"/>
    <s v="NS-18640"/>
    <s v="Noel Staavos"/>
    <x v="1"/>
    <s v="United States"/>
    <s v="San Francisco"/>
    <x v="1"/>
    <n v="94109"/>
    <x v="1"/>
    <s v="FUR-FU-10001731"/>
    <x v="0"/>
    <x v="5"/>
    <x v="1547"/>
    <n v="16.02"/>
    <n v="6"/>
    <n v="0"/>
    <n v="6.0876000000000001"/>
  </r>
  <r>
    <n v="8070"/>
    <x v="3995"/>
    <x v="3"/>
    <x v="314"/>
    <d v="2014-01-06T00:00:00"/>
    <s v="Standard Class"/>
    <s v="JM-15250"/>
    <s v="Janet Martin"/>
    <x v="0"/>
    <s v="United States"/>
    <s v="Huntsville"/>
    <x v="5"/>
    <n v="77340"/>
    <x v="2"/>
    <s v="OFF-ST-10002743"/>
    <x v="1"/>
    <x v="4"/>
    <x v="413"/>
    <n v="454.56000000000006"/>
    <n v="5"/>
    <n v="0.2"/>
    <n v="-107.95800000000004"/>
  </r>
  <r>
    <n v="8071"/>
    <x v="3995"/>
    <x v="3"/>
    <x v="314"/>
    <d v="2014-01-06T00:00:00"/>
    <s v="Standard Class"/>
    <s v="JM-15250"/>
    <s v="Janet Martin"/>
    <x v="0"/>
    <s v="United States"/>
    <s v="Huntsville"/>
    <x v="5"/>
    <n v="77340"/>
    <x v="2"/>
    <s v="FUR-FU-10002116"/>
    <x v="0"/>
    <x v="5"/>
    <x v="1431"/>
    <n v="141.41999999999999"/>
    <n v="5"/>
    <n v="0.6"/>
    <n v="-187.38150000000002"/>
  </r>
  <r>
    <n v="8072"/>
    <x v="3995"/>
    <x v="3"/>
    <x v="314"/>
    <d v="2014-01-06T00:00:00"/>
    <s v="Standard Class"/>
    <s v="JM-15250"/>
    <s v="Janet Martin"/>
    <x v="0"/>
    <s v="United States"/>
    <s v="Huntsville"/>
    <x v="5"/>
    <n v="77340"/>
    <x v="2"/>
    <s v="FUR-CH-10003199"/>
    <x v="0"/>
    <x v="1"/>
    <x v="631"/>
    <n v="310.74399999999997"/>
    <n v="4"/>
    <n v="0.3"/>
    <n v="-26.635199999999998"/>
  </r>
  <r>
    <n v="8073"/>
    <x v="3995"/>
    <x v="3"/>
    <x v="314"/>
    <d v="2014-01-06T00:00:00"/>
    <s v="Standard Class"/>
    <s v="JM-15250"/>
    <s v="Janet Martin"/>
    <x v="0"/>
    <s v="United States"/>
    <s v="Huntsville"/>
    <x v="5"/>
    <n v="77340"/>
    <x v="2"/>
    <s v="OFF-AR-10003158"/>
    <x v="1"/>
    <x v="6"/>
    <x v="696"/>
    <n v="12.736000000000001"/>
    <n v="4"/>
    <n v="0.2"/>
    <n v="2.2287999999999988"/>
  </r>
  <r>
    <n v="8074"/>
    <x v="3995"/>
    <x v="3"/>
    <x v="314"/>
    <d v="2014-01-06T00:00:00"/>
    <s v="Standard Class"/>
    <s v="JM-15250"/>
    <s v="Janet Martin"/>
    <x v="0"/>
    <s v="United States"/>
    <s v="Huntsville"/>
    <x v="5"/>
    <n v="77340"/>
    <x v="2"/>
    <s v="OFF-BI-10000301"/>
    <x v="1"/>
    <x v="8"/>
    <x v="619"/>
    <n v="6.469999999999998"/>
    <n v="5"/>
    <n v="0.8"/>
    <n v="-9.7050000000000018"/>
  </r>
  <r>
    <n v="8075"/>
    <x v="3995"/>
    <x v="3"/>
    <x v="314"/>
    <d v="2014-01-06T00:00:00"/>
    <s v="Standard Class"/>
    <s v="JM-15250"/>
    <s v="Janet Martin"/>
    <x v="0"/>
    <s v="United States"/>
    <s v="Huntsville"/>
    <x v="5"/>
    <n v="77340"/>
    <x v="2"/>
    <s v="OFF-BI-10000343"/>
    <x v="1"/>
    <x v="8"/>
    <x v="184"/>
    <n v="13.747999999999998"/>
    <n v="14"/>
    <n v="0.8"/>
    <n v="-22.684200000000004"/>
  </r>
  <r>
    <n v="8076"/>
    <x v="3995"/>
    <x v="3"/>
    <x v="314"/>
    <d v="2014-01-06T00:00:00"/>
    <s v="Standard Class"/>
    <s v="JM-15250"/>
    <s v="Janet Martin"/>
    <x v="0"/>
    <s v="United States"/>
    <s v="Huntsville"/>
    <x v="5"/>
    <n v="77340"/>
    <x v="2"/>
    <s v="OFF-AP-10004708"/>
    <x v="1"/>
    <x v="9"/>
    <x v="508"/>
    <n v="15.223999999999997"/>
    <n v="2"/>
    <n v="0.8"/>
    <n v="-38.821200000000012"/>
  </r>
  <r>
    <n v="8077"/>
    <x v="3996"/>
    <x v="1"/>
    <x v="537"/>
    <d v="2012-06-29T00:00:00"/>
    <s v="Standard Class"/>
    <s v="RF-19345"/>
    <s v="Randy Ferguson"/>
    <x v="1"/>
    <s v="United States"/>
    <s v="East Point"/>
    <x v="32"/>
    <n v="30344"/>
    <x v="0"/>
    <s v="FUR-FU-10000794"/>
    <x v="0"/>
    <x v="5"/>
    <x v="639"/>
    <n v="27.42"/>
    <n v="3"/>
    <n v="0"/>
    <n v="9.3227999999999991"/>
  </r>
  <r>
    <n v="8078"/>
    <x v="3996"/>
    <x v="1"/>
    <x v="537"/>
    <d v="2012-06-29T00:00:00"/>
    <s v="Standard Class"/>
    <s v="RF-19345"/>
    <s v="Randy Ferguson"/>
    <x v="1"/>
    <s v="United States"/>
    <s v="East Point"/>
    <x v="32"/>
    <n v="30344"/>
    <x v="0"/>
    <s v="OFF-BI-10004519"/>
    <x v="1"/>
    <x v="8"/>
    <x v="880"/>
    <n v="165.98"/>
    <n v="1"/>
    <n v="0"/>
    <n v="74.690999999999988"/>
  </r>
  <r>
    <n v="8079"/>
    <x v="3996"/>
    <x v="1"/>
    <x v="537"/>
    <d v="2012-06-29T00:00:00"/>
    <s v="Standard Class"/>
    <s v="RF-19345"/>
    <s v="Randy Ferguson"/>
    <x v="1"/>
    <s v="United States"/>
    <s v="East Point"/>
    <x v="32"/>
    <n v="30344"/>
    <x v="0"/>
    <s v="TEC-AC-10001590"/>
    <x v="2"/>
    <x v="11"/>
    <x v="1347"/>
    <n v="75"/>
    <n v="3"/>
    <n v="0"/>
    <n v="18"/>
  </r>
  <r>
    <n v="8080"/>
    <x v="3997"/>
    <x v="0"/>
    <x v="441"/>
    <d v="2013-11-28T00:00:00"/>
    <s v="Standard Class"/>
    <s v="CA-12055"/>
    <s v="Cathy Armstrong"/>
    <x v="2"/>
    <s v="United States"/>
    <s v="New York City"/>
    <x v="15"/>
    <n v="10009"/>
    <x v="3"/>
    <s v="OFF-BI-10001524"/>
    <x v="1"/>
    <x v="8"/>
    <x v="298"/>
    <n v="134.27200000000002"/>
    <n v="8"/>
    <n v="0.2"/>
    <n v="46.99519999999999"/>
  </r>
  <r>
    <n v="8081"/>
    <x v="3998"/>
    <x v="1"/>
    <x v="662"/>
    <d v="2012-11-01T00:00:00"/>
    <s v="Standard Class"/>
    <s v="KH-16690"/>
    <s v="Kristen Hastings"/>
    <x v="1"/>
    <s v="United States"/>
    <s v="Springfield"/>
    <x v="21"/>
    <n v="97477"/>
    <x v="1"/>
    <s v="OFF-LA-10001474"/>
    <x v="1"/>
    <x v="2"/>
    <x v="917"/>
    <n v="146.54400000000001"/>
    <n v="6"/>
    <n v="0.2"/>
    <n v="47.626799999999996"/>
  </r>
  <r>
    <n v="8082"/>
    <x v="3998"/>
    <x v="1"/>
    <x v="662"/>
    <d v="2012-11-01T00:00:00"/>
    <s v="Standard Class"/>
    <s v="KH-16690"/>
    <s v="Kristen Hastings"/>
    <x v="1"/>
    <s v="United States"/>
    <s v="Springfield"/>
    <x v="21"/>
    <n v="97477"/>
    <x v="1"/>
    <s v="OFF-PA-10001497"/>
    <x v="1"/>
    <x v="10"/>
    <x v="1746"/>
    <n v="131.904"/>
    <n v="3"/>
    <n v="0.2"/>
    <n v="47.815200000000004"/>
  </r>
  <r>
    <n v="8083"/>
    <x v="3998"/>
    <x v="1"/>
    <x v="662"/>
    <d v="2012-11-01T00:00:00"/>
    <s v="Standard Class"/>
    <s v="KH-16690"/>
    <s v="Kristen Hastings"/>
    <x v="1"/>
    <s v="United States"/>
    <s v="Springfield"/>
    <x v="21"/>
    <n v="97477"/>
    <x v="1"/>
    <s v="OFF-AP-10003287"/>
    <x v="1"/>
    <x v="9"/>
    <x v="538"/>
    <n v="203.88000000000002"/>
    <n v="5"/>
    <n v="0.2"/>
    <n v="20.387999999999998"/>
  </r>
  <r>
    <n v="8084"/>
    <x v="3998"/>
    <x v="1"/>
    <x v="662"/>
    <d v="2012-11-01T00:00:00"/>
    <s v="Standard Class"/>
    <s v="KH-16690"/>
    <s v="Kristen Hastings"/>
    <x v="1"/>
    <s v="United States"/>
    <s v="Springfield"/>
    <x v="21"/>
    <n v="97477"/>
    <x v="1"/>
    <s v="OFF-BI-10002982"/>
    <x v="1"/>
    <x v="8"/>
    <x v="1258"/>
    <n v="14.301000000000002"/>
    <n v="7"/>
    <n v="0.7"/>
    <n v="-10.487400000000001"/>
  </r>
  <r>
    <n v="8085"/>
    <x v="3998"/>
    <x v="1"/>
    <x v="662"/>
    <d v="2012-11-01T00:00:00"/>
    <s v="Standard Class"/>
    <s v="KH-16690"/>
    <s v="Kristen Hastings"/>
    <x v="1"/>
    <s v="United States"/>
    <s v="Springfield"/>
    <x v="21"/>
    <n v="97477"/>
    <x v="1"/>
    <s v="OFF-ST-10001809"/>
    <x v="1"/>
    <x v="4"/>
    <x v="430"/>
    <n v="718.6400000000001"/>
    <n v="10"/>
    <n v="0.2"/>
    <n v="-161.69400000000005"/>
  </r>
  <r>
    <n v="8086"/>
    <x v="3999"/>
    <x v="0"/>
    <x v="201"/>
    <d v="2013-10-27T00:00:00"/>
    <s v="Standard Class"/>
    <s v="LC-16960"/>
    <s v="Lindsay Castell"/>
    <x v="2"/>
    <s v="United States"/>
    <s v="Arlington"/>
    <x v="17"/>
    <n v="22204"/>
    <x v="0"/>
    <s v="FUR-FU-10000246"/>
    <x v="0"/>
    <x v="5"/>
    <x v="386"/>
    <n v="61.1"/>
    <n v="5"/>
    <n v="0"/>
    <n v="18.329999999999991"/>
  </r>
  <r>
    <n v="8087"/>
    <x v="4000"/>
    <x v="3"/>
    <x v="1045"/>
    <d v="2014-05-03T00:00:00"/>
    <s v="Standard Class"/>
    <s v="JL-15130"/>
    <s v="Jack Lebron"/>
    <x v="0"/>
    <s v="United States"/>
    <s v="Wilmington"/>
    <x v="3"/>
    <n v="28403"/>
    <x v="0"/>
    <s v="OFF-AP-10000252"/>
    <x v="1"/>
    <x v="9"/>
    <x v="1242"/>
    <n v="28.08"/>
    <n v="3"/>
    <n v="0.2"/>
    <n v="5.2650000000000006"/>
  </r>
  <r>
    <n v="8088"/>
    <x v="4001"/>
    <x v="0"/>
    <x v="321"/>
    <d v="2013-10-02T00:00:00"/>
    <s v="Second Class"/>
    <s v="DM-12955"/>
    <s v="Dario Medina"/>
    <x v="1"/>
    <s v="United States"/>
    <s v="Yuma"/>
    <x v="16"/>
    <n v="85364"/>
    <x v="1"/>
    <s v="OFF-AR-10002375"/>
    <x v="1"/>
    <x v="6"/>
    <x v="823"/>
    <n v="10.496"/>
    <n v="4"/>
    <n v="0.2"/>
    <n v="1.1807999999999983"/>
  </r>
  <r>
    <n v="8089"/>
    <x v="4002"/>
    <x v="1"/>
    <x v="848"/>
    <d v="2012-07-14T00:00:00"/>
    <s v="Standard Class"/>
    <s v="MV-18190"/>
    <s v="Mike Vittorini"/>
    <x v="0"/>
    <s v="United States"/>
    <s v="San Bernardino"/>
    <x v="1"/>
    <n v="92404"/>
    <x v="1"/>
    <s v="OFF-BI-10003719"/>
    <x v="1"/>
    <x v="8"/>
    <x v="684"/>
    <n v="39.92"/>
    <n v="2"/>
    <n v="0.2"/>
    <n v="12.973999999999997"/>
  </r>
  <r>
    <n v="8090"/>
    <x v="4003"/>
    <x v="1"/>
    <x v="976"/>
    <d v="2012-08-09T00:00:00"/>
    <s v="First Class"/>
    <s v="NS-18640"/>
    <s v="Noel Staavos"/>
    <x v="1"/>
    <s v="United States"/>
    <s v="Baltimore"/>
    <x v="39"/>
    <n v="21215"/>
    <x v="3"/>
    <s v="OFF-AP-10001492"/>
    <x v="1"/>
    <x v="9"/>
    <x v="22"/>
    <n v="77.58"/>
    <n v="9"/>
    <n v="0"/>
    <n v="20.1708"/>
  </r>
  <r>
    <n v="8091"/>
    <x v="4004"/>
    <x v="2"/>
    <x v="1035"/>
    <d v="2011-12-13T00:00:00"/>
    <s v="Standard Class"/>
    <s v="AS-10630"/>
    <s v="Ann Steele"/>
    <x v="2"/>
    <s v="United States"/>
    <s v="Seattle"/>
    <x v="4"/>
    <n v="98103"/>
    <x v="1"/>
    <s v="OFF-ST-10000532"/>
    <x v="1"/>
    <x v="4"/>
    <x v="1403"/>
    <n v="269.35999999999996"/>
    <n v="7"/>
    <n v="0"/>
    <n v="70.033599999999993"/>
  </r>
  <r>
    <n v="8092"/>
    <x v="4005"/>
    <x v="1"/>
    <x v="895"/>
    <d v="2012-12-14T00:00:00"/>
    <s v="Standard Class"/>
    <s v="MT-17815"/>
    <s v="Meg Tillman"/>
    <x v="0"/>
    <s v="United States"/>
    <s v="San Francisco"/>
    <x v="1"/>
    <n v="94110"/>
    <x v="1"/>
    <s v="OFF-LA-10001613"/>
    <x v="1"/>
    <x v="2"/>
    <x v="736"/>
    <n v="5.76"/>
    <n v="2"/>
    <n v="0"/>
    <n v="2.8224"/>
  </r>
  <r>
    <n v="8093"/>
    <x v="4006"/>
    <x v="3"/>
    <x v="1183"/>
    <d v="2014-11-14T00:00:00"/>
    <s v="Second Class"/>
    <s v="SR-20425"/>
    <s v="Sharelle Roach"/>
    <x v="2"/>
    <s v="United States"/>
    <s v="New York City"/>
    <x v="15"/>
    <n v="10035"/>
    <x v="3"/>
    <s v="OFF-AR-10002818"/>
    <x v="1"/>
    <x v="6"/>
    <x v="924"/>
    <n v="109.9"/>
    <n v="5"/>
    <n v="0"/>
    <n v="32.97"/>
  </r>
  <r>
    <n v="8094"/>
    <x v="4007"/>
    <x v="3"/>
    <x v="944"/>
    <d v="2014-08-02T00:00:00"/>
    <s v="Second Class"/>
    <s v="DK-13375"/>
    <s v="Dennis Kane"/>
    <x v="0"/>
    <s v="United States"/>
    <s v="Seattle"/>
    <x v="4"/>
    <n v="98115"/>
    <x v="1"/>
    <s v="FUR-FU-10001940"/>
    <x v="0"/>
    <x v="5"/>
    <x v="33"/>
    <n v="23.88"/>
    <n v="3"/>
    <n v="0"/>
    <n v="10.507200000000001"/>
  </r>
  <r>
    <n v="8095"/>
    <x v="4007"/>
    <x v="3"/>
    <x v="944"/>
    <d v="2014-08-02T00:00:00"/>
    <s v="Second Class"/>
    <s v="DK-13375"/>
    <s v="Dennis Kane"/>
    <x v="0"/>
    <s v="United States"/>
    <s v="Seattle"/>
    <x v="4"/>
    <n v="98115"/>
    <x v="1"/>
    <s v="OFF-PA-10003883"/>
    <x v="1"/>
    <x v="10"/>
    <x v="1229"/>
    <n v="26.2"/>
    <n v="4"/>
    <n v="0"/>
    <n v="12.052"/>
  </r>
  <r>
    <n v="8096"/>
    <x v="4007"/>
    <x v="3"/>
    <x v="944"/>
    <d v="2014-08-02T00:00:00"/>
    <s v="Second Class"/>
    <s v="DK-13375"/>
    <s v="Dennis Kane"/>
    <x v="0"/>
    <s v="United States"/>
    <s v="Seattle"/>
    <x v="4"/>
    <n v="98115"/>
    <x v="1"/>
    <s v="OFF-PA-10002787"/>
    <x v="1"/>
    <x v="10"/>
    <x v="1267"/>
    <n v="12.96"/>
    <n v="2"/>
    <n v="0"/>
    <n v="6.2208000000000006"/>
  </r>
  <r>
    <n v="8097"/>
    <x v="4007"/>
    <x v="3"/>
    <x v="944"/>
    <d v="2014-08-02T00:00:00"/>
    <s v="Second Class"/>
    <s v="DK-13375"/>
    <s v="Dennis Kane"/>
    <x v="0"/>
    <s v="United States"/>
    <s v="Seattle"/>
    <x v="4"/>
    <n v="98115"/>
    <x v="1"/>
    <s v="TEC-AC-10000991"/>
    <x v="2"/>
    <x v="11"/>
    <x v="432"/>
    <n v="234.95000000000002"/>
    <n v="5"/>
    <n v="0"/>
    <n v="32.893000000000008"/>
  </r>
  <r>
    <n v="8098"/>
    <x v="4008"/>
    <x v="3"/>
    <x v="116"/>
    <d v="2015-01-02T00:00:00"/>
    <s v="Standard Class"/>
    <s v="SV-20935"/>
    <s v="Susan Vittorini"/>
    <x v="0"/>
    <s v="United States"/>
    <s v="Albuquerque"/>
    <x v="27"/>
    <n v="87105"/>
    <x v="1"/>
    <s v="OFF-ST-10003058"/>
    <x v="1"/>
    <x v="4"/>
    <x v="388"/>
    <n v="118.25"/>
    <n v="5"/>
    <n v="0"/>
    <n v="34.292499999999997"/>
  </r>
  <r>
    <n v="8099"/>
    <x v="4008"/>
    <x v="3"/>
    <x v="116"/>
    <d v="2015-01-02T00:00:00"/>
    <s v="Standard Class"/>
    <s v="SV-20935"/>
    <s v="Susan Vittorini"/>
    <x v="0"/>
    <s v="United States"/>
    <s v="Albuquerque"/>
    <x v="27"/>
    <n v="87105"/>
    <x v="1"/>
    <s v="OFF-PA-10004239"/>
    <x v="1"/>
    <x v="10"/>
    <x v="1412"/>
    <n v="4.28"/>
    <n v="1"/>
    <n v="0"/>
    <n v="1.9259999999999997"/>
  </r>
  <r>
    <n v="8100"/>
    <x v="4009"/>
    <x v="0"/>
    <x v="612"/>
    <d v="2013-03-14T00:00:00"/>
    <s v="First Class"/>
    <s v="RH-19510"/>
    <s v="Rick Huthwaite"/>
    <x v="2"/>
    <s v="United States"/>
    <s v="Los Angeles"/>
    <x v="1"/>
    <n v="90045"/>
    <x v="1"/>
    <s v="TEC-AC-10003038"/>
    <x v="2"/>
    <x v="11"/>
    <x v="1024"/>
    <n v="26.849999999999998"/>
    <n v="3"/>
    <n v="0"/>
    <n v="5.101499999999997"/>
  </r>
  <r>
    <n v="8101"/>
    <x v="4009"/>
    <x v="0"/>
    <x v="612"/>
    <d v="2013-03-14T00:00:00"/>
    <s v="First Class"/>
    <s v="RH-19510"/>
    <s v="Rick Huthwaite"/>
    <x v="2"/>
    <s v="United States"/>
    <s v="Los Angeles"/>
    <x v="1"/>
    <n v="90045"/>
    <x v="1"/>
    <s v="TEC-MA-10000984"/>
    <x v="2"/>
    <x v="15"/>
    <x v="1811"/>
    <n v="3357.6000000000004"/>
    <n v="3"/>
    <n v="0.2"/>
    <n v="377.72999999999956"/>
  </r>
  <r>
    <n v="8102"/>
    <x v="4010"/>
    <x v="1"/>
    <x v="1184"/>
    <d v="2012-05-26T00:00:00"/>
    <s v="Standard Class"/>
    <s v="SB-20185"/>
    <s v="Sarah Brown"/>
    <x v="0"/>
    <s v="United States"/>
    <s v="Los Angeles"/>
    <x v="1"/>
    <n v="90045"/>
    <x v="1"/>
    <s v="OFF-LA-10004484"/>
    <x v="1"/>
    <x v="2"/>
    <x v="612"/>
    <n v="8.26"/>
    <n v="2"/>
    <n v="0"/>
    <n v="3.7995999999999999"/>
  </r>
  <r>
    <n v="8103"/>
    <x v="4010"/>
    <x v="1"/>
    <x v="1184"/>
    <d v="2012-05-26T00:00:00"/>
    <s v="Standard Class"/>
    <s v="SB-20185"/>
    <s v="Sarah Brown"/>
    <x v="0"/>
    <s v="United States"/>
    <s v="Los Angeles"/>
    <x v="1"/>
    <n v="90045"/>
    <x v="1"/>
    <s v="TEC-MA-10004002"/>
    <x v="2"/>
    <x v="15"/>
    <x v="662"/>
    <n v="2973.32"/>
    <n v="7"/>
    <n v="0.2"/>
    <n v="334.49849999999958"/>
  </r>
  <r>
    <n v="8104"/>
    <x v="4010"/>
    <x v="1"/>
    <x v="1184"/>
    <d v="2012-05-26T00:00:00"/>
    <s v="Standard Class"/>
    <s v="SB-20185"/>
    <s v="Sarah Brown"/>
    <x v="0"/>
    <s v="United States"/>
    <s v="Los Angeles"/>
    <x v="1"/>
    <n v="90045"/>
    <x v="1"/>
    <s v="OFF-ST-10002406"/>
    <x v="1"/>
    <x v="4"/>
    <x v="324"/>
    <n v="104.79"/>
    <n v="7"/>
    <n v="0"/>
    <n v="29.341200000000008"/>
  </r>
  <r>
    <n v="8105"/>
    <x v="4010"/>
    <x v="1"/>
    <x v="1184"/>
    <d v="2012-05-26T00:00:00"/>
    <s v="Standard Class"/>
    <s v="SB-20185"/>
    <s v="Sarah Brown"/>
    <x v="0"/>
    <s v="United States"/>
    <s v="Los Angeles"/>
    <x v="1"/>
    <n v="90045"/>
    <x v="1"/>
    <s v="TEC-PH-10003645"/>
    <x v="2"/>
    <x v="7"/>
    <x v="294"/>
    <n v="775.72800000000007"/>
    <n v="6"/>
    <n v="0.2"/>
    <n v="58.179600000000022"/>
  </r>
  <r>
    <n v="8106"/>
    <x v="4011"/>
    <x v="3"/>
    <x v="922"/>
    <d v="2014-02-20T00:00:00"/>
    <s v="First Class"/>
    <s v="CR-12820"/>
    <s v="Cyra Reiten"/>
    <x v="2"/>
    <s v="United States"/>
    <s v="Houston"/>
    <x v="5"/>
    <n v="77041"/>
    <x v="2"/>
    <s v="FUR-BO-10001601"/>
    <x v="0"/>
    <x v="0"/>
    <x v="414"/>
    <n v="89.066399999999987"/>
    <n v="1"/>
    <n v="0.32"/>
    <n v="-17.027400000000007"/>
  </r>
  <r>
    <n v="8107"/>
    <x v="4011"/>
    <x v="3"/>
    <x v="922"/>
    <d v="2014-02-20T00:00:00"/>
    <s v="First Class"/>
    <s v="CR-12820"/>
    <s v="Cyra Reiten"/>
    <x v="2"/>
    <s v="United States"/>
    <s v="Houston"/>
    <x v="5"/>
    <n v="77041"/>
    <x v="2"/>
    <s v="OFF-AR-10000937"/>
    <x v="1"/>
    <x v="6"/>
    <x v="1812"/>
    <n v="175.44"/>
    <n v="6"/>
    <n v="0.2"/>
    <n v="52.632000000000005"/>
  </r>
  <r>
    <n v="8108"/>
    <x v="4011"/>
    <x v="3"/>
    <x v="922"/>
    <d v="2014-02-20T00:00:00"/>
    <s v="First Class"/>
    <s v="CR-12820"/>
    <s v="Cyra Reiten"/>
    <x v="2"/>
    <s v="United States"/>
    <s v="Houston"/>
    <x v="5"/>
    <n v="77041"/>
    <x v="2"/>
    <s v="TEC-PH-10000038"/>
    <x v="2"/>
    <x v="7"/>
    <x v="1056"/>
    <n v="438.33600000000001"/>
    <n v="4"/>
    <n v="0.2"/>
    <n v="-87.667200000000037"/>
  </r>
  <r>
    <n v="8109"/>
    <x v="4012"/>
    <x v="3"/>
    <x v="166"/>
    <d v="2014-12-16T00:00:00"/>
    <s v="Standard Class"/>
    <s v="EG-13900"/>
    <s v="Emily Grady"/>
    <x v="0"/>
    <s v="United States"/>
    <s v="Philadelphia"/>
    <x v="9"/>
    <n v="19140"/>
    <x v="3"/>
    <s v="FUR-CH-10003396"/>
    <x v="0"/>
    <x v="1"/>
    <x v="385"/>
    <n v="215.54400000000001"/>
    <n v="4"/>
    <n v="0.3"/>
    <n v="-58.504800000000017"/>
  </r>
  <r>
    <n v="8110"/>
    <x v="4013"/>
    <x v="3"/>
    <x v="551"/>
    <d v="2014-11-24T00:00:00"/>
    <s v="Standard Class"/>
    <s v="RD-19930"/>
    <s v="Russell D'Ascenzo"/>
    <x v="0"/>
    <s v="United States"/>
    <s v="Chicago"/>
    <x v="10"/>
    <n v="60623"/>
    <x v="2"/>
    <s v="OFF-EN-10002592"/>
    <x v="1"/>
    <x v="12"/>
    <x v="1702"/>
    <n v="55.584000000000003"/>
    <n v="6"/>
    <n v="0.2"/>
    <n v="20.844000000000001"/>
  </r>
  <r>
    <n v="8111"/>
    <x v="4013"/>
    <x v="3"/>
    <x v="551"/>
    <d v="2014-11-24T00:00:00"/>
    <s v="Standard Class"/>
    <s v="RD-19930"/>
    <s v="Russell D'Ascenzo"/>
    <x v="0"/>
    <s v="United States"/>
    <s v="Chicago"/>
    <x v="10"/>
    <n v="60623"/>
    <x v="2"/>
    <s v="FUR-CH-10000422"/>
    <x v="0"/>
    <x v="1"/>
    <x v="1432"/>
    <n v="127.38599999999998"/>
    <n v="2"/>
    <n v="0.3"/>
    <n v="-25.477199999999982"/>
  </r>
  <r>
    <n v="8112"/>
    <x v="4014"/>
    <x v="0"/>
    <x v="49"/>
    <d v="2013-12-04T00:00:00"/>
    <s v="Second Class"/>
    <s v="JM-15865"/>
    <s v="John Murray"/>
    <x v="0"/>
    <s v="United States"/>
    <s v="San Angelo"/>
    <x v="5"/>
    <n v="76903"/>
    <x v="2"/>
    <s v="FUR-CH-10002647"/>
    <x v="0"/>
    <x v="1"/>
    <x v="470"/>
    <n v="248.43"/>
    <n v="5"/>
    <n v="0.3"/>
    <n v="-17.744999999999976"/>
  </r>
  <r>
    <n v="8113"/>
    <x v="4014"/>
    <x v="0"/>
    <x v="49"/>
    <d v="2013-12-04T00:00:00"/>
    <s v="Second Class"/>
    <s v="JM-15865"/>
    <s v="John Murray"/>
    <x v="0"/>
    <s v="United States"/>
    <s v="San Angelo"/>
    <x v="5"/>
    <n v="76903"/>
    <x v="2"/>
    <s v="OFF-AP-10004859"/>
    <x v="1"/>
    <x v="9"/>
    <x v="921"/>
    <n v="11.647999999999998"/>
    <n v="4"/>
    <n v="0.8"/>
    <n v="-30.867200000000004"/>
  </r>
  <r>
    <n v="8114"/>
    <x v="4014"/>
    <x v="0"/>
    <x v="49"/>
    <d v="2013-12-04T00:00:00"/>
    <s v="Second Class"/>
    <s v="JM-15865"/>
    <s v="John Murray"/>
    <x v="0"/>
    <s v="United States"/>
    <s v="San Angelo"/>
    <x v="5"/>
    <n v="76903"/>
    <x v="2"/>
    <s v="FUR-CH-10004477"/>
    <x v="0"/>
    <x v="1"/>
    <x v="211"/>
    <n v="85.245999999999995"/>
    <n v="2"/>
    <n v="0.3"/>
    <n v="-1.217800000000004"/>
  </r>
  <r>
    <n v="8115"/>
    <x v="4015"/>
    <x v="3"/>
    <x v="621"/>
    <d v="2014-10-08T00:00:00"/>
    <s v="Second Class"/>
    <s v="LW-16825"/>
    <s v="Laurel Workman"/>
    <x v="1"/>
    <s v="United States"/>
    <s v="Pasadena"/>
    <x v="5"/>
    <n v="77506"/>
    <x v="2"/>
    <s v="OFF-AR-10004817"/>
    <x v="1"/>
    <x v="6"/>
    <x v="906"/>
    <n v="20.64"/>
    <n v="5"/>
    <n v="0.2"/>
    <n v="2.3219999999999974"/>
  </r>
  <r>
    <n v="8116"/>
    <x v="4016"/>
    <x v="3"/>
    <x v="635"/>
    <d v="2014-09-05T00:00:00"/>
    <s v="Standard Class"/>
    <s v="RW-19540"/>
    <s v="Rick Wilson"/>
    <x v="1"/>
    <s v="United States"/>
    <s v="Los Angeles"/>
    <x v="1"/>
    <n v="90049"/>
    <x v="1"/>
    <s v="FUR-FU-10003374"/>
    <x v="0"/>
    <x v="5"/>
    <x v="1798"/>
    <n v="148.02000000000001"/>
    <n v="3"/>
    <n v="0"/>
    <n v="41.445600000000013"/>
  </r>
  <r>
    <n v="8117"/>
    <x v="4017"/>
    <x v="3"/>
    <x v="221"/>
    <d v="2014-11-25T00:00:00"/>
    <s v="Same Day"/>
    <s v="BG-11695"/>
    <s v="Brooke Gillingham"/>
    <x v="1"/>
    <s v="United States"/>
    <s v="Garden City"/>
    <x v="41"/>
    <n v="67846"/>
    <x v="2"/>
    <s v="OFF-ST-10003123"/>
    <x v="1"/>
    <x v="4"/>
    <x v="1268"/>
    <n v="33.29"/>
    <n v="1"/>
    <n v="0"/>
    <n v="7.9895999999999994"/>
  </r>
  <r>
    <n v="8118"/>
    <x v="4018"/>
    <x v="3"/>
    <x v="160"/>
    <d v="2014-07-06T00:00:00"/>
    <s v="Standard Class"/>
    <s v="TT-21220"/>
    <s v="Thomas Thornton"/>
    <x v="0"/>
    <s v="United States"/>
    <s v="Los Angeles"/>
    <x v="1"/>
    <n v="90045"/>
    <x v="1"/>
    <s v="OFF-PA-10000675"/>
    <x v="1"/>
    <x v="10"/>
    <x v="1106"/>
    <n v="204.95000000000002"/>
    <n v="5"/>
    <n v="0"/>
    <n v="100.4255"/>
  </r>
  <r>
    <n v="8119"/>
    <x v="4019"/>
    <x v="3"/>
    <x v="847"/>
    <d v="2014-07-28T00:00:00"/>
    <s v="Standard Class"/>
    <s v="EB-13930"/>
    <s v="Eric Barreto"/>
    <x v="0"/>
    <s v="United States"/>
    <s v="Chicago"/>
    <x v="10"/>
    <n v="60653"/>
    <x v="2"/>
    <s v="FUR-CH-10004997"/>
    <x v="0"/>
    <x v="1"/>
    <x v="494"/>
    <n v="526.34399999999994"/>
    <n v="4"/>
    <n v="0.3"/>
    <n v="-75.191999999999979"/>
  </r>
  <r>
    <n v="8120"/>
    <x v="4020"/>
    <x v="0"/>
    <x v="583"/>
    <d v="2013-11-17T00:00:00"/>
    <s v="Standard Class"/>
    <s v="LP-17080"/>
    <s v="Liz Pelletier"/>
    <x v="0"/>
    <s v="United States"/>
    <s v="San Francisco"/>
    <x v="1"/>
    <n v="94110"/>
    <x v="1"/>
    <s v="FUR-FU-10001934"/>
    <x v="0"/>
    <x v="5"/>
    <x v="107"/>
    <n v="41.96"/>
    <n v="2"/>
    <n v="0"/>
    <n v="10.909600000000001"/>
  </r>
  <r>
    <n v="8121"/>
    <x v="4020"/>
    <x v="0"/>
    <x v="583"/>
    <d v="2013-11-17T00:00:00"/>
    <s v="Standard Class"/>
    <s v="LP-17080"/>
    <s v="Liz Pelletier"/>
    <x v="0"/>
    <s v="United States"/>
    <s v="San Francisco"/>
    <x v="1"/>
    <n v="94110"/>
    <x v="1"/>
    <s v="FUR-CH-10004997"/>
    <x v="0"/>
    <x v="1"/>
    <x v="494"/>
    <n v="451.15199999999993"/>
    <n v="3"/>
    <n v="0.2"/>
    <n v="0"/>
  </r>
  <r>
    <n v="8122"/>
    <x v="4020"/>
    <x v="0"/>
    <x v="583"/>
    <d v="2013-11-17T00:00:00"/>
    <s v="Standard Class"/>
    <s v="LP-17080"/>
    <s v="Liz Pelletier"/>
    <x v="0"/>
    <s v="United States"/>
    <s v="San Francisco"/>
    <x v="1"/>
    <n v="94110"/>
    <x v="1"/>
    <s v="OFF-BI-10001890"/>
    <x v="1"/>
    <x v="8"/>
    <x v="174"/>
    <n v="31.504000000000005"/>
    <n v="11"/>
    <n v="0.2"/>
    <n v="11.026399999999999"/>
  </r>
  <r>
    <n v="8123"/>
    <x v="4021"/>
    <x v="2"/>
    <x v="337"/>
    <d v="2011-12-15T00:00:00"/>
    <s v="Standard Class"/>
    <s v="FP-14320"/>
    <s v="Frank Preis"/>
    <x v="0"/>
    <s v="United States"/>
    <s v="Philadelphia"/>
    <x v="9"/>
    <n v="19134"/>
    <x v="3"/>
    <s v="OFF-EN-10002500"/>
    <x v="1"/>
    <x v="12"/>
    <x v="118"/>
    <n v="30.672000000000001"/>
    <n v="3"/>
    <n v="0.2"/>
    <n v="9.5850000000000009"/>
  </r>
  <r>
    <n v="8124"/>
    <x v="4021"/>
    <x v="2"/>
    <x v="337"/>
    <d v="2011-12-15T00:00:00"/>
    <s v="Standard Class"/>
    <s v="FP-14320"/>
    <s v="Frank Preis"/>
    <x v="0"/>
    <s v="United States"/>
    <s v="Philadelphia"/>
    <x v="9"/>
    <n v="19134"/>
    <x v="3"/>
    <s v="TEC-CO-10001766"/>
    <x v="2"/>
    <x v="16"/>
    <x v="1058"/>
    <n v="1079.9759999999999"/>
    <n v="4"/>
    <n v="0.4"/>
    <n v="125.99719999999991"/>
  </r>
  <r>
    <n v="8125"/>
    <x v="4022"/>
    <x v="3"/>
    <x v="210"/>
    <d v="2014-09-13T00:00:00"/>
    <s v="Standard Class"/>
    <s v="JA-15970"/>
    <s v="Joseph Airdo"/>
    <x v="0"/>
    <s v="United States"/>
    <s v="Modesto"/>
    <x v="1"/>
    <n v="95351"/>
    <x v="1"/>
    <s v="FUR-CH-10004860"/>
    <x v="0"/>
    <x v="1"/>
    <x v="210"/>
    <n v="161.56800000000001"/>
    <n v="2"/>
    <n v="0.2"/>
    <n v="-28.274400000000021"/>
  </r>
  <r>
    <n v="8126"/>
    <x v="4023"/>
    <x v="1"/>
    <x v="525"/>
    <d v="2012-02-13T00:00:00"/>
    <s v="Standard Class"/>
    <s v="TS-21655"/>
    <s v="Trudy Schmidt"/>
    <x v="0"/>
    <s v="United States"/>
    <s v="Houston"/>
    <x v="5"/>
    <n v="77070"/>
    <x v="2"/>
    <s v="OFF-BI-10002049"/>
    <x v="1"/>
    <x v="8"/>
    <x v="758"/>
    <n v="2.9339999999999993"/>
    <n v="3"/>
    <n v="0.8"/>
    <n v="-4.9878000000000018"/>
  </r>
  <r>
    <n v="8127"/>
    <x v="4023"/>
    <x v="1"/>
    <x v="525"/>
    <d v="2012-02-13T00:00:00"/>
    <s v="Standard Class"/>
    <s v="TS-21655"/>
    <s v="Trudy Schmidt"/>
    <x v="0"/>
    <s v="United States"/>
    <s v="Houston"/>
    <x v="5"/>
    <n v="77070"/>
    <x v="2"/>
    <s v="TEC-AC-10003499"/>
    <x v="2"/>
    <x v="11"/>
    <x v="103"/>
    <n v="18.528000000000002"/>
    <n v="2"/>
    <n v="0.2"/>
    <n v="4.4004000000000003"/>
  </r>
  <r>
    <n v="8128"/>
    <x v="4023"/>
    <x v="1"/>
    <x v="525"/>
    <d v="2012-02-13T00:00:00"/>
    <s v="Standard Class"/>
    <s v="TS-21655"/>
    <s v="Trudy Schmidt"/>
    <x v="0"/>
    <s v="United States"/>
    <s v="Houston"/>
    <x v="5"/>
    <n v="77070"/>
    <x v="2"/>
    <s v="OFF-ST-10003470"/>
    <x v="1"/>
    <x v="4"/>
    <x v="1339"/>
    <n v="670.75200000000007"/>
    <n v="3"/>
    <n v="0.2"/>
    <n v="-125.76600000000005"/>
  </r>
  <r>
    <n v="8129"/>
    <x v="4024"/>
    <x v="3"/>
    <x v="775"/>
    <d v="2014-09-02T00:00:00"/>
    <s v="Standard Class"/>
    <s v="DP-13000"/>
    <s v="Darren Powers"/>
    <x v="0"/>
    <s v="United States"/>
    <s v="Chicago"/>
    <x v="10"/>
    <n v="60610"/>
    <x v="2"/>
    <s v="FUR-FU-10000222"/>
    <x v="0"/>
    <x v="5"/>
    <x v="591"/>
    <n v="64.959999999999994"/>
    <n v="5"/>
    <n v="0.6"/>
    <n v="-43.847999999999985"/>
  </r>
  <r>
    <n v="8130"/>
    <x v="4025"/>
    <x v="2"/>
    <x v="836"/>
    <d v="2011-07-23T00:00:00"/>
    <s v="First Class"/>
    <s v="JD-15895"/>
    <s v="Jonathan Doherty"/>
    <x v="1"/>
    <s v="United States"/>
    <s v="Riverside"/>
    <x v="1"/>
    <n v="92503"/>
    <x v="1"/>
    <s v="TEC-AC-10000023"/>
    <x v="2"/>
    <x v="11"/>
    <x v="900"/>
    <n v="41.94"/>
    <n v="2"/>
    <n v="0"/>
    <n v="15.098399999999998"/>
  </r>
  <r>
    <n v="8131"/>
    <x v="4025"/>
    <x v="2"/>
    <x v="836"/>
    <d v="2011-07-23T00:00:00"/>
    <s v="First Class"/>
    <s v="JD-15895"/>
    <s v="Jonathan Doherty"/>
    <x v="1"/>
    <s v="United States"/>
    <s v="Riverside"/>
    <x v="1"/>
    <n v="92503"/>
    <x v="1"/>
    <s v="OFF-PA-10003971"/>
    <x v="1"/>
    <x v="10"/>
    <x v="1272"/>
    <n v="11.96"/>
    <n v="2"/>
    <n v="0"/>
    <n v="5.8604000000000003"/>
  </r>
  <r>
    <n v="8132"/>
    <x v="4025"/>
    <x v="2"/>
    <x v="836"/>
    <d v="2011-07-23T00:00:00"/>
    <s v="First Class"/>
    <s v="JD-15895"/>
    <s v="Jonathan Doherty"/>
    <x v="1"/>
    <s v="United States"/>
    <s v="Riverside"/>
    <x v="1"/>
    <n v="92503"/>
    <x v="1"/>
    <s v="OFF-AR-10003481"/>
    <x v="1"/>
    <x v="6"/>
    <x v="1591"/>
    <n v="13.12"/>
    <n v="4"/>
    <n v="0"/>
    <n v="3.8047999999999984"/>
  </r>
  <r>
    <n v="8133"/>
    <x v="4025"/>
    <x v="2"/>
    <x v="836"/>
    <d v="2011-07-23T00:00:00"/>
    <s v="First Class"/>
    <s v="JD-15895"/>
    <s v="Jonathan Doherty"/>
    <x v="1"/>
    <s v="United States"/>
    <s v="Riverside"/>
    <x v="1"/>
    <n v="92503"/>
    <x v="1"/>
    <s v="OFF-ST-10001490"/>
    <x v="1"/>
    <x v="4"/>
    <x v="513"/>
    <n v="535.41"/>
    <n v="3"/>
    <n v="0"/>
    <n v="160.62299999999993"/>
  </r>
  <r>
    <n v="8134"/>
    <x v="4026"/>
    <x v="1"/>
    <x v="1049"/>
    <d v="2012-10-13T00:00:00"/>
    <s v="Standard Class"/>
    <s v="GH-14485"/>
    <s v="Gene Hale"/>
    <x v="1"/>
    <s v="United States"/>
    <s v="Dallas"/>
    <x v="5"/>
    <n v="75081"/>
    <x v="2"/>
    <s v="FUR-FU-10003708"/>
    <x v="0"/>
    <x v="5"/>
    <x v="71"/>
    <n v="72.78"/>
    <n v="3"/>
    <n v="0.6"/>
    <n v="-70.960499999999996"/>
  </r>
  <r>
    <n v="8135"/>
    <x v="4027"/>
    <x v="1"/>
    <x v="1130"/>
    <d v="2012-02-21T00:00:00"/>
    <s v="Standard Class"/>
    <s v="RD-19585"/>
    <s v="Rob Dowd"/>
    <x v="0"/>
    <s v="United States"/>
    <s v="Los Angeles"/>
    <x v="1"/>
    <n v="90008"/>
    <x v="1"/>
    <s v="OFF-PA-10001970"/>
    <x v="1"/>
    <x v="10"/>
    <x v="311"/>
    <n v="36.839999999999996"/>
    <n v="3"/>
    <n v="0"/>
    <n v="17.314799999999998"/>
  </r>
  <r>
    <n v="8136"/>
    <x v="4027"/>
    <x v="1"/>
    <x v="1130"/>
    <d v="2012-02-21T00:00:00"/>
    <s v="Standard Class"/>
    <s v="RD-19585"/>
    <s v="Rob Dowd"/>
    <x v="0"/>
    <s v="United States"/>
    <s v="Los Angeles"/>
    <x v="1"/>
    <n v="90008"/>
    <x v="1"/>
    <s v="OFF-LA-10002762"/>
    <x v="1"/>
    <x v="2"/>
    <x v="49"/>
    <n v="87.71"/>
    <n v="7"/>
    <n v="0"/>
    <n v="41.223699999999994"/>
  </r>
  <r>
    <n v="8137"/>
    <x v="4028"/>
    <x v="0"/>
    <x v="399"/>
    <d v="2013-08-17T00:00:00"/>
    <s v="Standard Class"/>
    <s v="CS-12490"/>
    <s v="Cindy Schnelling"/>
    <x v="1"/>
    <s v="United States"/>
    <s v="Lakeland"/>
    <x v="2"/>
    <n v="33801"/>
    <x v="0"/>
    <s v="FUR-TA-10002533"/>
    <x v="0"/>
    <x v="3"/>
    <x v="274"/>
    <n v="562.29250000000013"/>
    <n v="7"/>
    <n v="0.45"/>
    <n v="-255.58750000000009"/>
  </r>
  <r>
    <n v="8138"/>
    <x v="4029"/>
    <x v="2"/>
    <x v="187"/>
    <d v="2011-11-13T00:00:00"/>
    <s v="Standard Class"/>
    <s v="BF-11215"/>
    <s v="Benjamin Farhat"/>
    <x v="2"/>
    <s v="United States"/>
    <s v="New York City"/>
    <x v="15"/>
    <n v="10035"/>
    <x v="3"/>
    <s v="FUR-FU-10004091"/>
    <x v="0"/>
    <x v="5"/>
    <x v="954"/>
    <n v="56.52"/>
    <n v="9"/>
    <n v="0"/>
    <n v="21.477600000000002"/>
  </r>
  <r>
    <n v="8139"/>
    <x v="4030"/>
    <x v="0"/>
    <x v="427"/>
    <d v="2013-07-23T00:00:00"/>
    <s v="Standard Class"/>
    <s v="NK-18490"/>
    <s v="Neil Knudson"/>
    <x v="2"/>
    <s v="United States"/>
    <s v="Philadelphia"/>
    <x v="9"/>
    <n v="19140"/>
    <x v="3"/>
    <s v="OFF-AR-10001545"/>
    <x v="1"/>
    <x v="6"/>
    <x v="812"/>
    <n v="11.264000000000001"/>
    <n v="8"/>
    <n v="0.2"/>
    <n v="1.2671999999999994"/>
  </r>
  <r>
    <n v="8140"/>
    <x v="4030"/>
    <x v="0"/>
    <x v="427"/>
    <d v="2013-07-23T00:00:00"/>
    <s v="Standard Class"/>
    <s v="NK-18490"/>
    <s v="Neil Knudson"/>
    <x v="2"/>
    <s v="United States"/>
    <s v="Philadelphia"/>
    <x v="9"/>
    <n v="19140"/>
    <x v="3"/>
    <s v="OFF-ST-10001476"/>
    <x v="1"/>
    <x v="4"/>
    <x v="827"/>
    <n v="284.08000000000004"/>
    <n v="10"/>
    <n v="0.2"/>
    <n v="24.856999999999999"/>
  </r>
  <r>
    <n v="8141"/>
    <x v="4030"/>
    <x v="0"/>
    <x v="427"/>
    <d v="2013-07-23T00:00:00"/>
    <s v="Standard Class"/>
    <s v="NK-18490"/>
    <s v="Neil Knudson"/>
    <x v="2"/>
    <s v="United States"/>
    <s v="Philadelphia"/>
    <x v="9"/>
    <n v="19140"/>
    <x v="3"/>
    <s v="OFF-PA-10004971"/>
    <x v="1"/>
    <x v="10"/>
    <x v="604"/>
    <n v="18.496000000000002"/>
    <n v="4"/>
    <n v="0.2"/>
    <n v="6.7048000000000005"/>
  </r>
  <r>
    <n v="8142"/>
    <x v="4031"/>
    <x v="0"/>
    <x v="473"/>
    <d v="2013-02-10T00:00:00"/>
    <s v="Standard Class"/>
    <s v="AZ-10750"/>
    <s v="Annie Zypern"/>
    <x v="0"/>
    <s v="United States"/>
    <s v="San Diego"/>
    <x v="1"/>
    <n v="92037"/>
    <x v="1"/>
    <s v="OFF-LA-10003223"/>
    <x v="1"/>
    <x v="2"/>
    <x v="602"/>
    <n v="14.73"/>
    <n v="3"/>
    <n v="0"/>
    <n v="7.2176999999999998"/>
  </r>
  <r>
    <n v="8143"/>
    <x v="4031"/>
    <x v="0"/>
    <x v="473"/>
    <d v="2013-02-10T00:00:00"/>
    <s v="Standard Class"/>
    <s v="AZ-10750"/>
    <s v="Annie Zypern"/>
    <x v="0"/>
    <s v="United States"/>
    <s v="San Diego"/>
    <x v="1"/>
    <n v="92037"/>
    <x v="1"/>
    <s v="OFF-ST-10004340"/>
    <x v="1"/>
    <x v="4"/>
    <x v="809"/>
    <n v="186.54"/>
    <n v="3"/>
    <n v="0"/>
    <n v="50.365800000000007"/>
  </r>
  <r>
    <n v="8144"/>
    <x v="4031"/>
    <x v="0"/>
    <x v="473"/>
    <d v="2013-02-10T00:00:00"/>
    <s v="Standard Class"/>
    <s v="AZ-10750"/>
    <s v="Annie Zypern"/>
    <x v="0"/>
    <s v="United States"/>
    <s v="San Diego"/>
    <x v="1"/>
    <n v="92037"/>
    <x v="1"/>
    <s v="FUR-TA-10001095"/>
    <x v="0"/>
    <x v="3"/>
    <x v="611"/>
    <n v="557.72799999999995"/>
    <n v="4"/>
    <n v="0.2"/>
    <n v="6.9715999999999951"/>
  </r>
  <r>
    <n v="8145"/>
    <x v="4031"/>
    <x v="0"/>
    <x v="473"/>
    <d v="2013-02-10T00:00:00"/>
    <s v="Standard Class"/>
    <s v="AZ-10750"/>
    <s v="Annie Zypern"/>
    <x v="0"/>
    <s v="United States"/>
    <s v="San Diego"/>
    <x v="1"/>
    <n v="92037"/>
    <x v="1"/>
    <s v="TEC-PH-10001448"/>
    <x v="2"/>
    <x v="7"/>
    <x v="140"/>
    <n v="159.96800000000002"/>
    <n v="4"/>
    <n v="0.2"/>
    <n v="-31.993600000000029"/>
  </r>
  <r>
    <n v="8146"/>
    <x v="4032"/>
    <x v="2"/>
    <x v="886"/>
    <d v="2011-06-27T00:00:00"/>
    <s v="Standard Class"/>
    <s v="Co-12640"/>
    <s v="Corey-Lock"/>
    <x v="0"/>
    <s v="United States"/>
    <s v="Lawton"/>
    <x v="26"/>
    <n v="73505"/>
    <x v="2"/>
    <s v="OFF-AP-10001005"/>
    <x v="1"/>
    <x v="9"/>
    <x v="1131"/>
    <n v="471.90000000000003"/>
    <n v="6"/>
    <n v="0"/>
    <n v="155.72699999999998"/>
  </r>
  <r>
    <n v="8147"/>
    <x v="4032"/>
    <x v="2"/>
    <x v="886"/>
    <d v="2011-06-27T00:00:00"/>
    <s v="Standard Class"/>
    <s v="Co-12640"/>
    <s v="Corey-Lock"/>
    <x v="0"/>
    <s v="United States"/>
    <s v="Lawton"/>
    <x v="26"/>
    <n v="73505"/>
    <x v="2"/>
    <s v="OFF-AR-10003469"/>
    <x v="1"/>
    <x v="6"/>
    <x v="1249"/>
    <n v="3.52"/>
    <n v="2"/>
    <n v="0"/>
    <n v="1.6896"/>
  </r>
  <r>
    <n v="8148"/>
    <x v="4033"/>
    <x v="3"/>
    <x v="255"/>
    <d v="2014-06-15T00:00:00"/>
    <s v="Standard Class"/>
    <s v="AG-10675"/>
    <s v="Anna Gayman"/>
    <x v="0"/>
    <s v="United States"/>
    <s v="Salem"/>
    <x v="17"/>
    <n v="24153"/>
    <x v="0"/>
    <s v="OFF-PA-10000249"/>
    <x v="1"/>
    <x v="10"/>
    <x v="33"/>
    <n v="49.12"/>
    <n v="4"/>
    <n v="0"/>
    <n v="23.086399999999998"/>
  </r>
  <r>
    <n v="8149"/>
    <x v="4034"/>
    <x v="0"/>
    <x v="797"/>
    <d v="2014-01-01T00:00:00"/>
    <s v="Standard Class"/>
    <s v="EM-14140"/>
    <s v="Eugene Moren"/>
    <x v="2"/>
    <s v="United States"/>
    <s v="Santa Ana"/>
    <x v="1"/>
    <n v="92704"/>
    <x v="1"/>
    <s v="OFF-LA-10001613"/>
    <x v="1"/>
    <x v="2"/>
    <x v="736"/>
    <n v="20.16"/>
    <n v="7"/>
    <n v="0"/>
    <n v="9.8783999999999992"/>
  </r>
  <r>
    <n v="8150"/>
    <x v="4035"/>
    <x v="2"/>
    <x v="755"/>
    <d v="2011-01-30T00:00:00"/>
    <s v="First Class"/>
    <s v="CA-11965"/>
    <s v="Carol Adams"/>
    <x v="1"/>
    <s v="United States"/>
    <s v="Rapid City"/>
    <x v="44"/>
    <n v="57701"/>
    <x v="2"/>
    <s v="OFF-BI-10001758"/>
    <x v="1"/>
    <x v="8"/>
    <x v="935"/>
    <n v="10.68"/>
    <n v="2"/>
    <n v="0"/>
    <n v="5.0195999999999996"/>
  </r>
  <r>
    <n v="8151"/>
    <x v="4035"/>
    <x v="2"/>
    <x v="755"/>
    <d v="2011-01-30T00:00:00"/>
    <s v="First Class"/>
    <s v="CA-11965"/>
    <s v="Carol Adams"/>
    <x v="1"/>
    <s v="United States"/>
    <s v="Rapid City"/>
    <x v="44"/>
    <n v="57701"/>
    <x v="2"/>
    <s v="FUR-BO-10004409"/>
    <x v="0"/>
    <x v="0"/>
    <x v="625"/>
    <n v="141.96"/>
    <n v="2"/>
    <n v="0"/>
    <n v="39.748800000000003"/>
  </r>
  <r>
    <n v="8152"/>
    <x v="4036"/>
    <x v="3"/>
    <x v="721"/>
    <d v="2014-03-26T00:00:00"/>
    <s v="First Class"/>
    <s v="RB-19360"/>
    <s v="Raymond Buch"/>
    <x v="0"/>
    <s v="United States"/>
    <s v="Seattle"/>
    <x v="4"/>
    <n v="98115"/>
    <x v="1"/>
    <s v="OFF-ST-10001558"/>
    <x v="1"/>
    <x v="4"/>
    <x v="712"/>
    <n v="32.479999999999997"/>
    <n v="2"/>
    <n v="0"/>
    <n v="4.8719999999999999"/>
  </r>
  <r>
    <n v="8153"/>
    <x v="4036"/>
    <x v="3"/>
    <x v="721"/>
    <d v="2014-03-26T00:00:00"/>
    <s v="First Class"/>
    <s v="RB-19360"/>
    <s v="Raymond Buch"/>
    <x v="0"/>
    <s v="United States"/>
    <s v="Seattle"/>
    <x v="4"/>
    <n v="98115"/>
    <x v="1"/>
    <s v="OFF-PA-10002986"/>
    <x v="1"/>
    <x v="10"/>
    <x v="477"/>
    <n v="20.04"/>
    <n v="3"/>
    <n v="0"/>
    <n v="9.6191999999999993"/>
  </r>
  <r>
    <n v="8154"/>
    <x v="4036"/>
    <x v="3"/>
    <x v="721"/>
    <d v="2014-03-26T00:00:00"/>
    <s v="First Class"/>
    <s v="RB-19360"/>
    <s v="Raymond Buch"/>
    <x v="0"/>
    <s v="United States"/>
    <s v="Seattle"/>
    <x v="4"/>
    <n v="98115"/>
    <x v="1"/>
    <s v="TEC-CO-10004722"/>
    <x v="2"/>
    <x v="16"/>
    <x v="1365"/>
    <n v="13999.96"/>
    <n v="4"/>
    <n v="0"/>
    <n v="6719.9807999999994"/>
  </r>
  <r>
    <n v="8155"/>
    <x v="4037"/>
    <x v="3"/>
    <x v="177"/>
    <d v="2014-03-25T00:00:00"/>
    <s v="Standard Class"/>
    <s v="RD-19720"/>
    <s v="Roger Demir"/>
    <x v="0"/>
    <s v="United States"/>
    <s v="Middletown"/>
    <x v="29"/>
    <n v="6457"/>
    <x v="3"/>
    <s v="TEC-AC-10002842"/>
    <x v="2"/>
    <x v="11"/>
    <x v="1176"/>
    <n v="238"/>
    <n v="2"/>
    <n v="0"/>
    <n v="38.080000000000013"/>
  </r>
  <r>
    <n v="8156"/>
    <x v="4037"/>
    <x v="3"/>
    <x v="177"/>
    <d v="2014-03-25T00:00:00"/>
    <s v="Standard Class"/>
    <s v="RD-19720"/>
    <s v="Roger Demir"/>
    <x v="0"/>
    <s v="United States"/>
    <s v="Middletown"/>
    <x v="29"/>
    <n v="6457"/>
    <x v="3"/>
    <s v="OFF-PA-10001125"/>
    <x v="1"/>
    <x v="10"/>
    <x v="1012"/>
    <n v="61.96"/>
    <n v="2"/>
    <n v="0"/>
    <n v="27.881999999999998"/>
  </r>
  <r>
    <n v="8157"/>
    <x v="4038"/>
    <x v="0"/>
    <x v="964"/>
    <d v="2013-10-10T00:00:00"/>
    <s v="Standard Class"/>
    <s v="MS-17830"/>
    <s v="Melanie Seite"/>
    <x v="0"/>
    <s v="United States"/>
    <s v="Baltimore"/>
    <x v="39"/>
    <n v="21215"/>
    <x v="3"/>
    <s v="FUR-TA-10002622"/>
    <x v="0"/>
    <x v="3"/>
    <x v="960"/>
    <n v="239.37199999999996"/>
    <n v="2"/>
    <n v="0.3"/>
    <n v="-23.93719999999999"/>
  </r>
  <r>
    <n v="8158"/>
    <x v="4039"/>
    <x v="0"/>
    <x v="741"/>
    <d v="2013-11-23T00:00:00"/>
    <s v="Standard Class"/>
    <s v="PG-18820"/>
    <s v="Patrick Gardner"/>
    <x v="0"/>
    <s v="United States"/>
    <s v="San Diego"/>
    <x v="1"/>
    <n v="92105"/>
    <x v="1"/>
    <s v="TEC-AC-10002842"/>
    <x v="2"/>
    <x v="11"/>
    <x v="1176"/>
    <n v="595"/>
    <n v="5"/>
    <n v="0"/>
    <n v="95.200000000000031"/>
  </r>
  <r>
    <n v="8159"/>
    <x v="4040"/>
    <x v="3"/>
    <x v="377"/>
    <d v="2015-01-02T00:00:00"/>
    <s v="Standard Class"/>
    <s v="KB-16240"/>
    <s v="Karen Bern"/>
    <x v="1"/>
    <s v="United States"/>
    <s v="Odessa"/>
    <x v="5"/>
    <n v="79762"/>
    <x v="2"/>
    <s v="OFF-PA-10004285"/>
    <x v="1"/>
    <x v="10"/>
    <x v="1259"/>
    <n v="16.032"/>
    <n v="3"/>
    <n v="0.2"/>
    <n v="5.6111999999999993"/>
  </r>
  <r>
    <n v="8160"/>
    <x v="4041"/>
    <x v="0"/>
    <x v="1185"/>
    <d v="2013-03-14T00:00:00"/>
    <s v="Standard Class"/>
    <s v="RB-19465"/>
    <s v="Rick Bensley"/>
    <x v="2"/>
    <s v="United States"/>
    <s v="Milford"/>
    <x v="29"/>
    <n v="6460"/>
    <x v="3"/>
    <s v="TEC-AC-10004469"/>
    <x v="2"/>
    <x v="11"/>
    <x v="238"/>
    <n v="199.75"/>
    <n v="5"/>
    <n v="0"/>
    <n v="87.890000000000015"/>
  </r>
  <r>
    <n v="8161"/>
    <x v="4042"/>
    <x v="0"/>
    <x v="595"/>
    <d v="2013-02-20T00:00:00"/>
    <s v="Standard Class"/>
    <s v="JD-15790"/>
    <s v="John Dryer"/>
    <x v="0"/>
    <s v="United States"/>
    <s v="Belleville"/>
    <x v="30"/>
    <n v="7109"/>
    <x v="3"/>
    <s v="FUR-CH-10001545"/>
    <x v="0"/>
    <x v="1"/>
    <x v="1737"/>
    <n v="227.96"/>
    <n v="2"/>
    <n v="0"/>
    <n v="36.473600000000005"/>
  </r>
  <r>
    <n v="8162"/>
    <x v="4043"/>
    <x v="1"/>
    <x v="694"/>
    <d v="2012-10-03T00:00:00"/>
    <s v="Second Class"/>
    <s v="JJ-15445"/>
    <s v="Jennifer Jackson"/>
    <x v="0"/>
    <s v="United States"/>
    <s v="New York City"/>
    <x v="15"/>
    <n v="10035"/>
    <x v="3"/>
    <s v="OFF-AP-10002578"/>
    <x v="1"/>
    <x v="9"/>
    <x v="409"/>
    <n v="293.52"/>
    <n v="6"/>
    <n v="0"/>
    <n v="76.315200000000004"/>
  </r>
  <r>
    <n v="8163"/>
    <x v="4043"/>
    <x v="1"/>
    <x v="694"/>
    <d v="2012-10-03T00:00:00"/>
    <s v="Second Class"/>
    <s v="JJ-15445"/>
    <s v="Jennifer Jackson"/>
    <x v="0"/>
    <s v="United States"/>
    <s v="New York City"/>
    <x v="15"/>
    <n v="10035"/>
    <x v="3"/>
    <s v="TEC-PH-10003012"/>
    <x v="2"/>
    <x v="7"/>
    <x v="344"/>
    <n v="307.98"/>
    <n v="2"/>
    <n v="0"/>
    <n v="89.314199999999971"/>
  </r>
  <r>
    <n v="8164"/>
    <x v="4044"/>
    <x v="1"/>
    <x v="121"/>
    <d v="2012-11-06T00:00:00"/>
    <s v="Standard Class"/>
    <s v="LT-17110"/>
    <s v="Liz Thompson"/>
    <x v="0"/>
    <s v="United States"/>
    <s v="San Diego"/>
    <x v="1"/>
    <n v="92105"/>
    <x v="1"/>
    <s v="FUR-FU-10004909"/>
    <x v="0"/>
    <x v="5"/>
    <x v="1348"/>
    <n v="96.960000000000008"/>
    <n v="6"/>
    <n v="0"/>
    <n v="33.935999999999993"/>
  </r>
  <r>
    <n v="8165"/>
    <x v="4044"/>
    <x v="1"/>
    <x v="121"/>
    <d v="2012-11-06T00:00:00"/>
    <s v="Standard Class"/>
    <s v="LT-17110"/>
    <s v="Liz Thompson"/>
    <x v="0"/>
    <s v="United States"/>
    <s v="San Diego"/>
    <x v="1"/>
    <n v="92105"/>
    <x v="1"/>
    <s v="OFF-BI-10001524"/>
    <x v="1"/>
    <x v="8"/>
    <x v="298"/>
    <n v="117.48800000000001"/>
    <n v="7"/>
    <n v="0.2"/>
    <n v="41.120799999999988"/>
  </r>
  <r>
    <n v="8166"/>
    <x v="4044"/>
    <x v="1"/>
    <x v="121"/>
    <d v="2012-11-06T00:00:00"/>
    <s v="Standard Class"/>
    <s v="LT-17110"/>
    <s v="Liz Thompson"/>
    <x v="0"/>
    <s v="United States"/>
    <s v="San Diego"/>
    <x v="1"/>
    <n v="92105"/>
    <x v="1"/>
    <s v="OFF-BI-10003355"/>
    <x v="1"/>
    <x v="8"/>
    <x v="586"/>
    <n v="11.952000000000002"/>
    <n v="3"/>
    <n v="0.2"/>
    <n v="4.1832000000000003"/>
  </r>
  <r>
    <n v="8167"/>
    <x v="4044"/>
    <x v="1"/>
    <x v="121"/>
    <d v="2012-11-06T00:00:00"/>
    <s v="Standard Class"/>
    <s v="LT-17110"/>
    <s v="Liz Thompson"/>
    <x v="0"/>
    <s v="United States"/>
    <s v="San Diego"/>
    <x v="1"/>
    <n v="92105"/>
    <x v="1"/>
    <s v="FUR-BO-10004357"/>
    <x v="0"/>
    <x v="0"/>
    <x v="1349"/>
    <n v="512.49900000000002"/>
    <n v="3"/>
    <n v="0.15"/>
    <n v="-30.147000000000048"/>
  </r>
  <r>
    <n v="8168"/>
    <x v="4045"/>
    <x v="0"/>
    <x v="995"/>
    <d v="2013-08-06T00:00:00"/>
    <s v="Standard Class"/>
    <s v="AH-10690"/>
    <s v="Anna Häberlin"/>
    <x v="1"/>
    <s v="United States"/>
    <s v="San Francisco"/>
    <x v="1"/>
    <n v="94122"/>
    <x v="1"/>
    <s v="FUR-TA-10002774"/>
    <x v="0"/>
    <x v="3"/>
    <x v="579"/>
    <n v="863.12800000000004"/>
    <n v="7"/>
    <n v="0.2"/>
    <n v="-32.367300000000085"/>
  </r>
  <r>
    <n v="8169"/>
    <x v="4046"/>
    <x v="3"/>
    <x v="44"/>
    <d v="2014-11-14T00:00:00"/>
    <s v="Standard Class"/>
    <s v="AB-10060"/>
    <s v="Adam Bellavance"/>
    <x v="2"/>
    <s v="United States"/>
    <s v="Seattle"/>
    <x v="4"/>
    <n v="98105"/>
    <x v="1"/>
    <s v="FUR-TA-10004575"/>
    <x v="0"/>
    <x v="3"/>
    <x v="306"/>
    <n v="2036.8600000000001"/>
    <n v="7"/>
    <n v="0"/>
    <n v="366.63479999999993"/>
  </r>
  <r>
    <n v="8170"/>
    <x v="4046"/>
    <x v="3"/>
    <x v="44"/>
    <d v="2014-11-14T00:00:00"/>
    <s v="Standard Class"/>
    <s v="AB-10060"/>
    <s v="Adam Bellavance"/>
    <x v="2"/>
    <s v="United States"/>
    <s v="Seattle"/>
    <x v="4"/>
    <n v="98105"/>
    <x v="1"/>
    <s v="FUR-CH-10003312"/>
    <x v="0"/>
    <x v="1"/>
    <x v="296"/>
    <n v="449.56800000000004"/>
    <n v="2"/>
    <n v="0.2"/>
    <n v="-73.054800000000071"/>
  </r>
  <r>
    <n v="8171"/>
    <x v="4046"/>
    <x v="3"/>
    <x v="44"/>
    <d v="2014-11-14T00:00:00"/>
    <s v="Standard Class"/>
    <s v="AB-10060"/>
    <s v="Adam Bellavance"/>
    <x v="2"/>
    <s v="United States"/>
    <s v="Seattle"/>
    <x v="4"/>
    <n v="98105"/>
    <x v="1"/>
    <s v="TEC-AC-10001465"/>
    <x v="2"/>
    <x v="11"/>
    <x v="473"/>
    <n v="108.96000000000001"/>
    <n v="3"/>
    <n v="0"/>
    <n v="32.687999999999988"/>
  </r>
  <r>
    <n v="8172"/>
    <x v="4047"/>
    <x v="0"/>
    <x v="1173"/>
    <d v="2013-02-19T00:00:00"/>
    <s v="Standard Class"/>
    <s v="FM-14380"/>
    <s v="Fred McMath"/>
    <x v="0"/>
    <s v="United States"/>
    <s v="Jackson"/>
    <x v="35"/>
    <n v="39212"/>
    <x v="0"/>
    <s v="OFF-AR-10002240"/>
    <x v="1"/>
    <x v="6"/>
    <x v="962"/>
    <n v="264.18"/>
    <n v="7"/>
    <n v="0"/>
    <n v="68.686800000000005"/>
  </r>
  <r>
    <n v="8173"/>
    <x v="4048"/>
    <x v="2"/>
    <x v="868"/>
    <d v="2011-07-13T00:00:00"/>
    <s v="Standard Class"/>
    <s v="GH-14410"/>
    <s v="Gary Hansen"/>
    <x v="2"/>
    <s v="United States"/>
    <s v="Los Angeles"/>
    <x v="1"/>
    <n v="90049"/>
    <x v="1"/>
    <s v="OFF-LA-10004559"/>
    <x v="1"/>
    <x v="2"/>
    <x v="1340"/>
    <n v="2.88"/>
    <n v="1"/>
    <n v="0"/>
    <n v="1.4112"/>
  </r>
  <r>
    <n v="8174"/>
    <x v="4048"/>
    <x v="2"/>
    <x v="868"/>
    <d v="2011-07-13T00:00:00"/>
    <s v="Standard Class"/>
    <s v="GH-14410"/>
    <s v="Gary Hansen"/>
    <x v="2"/>
    <s v="United States"/>
    <s v="Los Angeles"/>
    <x v="1"/>
    <n v="90049"/>
    <x v="1"/>
    <s v="OFF-BI-10003291"/>
    <x v="1"/>
    <x v="8"/>
    <x v="44"/>
    <n v="41.904000000000003"/>
    <n v="6"/>
    <n v="0.2"/>
    <n v="14.142599999999996"/>
  </r>
  <r>
    <n v="8175"/>
    <x v="4048"/>
    <x v="2"/>
    <x v="868"/>
    <d v="2011-07-13T00:00:00"/>
    <s v="Standard Class"/>
    <s v="GH-14410"/>
    <s v="Gary Hansen"/>
    <x v="2"/>
    <s v="United States"/>
    <s v="Los Angeles"/>
    <x v="1"/>
    <n v="90049"/>
    <x v="1"/>
    <s v="OFF-ST-10001505"/>
    <x v="1"/>
    <x v="4"/>
    <x v="1174"/>
    <n v="23.92"/>
    <n v="4"/>
    <n v="0"/>
    <n v="4.066399999999998"/>
  </r>
  <r>
    <n v="8176"/>
    <x v="4049"/>
    <x v="0"/>
    <x v="806"/>
    <d v="2013-02-04T00:00:00"/>
    <s v="Standard Class"/>
    <s v="HE-14800"/>
    <s v="Harold Engle"/>
    <x v="1"/>
    <s v="United States"/>
    <s v="Chicago"/>
    <x v="10"/>
    <n v="60623"/>
    <x v="2"/>
    <s v="OFF-PA-10003892"/>
    <x v="1"/>
    <x v="10"/>
    <x v="62"/>
    <n v="156.512"/>
    <n v="4"/>
    <n v="0.2"/>
    <n v="52.822799999999987"/>
  </r>
  <r>
    <n v="8177"/>
    <x v="4050"/>
    <x v="0"/>
    <x v="897"/>
    <d v="2013-09-26T00:00:00"/>
    <s v="First Class"/>
    <s v="SZ-20035"/>
    <s v="Sam Zeldin"/>
    <x v="2"/>
    <s v="United States"/>
    <s v="New York City"/>
    <x v="15"/>
    <n v="10035"/>
    <x v="3"/>
    <s v="OFF-ST-10002370"/>
    <x v="1"/>
    <x v="4"/>
    <x v="80"/>
    <n v="128.34"/>
    <n v="6"/>
    <n v="0"/>
    <n v="37.218599999999995"/>
  </r>
  <r>
    <n v="8178"/>
    <x v="4051"/>
    <x v="3"/>
    <x v="66"/>
    <d v="2014-12-25T00:00:00"/>
    <s v="First Class"/>
    <s v="CM-12115"/>
    <s v="Chad McGuire"/>
    <x v="0"/>
    <s v="United States"/>
    <s v="Los Angeles"/>
    <x v="1"/>
    <n v="90008"/>
    <x v="1"/>
    <s v="TEC-AC-10000474"/>
    <x v="2"/>
    <x v="11"/>
    <x v="1501"/>
    <n v="474.95"/>
    <n v="5"/>
    <n v="0"/>
    <n v="142.48499999999993"/>
  </r>
  <r>
    <n v="8179"/>
    <x v="4052"/>
    <x v="0"/>
    <x v="476"/>
    <d v="2013-09-09T00:00:00"/>
    <s v="Standard Class"/>
    <s v="TG-21310"/>
    <s v="Toby Gnade"/>
    <x v="0"/>
    <s v="United States"/>
    <s v="Des Moines"/>
    <x v="4"/>
    <n v="98198"/>
    <x v="1"/>
    <s v="TEC-CO-10002095"/>
    <x v="2"/>
    <x v="16"/>
    <x v="610"/>
    <n v="999.98"/>
    <n v="2"/>
    <n v="0"/>
    <n v="449.99099999999999"/>
  </r>
  <r>
    <n v="8180"/>
    <x v="4053"/>
    <x v="1"/>
    <x v="991"/>
    <d v="2012-08-06T00:00:00"/>
    <s v="Standard Class"/>
    <s v="DK-12985"/>
    <s v="Darren Koutras"/>
    <x v="0"/>
    <s v="United States"/>
    <s v="Springfield"/>
    <x v="21"/>
    <n v="97477"/>
    <x v="1"/>
    <s v="FUR-TA-10003469"/>
    <x v="0"/>
    <x v="3"/>
    <x v="1564"/>
    <n v="277.5"/>
    <n v="4"/>
    <n v="0.5"/>
    <n v="-188.7"/>
  </r>
  <r>
    <n v="8181"/>
    <x v="4054"/>
    <x v="1"/>
    <x v="82"/>
    <d v="2012-11-25T00:00:00"/>
    <s v="Standard Class"/>
    <s v="SS-20410"/>
    <s v="Shahid Shariari"/>
    <x v="0"/>
    <s v="United States"/>
    <s v="Philadelphia"/>
    <x v="9"/>
    <n v="19120"/>
    <x v="3"/>
    <s v="FUR-TA-10002958"/>
    <x v="0"/>
    <x v="3"/>
    <x v="956"/>
    <n v="1252.704"/>
    <n v="8"/>
    <n v="0.4"/>
    <n v="-480.20320000000027"/>
  </r>
  <r>
    <n v="8182"/>
    <x v="4054"/>
    <x v="1"/>
    <x v="82"/>
    <d v="2012-11-25T00:00:00"/>
    <s v="Standard Class"/>
    <s v="SS-20410"/>
    <s v="Shahid Shariari"/>
    <x v="0"/>
    <s v="United States"/>
    <s v="Philadelphia"/>
    <x v="9"/>
    <n v="19120"/>
    <x v="3"/>
    <s v="TEC-PH-10002923"/>
    <x v="2"/>
    <x v="7"/>
    <x v="680"/>
    <n v="110.97"/>
    <n v="5"/>
    <n v="0.4"/>
    <n v="-24.043499999999995"/>
  </r>
  <r>
    <n v="8183"/>
    <x v="4055"/>
    <x v="3"/>
    <x v="796"/>
    <d v="2014-05-23T00:00:00"/>
    <s v="Standard Class"/>
    <s v="BM-11575"/>
    <s v="Brendan Murry"/>
    <x v="1"/>
    <s v="United States"/>
    <s v="Chicago"/>
    <x v="10"/>
    <n v="60653"/>
    <x v="2"/>
    <s v="FUR-FU-10004973"/>
    <x v="0"/>
    <x v="5"/>
    <x v="1134"/>
    <n v="22.608000000000001"/>
    <n v="3"/>
    <n v="0.6"/>
    <n v="-10.173599999999997"/>
  </r>
  <r>
    <n v="8184"/>
    <x v="4055"/>
    <x v="3"/>
    <x v="796"/>
    <d v="2014-05-23T00:00:00"/>
    <s v="Standard Class"/>
    <s v="BM-11575"/>
    <s v="Brendan Murry"/>
    <x v="1"/>
    <s v="United States"/>
    <s v="Chicago"/>
    <x v="10"/>
    <n v="60653"/>
    <x v="2"/>
    <s v="FUR-FU-10001918"/>
    <x v="0"/>
    <x v="5"/>
    <x v="280"/>
    <n v="1.8920000000000003"/>
    <n v="1"/>
    <n v="0.6"/>
    <n v="-0.99329999999999963"/>
  </r>
  <r>
    <n v="8185"/>
    <x v="4056"/>
    <x v="3"/>
    <x v="283"/>
    <d v="2014-07-28T00:00:00"/>
    <s v="Standard Class"/>
    <s v="MY-17380"/>
    <s v="Maribeth Yedwab"/>
    <x v="1"/>
    <s v="United States"/>
    <s v="Chicago"/>
    <x v="10"/>
    <n v="60623"/>
    <x v="2"/>
    <s v="OFF-PA-10003641"/>
    <x v="1"/>
    <x v="10"/>
    <x v="938"/>
    <n v="63.311999999999998"/>
    <n v="3"/>
    <n v="0.2"/>
    <n v="20.576399999999996"/>
  </r>
  <r>
    <n v="8186"/>
    <x v="4057"/>
    <x v="1"/>
    <x v="1023"/>
    <d v="2012-09-17T00:00:00"/>
    <s v="Second Class"/>
    <s v="AG-10900"/>
    <s v="Arthur Gainer"/>
    <x v="0"/>
    <s v="United States"/>
    <s v="Chicago"/>
    <x v="10"/>
    <n v="60623"/>
    <x v="2"/>
    <s v="OFF-EN-10002621"/>
    <x v="1"/>
    <x v="12"/>
    <x v="33"/>
    <n v="7.8239999999999998"/>
    <n v="1"/>
    <n v="0.2"/>
    <n v="2.9339999999999997"/>
  </r>
  <r>
    <n v="8187"/>
    <x v="4057"/>
    <x v="1"/>
    <x v="1023"/>
    <d v="2012-09-17T00:00:00"/>
    <s v="Second Class"/>
    <s v="AG-10900"/>
    <s v="Arthur Gainer"/>
    <x v="0"/>
    <s v="United States"/>
    <s v="Chicago"/>
    <x v="10"/>
    <n v="60623"/>
    <x v="2"/>
    <s v="FUR-CH-10003817"/>
    <x v="0"/>
    <x v="1"/>
    <x v="162"/>
    <n v="170.072"/>
    <n v="4"/>
    <n v="0.3"/>
    <n v="-12.147999999999996"/>
  </r>
  <r>
    <n v="8188"/>
    <x v="4058"/>
    <x v="0"/>
    <x v="107"/>
    <d v="2013-12-17T00:00:00"/>
    <s v="Standard Class"/>
    <s v="BW-11110"/>
    <s v="Bart Watters"/>
    <x v="1"/>
    <s v="United States"/>
    <s v="New York City"/>
    <x v="15"/>
    <n v="10024"/>
    <x v="3"/>
    <s v="OFF-PA-10000659"/>
    <x v="1"/>
    <x v="10"/>
    <x v="160"/>
    <n v="62.820000000000007"/>
    <n v="9"/>
    <n v="0"/>
    <n v="29.525400000000001"/>
  </r>
  <r>
    <n v="8189"/>
    <x v="4059"/>
    <x v="1"/>
    <x v="653"/>
    <d v="2012-10-05T00:00:00"/>
    <s v="Second Class"/>
    <s v="SG-20470"/>
    <s v="Sheri Gordon"/>
    <x v="0"/>
    <s v="United States"/>
    <s v="Rockville"/>
    <x v="39"/>
    <n v="20852"/>
    <x v="3"/>
    <s v="OFF-PA-10001870"/>
    <x v="1"/>
    <x v="10"/>
    <x v="674"/>
    <n v="19.440000000000001"/>
    <n v="3"/>
    <n v="0"/>
    <n v="9.3312000000000008"/>
  </r>
  <r>
    <n v="8190"/>
    <x v="4059"/>
    <x v="1"/>
    <x v="653"/>
    <d v="2012-10-05T00:00:00"/>
    <s v="Second Class"/>
    <s v="SG-20470"/>
    <s v="Sheri Gordon"/>
    <x v="0"/>
    <s v="United States"/>
    <s v="Rockville"/>
    <x v="39"/>
    <n v="20852"/>
    <x v="3"/>
    <s v="OFF-BI-10000320"/>
    <x v="1"/>
    <x v="8"/>
    <x v="768"/>
    <n v="7.38"/>
    <n v="1"/>
    <n v="0"/>
    <n v="3.6162000000000001"/>
  </r>
  <r>
    <n v="8191"/>
    <x v="4060"/>
    <x v="3"/>
    <x v="701"/>
    <d v="2014-11-22T00:00:00"/>
    <s v="Standard Class"/>
    <s v="CC-12370"/>
    <s v="Christopher Conant"/>
    <x v="0"/>
    <s v="United States"/>
    <s v="New York City"/>
    <x v="15"/>
    <n v="10011"/>
    <x v="3"/>
    <s v="OFF-PA-10004735"/>
    <x v="1"/>
    <x v="10"/>
    <x v="819"/>
    <n v="38.880000000000003"/>
    <n v="6"/>
    <n v="0"/>
    <n v="18.662400000000002"/>
  </r>
  <r>
    <n v="8192"/>
    <x v="4060"/>
    <x v="3"/>
    <x v="701"/>
    <d v="2014-11-22T00:00:00"/>
    <s v="Standard Class"/>
    <s v="CC-12370"/>
    <s v="Christopher Conant"/>
    <x v="0"/>
    <s v="United States"/>
    <s v="New York City"/>
    <x v="15"/>
    <n v="10011"/>
    <x v="3"/>
    <s v="FUR-FU-10004091"/>
    <x v="0"/>
    <x v="5"/>
    <x v="264"/>
    <n v="187.76"/>
    <n v="4"/>
    <n v="0"/>
    <n v="76.9816"/>
  </r>
  <r>
    <n v="8193"/>
    <x v="4061"/>
    <x v="1"/>
    <x v="672"/>
    <d v="2012-12-03T00:00:00"/>
    <s v="First Class"/>
    <s v="LR-16915"/>
    <s v="Lena Radford"/>
    <x v="0"/>
    <s v="United States"/>
    <s v="Durham"/>
    <x v="3"/>
    <n v="27707"/>
    <x v="0"/>
    <s v="OFF-BI-10000546"/>
    <x v="1"/>
    <x v="8"/>
    <x v="609"/>
    <n v="6.0480000000000009"/>
    <n v="7"/>
    <n v="0.7"/>
    <n v="-4.2336000000000009"/>
  </r>
  <r>
    <n v="8194"/>
    <x v="4061"/>
    <x v="1"/>
    <x v="672"/>
    <d v="2012-12-03T00:00:00"/>
    <s v="First Class"/>
    <s v="LR-16915"/>
    <s v="Lena Radford"/>
    <x v="0"/>
    <s v="United States"/>
    <s v="Durham"/>
    <x v="3"/>
    <n v="27707"/>
    <x v="0"/>
    <s v="OFF-AP-10001293"/>
    <x v="1"/>
    <x v="9"/>
    <x v="1337"/>
    <n v="98.352000000000004"/>
    <n v="3"/>
    <n v="0.2"/>
    <n v="9.8351999999999933"/>
  </r>
  <r>
    <n v="8195"/>
    <x v="4061"/>
    <x v="1"/>
    <x v="672"/>
    <d v="2012-12-03T00:00:00"/>
    <s v="First Class"/>
    <s v="LR-16915"/>
    <s v="Lena Radford"/>
    <x v="0"/>
    <s v="United States"/>
    <s v="Durham"/>
    <x v="3"/>
    <n v="27707"/>
    <x v="0"/>
    <s v="FUR-FU-10000576"/>
    <x v="0"/>
    <x v="5"/>
    <x v="219"/>
    <n v="335.74400000000003"/>
    <n v="2"/>
    <n v="0.2"/>
    <n v="25.180800000000005"/>
  </r>
  <r>
    <n v="8196"/>
    <x v="4062"/>
    <x v="1"/>
    <x v="401"/>
    <d v="2012-12-11T00:00:00"/>
    <s v="Second Class"/>
    <s v="DB-13120"/>
    <s v="David Bremer"/>
    <x v="1"/>
    <s v="United States"/>
    <s v="Santa Barbara"/>
    <x v="1"/>
    <n v="93101"/>
    <x v="1"/>
    <s v="OFF-PA-10004519"/>
    <x v="1"/>
    <x v="10"/>
    <x v="1036"/>
    <n v="8.9600000000000009"/>
    <n v="2"/>
    <n v="0"/>
    <n v="4.3904000000000005"/>
  </r>
  <r>
    <n v="8197"/>
    <x v="4063"/>
    <x v="3"/>
    <x v="528"/>
    <d v="2014-09-10T00:00:00"/>
    <s v="Standard Class"/>
    <s v="LP-17095"/>
    <s v="Liz Preis"/>
    <x v="0"/>
    <s v="United States"/>
    <s v="Knoxville"/>
    <x v="18"/>
    <n v="37918"/>
    <x v="0"/>
    <s v="TEC-AC-10004568"/>
    <x v="2"/>
    <x v="11"/>
    <x v="1109"/>
    <n v="89.567999999999998"/>
    <n v="4"/>
    <n v="0.2"/>
    <n v="-1.119600000000009"/>
  </r>
  <r>
    <n v="8198"/>
    <x v="4063"/>
    <x v="3"/>
    <x v="528"/>
    <d v="2014-09-10T00:00:00"/>
    <s v="Standard Class"/>
    <s v="LP-17095"/>
    <s v="Liz Preis"/>
    <x v="0"/>
    <s v="United States"/>
    <s v="Knoxville"/>
    <x v="18"/>
    <n v="37918"/>
    <x v="0"/>
    <s v="OFF-AR-10001897"/>
    <x v="1"/>
    <x v="6"/>
    <x v="640"/>
    <n v="71.959999999999994"/>
    <n v="5"/>
    <n v="0.2"/>
    <n v="7.1960000000000015"/>
  </r>
  <r>
    <n v="8199"/>
    <x v="4063"/>
    <x v="3"/>
    <x v="528"/>
    <d v="2014-09-10T00:00:00"/>
    <s v="Standard Class"/>
    <s v="LP-17095"/>
    <s v="Liz Preis"/>
    <x v="0"/>
    <s v="United States"/>
    <s v="Knoxville"/>
    <x v="18"/>
    <n v="37918"/>
    <x v="0"/>
    <s v="OFF-PA-10001800"/>
    <x v="1"/>
    <x v="10"/>
    <x v="580"/>
    <n v="15.552000000000003"/>
    <n v="3"/>
    <n v="0.2"/>
    <n v="5.4432"/>
  </r>
  <r>
    <n v="8200"/>
    <x v="4064"/>
    <x v="3"/>
    <x v="558"/>
    <d v="2014-05-01T00:00:00"/>
    <s v="Standard Class"/>
    <s v="AF-10870"/>
    <s v="Art Ferguson"/>
    <x v="0"/>
    <s v="United States"/>
    <s v="Chicago"/>
    <x v="10"/>
    <n v="60610"/>
    <x v="2"/>
    <s v="OFF-BI-10001628"/>
    <x v="1"/>
    <x v="8"/>
    <x v="1103"/>
    <n v="10.429999999999996"/>
    <n v="5"/>
    <n v="0.8"/>
    <n v="-18.252500000000001"/>
  </r>
  <r>
    <n v="8201"/>
    <x v="4064"/>
    <x v="3"/>
    <x v="558"/>
    <d v="2014-05-01T00:00:00"/>
    <s v="Standard Class"/>
    <s v="AF-10870"/>
    <s v="Art Ferguson"/>
    <x v="0"/>
    <s v="United States"/>
    <s v="Chicago"/>
    <x v="10"/>
    <n v="60610"/>
    <x v="2"/>
    <s v="OFF-ST-10004123"/>
    <x v="1"/>
    <x v="4"/>
    <x v="72"/>
    <n v="72.784000000000006"/>
    <n v="1"/>
    <n v="0.2"/>
    <n v="-18.196000000000002"/>
  </r>
  <r>
    <n v="8202"/>
    <x v="4065"/>
    <x v="1"/>
    <x v="627"/>
    <d v="2012-11-08T00:00:00"/>
    <s v="Same Day"/>
    <s v="KD-16495"/>
    <s v="Keith Dawkins"/>
    <x v="1"/>
    <s v="United States"/>
    <s v="New York City"/>
    <x v="15"/>
    <n v="10024"/>
    <x v="3"/>
    <s v="OFF-ST-10000885"/>
    <x v="1"/>
    <x v="4"/>
    <x v="1657"/>
    <n v="67.150000000000006"/>
    <n v="5"/>
    <n v="0"/>
    <n v="16.787500000000001"/>
  </r>
  <r>
    <n v="8203"/>
    <x v="4065"/>
    <x v="1"/>
    <x v="627"/>
    <d v="2012-11-08T00:00:00"/>
    <s v="Same Day"/>
    <s v="KD-16495"/>
    <s v="Keith Dawkins"/>
    <x v="1"/>
    <s v="United States"/>
    <s v="New York City"/>
    <x v="15"/>
    <n v="10024"/>
    <x v="3"/>
    <s v="TEC-PH-10004165"/>
    <x v="2"/>
    <x v="7"/>
    <x v="886"/>
    <n v="549.98"/>
    <n v="2"/>
    <n v="0"/>
    <n v="142.9948"/>
  </r>
  <r>
    <n v="8204"/>
    <x v="4065"/>
    <x v="1"/>
    <x v="627"/>
    <d v="2012-11-08T00:00:00"/>
    <s v="Same Day"/>
    <s v="KD-16495"/>
    <s v="Keith Dawkins"/>
    <x v="1"/>
    <s v="United States"/>
    <s v="New York City"/>
    <x v="15"/>
    <n v="10024"/>
    <x v="3"/>
    <s v="FUR-FU-10002240"/>
    <x v="0"/>
    <x v="5"/>
    <x v="1781"/>
    <n v="11.82"/>
    <n v="3"/>
    <n v="0"/>
    <n v="4.7279999999999998"/>
  </r>
  <r>
    <n v="8205"/>
    <x v="4065"/>
    <x v="1"/>
    <x v="627"/>
    <d v="2012-11-08T00:00:00"/>
    <s v="Same Day"/>
    <s v="KD-16495"/>
    <s v="Keith Dawkins"/>
    <x v="1"/>
    <s v="United States"/>
    <s v="New York City"/>
    <x v="15"/>
    <n v="10024"/>
    <x v="3"/>
    <s v="TEC-MA-10000045"/>
    <x v="2"/>
    <x v="15"/>
    <x v="1693"/>
    <n v="4643.8"/>
    <n v="4"/>
    <n v="0"/>
    <n v="2229.0239999999999"/>
  </r>
  <r>
    <n v="8206"/>
    <x v="4065"/>
    <x v="1"/>
    <x v="627"/>
    <d v="2012-11-08T00:00:00"/>
    <s v="Same Day"/>
    <s v="KD-16495"/>
    <s v="Keith Dawkins"/>
    <x v="1"/>
    <s v="United States"/>
    <s v="New York City"/>
    <x v="15"/>
    <n v="10024"/>
    <x v="3"/>
    <s v="FUR-CH-10003746"/>
    <x v="0"/>
    <x v="1"/>
    <x v="617"/>
    <n v="577.76400000000001"/>
    <n v="2"/>
    <n v="0.1"/>
    <n v="115.5528"/>
  </r>
  <r>
    <n v="8207"/>
    <x v="4066"/>
    <x v="1"/>
    <x v="33"/>
    <d v="2012-04-30T00:00:00"/>
    <s v="Standard Class"/>
    <s v="SA-20830"/>
    <s v="Sue Ann Reed"/>
    <x v="0"/>
    <s v="United States"/>
    <s v="Daytona Beach"/>
    <x v="2"/>
    <n v="32114"/>
    <x v="0"/>
    <s v="FUR-TA-10000577"/>
    <x v="0"/>
    <x v="3"/>
    <x v="3"/>
    <n v="191.5155"/>
    <n v="1"/>
    <n v="0.45"/>
    <n v="-76.606200000000001"/>
  </r>
  <r>
    <n v="8208"/>
    <x v="4066"/>
    <x v="1"/>
    <x v="33"/>
    <d v="2012-04-30T00:00:00"/>
    <s v="Standard Class"/>
    <s v="SA-20830"/>
    <s v="Sue Ann Reed"/>
    <x v="0"/>
    <s v="United States"/>
    <s v="Daytona Beach"/>
    <x v="2"/>
    <n v="32114"/>
    <x v="0"/>
    <s v="OFF-AR-10004757"/>
    <x v="1"/>
    <x v="6"/>
    <x v="342"/>
    <n v="2.6240000000000001"/>
    <n v="1"/>
    <n v="0.2"/>
    <n v="0.42639999999999978"/>
  </r>
  <r>
    <n v="8209"/>
    <x v="4067"/>
    <x v="1"/>
    <x v="1181"/>
    <d v="2012-09-24T00:00:00"/>
    <s v="Standard Class"/>
    <s v="BG-11035"/>
    <s v="Barry Gonzalez"/>
    <x v="0"/>
    <s v="United States"/>
    <s v="Nashville"/>
    <x v="18"/>
    <n v="37211"/>
    <x v="0"/>
    <s v="OFF-BI-10000545"/>
    <x v="1"/>
    <x v="8"/>
    <x v="685"/>
    <n v="1369.7640000000001"/>
    <n v="6"/>
    <n v="0.7"/>
    <n v="-913.17599999999993"/>
  </r>
  <r>
    <n v="8210"/>
    <x v="4067"/>
    <x v="1"/>
    <x v="1181"/>
    <d v="2012-09-24T00:00:00"/>
    <s v="Standard Class"/>
    <s v="BG-11035"/>
    <s v="Barry Gonzalez"/>
    <x v="0"/>
    <s v="United States"/>
    <s v="Nashville"/>
    <x v="18"/>
    <n v="37211"/>
    <x v="0"/>
    <s v="OFF-ST-10001522"/>
    <x v="1"/>
    <x v="4"/>
    <x v="195"/>
    <n v="294.36799999999999"/>
    <n v="4"/>
    <n v="0.2"/>
    <n v="-58.873600000000025"/>
  </r>
  <r>
    <n v="8211"/>
    <x v="4068"/>
    <x v="3"/>
    <x v="210"/>
    <d v="2014-09-13T00:00:00"/>
    <s v="Standard Class"/>
    <s v="DM-12955"/>
    <s v="Dario Medina"/>
    <x v="1"/>
    <s v="United States"/>
    <s v="Nashville"/>
    <x v="18"/>
    <n v="37211"/>
    <x v="0"/>
    <s v="OFF-AP-10001271"/>
    <x v="1"/>
    <x v="9"/>
    <x v="469"/>
    <n v="81.567999999999998"/>
    <n v="2"/>
    <n v="0.2"/>
    <n v="7.1372000000000035"/>
  </r>
  <r>
    <n v="8212"/>
    <x v="4069"/>
    <x v="0"/>
    <x v="77"/>
    <d v="2013-11-13T00:00:00"/>
    <s v="Standard Class"/>
    <s v="MC-17845"/>
    <s v="Michael Chen"/>
    <x v="0"/>
    <s v="United States"/>
    <s v="Dallas"/>
    <x v="5"/>
    <n v="75220"/>
    <x v="2"/>
    <s v="FUR-FU-10002030"/>
    <x v="0"/>
    <x v="5"/>
    <x v="1813"/>
    <n v="44.460000000000008"/>
    <n v="5"/>
    <n v="0.6"/>
    <n v="-17.783999999999992"/>
  </r>
  <r>
    <n v="8213"/>
    <x v="4069"/>
    <x v="0"/>
    <x v="77"/>
    <d v="2013-11-13T00:00:00"/>
    <s v="Standard Class"/>
    <s v="MC-17845"/>
    <s v="Michael Chen"/>
    <x v="0"/>
    <s v="United States"/>
    <s v="Dallas"/>
    <x v="5"/>
    <n v="75220"/>
    <x v="2"/>
    <s v="OFF-ST-10001272"/>
    <x v="1"/>
    <x v="4"/>
    <x v="528"/>
    <n v="314.08800000000002"/>
    <n v="3"/>
    <n v="0.2"/>
    <n v="19.630499999999998"/>
  </r>
  <r>
    <n v="8214"/>
    <x v="4070"/>
    <x v="1"/>
    <x v="12"/>
    <d v="2012-10-02T00:00:00"/>
    <s v="Standard Class"/>
    <s v="ML-17395"/>
    <s v="Marina Lichtenstein"/>
    <x v="1"/>
    <s v="United States"/>
    <s v="Murfreesboro"/>
    <x v="18"/>
    <n v="37130"/>
    <x v="0"/>
    <s v="OFF-BI-10001116"/>
    <x v="1"/>
    <x v="8"/>
    <x v="1066"/>
    <n v="6.3360000000000012"/>
    <n v="4"/>
    <n v="0.7"/>
    <n v="-4.6463999999999981"/>
  </r>
  <r>
    <n v="8215"/>
    <x v="4070"/>
    <x v="1"/>
    <x v="12"/>
    <d v="2012-10-02T00:00:00"/>
    <s v="Standard Class"/>
    <s v="ML-17395"/>
    <s v="Marina Lichtenstein"/>
    <x v="1"/>
    <s v="United States"/>
    <s v="Murfreesboro"/>
    <x v="18"/>
    <n v="37130"/>
    <x v="0"/>
    <s v="OFF-PA-10004665"/>
    <x v="1"/>
    <x v="10"/>
    <x v="1380"/>
    <n v="10.48"/>
    <n v="1"/>
    <n v="0.2"/>
    <n v="3.7989999999999995"/>
  </r>
  <r>
    <n v="8216"/>
    <x v="4070"/>
    <x v="1"/>
    <x v="12"/>
    <d v="2012-10-02T00:00:00"/>
    <s v="Standard Class"/>
    <s v="ML-17395"/>
    <s v="Marina Lichtenstein"/>
    <x v="1"/>
    <s v="United States"/>
    <s v="Murfreesboro"/>
    <x v="18"/>
    <n v="37130"/>
    <x v="0"/>
    <s v="OFF-BI-10004506"/>
    <x v="1"/>
    <x v="8"/>
    <x v="1238"/>
    <n v="2.4690000000000003"/>
    <n v="1"/>
    <n v="0.7"/>
    <n v="-1.8106"/>
  </r>
  <r>
    <n v="8217"/>
    <x v="4070"/>
    <x v="1"/>
    <x v="12"/>
    <d v="2012-10-02T00:00:00"/>
    <s v="Standard Class"/>
    <s v="ML-17395"/>
    <s v="Marina Lichtenstein"/>
    <x v="1"/>
    <s v="United States"/>
    <s v="Murfreesboro"/>
    <x v="18"/>
    <n v="37130"/>
    <x v="0"/>
    <s v="OFF-BI-10001982"/>
    <x v="1"/>
    <x v="8"/>
    <x v="301"/>
    <n v="3.2640000000000007"/>
    <n v="2"/>
    <n v="0.7"/>
    <n v="-2.2847999999999997"/>
  </r>
  <r>
    <n v="8218"/>
    <x v="4071"/>
    <x v="2"/>
    <x v="462"/>
    <d v="2011-10-07T00:00:00"/>
    <s v="Standard Class"/>
    <s v="RD-19930"/>
    <s v="Russell D'Ascenzo"/>
    <x v="0"/>
    <s v="United States"/>
    <s v="Dallas"/>
    <x v="5"/>
    <n v="75217"/>
    <x v="2"/>
    <s v="OFF-FA-10002676"/>
    <x v="1"/>
    <x v="13"/>
    <x v="1069"/>
    <n v="4.3440000000000003"/>
    <n v="3"/>
    <n v="0.2"/>
    <n v="0.86879999999999979"/>
  </r>
  <r>
    <n v="8219"/>
    <x v="4071"/>
    <x v="2"/>
    <x v="462"/>
    <d v="2011-10-07T00:00:00"/>
    <s v="Standard Class"/>
    <s v="RD-19930"/>
    <s v="Russell D'Ascenzo"/>
    <x v="0"/>
    <s v="United States"/>
    <s v="Dallas"/>
    <x v="5"/>
    <n v="75217"/>
    <x v="2"/>
    <s v="FUR-FU-10000758"/>
    <x v="0"/>
    <x v="5"/>
    <x v="1073"/>
    <n v="31.776000000000003"/>
    <n v="3"/>
    <n v="0.6"/>
    <n v="-19.065600000000007"/>
  </r>
  <r>
    <n v="8220"/>
    <x v="4071"/>
    <x v="2"/>
    <x v="462"/>
    <d v="2011-10-07T00:00:00"/>
    <s v="Standard Class"/>
    <s v="RD-19930"/>
    <s v="Russell D'Ascenzo"/>
    <x v="0"/>
    <s v="United States"/>
    <s v="Dallas"/>
    <x v="5"/>
    <n v="75217"/>
    <x v="2"/>
    <s v="OFF-LA-10002271"/>
    <x v="1"/>
    <x v="2"/>
    <x v="635"/>
    <n v="4.9280000000000008"/>
    <n v="2"/>
    <n v="0.2"/>
    <n v="1.7247999999999997"/>
  </r>
  <r>
    <n v="8221"/>
    <x v="4071"/>
    <x v="2"/>
    <x v="462"/>
    <d v="2011-10-07T00:00:00"/>
    <s v="Standard Class"/>
    <s v="RD-19930"/>
    <s v="Russell D'Ascenzo"/>
    <x v="0"/>
    <s v="United States"/>
    <s v="Dallas"/>
    <x v="5"/>
    <n v="75217"/>
    <x v="2"/>
    <s v="OFF-BI-10002609"/>
    <x v="1"/>
    <x v="8"/>
    <x v="98"/>
    <n v="1.7879999999999996"/>
    <n v="3"/>
    <n v="0.8"/>
    <n v="-3.0396000000000001"/>
  </r>
  <r>
    <n v="8222"/>
    <x v="4071"/>
    <x v="2"/>
    <x v="462"/>
    <d v="2011-10-07T00:00:00"/>
    <s v="Standard Class"/>
    <s v="RD-19930"/>
    <s v="Russell D'Ascenzo"/>
    <x v="0"/>
    <s v="United States"/>
    <s v="Dallas"/>
    <x v="5"/>
    <n v="75217"/>
    <x v="2"/>
    <s v="OFF-FA-10000254"/>
    <x v="1"/>
    <x v="13"/>
    <x v="1814"/>
    <n v="15.072000000000001"/>
    <n v="4"/>
    <n v="0.2"/>
    <n v="-3.7680000000000002"/>
  </r>
  <r>
    <n v="8223"/>
    <x v="4072"/>
    <x v="2"/>
    <x v="1087"/>
    <d v="2011-02-25T00:00:00"/>
    <s v="Standard Class"/>
    <s v="AB-10015"/>
    <s v="Aaron Bergman"/>
    <x v="0"/>
    <s v="United States"/>
    <s v="Arlington"/>
    <x v="5"/>
    <n v="76017"/>
    <x v="2"/>
    <s v="OFF-ST-10000321"/>
    <x v="1"/>
    <x v="4"/>
    <x v="1534"/>
    <n v="12.624000000000001"/>
    <n v="2"/>
    <n v="0.2"/>
    <n v="-2.5248000000000022"/>
  </r>
  <r>
    <n v="8224"/>
    <x v="4073"/>
    <x v="0"/>
    <x v="1"/>
    <d v="2013-06-17T00:00:00"/>
    <s v="Standard Class"/>
    <s v="EA-14035"/>
    <s v="Erin Ashbrook"/>
    <x v="1"/>
    <s v="United States"/>
    <s v="Pasadena"/>
    <x v="1"/>
    <n v="91104"/>
    <x v="1"/>
    <s v="OFF-PA-10000241"/>
    <x v="1"/>
    <x v="10"/>
    <x v="1151"/>
    <n v="185.88"/>
    <n v="6"/>
    <n v="0"/>
    <n v="83.645999999999987"/>
  </r>
  <r>
    <n v="8225"/>
    <x v="4073"/>
    <x v="0"/>
    <x v="1"/>
    <d v="2013-06-17T00:00:00"/>
    <s v="Standard Class"/>
    <s v="EA-14035"/>
    <s v="Erin Ashbrook"/>
    <x v="1"/>
    <s v="United States"/>
    <s v="Pasadena"/>
    <x v="1"/>
    <n v="91104"/>
    <x v="1"/>
    <s v="OFF-PA-10004782"/>
    <x v="1"/>
    <x v="10"/>
    <x v="1413"/>
    <n v="12.96"/>
    <n v="2"/>
    <n v="0"/>
    <n v="6.2208000000000006"/>
  </r>
  <r>
    <n v="8226"/>
    <x v="4074"/>
    <x v="3"/>
    <x v="752"/>
    <d v="2014-11-05T00:00:00"/>
    <s v="Second Class"/>
    <s v="SF-20065"/>
    <s v="Sandra Flanagan"/>
    <x v="0"/>
    <s v="United States"/>
    <s v="Everett"/>
    <x v="31"/>
    <n v="2149"/>
    <x v="3"/>
    <s v="OFF-PA-10004243"/>
    <x v="1"/>
    <x v="10"/>
    <x v="271"/>
    <n v="189.7"/>
    <n v="10"/>
    <n v="0"/>
    <n v="91.055999999999983"/>
  </r>
  <r>
    <n v="8227"/>
    <x v="4074"/>
    <x v="3"/>
    <x v="752"/>
    <d v="2014-11-05T00:00:00"/>
    <s v="Second Class"/>
    <s v="SF-20065"/>
    <s v="Sandra Flanagan"/>
    <x v="0"/>
    <s v="United States"/>
    <s v="Everett"/>
    <x v="31"/>
    <n v="2149"/>
    <x v="3"/>
    <s v="OFF-PA-10001033"/>
    <x v="1"/>
    <x v="10"/>
    <x v="1500"/>
    <n v="40.99"/>
    <n v="1"/>
    <n v="0"/>
    <n v="20.085100000000001"/>
  </r>
  <r>
    <n v="8228"/>
    <x v="4075"/>
    <x v="0"/>
    <x v="958"/>
    <d v="2013-04-09T00:00:00"/>
    <s v="Second Class"/>
    <s v="BC-11125"/>
    <s v="Becky Castell"/>
    <x v="2"/>
    <s v="United States"/>
    <s v="Troy"/>
    <x v="15"/>
    <n v="12180"/>
    <x v="3"/>
    <s v="FUR-FU-10000723"/>
    <x v="0"/>
    <x v="5"/>
    <x v="475"/>
    <n v="82.64"/>
    <n v="2"/>
    <n v="0"/>
    <n v="7.4376000000000033"/>
  </r>
  <r>
    <n v="8229"/>
    <x v="4075"/>
    <x v="0"/>
    <x v="958"/>
    <d v="2013-04-09T00:00:00"/>
    <s v="Second Class"/>
    <s v="BC-11125"/>
    <s v="Becky Castell"/>
    <x v="2"/>
    <s v="United States"/>
    <s v="Troy"/>
    <x v="15"/>
    <n v="12180"/>
    <x v="3"/>
    <s v="OFF-ST-10003455"/>
    <x v="1"/>
    <x v="4"/>
    <x v="169"/>
    <n v="31.02"/>
    <n v="2"/>
    <n v="0"/>
    <n v="8.0652000000000008"/>
  </r>
  <r>
    <n v="8230"/>
    <x v="4075"/>
    <x v="0"/>
    <x v="958"/>
    <d v="2013-04-09T00:00:00"/>
    <s v="Second Class"/>
    <s v="BC-11125"/>
    <s v="Becky Castell"/>
    <x v="2"/>
    <s v="United States"/>
    <s v="Troy"/>
    <x v="15"/>
    <n v="12180"/>
    <x v="3"/>
    <s v="TEC-AC-10001109"/>
    <x v="2"/>
    <x v="11"/>
    <x v="998"/>
    <n v="89.97"/>
    <n v="3"/>
    <n v="0"/>
    <n v="37.787400000000005"/>
  </r>
  <r>
    <n v="8231"/>
    <x v="4076"/>
    <x v="0"/>
    <x v="1186"/>
    <d v="2013-07-03T00:00:00"/>
    <s v="Second Class"/>
    <s v="PF-19165"/>
    <s v="Philip Fox"/>
    <x v="0"/>
    <s v="United States"/>
    <s v="Sandy Springs"/>
    <x v="32"/>
    <n v="30328"/>
    <x v="0"/>
    <s v="OFF-AR-10004344"/>
    <x v="1"/>
    <x v="6"/>
    <x v="365"/>
    <n v="35.97"/>
    <n v="3"/>
    <n v="0"/>
    <n v="9.7118999999999982"/>
  </r>
  <r>
    <n v="8232"/>
    <x v="4076"/>
    <x v="0"/>
    <x v="1186"/>
    <d v="2013-07-03T00:00:00"/>
    <s v="Second Class"/>
    <s v="PF-19165"/>
    <s v="Philip Fox"/>
    <x v="0"/>
    <s v="United States"/>
    <s v="Sandy Springs"/>
    <x v="32"/>
    <n v="30328"/>
    <x v="0"/>
    <s v="FUR-BO-10004695"/>
    <x v="0"/>
    <x v="0"/>
    <x v="198"/>
    <n v="1266.8599999999999"/>
    <n v="7"/>
    <n v="0"/>
    <n v="291.37779999999987"/>
  </r>
  <r>
    <n v="8233"/>
    <x v="4077"/>
    <x v="2"/>
    <x v="358"/>
    <d v="2011-09-28T00:00:00"/>
    <s v="Standard Class"/>
    <s v="SE-20110"/>
    <s v="Sanjit Engle"/>
    <x v="0"/>
    <s v="United States"/>
    <s v="San Jose"/>
    <x v="1"/>
    <n v="95123"/>
    <x v="1"/>
    <s v="OFF-ST-10000675"/>
    <x v="1"/>
    <x v="4"/>
    <x v="295"/>
    <n v="169.45"/>
    <n v="5"/>
    <n v="0"/>
    <n v="42.362499999999997"/>
  </r>
  <r>
    <n v="8234"/>
    <x v="4077"/>
    <x v="2"/>
    <x v="358"/>
    <d v="2011-09-28T00:00:00"/>
    <s v="Standard Class"/>
    <s v="SE-20110"/>
    <s v="Sanjit Engle"/>
    <x v="0"/>
    <s v="United States"/>
    <s v="San Jose"/>
    <x v="1"/>
    <n v="95123"/>
    <x v="1"/>
    <s v="OFF-ST-10002301"/>
    <x v="1"/>
    <x v="4"/>
    <x v="1490"/>
    <n v="40.68"/>
    <n v="2"/>
    <n v="0"/>
    <n v="0.40679999999999694"/>
  </r>
  <r>
    <n v="8235"/>
    <x v="4078"/>
    <x v="3"/>
    <x v="927"/>
    <d v="2014-05-07T00:00:00"/>
    <s v="Standard Class"/>
    <s v="CJ-12010"/>
    <s v="Caroline Jumper"/>
    <x v="0"/>
    <s v="United States"/>
    <s v="Jacksonville"/>
    <x v="2"/>
    <n v="32216"/>
    <x v="0"/>
    <s v="OFF-SU-10001212"/>
    <x v="1"/>
    <x v="14"/>
    <x v="1677"/>
    <n v="3.3280000000000003"/>
    <n v="2"/>
    <n v="0.2"/>
    <n v="0.4159999999999997"/>
  </r>
  <r>
    <n v="8236"/>
    <x v="4078"/>
    <x v="3"/>
    <x v="927"/>
    <d v="2014-05-07T00:00:00"/>
    <s v="Standard Class"/>
    <s v="CJ-12010"/>
    <s v="Caroline Jumper"/>
    <x v="0"/>
    <s v="United States"/>
    <s v="Jacksonville"/>
    <x v="2"/>
    <n v="32216"/>
    <x v="0"/>
    <s v="FUR-TA-10001889"/>
    <x v="0"/>
    <x v="3"/>
    <x v="406"/>
    <n v="933.26200000000006"/>
    <n v="4"/>
    <n v="0.45"/>
    <n v="-458.14679999999998"/>
  </r>
  <r>
    <n v="8237"/>
    <x v="4078"/>
    <x v="3"/>
    <x v="927"/>
    <d v="2014-05-07T00:00:00"/>
    <s v="Standard Class"/>
    <s v="CJ-12010"/>
    <s v="Caroline Jumper"/>
    <x v="0"/>
    <s v="United States"/>
    <s v="Jacksonville"/>
    <x v="2"/>
    <n v="32216"/>
    <x v="0"/>
    <s v="FUR-CH-10002024"/>
    <x v="0"/>
    <x v="1"/>
    <x v="478"/>
    <n v="2803.92"/>
    <n v="5"/>
    <n v="0.2"/>
    <n v="0"/>
  </r>
  <r>
    <n v="8238"/>
    <x v="4079"/>
    <x v="3"/>
    <x v="179"/>
    <d v="2014-10-21T00:00:00"/>
    <s v="Same Day"/>
    <s v="PT-19090"/>
    <s v="Pete Takahito"/>
    <x v="0"/>
    <s v="United States"/>
    <s v="Jacksonville"/>
    <x v="2"/>
    <n v="32216"/>
    <x v="0"/>
    <s v="OFF-ST-10000617"/>
    <x v="1"/>
    <x v="4"/>
    <x v="379"/>
    <n v="4.7679999999999998"/>
    <n v="2"/>
    <n v="0.2"/>
    <n v="-0.7748000000000006"/>
  </r>
  <r>
    <n v="8239"/>
    <x v="4079"/>
    <x v="3"/>
    <x v="179"/>
    <d v="2014-10-21T00:00:00"/>
    <s v="Same Day"/>
    <s v="PT-19090"/>
    <s v="Pete Takahito"/>
    <x v="0"/>
    <s v="United States"/>
    <s v="Jacksonville"/>
    <x v="2"/>
    <n v="32216"/>
    <x v="0"/>
    <s v="OFF-PA-10000380"/>
    <x v="1"/>
    <x v="10"/>
    <x v="1281"/>
    <n v="6.6720000000000006"/>
    <n v="1"/>
    <n v="0.2"/>
    <n v="2.5019999999999998"/>
  </r>
  <r>
    <n v="8240"/>
    <x v="4079"/>
    <x v="3"/>
    <x v="179"/>
    <d v="2014-10-21T00:00:00"/>
    <s v="Same Day"/>
    <s v="PT-19090"/>
    <s v="Pete Takahito"/>
    <x v="0"/>
    <s v="United States"/>
    <s v="Jacksonville"/>
    <x v="2"/>
    <n v="32216"/>
    <x v="0"/>
    <s v="OFF-AR-10003251"/>
    <x v="1"/>
    <x v="6"/>
    <x v="1041"/>
    <n v="4.4479999999999995"/>
    <n v="2"/>
    <n v="0.2"/>
    <n v="1.1119999999999999"/>
  </r>
  <r>
    <n v="8241"/>
    <x v="4079"/>
    <x v="3"/>
    <x v="179"/>
    <d v="2014-10-21T00:00:00"/>
    <s v="Same Day"/>
    <s v="PT-19090"/>
    <s v="Pete Takahito"/>
    <x v="0"/>
    <s v="United States"/>
    <s v="Jacksonville"/>
    <x v="2"/>
    <n v="32216"/>
    <x v="0"/>
    <s v="FUR-FU-10000175"/>
    <x v="0"/>
    <x v="5"/>
    <x v="1629"/>
    <n v="43.936000000000007"/>
    <n v="4"/>
    <n v="0.2"/>
    <n v="6.0411999999999964"/>
  </r>
  <r>
    <n v="8242"/>
    <x v="4080"/>
    <x v="2"/>
    <x v="416"/>
    <d v="2011-09-05T00:00:00"/>
    <s v="Standard Class"/>
    <s v="LH-16900"/>
    <s v="Lena Hernandez"/>
    <x v="0"/>
    <s v="United States"/>
    <s v="New York City"/>
    <x v="15"/>
    <n v="10009"/>
    <x v="3"/>
    <s v="OFF-BI-10004716"/>
    <x v="1"/>
    <x v="8"/>
    <x v="700"/>
    <n v="23.744"/>
    <n v="2"/>
    <n v="0.2"/>
    <n v="8.3103999999999996"/>
  </r>
  <r>
    <n v="8243"/>
    <x v="4080"/>
    <x v="2"/>
    <x v="416"/>
    <d v="2011-09-05T00:00:00"/>
    <s v="Standard Class"/>
    <s v="LH-16900"/>
    <s v="Lena Hernandez"/>
    <x v="0"/>
    <s v="United States"/>
    <s v="New York City"/>
    <x v="15"/>
    <n v="10009"/>
    <x v="3"/>
    <s v="TEC-AC-10002842"/>
    <x v="2"/>
    <x v="11"/>
    <x v="1176"/>
    <n v="357"/>
    <n v="3"/>
    <n v="0"/>
    <n v="57.120000000000019"/>
  </r>
  <r>
    <n v="8244"/>
    <x v="4081"/>
    <x v="2"/>
    <x v="1132"/>
    <d v="2011-08-16T00:00:00"/>
    <s v="Standard Class"/>
    <s v="BW-11200"/>
    <s v="Ben Wallace"/>
    <x v="0"/>
    <s v="United States"/>
    <s v="San Francisco"/>
    <x v="1"/>
    <n v="94122"/>
    <x v="1"/>
    <s v="TEC-PH-10003691"/>
    <x v="2"/>
    <x v="7"/>
    <x v="1398"/>
    <n v="806.33600000000001"/>
    <n v="8"/>
    <n v="0.2"/>
    <n v="50.396000000000015"/>
  </r>
  <r>
    <n v="8245"/>
    <x v="4081"/>
    <x v="2"/>
    <x v="1132"/>
    <d v="2011-08-16T00:00:00"/>
    <s v="Standard Class"/>
    <s v="BW-11200"/>
    <s v="Ben Wallace"/>
    <x v="0"/>
    <s v="United States"/>
    <s v="San Francisco"/>
    <x v="1"/>
    <n v="94122"/>
    <x v="1"/>
    <s v="FUR-FU-10002878"/>
    <x v="0"/>
    <x v="5"/>
    <x v="1125"/>
    <n v="85.44"/>
    <n v="3"/>
    <n v="0"/>
    <n v="31.612800000000004"/>
  </r>
  <r>
    <n v="8246"/>
    <x v="4082"/>
    <x v="2"/>
    <x v="710"/>
    <d v="2011-08-23T00:00:00"/>
    <s v="Standard Class"/>
    <s v="BS-11365"/>
    <s v="Bill Shonely"/>
    <x v="1"/>
    <s v="United States"/>
    <s v="Columbus"/>
    <x v="32"/>
    <n v="31907"/>
    <x v="0"/>
    <s v="OFF-ST-10000991"/>
    <x v="1"/>
    <x v="4"/>
    <x v="155"/>
    <n v="344.90999999999997"/>
    <n v="3"/>
    <n v="0"/>
    <n v="10.347300000000004"/>
  </r>
  <r>
    <n v="8247"/>
    <x v="4083"/>
    <x v="1"/>
    <x v="1187"/>
    <d v="2012-05-10T00:00:00"/>
    <s v="Same Day"/>
    <s v="DP-13390"/>
    <s v="Dennis Pardue"/>
    <x v="2"/>
    <s v="United States"/>
    <s v="Aurora"/>
    <x v="10"/>
    <n v="60505"/>
    <x v="2"/>
    <s v="OFF-AP-10002439"/>
    <x v="1"/>
    <x v="9"/>
    <x v="548"/>
    <n v="70.969999999999985"/>
    <n v="5"/>
    <n v="0.8"/>
    <n v="-191.619"/>
  </r>
  <r>
    <n v="8248"/>
    <x v="4083"/>
    <x v="1"/>
    <x v="1187"/>
    <d v="2012-05-10T00:00:00"/>
    <s v="Same Day"/>
    <s v="DP-13390"/>
    <s v="Dennis Pardue"/>
    <x v="2"/>
    <s v="United States"/>
    <s v="Aurora"/>
    <x v="10"/>
    <n v="60505"/>
    <x v="2"/>
    <s v="OFF-AR-10004602"/>
    <x v="1"/>
    <x v="6"/>
    <x v="1217"/>
    <n v="36.783999999999999"/>
    <n v="2"/>
    <n v="0.2"/>
    <n v="3.6784000000000017"/>
  </r>
  <r>
    <n v="8249"/>
    <x v="4084"/>
    <x v="0"/>
    <x v="1120"/>
    <d v="2013-05-14T00:00:00"/>
    <s v="Second Class"/>
    <s v="CS-12400"/>
    <s v="Christopher Schild"/>
    <x v="2"/>
    <s v="United States"/>
    <s v="Philadelphia"/>
    <x v="9"/>
    <n v="19134"/>
    <x v="3"/>
    <s v="TEC-PH-10001795"/>
    <x v="2"/>
    <x v="7"/>
    <x v="641"/>
    <n v="743.98799999999994"/>
    <n v="2"/>
    <n v="0.4"/>
    <n v="-123.9980000000001"/>
  </r>
  <r>
    <n v="8250"/>
    <x v="4085"/>
    <x v="1"/>
    <x v="616"/>
    <d v="2012-03-09T00:00:00"/>
    <s v="Second Class"/>
    <s v="MS-17365"/>
    <s v="Maribeth Schnelling"/>
    <x v="0"/>
    <s v="United States"/>
    <s v="Chicago"/>
    <x v="10"/>
    <n v="60653"/>
    <x v="2"/>
    <s v="OFF-BI-10002854"/>
    <x v="1"/>
    <x v="8"/>
    <x v="895"/>
    <n v="11.211999999999998"/>
    <n v="2"/>
    <n v="0.8"/>
    <n v="-16.818000000000005"/>
  </r>
  <r>
    <n v="8251"/>
    <x v="4085"/>
    <x v="1"/>
    <x v="616"/>
    <d v="2012-03-09T00:00:00"/>
    <s v="Second Class"/>
    <s v="MS-17365"/>
    <s v="Maribeth Schnelling"/>
    <x v="0"/>
    <s v="United States"/>
    <s v="Chicago"/>
    <x v="10"/>
    <n v="60653"/>
    <x v="2"/>
    <s v="FUR-FU-10000023"/>
    <x v="0"/>
    <x v="5"/>
    <x v="322"/>
    <n v="4.7119999999999997"/>
    <n v="2"/>
    <n v="0.6"/>
    <n v="-1.8847999999999994"/>
  </r>
  <r>
    <n v="8252"/>
    <x v="4085"/>
    <x v="1"/>
    <x v="616"/>
    <d v="2012-03-09T00:00:00"/>
    <s v="Second Class"/>
    <s v="MS-17365"/>
    <s v="Maribeth Schnelling"/>
    <x v="0"/>
    <s v="United States"/>
    <s v="Chicago"/>
    <x v="10"/>
    <n v="60653"/>
    <x v="2"/>
    <s v="OFF-AP-10000828"/>
    <x v="1"/>
    <x v="9"/>
    <x v="1087"/>
    <n v="180.97999999999996"/>
    <n v="5"/>
    <n v="0.8"/>
    <n v="-470.548"/>
  </r>
  <r>
    <n v="8253"/>
    <x v="4085"/>
    <x v="1"/>
    <x v="616"/>
    <d v="2012-03-09T00:00:00"/>
    <s v="Second Class"/>
    <s v="MS-17365"/>
    <s v="Maribeth Schnelling"/>
    <x v="0"/>
    <s v="United States"/>
    <s v="Chicago"/>
    <x v="10"/>
    <n v="60653"/>
    <x v="2"/>
    <s v="OFF-ST-10000777"/>
    <x v="1"/>
    <x v="4"/>
    <x v="117"/>
    <n v="60.415999999999997"/>
    <n v="2"/>
    <n v="0.2"/>
    <n v="6.0416000000000025"/>
  </r>
  <r>
    <n v="8254"/>
    <x v="4086"/>
    <x v="3"/>
    <x v="801"/>
    <d v="2014-08-20T00:00:00"/>
    <s v="Standard Class"/>
    <s v="DK-12895"/>
    <s v="Dana Kaydos"/>
    <x v="0"/>
    <s v="United States"/>
    <s v="Seattle"/>
    <x v="4"/>
    <n v="98103"/>
    <x v="1"/>
    <s v="TEC-CO-10000971"/>
    <x v="2"/>
    <x v="16"/>
    <x v="1304"/>
    <n v="299.99"/>
    <n v="1"/>
    <n v="0"/>
    <n v="89.996999999999986"/>
  </r>
  <r>
    <n v="8255"/>
    <x v="4086"/>
    <x v="3"/>
    <x v="801"/>
    <d v="2014-08-20T00:00:00"/>
    <s v="Standard Class"/>
    <s v="DK-12895"/>
    <s v="Dana Kaydos"/>
    <x v="0"/>
    <s v="United States"/>
    <s v="Seattle"/>
    <x v="4"/>
    <n v="98103"/>
    <x v="1"/>
    <s v="OFF-PA-10003134"/>
    <x v="1"/>
    <x v="10"/>
    <x v="1663"/>
    <n v="192.16"/>
    <n v="4"/>
    <n v="0"/>
    <n v="92.236799999999988"/>
  </r>
  <r>
    <n v="8256"/>
    <x v="4086"/>
    <x v="3"/>
    <x v="801"/>
    <d v="2014-08-20T00:00:00"/>
    <s v="Standard Class"/>
    <s v="DK-12895"/>
    <s v="Dana Kaydos"/>
    <x v="0"/>
    <s v="United States"/>
    <s v="Seattle"/>
    <x v="4"/>
    <n v="98103"/>
    <x v="1"/>
    <s v="TEC-PH-10002538"/>
    <x v="2"/>
    <x v="7"/>
    <x v="524"/>
    <n v="242.624"/>
    <n v="8"/>
    <n v="0.2"/>
    <n v="27.295199999999973"/>
  </r>
  <r>
    <n v="8257"/>
    <x v="4086"/>
    <x v="3"/>
    <x v="801"/>
    <d v="2014-08-20T00:00:00"/>
    <s v="Standard Class"/>
    <s v="DK-12895"/>
    <s v="Dana Kaydos"/>
    <x v="0"/>
    <s v="United States"/>
    <s v="Seattle"/>
    <x v="4"/>
    <n v="98103"/>
    <x v="1"/>
    <s v="OFF-ST-10001228"/>
    <x v="1"/>
    <x v="4"/>
    <x v="445"/>
    <n v="46.74"/>
    <n v="3"/>
    <n v="0"/>
    <n v="11.684999999999999"/>
  </r>
  <r>
    <n v="8258"/>
    <x v="4086"/>
    <x v="3"/>
    <x v="801"/>
    <d v="2014-08-20T00:00:00"/>
    <s v="Standard Class"/>
    <s v="DK-12895"/>
    <s v="Dana Kaydos"/>
    <x v="0"/>
    <s v="United States"/>
    <s v="Seattle"/>
    <x v="4"/>
    <n v="98103"/>
    <x v="1"/>
    <s v="TEC-AC-10000397"/>
    <x v="2"/>
    <x v="11"/>
    <x v="1459"/>
    <n v="174.95000000000002"/>
    <n v="5"/>
    <n v="0"/>
    <n v="12.246500000000005"/>
  </r>
  <r>
    <n v="8259"/>
    <x v="4086"/>
    <x v="3"/>
    <x v="801"/>
    <d v="2014-08-20T00:00:00"/>
    <s v="Standard Class"/>
    <s v="DK-12895"/>
    <s v="Dana Kaydos"/>
    <x v="0"/>
    <s v="United States"/>
    <s v="Seattle"/>
    <x v="4"/>
    <n v="98103"/>
    <x v="1"/>
    <s v="OFF-BI-10004308"/>
    <x v="1"/>
    <x v="8"/>
    <x v="1767"/>
    <n v="100.70400000000001"/>
    <n v="6"/>
    <n v="0.2"/>
    <n v="37.763999999999996"/>
  </r>
  <r>
    <n v="8260"/>
    <x v="4087"/>
    <x v="0"/>
    <x v="190"/>
    <d v="2013-06-27T00:00:00"/>
    <s v="Same Day"/>
    <s v="SN-20560"/>
    <s v="Skye Norling"/>
    <x v="2"/>
    <s v="United States"/>
    <s v="Roseville"/>
    <x v="12"/>
    <n v="48066"/>
    <x v="2"/>
    <s v="OFF-PA-10000357"/>
    <x v="1"/>
    <x v="10"/>
    <x v="442"/>
    <n v="368.91"/>
    <n v="9"/>
    <n v="0"/>
    <n v="180.76590000000002"/>
  </r>
  <r>
    <n v="8261"/>
    <x v="4087"/>
    <x v="0"/>
    <x v="190"/>
    <d v="2013-06-27T00:00:00"/>
    <s v="Same Day"/>
    <s v="SN-20560"/>
    <s v="Skye Norling"/>
    <x v="2"/>
    <s v="United States"/>
    <s v="Roseville"/>
    <x v="12"/>
    <n v="48066"/>
    <x v="2"/>
    <s v="OFF-BI-10000773"/>
    <x v="1"/>
    <x v="8"/>
    <x v="381"/>
    <n v="8.02"/>
    <n v="1"/>
    <n v="0"/>
    <n v="3.7693999999999992"/>
  </r>
  <r>
    <n v="8262"/>
    <x v="4087"/>
    <x v="0"/>
    <x v="190"/>
    <d v="2013-06-27T00:00:00"/>
    <s v="Same Day"/>
    <s v="SN-20560"/>
    <s v="Skye Norling"/>
    <x v="2"/>
    <s v="United States"/>
    <s v="Roseville"/>
    <x v="12"/>
    <n v="48066"/>
    <x v="2"/>
    <s v="OFF-ST-10001837"/>
    <x v="1"/>
    <x v="4"/>
    <x v="1331"/>
    <n v="171.04"/>
    <n v="4"/>
    <n v="0"/>
    <n v="44.470399999999998"/>
  </r>
  <r>
    <n v="8263"/>
    <x v="4088"/>
    <x v="0"/>
    <x v="272"/>
    <d v="2013-12-20T00:00:00"/>
    <s v="Standard Class"/>
    <s v="TC-21475"/>
    <s v="Tony Chapman"/>
    <x v="2"/>
    <s v="United States"/>
    <s v="Fayetteville"/>
    <x v="36"/>
    <n v="72701"/>
    <x v="0"/>
    <s v="OFF-PA-10002552"/>
    <x v="1"/>
    <x v="10"/>
    <x v="349"/>
    <n v="19.440000000000001"/>
    <n v="3"/>
    <n v="0"/>
    <n v="9.3312000000000008"/>
  </r>
  <r>
    <n v="8264"/>
    <x v="4089"/>
    <x v="1"/>
    <x v="1023"/>
    <d v="2012-09-17T00:00:00"/>
    <s v="Standard Class"/>
    <s v="AM-10705"/>
    <s v="Anne McFarland"/>
    <x v="0"/>
    <s v="United States"/>
    <s v="Jacksonville"/>
    <x v="3"/>
    <n v="28540"/>
    <x v="0"/>
    <s v="OFF-BI-10000014"/>
    <x v="1"/>
    <x v="8"/>
    <x v="628"/>
    <n v="13.092000000000002"/>
    <n v="4"/>
    <n v="0.7"/>
    <n v="-10.037199999999999"/>
  </r>
  <r>
    <n v="8265"/>
    <x v="4090"/>
    <x v="2"/>
    <x v="125"/>
    <d v="2012-01-04T00:00:00"/>
    <s v="Standard Class"/>
    <s v="AJ-10960"/>
    <s v="Astrea Jones"/>
    <x v="0"/>
    <s v="United States"/>
    <s v="New York City"/>
    <x v="15"/>
    <n v="10035"/>
    <x v="3"/>
    <s v="OFF-AP-10004136"/>
    <x v="1"/>
    <x v="9"/>
    <x v="1815"/>
    <n v="122.94"/>
    <n v="3"/>
    <n v="0"/>
    <n v="30.734999999999992"/>
  </r>
  <r>
    <n v="8266"/>
    <x v="4090"/>
    <x v="2"/>
    <x v="125"/>
    <d v="2012-01-04T00:00:00"/>
    <s v="Standard Class"/>
    <s v="AJ-10960"/>
    <s v="Astrea Jones"/>
    <x v="0"/>
    <s v="United States"/>
    <s v="New York City"/>
    <x v="15"/>
    <n v="10035"/>
    <x v="3"/>
    <s v="OFF-BI-10003429"/>
    <x v="1"/>
    <x v="8"/>
    <x v="844"/>
    <n v="35.448"/>
    <n v="7"/>
    <n v="0.2"/>
    <n v="12.8499"/>
  </r>
  <r>
    <n v="8267"/>
    <x v="4091"/>
    <x v="2"/>
    <x v="333"/>
    <d v="2011-05-04T00:00:00"/>
    <s v="Standard Class"/>
    <s v="KH-16360"/>
    <s v="Katherine Hughes"/>
    <x v="0"/>
    <s v="United States"/>
    <s v="Dover"/>
    <x v="13"/>
    <n v="19901"/>
    <x v="3"/>
    <s v="TEC-PH-10000376"/>
    <x v="2"/>
    <x v="7"/>
    <x v="428"/>
    <n v="19.98"/>
    <n v="2"/>
    <n v="0"/>
    <n v="5.1948000000000008"/>
  </r>
  <r>
    <n v="8268"/>
    <x v="4092"/>
    <x v="3"/>
    <x v="289"/>
    <d v="2014-02-07T00:00:00"/>
    <s v="Standard Class"/>
    <s v="LP-17095"/>
    <s v="Liz Preis"/>
    <x v="0"/>
    <s v="United States"/>
    <s v="Aurora"/>
    <x v="10"/>
    <n v="60505"/>
    <x v="2"/>
    <s v="FUR-TA-10003469"/>
    <x v="0"/>
    <x v="3"/>
    <x v="1564"/>
    <n v="69.375"/>
    <n v="1"/>
    <n v="0.5"/>
    <n v="-47.174999999999997"/>
  </r>
  <r>
    <n v="8269"/>
    <x v="4092"/>
    <x v="3"/>
    <x v="289"/>
    <d v="2014-02-07T00:00:00"/>
    <s v="Standard Class"/>
    <s v="LP-17095"/>
    <s v="Liz Preis"/>
    <x v="0"/>
    <s v="United States"/>
    <s v="Aurora"/>
    <x v="10"/>
    <n v="60505"/>
    <x v="2"/>
    <s v="OFF-SU-10004231"/>
    <x v="1"/>
    <x v="14"/>
    <x v="552"/>
    <n v="31.680000000000003"/>
    <n v="4"/>
    <n v="0.2"/>
    <n v="2.7719999999999994"/>
  </r>
  <r>
    <n v="8270"/>
    <x v="4092"/>
    <x v="3"/>
    <x v="289"/>
    <d v="2014-02-07T00:00:00"/>
    <s v="Standard Class"/>
    <s v="LP-17095"/>
    <s v="Liz Preis"/>
    <x v="0"/>
    <s v="United States"/>
    <s v="Aurora"/>
    <x v="10"/>
    <n v="60505"/>
    <x v="2"/>
    <s v="TEC-PH-10002584"/>
    <x v="2"/>
    <x v="7"/>
    <x v="1696"/>
    <n v="2003.1680000000001"/>
    <n v="4"/>
    <n v="0.2"/>
    <n v="250.39599999999984"/>
  </r>
  <r>
    <n v="8271"/>
    <x v="4092"/>
    <x v="3"/>
    <x v="289"/>
    <d v="2014-02-07T00:00:00"/>
    <s v="Standard Class"/>
    <s v="LP-17095"/>
    <s v="Liz Preis"/>
    <x v="0"/>
    <s v="United States"/>
    <s v="Aurora"/>
    <x v="10"/>
    <n v="60505"/>
    <x v="2"/>
    <s v="OFF-AR-10003602"/>
    <x v="1"/>
    <x v="6"/>
    <x v="239"/>
    <n v="9.3439999999999994"/>
    <n v="2"/>
    <n v="0.2"/>
    <n v="3.1535999999999995"/>
  </r>
  <r>
    <n v="8272"/>
    <x v="4093"/>
    <x v="0"/>
    <x v="591"/>
    <d v="2014-01-01T00:00:00"/>
    <s v="Standard Class"/>
    <s v="JE-15715"/>
    <s v="Joe Elijah"/>
    <x v="0"/>
    <s v="United States"/>
    <s v="New York City"/>
    <x v="15"/>
    <n v="10009"/>
    <x v="3"/>
    <s v="FUR-CH-10002331"/>
    <x v="0"/>
    <x v="1"/>
    <x v="402"/>
    <n v="2563.056"/>
    <n v="8"/>
    <n v="0.1"/>
    <n v="313.26239999999967"/>
  </r>
  <r>
    <n v="8273"/>
    <x v="4094"/>
    <x v="0"/>
    <x v="201"/>
    <d v="2013-10-26T00:00:00"/>
    <s v="Standard Class"/>
    <s v="MY-18295"/>
    <s v="Muhammed Yedwab"/>
    <x v="1"/>
    <s v="United States"/>
    <s v="El Cajon"/>
    <x v="1"/>
    <n v="92020"/>
    <x v="1"/>
    <s v="FUR-CH-10001802"/>
    <x v="0"/>
    <x v="1"/>
    <x v="1688"/>
    <n v="387.13600000000002"/>
    <n v="4"/>
    <n v="0.2"/>
    <n v="4.8391999999999911"/>
  </r>
  <r>
    <n v="8274"/>
    <x v="4095"/>
    <x v="1"/>
    <x v="385"/>
    <d v="2012-06-15T00:00:00"/>
    <s v="Second Class"/>
    <s v="FC-14245"/>
    <s v="Frank Carlisle"/>
    <x v="2"/>
    <s v="United States"/>
    <s v="Springfield"/>
    <x v="24"/>
    <n v="45503"/>
    <x v="3"/>
    <s v="OFF-AR-10000634"/>
    <x v="1"/>
    <x v="6"/>
    <x v="988"/>
    <n v="3.4240000000000004"/>
    <n v="1"/>
    <n v="0.2"/>
    <n v="0.29960000000000009"/>
  </r>
  <r>
    <n v="8275"/>
    <x v="4096"/>
    <x v="3"/>
    <x v="160"/>
    <d v="2014-07-05T00:00:00"/>
    <s v="Standard Class"/>
    <s v="ND-18460"/>
    <s v="Neil Ducich"/>
    <x v="1"/>
    <s v="United States"/>
    <s v="Mount Vernon"/>
    <x v="15"/>
    <n v="10550"/>
    <x v="3"/>
    <s v="OFF-ST-10002615"/>
    <x v="1"/>
    <x v="4"/>
    <x v="1427"/>
    <n v="1085.42"/>
    <n v="7"/>
    <n v="0"/>
    <n v="282.20920000000001"/>
  </r>
  <r>
    <n v="8276"/>
    <x v="4097"/>
    <x v="1"/>
    <x v="153"/>
    <d v="2012-06-30T00:00:00"/>
    <s v="Standard Class"/>
    <s v="DB-13360"/>
    <s v="Dennis Bolton"/>
    <x v="2"/>
    <s v="United States"/>
    <s v="Lakewood"/>
    <x v="24"/>
    <n v="44107"/>
    <x v="3"/>
    <s v="OFF-PA-10004040"/>
    <x v="1"/>
    <x v="10"/>
    <x v="99"/>
    <n v="43.056000000000004"/>
    <n v="9"/>
    <n v="0.2"/>
    <n v="15.607799999999999"/>
  </r>
  <r>
    <n v="8277"/>
    <x v="4098"/>
    <x v="0"/>
    <x v="823"/>
    <d v="2013-02-25T00:00:00"/>
    <s v="Standard Class"/>
    <s v="LC-16960"/>
    <s v="Lindsay Castell"/>
    <x v="2"/>
    <s v="United States"/>
    <s v="Tampa"/>
    <x v="2"/>
    <n v="33614"/>
    <x v="0"/>
    <s v="OFF-BI-10003727"/>
    <x v="1"/>
    <x v="8"/>
    <x v="797"/>
    <n v="3.762"/>
    <n v="3"/>
    <n v="0.7"/>
    <n v="-2.758799999999999"/>
  </r>
  <r>
    <n v="8278"/>
    <x v="4098"/>
    <x v="0"/>
    <x v="823"/>
    <d v="2013-02-25T00:00:00"/>
    <s v="Standard Class"/>
    <s v="LC-16960"/>
    <s v="Lindsay Castell"/>
    <x v="2"/>
    <s v="United States"/>
    <s v="Tampa"/>
    <x v="2"/>
    <n v="33614"/>
    <x v="0"/>
    <s v="OFF-BI-10002026"/>
    <x v="1"/>
    <x v="8"/>
    <x v="903"/>
    <n v="34.860000000000007"/>
    <n v="2"/>
    <n v="0.7"/>
    <n v="-26.726000000000006"/>
  </r>
  <r>
    <n v="8279"/>
    <x v="4098"/>
    <x v="0"/>
    <x v="823"/>
    <d v="2013-02-25T00:00:00"/>
    <s v="Standard Class"/>
    <s v="LC-16960"/>
    <s v="Lindsay Castell"/>
    <x v="2"/>
    <s v="United States"/>
    <s v="Tampa"/>
    <x v="2"/>
    <n v="33614"/>
    <x v="0"/>
    <s v="OFF-ST-10001496"/>
    <x v="1"/>
    <x v="4"/>
    <x v="726"/>
    <n v="432.45600000000002"/>
    <n v="3"/>
    <n v="0.2"/>
    <n v="32.434200000000004"/>
  </r>
  <r>
    <n v="8280"/>
    <x v="4099"/>
    <x v="3"/>
    <x v="300"/>
    <d v="2014-04-27T00:00:00"/>
    <s v="Standard Class"/>
    <s v="BD-11725"/>
    <s v="Bruce Degenhardt"/>
    <x v="0"/>
    <s v="United States"/>
    <s v="Columbus"/>
    <x v="32"/>
    <n v="31907"/>
    <x v="0"/>
    <s v="OFF-ST-10003716"/>
    <x v="1"/>
    <x v="4"/>
    <x v="889"/>
    <n v="675.06000000000006"/>
    <n v="3"/>
    <n v="0"/>
    <n v="87.757800000000003"/>
  </r>
  <r>
    <n v="8281"/>
    <x v="4100"/>
    <x v="3"/>
    <x v="1188"/>
    <d v="2014-05-11T00:00:00"/>
    <s v="First Class"/>
    <s v="MC-17605"/>
    <s v="Matt Connell"/>
    <x v="1"/>
    <s v="United States"/>
    <s v="Jacksonville"/>
    <x v="3"/>
    <n v="28540"/>
    <x v="0"/>
    <s v="OFF-EN-10002504"/>
    <x v="1"/>
    <x v="12"/>
    <x v="113"/>
    <n v="65.231999999999999"/>
    <n v="3"/>
    <n v="0.2"/>
    <n v="22.015799999999999"/>
  </r>
  <r>
    <n v="8282"/>
    <x v="4100"/>
    <x v="3"/>
    <x v="1188"/>
    <d v="2014-05-11T00:00:00"/>
    <s v="First Class"/>
    <s v="MC-17605"/>
    <s v="Matt Connell"/>
    <x v="1"/>
    <s v="United States"/>
    <s v="Jacksonville"/>
    <x v="3"/>
    <n v="28540"/>
    <x v="0"/>
    <s v="FUR-CH-10001270"/>
    <x v="0"/>
    <x v="1"/>
    <x v="851"/>
    <n v="207"/>
    <n v="3"/>
    <n v="0.2"/>
    <n v="25.874999999999972"/>
  </r>
  <r>
    <n v="8283"/>
    <x v="4101"/>
    <x v="1"/>
    <x v="379"/>
    <d v="2012-12-26T00:00:00"/>
    <s v="Second Class"/>
    <s v="SZ-20035"/>
    <s v="Sam Zeldin"/>
    <x v="2"/>
    <s v="United States"/>
    <s v="Saint Charles"/>
    <x v="10"/>
    <n v="60174"/>
    <x v="2"/>
    <s v="TEC-MA-10004241"/>
    <x v="2"/>
    <x v="15"/>
    <x v="832"/>
    <n v="600.53"/>
    <n v="2"/>
    <n v="0.3"/>
    <n v="137.26399999999995"/>
  </r>
  <r>
    <n v="8284"/>
    <x v="4101"/>
    <x v="1"/>
    <x v="379"/>
    <d v="2012-12-26T00:00:00"/>
    <s v="Second Class"/>
    <s v="SZ-20035"/>
    <s v="Sam Zeldin"/>
    <x v="2"/>
    <s v="United States"/>
    <s v="Saint Charles"/>
    <x v="10"/>
    <n v="60174"/>
    <x v="2"/>
    <s v="OFF-AR-10001468"/>
    <x v="1"/>
    <x v="6"/>
    <x v="718"/>
    <n v="59.903999999999996"/>
    <n v="2"/>
    <n v="0.2"/>
    <n v="14.227200000000003"/>
  </r>
  <r>
    <n v="8285"/>
    <x v="4101"/>
    <x v="1"/>
    <x v="379"/>
    <d v="2012-12-26T00:00:00"/>
    <s v="Second Class"/>
    <s v="SZ-20035"/>
    <s v="Sam Zeldin"/>
    <x v="2"/>
    <s v="United States"/>
    <s v="Saint Charles"/>
    <x v="10"/>
    <n v="60174"/>
    <x v="2"/>
    <s v="TEC-AC-10003198"/>
    <x v="2"/>
    <x v="11"/>
    <x v="761"/>
    <n v="637.44000000000005"/>
    <n v="8"/>
    <n v="0.2"/>
    <n v="135.45599999999996"/>
  </r>
  <r>
    <n v="8286"/>
    <x v="4101"/>
    <x v="1"/>
    <x v="379"/>
    <d v="2012-12-26T00:00:00"/>
    <s v="Second Class"/>
    <s v="SZ-20035"/>
    <s v="Sam Zeldin"/>
    <x v="2"/>
    <s v="United States"/>
    <s v="Saint Charles"/>
    <x v="10"/>
    <n v="60174"/>
    <x v="2"/>
    <s v="FUR-FU-10003039"/>
    <x v="0"/>
    <x v="5"/>
    <x v="479"/>
    <n v="51.756000000000007"/>
    <n v="3"/>
    <n v="0.6"/>
    <n v="-33.641399999999997"/>
  </r>
  <r>
    <n v="8287"/>
    <x v="4102"/>
    <x v="2"/>
    <x v="1132"/>
    <d v="2011-08-16T00:00:00"/>
    <s v="Standard Class"/>
    <s v="DH-13675"/>
    <s v="Duane Huffman"/>
    <x v="2"/>
    <s v="United States"/>
    <s v="Miami"/>
    <x v="2"/>
    <n v="33180"/>
    <x v="0"/>
    <s v="OFF-PA-10000295"/>
    <x v="1"/>
    <x v="10"/>
    <x v="1779"/>
    <n v="31.104000000000006"/>
    <n v="6"/>
    <n v="0.2"/>
    <n v="10.8864"/>
  </r>
  <r>
    <n v="8288"/>
    <x v="4102"/>
    <x v="2"/>
    <x v="1132"/>
    <d v="2011-08-16T00:00:00"/>
    <s v="Standard Class"/>
    <s v="DH-13675"/>
    <s v="Duane Huffman"/>
    <x v="2"/>
    <s v="United States"/>
    <s v="Miami"/>
    <x v="2"/>
    <n v="33180"/>
    <x v="0"/>
    <s v="OFF-AR-10004344"/>
    <x v="1"/>
    <x v="6"/>
    <x v="365"/>
    <n v="47.96"/>
    <n v="5"/>
    <n v="0.2"/>
    <n v="4.196499999999995"/>
  </r>
  <r>
    <n v="8289"/>
    <x v="4102"/>
    <x v="2"/>
    <x v="1132"/>
    <d v="2011-08-16T00:00:00"/>
    <s v="Standard Class"/>
    <s v="DH-13675"/>
    <s v="Duane Huffman"/>
    <x v="2"/>
    <s v="United States"/>
    <s v="Miami"/>
    <x v="2"/>
    <n v="33180"/>
    <x v="0"/>
    <s v="TEC-AC-10002473"/>
    <x v="2"/>
    <x v="11"/>
    <x v="713"/>
    <n v="158.928"/>
    <n v="7"/>
    <n v="0.2"/>
    <n v="41.718599999999995"/>
  </r>
  <r>
    <n v="8290"/>
    <x v="4102"/>
    <x v="2"/>
    <x v="1132"/>
    <d v="2011-08-16T00:00:00"/>
    <s v="Standard Class"/>
    <s v="DH-13675"/>
    <s v="Duane Huffman"/>
    <x v="2"/>
    <s v="United States"/>
    <s v="Miami"/>
    <x v="2"/>
    <n v="33180"/>
    <x v="0"/>
    <s v="OFF-AP-10002403"/>
    <x v="1"/>
    <x v="9"/>
    <x v="1302"/>
    <n v="211.24799999999999"/>
    <n v="6"/>
    <n v="0.2"/>
    <n v="15.843599999999995"/>
  </r>
  <r>
    <n v="8291"/>
    <x v="4102"/>
    <x v="2"/>
    <x v="1132"/>
    <d v="2011-08-16T00:00:00"/>
    <s v="Standard Class"/>
    <s v="DH-13675"/>
    <s v="Duane Huffman"/>
    <x v="2"/>
    <s v="United States"/>
    <s v="Miami"/>
    <x v="2"/>
    <n v="33180"/>
    <x v="0"/>
    <s v="OFF-SU-10000432"/>
    <x v="1"/>
    <x v="14"/>
    <x v="1549"/>
    <n v="5.5520000000000005"/>
    <n v="2"/>
    <n v="0.2"/>
    <n v="-1.0410000000000006"/>
  </r>
  <r>
    <n v="8292"/>
    <x v="4102"/>
    <x v="2"/>
    <x v="1132"/>
    <d v="2011-08-16T00:00:00"/>
    <s v="Standard Class"/>
    <s v="DH-13675"/>
    <s v="Duane Huffman"/>
    <x v="2"/>
    <s v="United States"/>
    <s v="Miami"/>
    <x v="2"/>
    <n v="33180"/>
    <x v="0"/>
    <s v="OFF-LA-10000443"/>
    <x v="1"/>
    <x v="2"/>
    <x v="1118"/>
    <n v="2.952"/>
    <n v="1"/>
    <n v="0.2"/>
    <n v="0.99629999999999996"/>
  </r>
  <r>
    <n v="8293"/>
    <x v="4103"/>
    <x v="1"/>
    <x v="555"/>
    <d v="2012-12-15T00:00:00"/>
    <s v="Standard Class"/>
    <s v="LC-16885"/>
    <s v="Lena Creighton"/>
    <x v="0"/>
    <s v="United States"/>
    <s v="Troy"/>
    <x v="24"/>
    <n v="45373"/>
    <x v="3"/>
    <s v="OFF-BI-10003166"/>
    <x v="1"/>
    <x v="8"/>
    <x v="1405"/>
    <n v="10.332000000000003"/>
    <n v="3"/>
    <n v="0.7"/>
    <n v="-7.5767999999999986"/>
  </r>
  <r>
    <n v="8294"/>
    <x v="4104"/>
    <x v="3"/>
    <x v="132"/>
    <d v="2014-11-08T00:00:00"/>
    <s v="Standard Class"/>
    <s v="JO-15145"/>
    <s v="Jack O'Briant"/>
    <x v="1"/>
    <s v="United States"/>
    <s v="Seattle"/>
    <x v="4"/>
    <n v="98103"/>
    <x v="1"/>
    <s v="OFF-BI-10002393"/>
    <x v="1"/>
    <x v="8"/>
    <x v="1188"/>
    <n v="18.368000000000002"/>
    <n v="4"/>
    <n v="0.2"/>
    <n v="5.9695999999999998"/>
  </r>
  <r>
    <n v="8295"/>
    <x v="4105"/>
    <x v="3"/>
    <x v="677"/>
    <d v="2014-03-18T00:00:00"/>
    <s v="Standard Class"/>
    <s v="MT-17815"/>
    <s v="Meg Tillman"/>
    <x v="0"/>
    <s v="United States"/>
    <s v="New York City"/>
    <x v="15"/>
    <n v="10011"/>
    <x v="3"/>
    <s v="TEC-PH-10001809"/>
    <x v="2"/>
    <x v="7"/>
    <x v="1164"/>
    <n v="299.89999999999998"/>
    <n v="2"/>
    <n v="0"/>
    <n v="74.974999999999994"/>
  </r>
  <r>
    <n v="8296"/>
    <x v="4106"/>
    <x v="0"/>
    <x v="198"/>
    <d v="2013-06-04T00:00:00"/>
    <s v="Standard Class"/>
    <s v="EB-13750"/>
    <s v="Edward Becker"/>
    <x v="1"/>
    <s v="United States"/>
    <s v="Arlington"/>
    <x v="17"/>
    <n v="22204"/>
    <x v="0"/>
    <s v="OFF-EN-10002600"/>
    <x v="1"/>
    <x v="12"/>
    <x v="111"/>
    <n v="26.55"/>
    <n v="9"/>
    <n v="0"/>
    <n v="12.744"/>
  </r>
  <r>
    <n v="8297"/>
    <x v="4106"/>
    <x v="0"/>
    <x v="198"/>
    <d v="2013-06-04T00:00:00"/>
    <s v="Standard Class"/>
    <s v="EB-13750"/>
    <s v="Edward Becker"/>
    <x v="1"/>
    <s v="United States"/>
    <s v="Arlington"/>
    <x v="17"/>
    <n v="22204"/>
    <x v="0"/>
    <s v="TEC-AC-10000109"/>
    <x v="2"/>
    <x v="11"/>
    <x v="200"/>
    <n v="111.98"/>
    <n v="2"/>
    <n v="0"/>
    <n v="26.875200000000007"/>
  </r>
  <r>
    <n v="8298"/>
    <x v="4107"/>
    <x v="1"/>
    <x v="761"/>
    <d v="2012-07-11T00:00:00"/>
    <s v="Standard Class"/>
    <s v="RS-19765"/>
    <s v="Roland Schwarz"/>
    <x v="1"/>
    <s v="United States"/>
    <s v="Charlotte"/>
    <x v="3"/>
    <n v="28205"/>
    <x v="0"/>
    <s v="FUR-FU-10003829"/>
    <x v="0"/>
    <x v="5"/>
    <x v="1369"/>
    <n v="4.9280000000000008"/>
    <n v="2"/>
    <n v="0.2"/>
    <n v="0.73919999999999941"/>
  </r>
  <r>
    <n v="8299"/>
    <x v="4107"/>
    <x v="1"/>
    <x v="761"/>
    <d v="2012-07-11T00:00:00"/>
    <s v="Standard Class"/>
    <s v="RS-19765"/>
    <s v="Roland Schwarz"/>
    <x v="1"/>
    <s v="United States"/>
    <s v="Charlotte"/>
    <x v="3"/>
    <n v="28205"/>
    <x v="0"/>
    <s v="OFF-LA-10003223"/>
    <x v="1"/>
    <x v="2"/>
    <x v="602"/>
    <n v="11.784000000000001"/>
    <n v="3"/>
    <n v="0.2"/>
    <n v="4.2716999999999992"/>
  </r>
  <r>
    <n v="8300"/>
    <x v="4108"/>
    <x v="2"/>
    <x v="518"/>
    <d v="2011-03-15T00:00:00"/>
    <s v="Standard Class"/>
    <s v="RB-19435"/>
    <s v="Richard Bierner"/>
    <x v="0"/>
    <s v="United States"/>
    <s v="Roseville"/>
    <x v="1"/>
    <n v="95661"/>
    <x v="1"/>
    <s v="OFF-AR-10001770"/>
    <x v="1"/>
    <x v="6"/>
    <x v="1579"/>
    <n v="7.98"/>
    <n v="3"/>
    <n v="0"/>
    <n v="2.0747999999999998"/>
  </r>
  <r>
    <n v="8301"/>
    <x v="4109"/>
    <x v="1"/>
    <x v="704"/>
    <d v="2012-04-24T00:00:00"/>
    <s v="Standard Class"/>
    <s v="OT-18730"/>
    <s v="Olvera Toch"/>
    <x v="0"/>
    <s v="United States"/>
    <s v="Detroit"/>
    <x v="12"/>
    <n v="48234"/>
    <x v="2"/>
    <s v="OFF-EN-10003296"/>
    <x v="1"/>
    <x v="12"/>
    <x v="229"/>
    <n v="180.96"/>
    <n v="2"/>
    <n v="0"/>
    <n v="81.432000000000002"/>
  </r>
  <r>
    <n v="8302"/>
    <x v="4110"/>
    <x v="3"/>
    <x v="1189"/>
    <d v="2014-08-02T00:00:00"/>
    <s v="Standard Class"/>
    <s v="GZ-14545"/>
    <s v="George Zrebassa"/>
    <x v="1"/>
    <s v="United States"/>
    <s v="Los Angeles"/>
    <x v="1"/>
    <n v="90036"/>
    <x v="1"/>
    <s v="TEC-AC-10003870"/>
    <x v="2"/>
    <x v="11"/>
    <x v="1718"/>
    <n v="1649.95"/>
    <n v="5"/>
    <n v="0"/>
    <n v="659.98"/>
  </r>
  <r>
    <n v="8303"/>
    <x v="4110"/>
    <x v="3"/>
    <x v="1189"/>
    <d v="2014-08-02T00:00:00"/>
    <s v="Standard Class"/>
    <s v="GZ-14545"/>
    <s v="George Zrebassa"/>
    <x v="1"/>
    <s v="United States"/>
    <s v="Los Angeles"/>
    <x v="1"/>
    <n v="90036"/>
    <x v="1"/>
    <s v="FUR-CH-10000665"/>
    <x v="0"/>
    <x v="1"/>
    <x v="656"/>
    <n v="362.35199999999998"/>
    <n v="3"/>
    <n v="0.2"/>
    <n v="45.293999999999954"/>
  </r>
  <r>
    <n v="8304"/>
    <x v="4111"/>
    <x v="2"/>
    <x v="656"/>
    <d v="2011-11-02T00:00:00"/>
    <s v="Second Class"/>
    <s v="NL-18310"/>
    <s v="Nancy Lomonaco"/>
    <x v="2"/>
    <s v="United States"/>
    <s v="San Francisco"/>
    <x v="1"/>
    <n v="94110"/>
    <x v="1"/>
    <s v="TEC-PH-10003092"/>
    <x v="2"/>
    <x v="7"/>
    <x v="516"/>
    <n v="73.584000000000003"/>
    <n v="2"/>
    <n v="0.2"/>
    <n v="8.2781999999999982"/>
  </r>
  <r>
    <n v="8305"/>
    <x v="4112"/>
    <x v="3"/>
    <x v="132"/>
    <d v="2014-11-10T00:00:00"/>
    <s v="Standard Class"/>
    <s v="BG-11740"/>
    <s v="Bruce Geld"/>
    <x v="0"/>
    <s v="United States"/>
    <s v="Bakersfield"/>
    <x v="1"/>
    <n v="93309"/>
    <x v="1"/>
    <s v="FUR-TA-10001086"/>
    <x v="0"/>
    <x v="3"/>
    <x v="1727"/>
    <n v="486.36800000000005"/>
    <n v="4"/>
    <n v="0.2"/>
    <n v="36.477600000000024"/>
  </r>
  <r>
    <n v="8306"/>
    <x v="4113"/>
    <x v="0"/>
    <x v="1190"/>
    <d v="2013-08-17T00:00:00"/>
    <s v="Standard Class"/>
    <s v="MT-18070"/>
    <s v="Michelle Tran"/>
    <x v="2"/>
    <s v="United States"/>
    <s v="Tulsa"/>
    <x v="26"/>
    <n v="74133"/>
    <x v="2"/>
    <s v="OFF-PA-10001870"/>
    <x v="1"/>
    <x v="10"/>
    <x v="674"/>
    <n v="32.400000000000006"/>
    <n v="5"/>
    <n v="0"/>
    <n v="15.552000000000001"/>
  </r>
  <r>
    <n v="8307"/>
    <x v="4113"/>
    <x v="0"/>
    <x v="1190"/>
    <d v="2013-08-17T00:00:00"/>
    <s v="Standard Class"/>
    <s v="MT-18070"/>
    <s v="Michelle Tran"/>
    <x v="2"/>
    <s v="United States"/>
    <s v="Tulsa"/>
    <x v="26"/>
    <n v="74133"/>
    <x v="2"/>
    <s v="OFF-BI-10003305"/>
    <x v="1"/>
    <x v="8"/>
    <x v="565"/>
    <n v="41.86"/>
    <n v="7"/>
    <n v="0"/>
    <n v="19.255600000000001"/>
  </r>
  <r>
    <n v="8308"/>
    <x v="4113"/>
    <x v="0"/>
    <x v="1190"/>
    <d v="2013-08-17T00:00:00"/>
    <s v="Standard Class"/>
    <s v="MT-18070"/>
    <s v="Michelle Tran"/>
    <x v="2"/>
    <s v="United States"/>
    <s v="Tulsa"/>
    <x v="26"/>
    <n v="74133"/>
    <x v="2"/>
    <s v="OFF-BI-10003007"/>
    <x v="1"/>
    <x v="8"/>
    <x v="1542"/>
    <n v="77.56"/>
    <n v="2"/>
    <n v="0"/>
    <n v="35.677599999999998"/>
  </r>
  <r>
    <n v="8309"/>
    <x v="4114"/>
    <x v="0"/>
    <x v="197"/>
    <d v="2013-07-26T00:00:00"/>
    <s v="Same Day"/>
    <s v="BC-11125"/>
    <s v="Becky Castell"/>
    <x v="2"/>
    <s v="United States"/>
    <s v="San Francisco"/>
    <x v="1"/>
    <n v="94122"/>
    <x v="1"/>
    <s v="OFF-AR-10001419"/>
    <x v="1"/>
    <x v="6"/>
    <x v="1006"/>
    <n v="37.17"/>
    <n v="9"/>
    <n v="0"/>
    <n v="11.151"/>
  </r>
  <r>
    <n v="8310"/>
    <x v="4115"/>
    <x v="2"/>
    <x v="72"/>
    <d v="2011-03-07T00:00:00"/>
    <s v="Standard Class"/>
    <s v="GW-14605"/>
    <s v="Giulietta Weimer"/>
    <x v="0"/>
    <s v="United States"/>
    <s v="Houston"/>
    <x v="5"/>
    <n v="77036"/>
    <x v="2"/>
    <s v="OFF-ST-10003692"/>
    <x v="1"/>
    <x v="4"/>
    <x v="1253"/>
    <n v="137.352"/>
    <n v="3"/>
    <n v="0.2"/>
    <n v="8.5844999999999914"/>
  </r>
  <r>
    <n v="8311"/>
    <x v="4115"/>
    <x v="2"/>
    <x v="72"/>
    <d v="2011-03-07T00:00:00"/>
    <s v="Standard Class"/>
    <s v="GW-14605"/>
    <s v="Giulietta Weimer"/>
    <x v="0"/>
    <s v="United States"/>
    <s v="Houston"/>
    <x v="5"/>
    <n v="77036"/>
    <x v="2"/>
    <s v="FUR-TA-10001866"/>
    <x v="0"/>
    <x v="3"/>
    <x v="1271"/>
    <n v="376.50899999999996"/>
    <n v="3"/>
    <n v="0.3"/>
    <n v="-43.029600000000045"/>
  </r>
  <r>
    <n v="8312"/>
    <x v="4116"/>
    <x v="3"/>
    <x v="795"/>
    <d v="2014-02-01T00:00:00"/>
    <s v="Standard Class"/>
    <s v="BD-11500"/>
    <s v="Bradley Drucker"/>
    <x v="0"/>
    <s v="United States"/>
    <s v="Columbus"/>
    <x v="32"/>
    <n v="31907"/>
    <x v="0"/>
    <s v="FUR-FU-10002157"/>
    <x v="0"/>
    <x v="5"/>
    <x v="116"/>
    <n v="62.72"/>
    <n v="4"/>
    <n v="0"/>
    <n v="24.460799999999999"/>
  </r>
  <r>
    <n v="8313"/>
    <x v="4116"/>
    <x v="3"/>
    <x v="795"/>
    <d v="2014-02-01T00:00:00"/>
    <s v="Standard Class"/>
    <s v="BD-11500"/>
    <s v="Bradley Drucker"/>
    <x v="0"/>
    <s v="United States"/>
    <s v="Columbus"/>
    <x v="32"/>
    <n v="31907"/>
    <x v="0"/>
    <s v="TEC-PH-10001459"/>
    <x v="2"/>
    <x v="7"/>
    <x v="1438"/>
    <n v="2939.9300000000003"/>
    <n v="7"/>
    <n v="0"/>
    <n v="764.38180000000011"/>
  </r>
  <r>
    <n v="8314"/>
    <x v="4117"/>
    <x v="2"/>
    <x v="136"/>
    <d v="2011-07-16T00:00:00"/>
    <s v="Standard Class"/>
    <s v="PV-18985"/>
    <s v="Paul Van Hugh"/>
    <x v="2"/>
    <s v="United States"/>
    <s v="League City"/>
    <x v="5"/>
    <n v="77573"/>
    <x v="2"/>
    <s v="FUR-CH-10002126"/>
    <x v="0"/>
    <x v="1"/>
    <x v="841"/>
    <n v="512.35799999999995"/>
    <n v="3"/>
    <n v="0.3"/>
    <n v="-14.638799999999947"/>
  </r>
  <r>
    <n v="8315"/>
    <x v="4117"/>
    <x v="2"/>
    <x v="136"/>
    <d v="2011-07-16T00:00:00"/>
    <s v="Standard Class"/>
    <s v="PV-18985"/>
    <s v="Paul Van Hugh"/>
    <x v="2"/>
    <s v="United States"/>
    <s v="League City"/>
    <x v="5"/>
    <n v="77573"/>
    <x v="2"/>
    <s v="OFF-FA-10001561"/>
    <x v="1"/>
    <x v="13"/>
    <x v="831"/>
    <n v="3.4880000000000004"/>
    <n v="2"/>
    <n v="0.2"/>
    <n v="0.56679999999999997"/>
  </r>
  <r>
    <n v="8316"/>
    <x v="4117"/>
    <x v="2"/>
    <x v="136"/>
    <d v="2011-07-16T00:00:00"/>
    <s v="Standard Class"/>
    <s v="PV-18985"/>
    <s v="Paul Van Hugh"/>
    <x v="2"/>
    <s v="United States"/>
    <s v="League City"/>
    <x v="5"/>
    <n v="77573"/>
    <x v="2"/>
    <s v="OFF-AR-10003158"/>
    <x v="1"/>
    <x v="6"/>
    <x v="696"/>
    <n v="22.288"/>
    <n v="7"/>
    <n v="0.2"/>
    <n v="3.9003999999999985"/>
  </r>
  <r>
    <n v="8317"/>
    <x v="4117"/>
    <x v="2"/>
    <x v="136"/>
    <d v="2011-07-16T00:00:00"/>
    <s v="Standard Class"/>
    <s v="PV-18985"/>
    <s v="Paul Van Hugh"/>
    <x v="2"/>
    <s v="United States"/>
    <s v="League City"/>
    <x v="5"/>
    <n v="77573"/>
    <x v="2"/>
    <s v="OFF-PA-10001804"/>
    <x v="1"/>
    <x v="10"/>
    <x v="128"/>
    <n v="16.032"/>
    <n v="3"/>
    <n v="0.2"/>
    <n v="5.6111999999999993"/>
  </r>
  <r>
    <n v="8318"/>
    <x v="4118"/>
    <x v="3"/>
    <x v="645"/>
    <d v="2014-04-17T00:00:00"/>
    <s v="Standard Class"/>
    <s v="HM-14980"/>
    <s v="Henry MacAllister"/>
    <x v="0"/>
    <s v="United States"/>
    <s v="Burlington"/>
    <x v="3"/>
    <n v="27217"/>
    <x v="0"/>
    <s v="OFF-AR-10000422"/>
    <x v="1"/>
    <x v="6"/>
    <x v="892"/>
    <n v="1.752"/>
    <n v="1"/>
    <n v="0.2"/>
    <n v="0.15329999999999994"/>
  </r>
  <r>
    <n v="8319"/>
    <x v="4118"/>
    <x v="3"/>
    <x v="645"/>
    <d v="2014-04-17T00:00:00"/>
    <s v="Standard Class"/>
    <s v="HM-14980"/>
    <s v="Henry MacAllister"/>
    <x v="0"/>
    <s v="United States"/>
    <s v="Burlington"/>
    <x v="3"/>
    <n v="27217"/>
    <x v="0"/>
    <s v="OFF-AR-10000127"/>
    <x v="1"/>
    <x v="6"/>
    <x v="1186"/>
    <n v="20.992000000000001"/>
    <n v="8"/>
    <n v="0.2"/>
    <n v="2.3615999999999966"/>
  </r>
  <r>
    <n v="8320"/>
    <x v="4119"/>
    <x v="3"/>
    <x v="38"/>
    <d v="2014-11-19T00:00:00"/>
    <s v="Standard Class"/>
    <s v="EM-14065"/>
    <s v="Erin Mull"/>
    <x v="0"/>
    <s v="United States"/>
    <s v="New York City"/>
    <x v="15"/>
    <n v="10009"/>
    <x v="3"/>
    <s v="OFF-ST-10004634"/>
    <x v="1"/>
    <x v="4"/>
    <x v="597"/>
    <n v="11.21"/>
    <n v="1"/>
    <n v="0"/>
    <n v="3.3629999999999995"/>
  </r>
  <r>
    <n v="8321"/>
    <x v="4120"/>
    <x v="1"/>
    <x v="901"/>
    <d v="2012-12-06T00:00:00"/>
    <s v="First Class"/>
    <s v="SF-20065"/>
    <s v="Sandra Flanagan"/>
    <x v="0"/>
    <s v="United States"/>
    <s v="Dallas"/>
    <x v="5"/>
    <n v="75220"/>
    <x v="2"/>
    <s v="OFF-AR-10003582"/>
    <x v="1"/>
    <x v="6"/>
    <x v="1451"/>
    <n v="45.04"/>
    <n v="2"/>
    <n v="0.2"/>
    <n v="4.5040000000000031"/>
  </r>
  <r>
    <n v="8322"/>
    <x v="4121"/>
    <x v="0"/>
    <x v="182"/>
    <d v="2013-10-02T00:00:00"/>
    <s v="Standard Class"/>
    <s v="SC-20380"/>
    <s v="Shahid Collister"/>
    <x v="0"/>
    <s v="United States"/>
    <s v="Houston"/>
    <x v="5"/>
    <n v="77095"/>
    <x v="2"/>
    <s v="OFF-BI-10002026"/>
    <x v="1"/>
    <x v="8"/>
    <x v="1749"/>
    <n v="15.623999999999997"/>
    <n v="2"/>
    <n v="0.8"/>
    <n v="-24.998400000000011"/>
  </r>
  <r>
    <n v="8323"/>
    <x v="4122"/>
    <x v="0"/>
    <x v="258"/>
    <d v="2013-11-26T00:00:00"/>
    <s v="Standard Class"/>
    <s v="ND-18370"/>
    <s v="Natalie DeCherney"/>
    <x v="0"/>
    <s v="United States"/>
    <s v="Long Beach"/>
    <x v="15"/>
    <n v="11561"/>
    <x v="3"/>
    <s v="OFF-AP-10000595"/>
    <x v="1"/>
    <x v="9"/>
    <x v="1496"/>
    <n v="8.74"/>
    <n v="2"/>
    <n v="0"/>
    <n v="2.2724000000000002"/>
  </r>
  <r>
    <n v="8324"/>
    <x v="4122"/>
    <x v="0"/>
    <x v="258"/>
    <d v="2013-11-26T00:00:00"/>
    <s v="Standard Class"/>
    <s v="ND-18370"/>
    <s v="Natalie DeCherney"/>
    <x v="0"/>
    <s v="United States"/>
    <s v="Long Beach"/>
    <x v="15"/>
    <n v="11561"/>
    <x v="3"/>
    <s v="OFF-PA-10001509"/>
    <x v="1"/>
    <x v="10"/>
    <x v="417"/>
    <n v="44.75"/>
    <n v="5"/>
    <n v="0"/>
    <n v="20.584999999999994"/>
  </r>
  <r>
    <n v="8325"/>
    <x v="4123"/>
    <x v="3"/>
    <x v="565"/>
    <d v="2014-09-10T00:00:00"/>
    <s v="First Class"/>
    <s v="FC-14245"/>
    <s v="Frank Carlisle"/>
    <x v="2"/>
    <s v="United States"/>
    <s v="Hialeah"/>
    <x v="2"/>
    <n v="33012"/>
    <x v="0"/>
    <s v="OFF-ST-10001321"/>
    <x v="1"/>
    <x v="4"/>
    <x v="416"/>
    <n v="61.68"/>
    <n v="5"/>
    <n v="0.2"/>
    <n v="5.3970000000000073"/>
  </r>
  <r>
    <n v="8326"/>
    <x v="4123"/>
    <x v="3"/>
    <x v="565"/>
    <d v="2014-09-10T00:00:00"/>
    <s v="First Class"/>
    <s v="FC-14245"/>
    <s v="Frank Carlisle"/>
    <x v="2"/>
    <s v="United States"/>
    <s v="Hialeah"/>
    <x v="2"/>
    <n v="33012"/>
    <x v="0"/>
    <s v="TEC-PH-10001750"/>
    <x v="2"/>
    <x v="7"/>
    <x v="968"/>
    <n v="158.376"/>
    <n v="3"/>
    <n v="0.2"/>
    <n v="13.857900000000008"/>
  </r>
  <r>
    <n v="8327"/>
    <x v="4124"/>
    <x v="3"/>
    <x v="246"/>
    <d v="2014-07-25T00:00:00"/>
    <s v="Second Class"/>
    <s v="KL-16555"/>
    <s v="Kelly Lampkin"/>
    <x v="1"/>
    <s v="United States"/>
    <s v="Aurora"/>
    <x v="10"/>
    <n v="60505"/>
    <x v="2"/>
    <s v="OFF-BI-10001890"/>
    <x v="1"/>
    <x v="8"/>
    <x v="174"/>
    <n v="2.8639999999999994"/>
    <n v="4"/>
    <n v="0.8"/>
    <n v="-4.5824000000000016"/>
  </r>
  <r>
    <n v="8328"/>
    <x v="4124"/>
    <x v="3"/>
    <x v="246"/>
    <d v="2014-07-25T00:00:00"/>
    <s v="Second Class"/>
    <s v="KL-16555"/>
    <s v="Kelly Lampkin"/>
    <x v="1"/>
    <s v="United States"/>
    <s v="Aurora"/>
    <x v="10"/>
    <n v="60505"/>
    <x v="2"/>
    <s v="OFF-BI-10004224"/>
    <x v="1"/>
    <x v="8"/>
    <x v="1061"/>
    <n v="94.191999999999979"/>
    <n v="7"/>
    <n v="0.8"/>
    <n v="-164.83600000000007"/>
  </r>
  <r>
    <n v="8329"/>
    <x v="4125"/>
    <x v="3"/>
    <x v="833"/>
    <d v="2014-10-12T00:00:00"/>
    <s v="Standard Class"/>
    <s v="XP-21865"/>
    <s v="Xylona Preis"/>
    <x v="0"/>
    <s v="United States"/>
    <s v="Belleville"/>
    <x v="30"/>
    <n v="7109"/>
    <x v="3"/>
    <s v="OFF-PA-10001357"/>
    <x v="1"/>
    <x v="10"/>
    <x v="1032"/>
    <n v="143.69999999999999"/>
    <n v="3"/>
    <n v="0"/>
    <n v="68.975999999999999"/>
  </r>
  <r>
    <n v="8330"/>
    <x v="4125"/>
    <x v="3"/>
    <x v="833"/>
    <d v="2014-10-12T00:00:00"/>
    <s v="Standard Class"/>
    <s v="XP-21865"/>
    <s v="Xylona Preis"/>
    <x v="0"/>
    <s v="United States"/>
    <s v="Belleville"/>
    <x v="30"/>
    <n v="7109"/>
    <x v="3"/>
    <s v="OFF-PA-10004888"/>
    <x v="1"/>
    <x v="10"/>
    <x v="959"/>
    <n v="6.48"/>
    <n v="1"/>
    <n v="0"/>
    <n v="3.1104000000000003"/>
  </r>
  <r>
    <n v="8331"/>
    <x v="4126"/>
    <x v="3"/>
    <x v="659"/>
    <d v="2014-11-12T00:00:00"/>
    <s v="Standard Class"/>
    <s v="FP-14320"/>
    <s v="Frank Preis"/>
    <x v="0"/>
    <s v="United States"/>
    <s v="New York City"/>
    <x v="15"/>
    <n v="10024"/>
    <x v="3"/>
    <s v="TEC-AC-10002370"/>
    <x v="2"/>
    <x v="11"/>
    <x v="1816"/>
    <n v="7.88"/>
    <n v="4"/>
    <n v="0"/>
    <n v="2.5215999999999994"/>
  </r>
  <r>
    <n v="8332"/>
    <x v="4127"/>
    <x v="0"/>
    <x v="1185"/>
    <d v="2013-03-13T00:00:00"/>
    <s v="First Class"/>
    <s v="PS-18760"/>
    <s v="Pamela Stobb"/>
    <x v="0"/>
    <s v="United States"/>
    <s v="Andover"/>
    <x v="31"/>
    <n v="1810"/>
    <x v="3"/>
    <s v="OFF-ST-10004634"/>
    <x v="1"/>
    <x v="4"/>
    <x v="597"/>
    <n v="11.21"/>
    <n v="1"/>
    <n v="0"/>
    <n v="3.3629999999999995"/>
  </r>
  <r>
    <n v="8333"/>
    <x v="4127"/>
    <x v="0"/>
    <x v="1185"/>
    <d v="2013-03-13T00:00:00"/>
    <s v="First Class"/>
    <s v="PS-18760"/>
    <s v="Pamela Stobb"/>
    <x v="0"/>
    <s v="United States"/>
    <s v="Andover"/>
    <x v="31"/>
    <n v="1810"/>
    <x v="3"/>
    <s v="FUR-CH-10002647"/>
    <x v="0"/>
    <x v="1"/>
    <x v="470"/>
    <n v="354.90000000000003"/>
    <n v="5"/>
    <n v="0"/>
    <n v="88.725000000000023"/>
  </r>
  <r>
    <n v="8334"/>
    <x v="4127"/>
    <x v="0"/>
    <x v="1185"/>
    <d v="2013-03-13T00:00:00"/>
    <s v="First Class"/>
    <s v="PS-18760"/>
    <s v="Pamela Stobb"/>
    <x v="0"/>
    <s v="United States"/>
    <s v="Andover"/>
    <x v="31"/>
    <n v="1810"/>
    <x v="3"/>
    <s v="OFF-PA-10001801"/>
    <x v="1"/>
    <x v="10"/>
    <x v="1757"/>
    <n v="17.940000000000001"/>
    <n v="3"/>
    <n v="0"/>
    <n v="8.7906000000000013"/>
  </r>
  <r>
    <n v="8335"/>
    <x v="4127"/>
    <x v="0"/>
    <x v="1185"/>
    <d v="2013-03-13T00:00:00"/>
    <s v="First Class"/>
    <s v="PS-18760"/>
    <s v="Pamela Stobb"/>
    <x v="0"/>
    <s v="United States"/>
    <s v="Andover"/>
    <x v="31"/>
    <n v="1810"/>
    <x v="3"/>
    <s v="OFF-BI-10004632"/>
    <x v="1"/>
    <x v="8"/>
    <x v="910"/>
    <n v="51.8"/>
    <n v="4"/>
    <n v="0"/>
    <n v="23.309999999999995"/>
  </r>
  <r>
    <n v="8336"/>
    <x v="4128"/>
    <x v="3"/>
    <x v="726"/>
    <d v="2014-05-19T00:00:00"/>
    <s v="Second Class"/>
    <s v="CW-11905"/>
    <s v="Carl Weiss"/>
    <x v="2"/>
    <s v="United States"/>
    <s v="Newark"/>
    <x v="13"/>
    <n v="19711"/>
    <x v="3"/>
    <s v="OFF-BI-10002082"/>
    <x v="1"/>
    <x v="8"/>
    <x v="1173"/>
    <n v="299.52"/>
    <n v="9"/>
    <n v="0"/>
    <n v="149.76"/>
  </r>
  <r>
    <n v="8337"/>
    <x v="4129"/>
    <x v="0"/>
    <x v="415"/>
    <d v="2013-07-09T00:00:00"/>
    <s v="Standard Class"/>
    <s v="KH-16360"/>
    <s v="Katherine Hughes"/>
    <x v="0"/>
    <s v="United States"/>
    <s v="Arlington"/>
    <x v="17"/>
    <n v="22204"/>
    <x v="0"/>
    <s v="OFF-AR-10003986"/>
    <x v="1"/>
    <x v="6"/>
    <x v="1817"/>
    <n v="7.7"/>
    <n v="2"/>
    <n v="0"/>
    <n v="3.157"/>
  </r>
  <r>
    <n v="8338"/>
    <x v="4130"/>
    <x v="2"/>
    <x v="422"/>
    <d v="2012-01-03T00:00:00"/>
    <s v="Standard Class"/>
    <s v="TC-20980"/>
    <s v="Tamara Chand"/>
    <x v="1"/>
    <s v="United States"/>
    <s v="Decatur"/>
    <x v="19"/>
    <n v="35601"/>
    <x v="0"/>
    <s v="OFF-PA-10001243"/>
    <x v="1"/>
    <x v="10"/>
    <x v="1794"/>
    <n v="23.92"/>
    <n v="4"/>
    <n v="0"/>
    <n v="11.720800000000001"/>
  </r>
  <r>
    <n v="8339"/>
    <x v="4130"/>
    <x v="2"/>
    <x v="422"/>
    <d v="2012-01-03T00:00:00"/>
    <s v="Standard Class"/>
    <s v="TC-20980"/>
    <s v="Tamara Chand"/>
    <x v="1"/>
    <s v="United States"/>
    <s v="Decatur"/>
    <x v="19"/>
    <n v="35601"/>
    <x v="0"/>
    <s v="TEC-AC-10003198"/>
    <x v="2"/>
    <x v="11"/>
    <x v="761"/>
    <n v="498"/>
    <n v="5"/>
    <n v="0"/>
    <n v="184.26"/>
  </r>
  <r>
    <n v="8340"/>
    <x v="4131"/>
    <x v="3"/>
    <x v="669"/>
    <d v="2014-04-18T00:00:00"/>
    <s v="Standard Class"/>
    <s v="YS-21880"/>
    <s v="Yana Sorensen"/>
    <x v="1"/>
    <s v="United States"/>
    <s v="Hesperia"/>
    <x v="1"/>
    <n v="92345"/>
    <x v="1"/>
    <s v="FUR-CH-10003774"/>
    <x v="0"/>
    <x v="1"/>
    <x v="1185"/>
    <n v="436.70400000000006"/>
    <n v="6"/>
    <n v="0.2"/>
    <n v="-38.211600000000033"/>
  </r>
  <r>
    <n v="8341"/>
    <x v="4132"/>
    <x v="2"/>
    <x v="687"/>
    <d v="2011-11-20T00:00:00"/>
    <s v="Standard Class"/>
    <s v="CC-12220"/>
    <s v="Chris Cortes"/>
    <x v="0"/>
    <s v="United States"/>
    <s v="Chesapeake"/>
    <x v="17"/>
    <n v="23320"/>
    <x v="0"/>
    <s v="OFF-PA-10002262"/>
    <x v="1"/>
    <x v="10"/>
    <x v="992"/>
    <n v="32.400000000000006"/>
    <n v="5"/>
    <n v="0"/>
    <n v="15.552000000000001"/>
  </r>
  <r>
    <n v="8342"/>
    <x v="4133"/>
    <x v="3"/>
    <x v="532"/>
    <d v="2014-06-15T00:00:00"/>
    <s v="First Class"/>
    <s v="ZD-21925"/>
    <s v="Zuschuss Donatelli"/>
    <x v="0"/>
    <s v="United States"/>
    <s v="Los Angeles"/>
    <x v="1"/>
    <n v="90036"/>
    <x v="1"/>
    <s v="OFF-AP-10004532"/>
    <x v="1"/>
    <x v="9"/>
    <x v="559"/>
    <n v="61.44"/>
    <n v="3"/>
    <n v="0"/>
    <n v="16.588799999999999"/>
  </r>
  <r>
    <n v="8343"/>
    <x v="4134"/>
    <x v="0"/>
    <x v="881"/>
    <d v="2013-12-01T00:00:00"/>
    <s v="Standard Class"/>
    <s v="JK-15370"/>
    <s v="Jay Kimmel"/>
    <x v="0"/>
    <s v="United States"/>
    <s v="Huntsville"/>
    <x v="19"/>
    <n v="35810"/>
    <x v="0"/>
    <s v="OFF-ST-10001325"/>
    <x v="1"/>
    <x v="4"/>
    <x v="466"/>
    <n v="73.36"/>
    <n v="7"/>
    <n v="0"/>
    <n v="19.807200000000002"/>
  </r>
  <r>
    <n v="8344"/>
    <x v="4135"/>
    <x v="2"/>
    <x v="90"/>
    <d v="2011-03-25T00:00:00"/>
    <s v="Standard Class"/>
    <s v="GM-14440"/>
    <s v="Gary McGarr"/>
    <x v="0"/>
    <s v="United States"/>
    <s v="Knoxville"/>
    <x v="18"/>
    <n v="37918"/>
    <x v="0"/>
    <s v="OFF-LA-10004544"/>
    <x v="1"/>
    <x v="2"/>
    <x v="197"/>
    <n v="59.20000000000001"/>
    <n v="5"/>
    <n v="0.2"/>
    <n v="22.199999999999996"/>
  </r>
  <r>
    <n v="8345"/>
    <x v="4135"/>
    <x v="2"/>
    <x v="90"/>
    <d v="2011-03-25T00:00:00"/>
    <s v="Standard Class"/>
    <s v="GM-14440"/>
    <s v="Gary McGarr"/>
    <x v="0"/>
    <s v="United States"/>
    <s v="Knoxville"/>
    <x v="18"/>
    <n v="37918"/>
    <x v="0"/>
    <s v="FUR-FU-10001473"/>
    <x v="0"/>
    <x v="5"/>
    <x v="984"/>
    <n v="32.952000000000005"/>
    <n v="3"/>
    <n v="0.2"/>
    <n v="6.5903999999999989"/>
  </r>
  <r>
    <n v="8346"/>
    <x v="4135"/>
    <x v="2"/>
    <x v="90"/>
    <d v="2011-03-25T00:00:00"/>
    <s v="Standard Class"/>
    <s v="GM-14440"/>
    <s v="Gary McGarr"/>
    <x v="0"/>
    <s v="United States"/>
    <s v="Knoxville"/>
    <x v="18"/>
    <n v="37918"/>
    <x v="0"/>
    <s v="FUR-CH-10000422"/>
    <x v="0"/>
    <x v="1"/>
    <x v="1432"/>
    <n v="218.376"/>
    <n v="3"/>
    <n v="0.2"/>
    <n v="-10.918799999999983"/>
  </r>
  <r>
    <n v="8347"/>
    <x v="4136"/>
    <x v="1"/>
    <x v="28"/>
    <d v="2012-05-04T00:00:00"/>
    <s v="Standard Class"/>
    <s v="JW-15220"/>
    <s v="Jane Waco"/>
    <x v="1"/>
    <s v="United States"/>
    <s v="Lawrence"/>
    <x v="31"/>
    <n v="1841"/>
    <x v="3"/>
    <s v="FUR-FU-10002960"/>
    <x v="0"/>
    <x v="5"/>
    <x v="190"/>
    <n v="31.400000000000002"/>
    <n v="5"/>
    <n v="0"/>
    <n v="13.188000000000002"/>
  </r>
  <r>
    <n v="8348"/>
    <x v="4136"/>
    <x v="1"/>
    <x v="28"/>
    <d v="2012-05-04T00:00:00"/>
    <s v="Standard Class"/>
    <s v="JW-15220"/>
    <s v="Jane Waco"/>
    <x v="1"/>
    <s v="United States"/>
    <s v="Lawrence"/>
    <x v="31"/>
    <n v="1841"/>
    <x v="3"/>
    <s v="FUR-FU-10002445"/>
    <x v="0"/>
    <x v="5"/>
    <x v="1439"/>
    <n v="9.48"/>
    <n v="1"/>
    <n v="0"/>
    <n v="3.7920000000000007"/>
  </r>
  <r>
    <n v="8349"/>
    <x v="4136"/>
    <x v="1"/>
    <x v="28"/>
    <d v="2012-05-04T00:00:00"/>
    <s v="Standard Class"/>
    <s v="JW-15220"/>
    <s v="Jane Waco"/>
    <x v="1"/>
    <s v="United States"/>
    <s v="Lawrence"/>
    <x v="31"/>
    <n v="1841"/>
    <x v="3"/>
    <s v="TEC-PH-10001300"/>
    <x v="2"/>
    <x v="7"/>
    <x v="1002"/>
    <n v="209.5"/>
    <n v="10"/>
    <n v="0"/>
    <n v="58.66"/>
  </r>
  <r>
    <n v="8350"/>
    <x v="4136"/>
    <x v="1"/>
    <x v="28"/>
    <d v="2012-05-04T00:00:00"/>
    <s v="Standard Class"/>
    <s v="JW-15220"/>
    <s v="Jane Waco"/>
    <x v="1"/>
    <s v="United States"/>
    <s v="Lawrence"/>
    <x v="31"/>
    <n v="1841"/>
    <x v="3"/>
    <s v="FUR-FU-10001025"/>
    <x v="0"/>
    <x v="5"/>
    <x v="1699"/>
    <n v="24.3"/>
    <n v="5"/>
    <n v="0"/>
    <n v="10.449000000000002"/>
  </r>
  <r>
    <n v="8351"/>
    <x v="4136"/>
    <x v="1"/>
    <x v="28"/>
    <d v="2012-05-04T00:00:00"/>
    <s v="Standard Class"/>
    <s v="JW-15220"/>
    <s v="Jane Waco"/>
    <x v="1"/>
    <s v="United States"/>
    <s v="Lawrence"/>
    <x v="31"/>
    <n v="1841"/>
    <x v="3"/>
    <s v="OFF-PA-10002689"/>
    <x v="1"/>
    <x v="10"/>
    <x v="1057"/>
    <n v="6.48"/>
    <n v="1"/>
    <n v="0"/>
    <n v="3.1104000000000003"/>
  </r>
  <r>
    <n v="8352"/>
    <x v="4137"/>
    <x v="3"/>
    <x v="898"/>
    <d v="2014-05-09T00:00:00"/>
    <s v="Standard Class"/>
    <s v="BO-11350"/>
    <s v="Bill Overfelt"/>
    <x v="1"/>
    <s v="United States"/>
    <s v="Philadelphia"/>
    <x v="9"/>
    <n v="19134"/>
    <x v="3"/>
    <s v="FUR-FU-10004245"/>
    <x v="0"/>
    <x v="5"/>
    <x v="1738"/>
    <n v="32.448"/>
    <n v="2"/>
    <n v="0.2"/>
    <n v="7.3008000000000006"/>
  </r>
  <r>
    <n v="8353"/>
    <x v="4137"/>
    <x v="3"/>
    <x v="898"/>
    <d v="2014-05-09T00:00:00"/>
    <s v="Standard Class"/>
    <s v="BO-11350"/>
    <s v="Bill Overfelt"/>
    <x v="1"/>
    <s v="United States"/>
    <s v="Philadelphia"/>
    <x v="9"/>
    <n v="19134"/>
    <x v="3"/>
    <s v="OFF-BI-10003684"/>
    <x v="1"/>
    <x v="8"/>
    <x v="707"/>
    <n v="26.388000000000002"/>
    <n v="4"/>
    <n v="0.7"/>
    <n v="-17.591999999999992"/>
  </r>
  <r>
    <n v="8354"/>
    <x v="4137"/>
    <x v="3"/>
    <x v="898"/>
    <d v="2014-05-09T00:00:00"/>
    <s v="Standard Class"/>
    <s v="BO-11350"/>
    <s v="Bill Overfelt"/>
    <x v="1"/>
    <s v="United States"/>
    <s v="Philadelphia"/>
    <x v="9"/>
    <n v="19134"/>
    <x v="3"/>
    <s v="FUR-TA-10003748"/>
    <x v="0"/>
    <x v="3"/>
    <x v="208"/>
    <n v="373.46999999999991"/>
    <n v="5"/>
    <n v="0.4"/>
    <n v="-112.041"/>
  </r>
  <r>
    <n v="8355"/>
    <x v="4137"/>
    <x v="3"/>
    <x v="898"/>
    <d v="2014-05-09T00:00:00"/>
    <s v="Standard Class"/>
    <s v="BO-11350"/>
    <s v="Bill Overfelt"/>
    <x v="1"/>
    <s v="United States"/>
    <s v="Philadelphia"/>
    <x v="9"/>
    <n v="19134"/>
    <x v="3"/>
    <s v="OFF-BI-10002133"/>
    <x v="1"/>
    <x v="8"/>
    <x v="1138"/>
    <n v="64.2"/>
    <n v="5"/>
    <n v="0.7"/>
    <n v="-44.94"/>
  </r>
  <r>
    <n v="8356"/>
    <x v="4137"/>
    <x v="3"/>
    <x v="898"/>
    <d v="2014-05-09T00:00:00"/>
    <s v="Standard Class"/>
    <s v="BO-11350"/>
    <s v="Bill Overfelt"/>
    <x v="1"/>
    <s v="United States"/>
    <s v="Philadelphia"/>
    <x v="9"/>
    <n v="19134"/>
    <x v="3"/>
    <s v="OFF-FA-10002280"/>
    <x v="1"/>
    <x v="13"/>
    <x v="653"/>
    <n v="8"/>
    <n v="2"/>
    <n v="0.2"/>
    <n v="2.8"/>
  </r>
  <r>
    <n v="8357"/>
    <x v="4138"/>
    <x v="0"/>
    <x v="370"/>
    <d v="2013-08-31T00:00:00"/>
    <s v="Standard Class"/>
    <s v="XP-21865"/>
    <s v="Xylona Preis"/>
    <x v="0"/>
    <s v="United States"/>
    <s v="Athens"/>
    <x v="32"/>
    <n v="30605"/>
    <x v="0"/>
    <s v="FUR-FU-10000308"/>
    <x v="0"/>
    <x v="5"/>
    <x v="1269"/>
    <n v="186.54"/>
    <n v="3"/>
    <n v="0"/>
    <n v="41.038800000000002"/>
  </r>
  <r>
    <n v="8358"/>
    <x v="4139"/>
    <x v="2"/>
    <x v="909"/>
    <d v="2011-04-18T00:00:00"/>
    <s v="Standard Class"/>
    <s v="MM-18055"/>
    <s v="Michelle Moray"/>
    <x v="0"/>
    <s v="United States"/>
    <s v="Great Falls"/>
    <x v="37"/>
    <n v="59405"/>
    <x v="1"/>
    <s v="OFF-ST-10000876"/>
    <x v="1"/>
    <x v="4"/>
    <x v="251"/>
    <n v="87.08"/>
    <n v="7"/>
    <n v="0"/>
    <n v="24.382400000000001"/>
  </r>
  <r>
    <n v="8359"/>
    <x v="4139"/>
    <x v="2"/>
    <x v="909"/>
    <d v="2011-04-18T00:00:00"/>
    <s v="Standard Class"/>
    <s v="MM-18055"/>
    <s v="Michelle Moray"/>
    <x v="0"/>
    <s v="United States"/>
    <s v="Great Falls"/>
    <x v="37"/>
    <n v="59405"/>
    <x v="1"/>
    <s v="TEC-PH-10000586"/>
    <x v="2"/>
    <x v="7"/>
    <x v="501"/>
    <n v="105.584"/>
    <n v="2"/>
    <n v="0.2"/>
    <n v="9.2386000000000053"/>
  </r>
  <r>
    <n v="8360"/>
    <x v="4139"/>
    <x v="2"/>
    <x v="909"/>
    <d v="2011-04-18T00:00:00"/>
    <s v="Standard Class"/>
    <s v="MM-18055"/>
    <s v="Michelle Moray"/>
    <x v="0"/>
    <s v="United States"/>
    <s v="Great Falls"/>
    <x v="37"/>
    <n v="59405"/>
    <x v="1"/>
    <s v="TEC-AC-10003399"/>
    <x v="2"/>
    <x v="11"/>
    <x v="1497"/>
    <n v="217.44"/>
    <n v="6"/>
    <n v="0"/>
    <n v="91.32480000000001"/>
  </r>
  <r>
    <n v="8361"/>
    <x v="4140"/>
    <x v="3"/>
    <x v="460"/>
    <d v="2014-01-05T00:00:00"/>
    <s v="Second Class"/>
    <s v="TS-21655"/>
    <s v="Trudy Schmidt"/>
    <x v="0"/>
    <s v="United States"/>
    <s v="El Paso"/>
    <x v="5"/>
    <n v="79907"/>
    <x v="2"/>
    <s v="OFF-AR-10001955"/>
    <x v="1"/>
    <x v="6"/>
    <x v="1021"/>
    <n v="31.744"/>
    <n v="2"/>
    <n v="0.2"/>
    <n v="3.9679999999999964"/>
  </r>
  <r>
    <n v="8362"/>
    <x v="4140"/>
    <x v="3"/>
    <x v="460"/>
    <d v="2014-01-05T00:00:00"/>
    <s v="Second Class"/>
    <s v="TS-21655"/>
    <s v="Trudy Schmidt"/>
    <x v="0"/>
    <s v="United States"/>
    <s v="El Paso"/>
    <x v="5"/>
    <n v="79907"/>
    <x v="2"/>
    <s v="OFF-AP-10000027"/>
    <x v="1"/>
    <x v="9"/>
    <x v="1804"/>
    <n v="5.4319999999999986"/>
    <n v="2"/>
    <n v="0.8"/>
    <n v="-13.580000000000002"/>
  </r>
  <r>
    <n v="8363"/>
    <x v="4140"/>
    <x v="3"/>
    <x v="460"/>
    <d v="2014-01-05T00:00:00"/>
    <s v="Second Class"/>
    <s v="TS-21655"/>
    <s v="Trudy Schmidt"/>
    <x v="0"/>
    <s v="United States"/>
    <s v="El Paso"/>
    <x v="5"/>
    <n v="79907"/>
    <x v="2"/>
    <s v="FUR-TA-10002958"/>
    <x v="0"/>
    <x v="3"/>
    <x v="956"/>
    <n v="913.43000000000006"/>
    <n v="5"/>
    <n v="0.3"/>
    <n v="-169.63700000000009"/>
  </r>
  <r>
    <n v="8364"/>
    <x v="4140"/>
    <x v="3"/>
    <x v="460"/>
    <d v="2014-01-05T00:00:00"/>
    <s v="Second Class"/>
    <s v="TS-21655"/>
    <s v="Trudy Schmidt"/>
    <x v="0"/>
    <s v="United States"/>
    <s v="El Paso"/>
    <x v="5"/>
    <n v="79907"/>
    <x v="2"/>
    <s v="OFF-ST-10002615"/>
    <x v="1"/>
    <x v="4"/>
    <x v="1427"/>
    <n v="372.14400000000001"/>
    <n v="3"/>
    <n v="0.2"/>
    <n v="27.910800000000009"/>
  </r>
  <r>
    <n v="8365"/>
    <x v="4141"/>
    <x v="3"/>
    <x v="1045"/>
    <d v="2014-05-03T00:00:00"/>
    <s v="Standard Class"/>
    <s v="JL-15235"/>
    <s v="Janet Lee"/>
    <x v="0"/>
    <s v="United States"/>
    <s v="Kissimmee"/>
    <x v="2"/>
    <n v="34741"/>
    <x v="0"/>
    <s v="TEC-PH-10002624"/>
    <x v="2"/>
    <x v="7"/>
    <x v="1126"/>
    <n v="751.98400000000004"/>
    <n v="2"/>
    <n v="0.2"/>
    <n v="84.598199999999878"/>
  </r>
  <r>
    <n v="8366"/>
    <x v="4142"/>
    <x v="3"/>
    <x v="289"/>
    <d v="2014-02-03T00:00:00"/>
    <s v="First Class"/>
    <s v="SZ-20035"/>
    <s v="Sam Zeldin"/>
    <x v="2"/>
    <s v="United States"/>
    <s v="Seattle"/>
    <x v="4"/>
    <n v="98105"/>
    <x v="1"/>
    <s v="TEC-PH-10002275"/>
    <x v="2"/>
    <x v="7"/>
    <x v="7"/>
    <n v="604.76800000000003"/>
    <n v="4"/>
    <n v="0.2"/>
    <n v="60.476800000000026"/>
  </r>
  <r>
    <n v="8367"/>
    <x v="4143"/>
    <x v="2"/>
    <x v="557"/>
    <d v="2011-09-12T00:00:00"/>
    <s v="Second Class"/>
    <s v="LR-17035"/>
    <s v="Lisa Ryan"/>
    <x v="1"/>
    <s v="United States"/>
    <s v="Santa Clara"/>
    <x v="1"/>
    <n v="95051"/>
    <x v="1"/>
    <s v="OFF-SU-10004290"/>
    <x v="1"/>
    <x v="14"/>
    <x v="1818"/>
    <n v="27.36"/>
    <n v="4"/>
    <n v="0"/>
    <n v="7.3872"/>
  </r>
  <r>
    <n v="8368"/>
    <x v="4143"/>
    <x v="2"/>
    <x v="557"/>
    <d v="2011-09-12T00:00:00"/>
    <s v="Second Class"/>
    <s v="LR-17035"/>
    <s v="Lisa Ryan"/>
    <x v="1"/>
    <s v="United States"/>
    <s v="Santa Clara"/>
    <x v="1"/>
    <n v="95051"/>
    <x v="1"/>
    <s v="OFF-PA-10000174"/>
    <x v="1"/>
    <x v="10"/>
    <x v="1515"/>
    <n v="20.56"/>
    <n v="2"/>
    <n v="0"/>
    <n v="9.663199999999998"/>
  </r>
  <r>
    <n v="8369"/>
    <x v="4143"/>
    <x v="2"/>
    <x v="557"/>
    <d v="2011-09-12T00:00:00"/>
    <s v="Second Class"/>
    <s v="LR-17035"/>
    <s v="Lisa Ryan"/>
    <x v="1"/>
    <s v="United States"/>
    <s v="Santa Clara"/>
    <x v="1"/>
    <n v="95051"/>
    <x v="1"/>
    <s v="OFF-BI-10004308"/>
    <x v="1"/>
    <x v="8"/>
    <x v="1767"/>
    <n v="83.920000000000016"/>
    <n v="5"/>
    <n v="0.2"/>
    <n v="31.47"/>
  </r>
  <r>
    <n v="8370"/>
    <x v="4144"/>
    <x v="0"/>
    <x v="725"/>
    <d v="2013-06-17T00:00:00"/>
    <s v="Standard Class"/>
    <s v="SV-20365"/>
    <s v="Seth Vernon"/>
    <x v="0"/>
    <s v="United States"/>
    <s v="Los Angeles"/>
    <x v="1"/>
    <n v="90049"/>
    <x v="1"/>
    <s v="FUR-TA-10003473"/>
    <x v="0"/>
    <x v="3"/>
    <x v="214"/>
    <n v="902.71199999999999"/>
    <n v="3"/>
    <n v="0.2"/>
    <n v="33.851700000000051"/>
  </r>
  <r>
    <n v="8371"/>
    <x v="4145"/>
    <x v="0"/>
    <x v="508"/>
    <d v="2013-10-22T00:00:00"/>
    <s v="Standard Class"/>
    <s v="MG-17890"/>
    <s v="Michael Granlund"/>
    <x v="2"/>
    <s v="United States"/>
    <s v="Fresno"/>
    <x v="1"/>
    <n v="93727"/>
    <x v="1"/>
    <s v="FUR-BO-10003894"/>
    <x v="0"/>
    <x v="0"/>
    <x v="1619"/>
    <n v="120.666"/>
    <n v="2"/>
    <n v="0.15"/>
    <n v="21.293999999999993"/>
  </r>
  <r>
    <n v="8372"/>
    <x v="4146"/>
    <x v="2"/>
    <x v="422"/>
    <d v="2011-12-30T00:00:00"/>
    <s v="First Class"/>
    <s v="NC-18415"/>
    <s v="Nathan Cano"/>
    <x v="0"/>
    <s v="United States"/>
    <s v="Fort Worth"/>
    <x v="5"/>
    <n v="76106"/>
    <x v="2"/>
    <s v="OFF-BI-10001658"/>
    <x v="1"/>
    <x v="8"/>
    <x v="439"/>
    <n v="4.9839999999999991"/>
    <n v="1"/>
    <n v="0.8"/>
    <n v="-8.472800000000003"/>
  </r>
  <r>
    <n v="8373"/>
    <x v="4147"/>
    <x v="0"/>
    <x v="390"/>
    <d v="2013-12-02T00:00:00"/>
    <s v="Standard Class"/>
    <s v="SC-20680"/>
    <s v="Steve Carroll"/>
    <x v="2"/>
    <s v="United States"/>
    <s v="Seattle"/>
    <x v="4"/>
    <n v="98105"/>
    <x v="1"/>
    <s v="FUR-FU-10003535"/>
    <x v="0"/>
    <x v="5"/>
    <x v="888"/>
    <n v="82.26"/>
    <n v="3"/>
    <n v="0"/>
    <n v="33.726600000000005"/>
  </r>
  <r>
    <n v="8374"/>
    <x v="4148"/>
    <x v="0"/>
    <x v="338"/>
    <d v="2013-11-14T00:00:00"/>
    <s v="First Class"/>
    <s v="RO-19780"/>
    <s v="Rose O'Brian"/>
    <x v="0"/>
    <s v="United States"/>
    <s v="San Francisco"/>
    <x v="1"/>
    <n v="94110"/>
    <x v="1"/>
    <s v="OFF-ST-10000352"/>
    <x v="1"/>
    <x v="4"/>
    <x v="1049"/>
    <n v="29.74"/>
    <n v="1"/>
    <n v="0"/>
    <n v="4.4610000000000021"/>
  </r>
  <r>
    <n v="8375"/>
    <x v="4149"/>
    <x v="1"/>
    <x v="956"/>
    <d v="2012-01-10T00:00:00"/>
    <s v="Standard Class"/>
    <s v="JL-15175"/>
    <s v="James Lanier"/>
    <x v="2"/>
    <s v="United States"/>
    <s v="San Francisco"/>
    <x v="1"/>
    <n v="94110"/>
    <x v="1"/>
    <s v="OFF-AP-10004859"/>
    <x v="1"/>
    <x v="9"/>
    <x v="921"/>
    <n v="87.36"/>
    <n v="6"/>
    <n v="0"/>
    <n v="23.587200000000003"/>
  </r>
  <r>
    <n v="8376"/>
    <x v="4149"/>
    <x v="1"/>
    <x v="956"/>
    <d v="2012-01-10T00:00:00"/>
    <s v="Standard Class"/>
    <s v="JL-15175"/>
    <s v="James Lanier"/>
    <x v="2"/>
    <s v="United States"/>
    <s v="San Francisco"/>
    <x v="1"/>
    <n v="94110"/>
    <x v="1"/>
    <s v="OFF-BI-10001294"/>
    <x v="1"/>
    <x v="8"/>
    <x v="667"/>
    <n v="56.16"/>
    <n v="6"/>
    <n v="0.2"/>
    <n v="17.549999999999994"/>
  </r>
  <r>
    <n v="8377"/>
    <x v="4150"/>
    <x v="3"/>
    <x v="708"/>
    <d v="2014-03-28T00:00:00"/>
    <s v="Standard Class"/>
    <s v="PW-19030"/>
    <s v="Pauline Webber"/>
    <x v="1"/>
    <s v="United States"/>
    <s v="Pompano Beach"/>
    <x v="2"/>
    <n v="33068"/>
    <x v="0"/>
    <s v="OFF-AP-10001242"/>
    <x v="1"/>
    <x v="9"/>
    <x v="1408"/>
    <n v="64.384"/>
    <n v="1"/>
    <n v="0.2"/>
    <n v="8.0479999999999983"/>
  </r>
  <r>
    <n v="8378"/>
    <x v="4151"/>
    <x v="1"/>
    <x v="768"/>
    <d v="2012-11-18T00:00:00"/>
    <s v="Standard Class"/>
    <s v="MF-18250"/>
    <s v="Monica Federle"/>
    <x v="1"/>
    <s v="United States"/>
    <s v="Houston"/>
    <x v="5"/>
    <n v="77095"/>
    <x v="2"/>
    <s v="OFF-ST-10002344"/>
    <x v="1"/>
    <x v="4"/>
    <x v="856"/>
    <n v="64.784000000000006"/>
    <n v="1"/>
    <n v="0.2"/>
    <n v="-14.576399999999996"/>
  </r>
  <r>
    <n v="8379"/>
    <x v="4151"/>
    <x v="1"/>
    <x v="768"/>
    <d v="2012-11-18T00:00:00"/>
    <s v="Standard Class"/>
    <s v="MF-18250"/>
    <s v="Monica Federle"/>
    <x v="1"/>
    <s v="United States"/>
    <s v="Houston"/>
    <x v="5"/>
    <n v="77095"/>
    <x v="2"/>
    <s v="OFF-PA-10003349"/>
    <x v="1"/>
    <x v="10"/>
    <x v="218"/>
    <n v="15.552000000000003"/>
    <n v="3"/>
    <n v="0.2"/>
    <n v="5.6375999999999999"/>
  </r>
  <r>
    <n v="8380"/>
    <x v="4151"/>
    <x v="1"/>
    <x v="768"/>
    <d v="2012-11-18T00:00:00"/>
    <s v="Standard Class"/>
    <s v="MF-18250"/>
    <s v="Monica Federle"/>
    <x v="1"/>
    <s v="United States"/>
    <s v="Houston"/>
    <x v="5"/>
    <n v="77095"/>
    <x v="2"/>
    <s v="OFF-EN-10003055"/>
    <x v="1"/>
    <x v="12"/>
    <x v="873"/>
    <n v="223.88799999999998"/>
    <n v="7"/>
    <n v="0.2"/>
    <n v="69.964999999999975"/>
  </r>
  <r>
    <n v="8381"/>
    <x v="4152"/>
    <x v="2"/>
    <x v="340"/>
    <d v="2011-09-14T00:00:00"/>
    <s v="Second Class"/>
    <s v="CC-12220"/>
    <s v="Chris Cortes"/>
    <x v="0"/>
    <s v="United States"/>
    <s v="Chicago"/>
    <x v="10"/>
    <n v="60653"/>
    <x v="2"/>
    <s v="OFF-PA-10001622"/>
    <x v="1"/>
    <x v="10"/>
    <x v="695"/>
    <n v="10.896000000000001"/>
    <n v="3"/>
    <n v="0.2"/>
    <n v="3.4049999999999994"/>
  </r>
  <r>
    <n v="8382"/>
    <x v="4153"/>
    <x v="0"/>
    <x v="716"/>
    <d v="2013-03-20T00:00:00"/>
    <s v="Second Class"/>
    <s v="AC-10660"/>
    <s v="Anna Chung"/>
    <x v="0"/>
    <s v="United States"/>
    <s v="San Francisco"/>
    <x v="1"/>
    <n v="94109"/>
    <x v="1"/>
    <s v="TEC-PH-10003800"/>
    <x v="2"/>
    <x v="7"/>
    <x v="504"/>
    <n v="84.784000000000006"/>
    <n v="2"/>
    <n v="0.2"/>
    <n v="-20.136200000000006"/>
  </r>
  <r>
    <n v="8383"/>
    <x v="4154"/>
    <x v="0"/>
    <x v="597"/>
    <d v="2013-02-15T00:00:00"/>
    <s v="Standard Class"/>
    <s v="MH-17440"/>
    <s v="Mark Haberlin"/>
    <x v="1"/>
    <s v="United States"/>
    <s v="Houston"/>
    <x v="5"/>
    <n v="77036"/>
    <x v="2"/>
    <s v="FUR-CH-10001270"/>
    <x v="0"/>
    <x v="1"/>
    <x v="851"/>
    <n v="241.49999999999997"/>
    <n v="4"/>
    <n v="0.3"/>
    <n v="0"/>
  </r>
  <r>
    <n v="8384"/>
    <x v="4155"/>
    <x v="0"/>
    <x v="491"/>
    <d v="2013-11-29T00:00:00"/>
    <s v="First Class"/>
    <s v="CD-12790"/>
    <s v="Cynthia Delaney"/>
    <x v="2"/>
    <s v="United States"/>
    <s v="Shelton"/>
    <x v="29"/>
    <n v="6484"/>
    <x v="3"/>
    <s v="TEC-AC-10003447"/>
    <x v="2"/>
    <x v="11"/>
    <x v="798"/>
    <n v="59.97"/>
    <n v="3"/>
    <n v="0"/>
    <n v="14.992499999999996"/>
  </r>
  <r>
    <n v="8385"/>
    <x v="4155"/>
    <x v="0"/>
    <x v="491"/>
    <d v="2013-11-29T00:00:00"/>
    <s v="First Class"/>
    <s v="CD-12790"/>
    <s v="Cynthia Delaney"/>
    <x v="2"/>
    <s v="United States"/>
    <s v="Shelton"/>
    <x v="29"/>
    <n v="6484"/>
    <x v="3"/>
    <s v="OFF-PA-10004285"/>
    <x v="1"/>
    <x v="10"/>
    <x v="1259"/>
    <n v="13.36"/>
    <n v="2"/>
    <n v="0"/>
    <n v="6.4127999999999998"/>
  </r>
  <r>
    <n v="8386"/>
    <x v="4156"/>
    <x v="3"/>
    <x v="507"/>
    <d v="2014-09-09T00:00:00"/>
    <s v="Standard Class"/>
    <s v="CV-12805"/>
    <s v="Cynthia Voltz"/>
    <x v="1"/>
    <s v="United States"/>
    <s v="Oakland"/>
    <x v="1"/>
    <n v="94601"/>
    <x v="1"/>
    <s v="OFF-BI-10001757"/>
    <x v="1"/>
    <x v="8"/>
    <x v="1158"/>
    <n v="11.808"/>
    <n v="3"/>
    <n v="0.2"/>
    <n v="4.1327999999999996"/>
  </r>
  <r>
    <n v="8387"/>
    <x v="4157"/>
    <x v="1"/>
    <x v="71"/>
    <d v="2012-06-03T00:00:00"/>
    <s v="Standard Class"/>
    <s v="TB-21625"/>
    <s v="Trudy Brown"/>
    <x v="0"/>
    <s v="United States"/>
    <s v="Manchester"/>
    <x v="29"/>
    <n v="6040"/>
    <x v="3"/>
    <s v="OFF-ST-10001558"/>
    <x v="1"/>
    <x v="4"/>
    <x v="712"/>
    <n v="16.239999999999998"/>
    <n v="1"/>
    <n v="0"/>
    <n v="2.4359999999999999"/>
  </r>
  <r>
    <n v="8388"/>
    <x v="4157"/>
    <x v="1"/>
    <x v="71"/>
    <d v="2012-06-03T00:00:00"/>
    <s v="Standard Class"/>
    <s v="TB-21625"/>
    <s v="Trudy Brown"/>
    <x v="0"/>
    <s v="United States"/>
    <s v="Manchester"/>
    <x v="29"/>
    <n v="6040"/>
    <x v="3"/>
    <s v="OFF-ST-10001328"/>
    <x v="1"/>
    <x v="4"/>
    <x v="176"/>
    <n v="77.55"/>
    <n v="5"/>
    <n v="0"/>
    <n v="21.714000000000002"/>
  </r>
  <r>
    <n v="8389"/>
    <x v="4158"/>
    <x v="2"/>
    <x v="301"/>
    <d v="2011-11-05T00:00:00"/>
    <s v="Standard Class"/>
    <s v="DG-13300"/>
    <s v="Deirdre Greer"/>
    <x v="1"/>
    <s v="United States"/>
    <s v="Orange"/>
    <x v="30"/>
    <n v="7050"/>
    <x v="3"/>
    <s v="OFF-AP-10004708"/>
    <x v="1"/>
    <x v="9"/>
    <x v="508"/>
    <n v="76.12"/>
    <n v="2"/>
    <n v="0"/>
    <n v="22.074799999999996"/>
  </r>
  <r>
    <n v="8390"/>
    <x v="4159"/>
    <x v="0"/>
    <x v="797"/>
    <d v="2013-12-31T00:00:00"/>
    <s v="First Class"/>
    <s v="RD-19810"/>
    <s v="Ross DeVincentis"/>
    <x v="2"/>
    <s v="United States"/>
    <s v="Akron"/>
    <x v="24"/>
    <n v="44312"/>
    <x v="3"/>
    <s v="OFF-FA-10000621"/>
    <x v="1"/>
    <x v="13"/>
    <x v="110"/>
    <n v="17.184000000000001"/>
    <n v="6"/>
    <n v="0.2"/>
    <n v="6.2291999999999996"/>
  </r>
  <r>
    <n v="8391"/>
    <x v="4160"/>
    <x v="3"/>
    <x v="769"/>
    <d v="2014-12-07T00:00:00"/>
    <s v="First Class"/>
    <s v="CS-12250"/>
    <s v="Chris Selesnick"/>
    <x v="1"/>
    <s v="United States"/>
    <s v="Los Angeles"/>
    <x v="1"/>
    <n v="90032"/>
    <x v="1"/>
    <s v="OFF-PA-10001838"/>
    <x v="1"/>
    <x v="10"/>
    <x v="999"/>
    <n v="11.76"/>
    <n v="2"/>
    <n v="0"/>
    <n v="5.7623999999999995"/>
  </r>
  <r>
    <n v="8392"/>
    <x v="4161"/>
    <x v="3"/>
    <x v="331"/>
    <d v="2014-12-31T00:00:00"/>
    <s v="Standard Class"/>
    <s v="JB-16045"/>
    <s v="Julia Barnett"/>
    <x v="2"/>
    <s v="United States"/>
    <s v="Danbury"/>
    <x v="29"/>
    <n v="6810"/>
    <x v="3"/>
    <s v="FUR-FU-10001473"/>
    <x v="0"/>
    <x v="5"/>
    <x v="984"/>
    <n v="27.46"/>
    <n v="2"/>
    <n v="0"/>
    <n v="9.8856000000000002"/>
  </r>
  <r>
    <n v="8393"/>
    <x v="4162"/>
    <x v="0"/>
    <x v="49"/>
    <d v="2013-12-07T00:00:00"/>
    <s v="Second Class"/>
    <s v="EJ-14155"/>
    <s v="Eva Jacobs"/>
    <x v="0"/>
    <s v="United States"/>
    <s v="Franklin"/>
    <x v="31"/>
    <n v="2038"/>
    <x v="3"/>
    <s v="TEC-PH-10000193"/>
    <x v="2"/>
    <x v="7"/>
    <x v="1655"/>
    <n v="137.94"/>
    <n v="3"/>
    <n v="0"/>
    <n v="35.864399999999996"/>
  </r>
  <r>
    <n v="8394"/>
    <x v="4162"/>
    <x v="0"/>
    <x v="49"/>
    <d v="2013-12-07T00:00:00"/>
    <s v="Second Class"/>
    <s v="EJ-14155"/>
    <s v="Eva Jacobs"/>
    <x v="0"/>
    <s v="United States"/>
    <s v="Franklin"/>
    <x v="31"/>
    <n v="2038"/>
    <x v="3"/>
    <s v="FUR-FU-10002045"/>
    <x v="0"/>
    <x v="5"/>
    <x v="1356"/>
    <n v="111.15"/>
    <n v="5"/>
    <n v="0"/>
    <n v="48.906000000000006"/>
  </r>
  <r>
    <n v="8395"/>
    <x v="4162"/>
    <x v="0"/>
    <x v="49"/>
    <d v="2013-12-07T00:00:00"/>
    <s v="Second Class"/>
    <s v="EJ-14155"/>
    <s v="Eva Jacobs"/>
    <x v="0"/>
    <s v="United States"/>
    <s v="Franklin"/>
    <x v="31"/>
    <n v="2038"/>
    <x v="3"/>
    <s v="OFF-AP-10002945"/>
    <x v="1"/>
    <x v="9"/>
    <x v="225"/>
    <n v="901.94999999999993"/>
    <n v="3"/>
    <n v="0"/>
    <n v="297.64349999999996"/>
  </r>
  <r>
    <n v="8396"/>
    <x v="4162"/>
    <x v="0"/>
    <x v="49"/>
    <d v="2013-12-07T00:00:00"/>
    <s v="Second Class"/>
    <s v="EJ-14155"/>
    <s v="Eva Jacobs"/>
    <x v="0"/>
    <s v="United States"/>
    <s v="Franklin"/>
    <x v="31"/>
    <n v="2038"/>
    <x v="3"/>
    <s v="FUR-TA-10001095"/>
    <x v="0"/>
    <x v="3"/>
    <x v="611"/>
    <n v="366.00899999999996"/>
    <n v="3"/>
    <n v="0.3"/>
    <n v="-47.058300000000003"/>
  </r>
  <r>
    <n v="8397"/>
    <x v="4163"/>
    <x v="2"/>
    <x v="479"/>
    <d v="2011-06-30T00:00:00"/>
    <s v="Same Day"/>
    <s v="BD-11620"/>
    <s v="Brian DeCherney"/>
    <x v="0"/>
    <s v="United States"/>
    <s v="Wilmington"/>
    <x v="3"/>
    <n v="28403"/>
    <x v="0"/>
    <s v="OFF-PA-10001144"/>
    <x v="1"/>
    <x v="10"/>
    <x v="161"/>
    <n v="310.68799999999999"/>
    <n v="7"/>
    <n v="0.2"/>
    <n v="108.74079999999998"/>
  </r>
  <r>
    <n v="8398"/>
    <x v="4164"/>
    <x v="2"/>
    <x v="1010"/>
    <d v="2011-09-04T00:00:00"/>
    <s v="First Class"/>
    <s v="MR-17545"/>
    <s v="Mathew Reese"/>
    <x v="2"/>
    <s v="United States"/>
    <s v="Houston"/>
    <x v="5"/>
    <n v="77095"/>
    <x v="2"/>
    <s v="OFF-BI-10004099"/>
    <x v="1"/>
    <x v="8"/>
    <x v="1716"/>
    <n v="7.6799999999999979"/>
    <n v="5"/>
    <n v="0.8"/>
    <n v="-11.52"/>
  </r>
  <r>
    <n v="8399"/>
    <x v="4165"/>
    <x v="3"/>
    <x v="808"/>
    <d v="2014-11-08T00:00:00"/>
    <s v="Second Class"/>
    <s v="SR-20425"/>
    <s v="Sharelle Roach"/>
    <x v="2"/>
    <s v="United States"/>
    <s v="Springfield"/>
    <x v="24"/>
    <n v="45503"/>
    <x v="3"/>
    <s v="FUR-CH-10001973"/>
    <x v="0"/>
    <x v="1"/>
    <x v="896"/>
    <n v="155.37199999999999"/>
    <n v="2"/>
    <n v="0.3"/>
    <n v="-35.513599999999997"/>
  </r>
  <r>
    <n v="8400"/>
    <x v="4166"/>
    <x v="1"/>
    <x v="657"/>
    <d v="2012-04-18T00:00:00"/>
    <s v="Standard Class"/>
    <s v="TH-21100"/>
    <s v="Thea Hendricks"/>
    <x v="0"/>
    <s v="United States"/>
    <s v="Glendale"/>
    <x v="16"/>
    <n v="85301"/>
    <x v="1"/>
    <s v="OFF-ST-10000344"/>
    <x v="1"/>
    <x v="4"/>
    <x v="1013"/>
    <n v="10.744"/>
    <n v="1"/>
    <n v="0.2"/>
    <n v="0.80579999999999963"/>
  </r>
  <r>
    <n v="8401"/>
    <x v="4167"/>
    <x v="1"/>
    <x v="901"/>
    <d v="2012-12-09T00:00:00"/>
    <s v="Second Class"/>
    <s v="BD-11635"/>
    <s v="Brian Derr"/>
    <x v="0"/>
    <s v="United States"/>
    <s v="New York City"/>
    <x v="15"/>
    <n v="10009"/>
    <x v="3"/>
    <s v="OFF-BI-10002026"/>
    <x v="1"/>
    <x v="8"/>
    <x v="903"/>
    <n v="232.40000000000003"/>
    <n v="5"/>
    <n v="0.2"/>
    <n v="78.434999999999988"/>
  </r>
  <r>
    <n v="8402"/>
    <x v="4167"/>
    <x v="1"/>
    <x v="901"/>
    <d v="2012-12-09T00:00:00"/>
    <s v="Second Class"/>
    <s v="BD-11635"/>
    <s v="Brian Derr"/>
    <x v="0"/>
    <s v="United States"/>
    <s v="New York City"/>
    <x v="15"/>
    <n v="10009"/>
    <x v="3"/>
    <s v="FUR-CH-10003535"/>
    <x v="0"/>
    <x v="1"/>
    <x v="1513"/>
    <n v="164.64599999999999"/>
    <n v="3"/>
    <n v="0.1"/>
    <n v="12.805799999999994"/>
  </r>
  <r>
    <n v="8403"/>
    <x v="4167"/>
    <x v="1"/>
    <x v="901"/>
    <d v="2012-12-09T00:00:00"/>
    <s v="Second Class"/>
    <s v="BD-11635"/>
    <s v="Brian Derr"/>
    <x v="0"/>
    <s v="United States"/>
    <s v="New York City"/>
    <x v="15"/>
    <n v="10009"/>
    <x v="3"/>
    <s v="OFF-PA-10004156"/>
    <x v="1"/>
    <x v="10"/>
    <x v="743"/>
    <n v="22.68"/>
    <n v="2"/>
    <n v="0"/>
    <n v="11.113199999999999"/>
  </r>
  <r>
    <n v="8404"/>
    <x v="4168"/>
    <x v="0"/>
    <x v="854"/>
    <d v="2013-02-07T00:00:00"/>
    <s v="Standard Class"/>
    <s v="SM-20950"/>
    <s v="Suzanne McNair"/>
    <x v="1"/>
    <s v="United States"/>
    <s v="Los Angeles"/>
    <x v="1"/>
    <n v="90036"/>
    <x v="1"/>
    <s v="OFF-PA-10002254"/>
    <x v="1"/>
    <x v="10"/>
    <x v="145"/>
    <n v="105.52"/>
    <n v="4"/>
    <n v="0"/>
    <n v="48.539199999999994"/>
  </r>
  <r>
    <n v="8405"/>
    <x v="4169"/>
    <x v="3"/>
    <x v="141"/>
    <d v="2014-07-13T00:00:00"/>
    <s v="Standard Class"/>
    <s v="HE-14800"/>
    <s v="Harold Engle"/>
    <x v="1"/>
    <s v="United States"/>
    <s v="Newark"/>
    <x v="13"/>
    <n v="19711"/>
    <x v="3"/>
    <s v="FUR-FU-10003247"/>
    <x v="0"/>
    <x v="5"/>
    <x v="1456"/>
    <n v="83.92"/>
    <n v="4"/>
    <n v="0"/>
    <n v="5.8743999999999943"/>
  </r>
  <r>
    <n v="8406"/>
    <x v="4169"/>
    <x v="3"/>
    <x v="141"/>
    <d v="2014-07-13T00:00:00"/>
    <s v="Standard Class"/>
    <s v="HE-14800"/>
    <s v="Harold Engle"/>
    <x v="1"/>
    <s v="United States"/>
    <s v="Newark"/>
    <x v="13"/>
    <n v="19711"/>
    <x v="3"/>
    <s v="TEC-AC-10002473"/>
    <x v="2"/>
    <x v="11"/>
    <x v="713"/>
    <n v="141.9"/>
    <n v="5"/>
    <n v="0"/>
    <n v="58.179000000000002"/>
  </r>
  <r>
    <n v="8407"/>
    <x v="4169"/>
    <x v="3"/>
    <x v="141"/>
    <d v="2014-07-13T00:00:00"/>
    <s v="Standard Class"/>
    <s v="HE-14800"/>
    <s v="Harold Engle"/>
    <x v="1"/>
    <s v="United States"/>
    <s v="Newark"/>
    <x v="13"/>
    <n v="19711"/>
    <x v="3"/>
    <s v="FUR-FU-10001057"/>
    <x v="0"/>
    <x v="5"/>
    <x v="1782"/>
    <n v="39.979999999999997"/>
    <n v="2"/>
    <n v="0"/>
    <n v="9.1953999999999994"/>
  </r>
  <r>
    <n v="8408"/>
    <x v="4169"/>
    <x v="3"/>
    <x v="141"/>
    <d v="2014-07-13T00:00:00"/>
    <s v="Standard Class"/>
    <s v="HE-14800"/>
    <s v="Harold Engle"/>
    <x v="1"/>
    <s v="United States"/>
    <s v="Newark"/>
    <x v="13"/>
    <n v="19711"/>
    <x v="3"/>
    <s v="OFF-AR-10001419"/>
    <x v="1"/>
    <x v="6"/>
    <x v="1006"/>
    <n v="28.91"/>
    <n v="7"/>
    <n v="0"/>
    <n v="8.6729999999999983"/>
  </r>
  <r>
    <n v="8409"/>
    <x v="4169"/>
    <x v="3"/>
    <x v="141"/>
    <d v="2014-07-13T00:00:00"/>
    <s v="Standard Class"/>
    <s v="HE-14800"/>
    <s v="Harold Engle"/>
    <x v="1"/>
    <s v="United States"/>
    <s v="Newark"/>
    <x v="13"/>
    <n v="19711"/>
    <x v="3"/>
    <s v="OFF-AR-10004010"/>
    <x v="1"/>
    <x v="6"/>
    <x v="1734"/>
    <n v="174.95000000000002"/>
    <n v="5"/>
    <n v="0"/>
    <n v="45.487000000000002"/>
  </r>
  <r>
    <n v="8410"/>
    <x v="4170"/>
    <x v="1"/>
    <x v="555"/>
    <d v="2012-12-17T00:00:00"/>
    <s v="Standard Class"/>
    <s v="JK-15640"/>
    <s v="Jim Kriz"/>
    <x v="2"/>
    <s v="United States"/>
    <s v="San Bernardino"/>
    <x v="1"/>
    <n v="92404"/>
    <x v="1"/>
    <s v="OFF-BI-10004230"/>
    <x v="1"/>
    <x v="8"/>
    <x v="649"/>
    <n v="110.52800000000001"/>
    <n v="4"/>
    <n v="0.2"/>
    <n v="38.684799999999996"/>
  </r>
  <r>
    <n v="8411"/>
    <x v="4171"/>
    <x v="0"/>
    <x v="625"/>
    <d v="2013-11-16T00:00:00"/>
    <s v="Same Day"/>
    <s v="ON-18715"/>
    <s v="Odella Nelson"/>
    <x v="1"/>
    <s v="United States"/>
    <s v="Burlington"/>
    <x v="3"/>
    <n v="27217"/>
    <x v="0"/>
    <s v="FUR-TA-10001768"/>
    <x v="0"/>
    <x v="3"/>
    <x v="114"/>
    <n v="630.024"/>
    <n v="4"/>
    <n v="0.4"/>
    <n v="-199.50760000000008"/>
  </r>
  <r>
    <n v="8412"/>
    <x v="4172"/>
    <x v="0"/>
    <x v="195"/>
    <d v="2013-05-13T00:00:00"/>
    <s v="Second Class"/>
    <s v="TH-21100"/>
    <s v="Thea Hendricks"/>
    <x v="0"/>
    <s v="United States"/>
    <s v="Salem"/>
    <x v="17"/>
    <n v="24153"/>
    <x v="0"/>
    <s v="OFF-AR-10003514"/>
    <x v="1"/>
    <x v="6"/>
    <x v="180"/>
    <n v="27.86"/>
    <n v="7"/>
    <n v="0"/>
    <n v="9.1937999999999978"/>
  </r>
  <r>
    <n v="8413"/>
    <x v="4173"/>
    <x v="3"/>
    <x v="434"/>
    <d v="2014-03-15T00:00:00"/>
    <s v="Standard Class"/>
    <s v="MD-17350"/>
    <s v="Maribeth Dona"/>
    <x v="0"/>
    <s v="United States"/>
    <s v="Dallas"/>
    <x v="5"/>
    <n v="75217"/>
    <x v="2"/>
    <s v="FUR-TA-10002228"/>
    <x v="0"/>
    <x v="3"/>
    <x v="596"/>
    <n v="933.40800000000002"/>
    <n v="4"/>
    <n v="0.3"/>
    <n v="-173.34719999999999"/>
  </r>
  <r>
    <n v="8414"/>
    <x v="4174"/>
    <x v="0"/>
    <x v="907"/>
    <d v="2013-12-22T00:00:00"/>
    <s v="Standard Class"/>
    <s v="AH-10075"/>
    <s v="Adam Hart"/>
    <x v="1"/>
    <s v="United States"/>
    <s v="Arlington"/>
    <x v="5"/>
    <n v="76017"/>
    <x v="2"/>
    <s v="OFF-PA-10001972"/>
    <x v="1"/>
    <x v="10"/>
    <x v="1169"/>
    <n v="51.840000000000011"/>
    <n v="10"/>
    <n v="0.2"/>
    <n v="18.143999999999998"/>
  </r>
  <r>
    <n v="8415"/>
    <x v="4174"/>
    <x v="0"/>
    <x v="907"/>
    <d v="2013-12-22T00:00:00"/>
    <s v="Standard Class"/>
    <s v="AH-10075"/>
    <s v="Adam Hart"/>
    <x v="1"/>
    <s v="United States"/>
    <s v="Arlington"/>
    <x v="5"/>
    <n v="76017"/>
    <x v="2"/>
    <s v="TEC-AC-10002942"/>
    <x v="2"/>
    <x v="11"/>
    <x v="1597"/>
    <n v="165.60000000000002"/>
    <n v="3"/>
    <n v="0.2"/>
    <n v="-6.2100000000000151"/>
  </r>
  <r>
    <n v="8416"/>
    <x v="4175"/>
    <x v="3"/>
    <x v="1191"/>
    <d v="2014-04-13T00:00:00"/>
    <s v="Standard Class"/>
    <s v="ML-17755"/>
    <s v="Max Ludwig"/>
    <x v="2"/>
    <s v="United States"/>
    <s v="Marion"/>
    <x v="23"/>
    <n v="52302"/>
    <x v="2"/>
    <s v="OFF-PA-10000474"/>
    <x v="1"/>
    <x v="10"/>
    <x v="33"/>
    <n v="106.32"/>
    <n v="3"/>
    <n v="0"/>
    <n v="49.970399999999991"/>
  </r>
  <r>
    <n v="8417"/>
    <x v="4176"/>
    <x v="3"/>
    <x v="1188"/>
    <d v="2014-05-12T00:00:00"/>
    <s v="First Class"/>
    <s v="LB-16795"/>
    <s v="Laurel Beltran"/>
    <x v="2"/>
    <s v="United States"/>
    <s v="Seattle"/>
    <x v="4"/>
    <n v="98105"/>
    <x v="1"/>
    <s v="OFF-BI-10004330"/>
    <x v="1"/>
    <x v="8"/>
    <x v="795"/>
    <n v="147.91999999999999"/>
    <n v="5"/>
    <n v="0.2"/>
    <n v="46.224999999999987"/>
  </r>
  <r>
    <n v="8418"/>
    <x v="4176"/>
    <x v="3"/>
    <x v="1188"/>
    <d v="2014-05-12T00:00:00"/>
    <s v="First Class"/>
    <s v="LB-16795"/>
    <s v="Laurel Beltran"/>
    <x v="2"/>
    <s v="United States"/>
    <s v="Seattle"/>
    <x v="4"/>
    <n v="98105"/>
    <x v="1"/>
    <s v="OFF-ST-10000604"/>
    <x v="1"/>
    <x v="4"/>
    <x v="54"/>
    <n v="104.28"/>
    <n v="3"/>
    <n v="0"/>
    <n v="26.069999999999993"/>
  </r>
  <r>
    <n v="8419"/>
    <x v="4176"/>
    <x v="3"/>
    <x v="1188"/>
    <d v="2014-05-12T00:00:00"/>
    <s v="First Class"/>
    <s v="LB-16795"/>
    <s v="Laurel Beltran"/>
    <x v="2"/>
    <s v="United States"/>
    <s v="Seattle"/>
    <x v="4"/>
    <n v="98105"/>
    <x v="1"/>
    <s v="FUR-TA-10004154"/>
    <x v="0"/>
    <x v="3"/>
    <x v="730"/>
    <n v="286.85000000000002"/>
    <n v="1"/>
    <n v="0"/>
    <n v="63.106999999999999"/>
  </r>
  <r>
    <n v="8420"/>
    <x v="4176"/>
    <x v="3"/>
    <x v="1188"/>
    <d v="2014-05-12T00:00:00"/>
    <s v="First Class"/>
    <s v="LB-16795"/>
    <s v="Laurel Beltran"/>
    <x v="2"/>
    <s v="United States"/>
    <s v="Seattle"/>
    <x v="4"/>
    <n v="98105"/>
    <x v="1"/>
    <s v="OFF-ST-10000636"/>
    <x v="1"/>
    <x v="4"/>
    <x v="1744"/>
    <n v="66.959999999999994"/>
    <n v="4"/>
    <n v="0"/>
    <n v="2.6783999999999963"/>
  </r>
  <r>
    <n v="8421"/>
    <x v="4176"/>
    <x v="3"/>
    <x v="1188"/>
    <d v="2014-05-12T00:00:00"/>
    <s v="First Class"/>
    <s v="LB-16795"/>
    <s v="Laurel Beltran"/>
    <x v="2"/>
    <s v="United States"/>
    <s v="Seattle"/>
    <x v="4"/>
    <n v="98105"/>
    <x v="1"/>
    <s v="TEC-AC-10004171"/>
    <x v="2"/>
    <x v="11"/>
    <x v="1312"/>
    <n v="199.98"/>
    <n v="2"/>
    <n v="0"/>
    <n v="87.991200000000006"/>
  </r>
  <r>
    <n v="8422"/>
    <x v="4177"/>
    <x v="3"/>
    <x v="386"/>
    <d v="2014-10-17T00:00:00"/>
    <s v="Standard Class"/>
    <s v="NP-18670"/>
    <s v="Nora Paige"/>
    <x v="0"/>
    <s v="United States"/>
    <s v="Lakewood"/>
    <x v="30"/>
    <n v="8701"/>
    <x v="3"/>
    <s v="TEC-AC-10002167"/>
    <x v="2"/>
    <x v="11"/>
    <x v="46"/>
    <n v="45"/>
    <n v="3"/>
    <n v="0"/>
    <n v="4.9500000000000011"/>
  </r>
  <r>
    <n v="8423"/>
    <x v="4177"/>
    <x v="3"/>
    <x v="386"/>
    <d v="2014-10-17T00:00:00"/>
    <s v="Standard Class"/>
    <s v="NP-18670"/>
    <s v="Nora Paige"/>
    <x v="0"/>
    <s v="United States"/>
    <s v="Lakewood"/>
    <x v="30"/>
    <n v="8701"/>
    <x v="3"/>
    <s v="OFF-FA-10000621"/>
    <x v="1"/>
    <x v="13"/>
    <x v="110"/>
    <n v="17.899999999999999"/>
    <n v="5"/>
    <n v="0"/>
    <n v="8.7710000000000008"/>
  </r>
  <r>
    <n v="8424"/>
    <x v="4177"/>
    <x v="3"/>
    <x v="386"/>
    <d v="2014-10-17T00:00:00"/>
    <s v="Standard Class"/>
    <s v="NP-18670"/>
    <s v="Nora Paige"/>
    <x v="0"/>
    <s v="United States"/>
    <s v="Lakewood"/>
    <x v="30"/>
    <n v="8701"/>
    <x v="3"/>
    <s v="FUR-FU-10004053"/>
    <x v="0"/>
    <x v="5"/>
    <x v="1633"/>
    <n v="40.479999999999997"/>
    <n v="2"/>
    <n v="0"/>
    <n v="17.406400000000001"/>
  </r>
  <r>
    <n v="8425"/>
    <x v="4177"/>
    <x v="3"/>
    <x v="386"/>
    <d v="2014-10-17T00:00:00"/>
    <s v="Standard Class"/>
    <s v="NP-18670"/>
    <s v="Nora Paige"/>
    <x v="0"/>
    <s v="United States"/>
    <s v="Lakewood"/>
    <x v="30"/>
    <n v="8701"/>
    <x v="3"/>
    <s v="FUR-BO-10003404"/>
    <x v="0"/>
    <x v="0"/>
    <x v="1376"/>
    <n v="2154.9"/>
    <n v="5"/>
    <n v="0"/>
    <n v="129.29399999999987"/>
  </r>
  <r>
    <n v="8426"/>
    <x v="4178"/>
    <x v="0"/>
    <x v="770"/>
    <d v="2013-08-31T00:00:00"/>
    <s v="First Class"/>
    <s v="EB-13750"/>
    <s v="Edward Becker"/>
    <x v="1"/>
    <s v="United States"/>
    <s v="Cincinnati"/>
    <x v="24"/>
    <n v="45231"/>
    <x v="3"/>
    <s v="OFF-BI-10004099"/>
    <x v="1"/>
    <x v="8"/>
    <x v="1716"/>
    <n v="18.432000000000002"/>
    <n v="8"/>
    <n v="0.7"/>
    <n v="-12.287999999999997"/>
  </r>
  <r>
    <n v="8427"/>
    <x v="4179"/>
    <x v="1"/>
    <x v="653"/>
    <d v="2012-10-07T00:00:00"/>
    <s v="Standard Class"/>
    <s v="RP-19390"/>
    <s v="Resi Pölking"/>
    <x v="0"/>
    <s v="United States"/>
    <s v="Thornton"/>
    <x v="22"/>
    <n v="80229"/>
    <x v="1"/>
    <s v="OFF-SU-10004290"/>
    <x v="1"/>
    <x v="14"/>
    <x v="1818"/>
    <n v="10.944000000000001"/>
    <n v="2"/>
    <n v="0.2"/>
    <n v="0.95759999999999978"/>
  </r>
  <r>
    <n v="8428"/>
    <x v="4180"/>
    <x v="3"/>
    <x v="51"/>
    <d v="2014-11-26T00:00:00"/>
    <s v="First Class"/>
    <s v="DC-12850"/>
    <s v="Dan Campbell"/>
    <x v="0"/>
    <s v="United States"/>
    <s v="Roseville"/>
    <x v="12"/>
    <n v="48066"/>
    <x v="2"/>
    <s v="OFF-SU-10001935"/>
    <x v="1"/>
    <x v="14"/>
    <x v="33"/>
    <n v="4.3600000000000003"/>
    <n v="2"/>
    <n v="0"/>
    <n v="0.17439999999999944"/>
  </r>
  <r>
    <n v="8429"/>
    <x v="4181"/>
    <x v="3"/>
    <x v="105"/>
    <d v="2014-11-17T00:00:00"/>
    <s v="Standard Class"/>
    <s v="DJ-13510"/>
    <s v="Don Jones"/>
    <x v="1"/>
    <s v="United States"/>
    <s v="Tempe"/>
    <x v="16"/>
    <n v="85281"/>
    <x v="1"/>
    <s v="TEC-AC-10004227"/>
    <x v="2"/>
    <x v="11"/>
    <x v="1400"/>
    <n v="62.352000000000004"/>
    <n v="6"/>
    <n v="0.2"/>
    <n v="-10.911600000000007"/>
  </r>
  <r>
    <n v="8430"/>
    <x v="4182"/>
    <x v="0"/>
    <x v="1054"/>
    <d v="2013-12-22T00:00:00"/>
    <s v="Second Class"/>
    <s v="CL-12565"/>
    <s v="Clay Ludtke"/>
    <x v="0"/>
    <s v="United States"/>
    <s v="Reading"/>
    <x v="9"/>
    <n v="19601"/>
    <x v="3"/>
    <s v="FUR-FU-10004904"/>
    <x v="0"/>
    <x v="5"/>
    <x v="1580"/>
    <n v="303.92"/>
    <n v="5"/>
    <n v="0.2"/>
    <n v="-30.392000000000024"/>
  </r>
  <r>
    <n v="8431"/>
    <x v="4183"/>
    <x v="2"/>
    <x v="809"/>
    <d v="2011-04-05T00:00:00"/>
    <s v="Standard Class"/>
    <s v="NC-18340"/>
    <s v="Nat Carroll"/>
    <x v="0"/>
    <s v="United States"/>
    <s v="Apple Valley"/>
    <x v="11"/>
    <n v="55124"/>
    <x v="2"/>
    <s v="OFF-ST-10001511"/>
    <x v="1"/>
    <x v="4"/>
    <x v="551"/>
    <n v="129.30000000000001"/>
    <n v="2"/>
    <n v="0"/>
    <n v="6.4649999999999892"/>
  </r>
  <r>
    <n v="8432"/>
    <x v="4184"/>
    <x v="3"/>
    <x v="1183"/>
    <d v="2014-11-14T00:00:00"/>
    <s v="Standard Class"/>
    <s v="KN-16450"/>
    <s v="Kean Nguyen"/>
    <x v="1"/>
    <s v="United States"/>
    <s v="Baltimore"/>
    <x v="39"/>
    <n v="21215"/>
    <x v="3"/>
    <s v="FUR-FU-10003535"/>
    <x v="0"/>
    <x v="5"/>
    <x v="888"/>
    <n v="274.20000000000005"/>
    <n v="10"/>
    <n v="0"/>
    <n v="112.422"/>
  </r>
  <r>
    <n v="8433"/>
    <x v="4185"/>
    <x v="2"/>
    <x v="80"/>
    <d v="2011-09-18T00:00:00"/>
    <s v="Second Class"/>
    <s v="SC-20260"/>
    <s v="Scott Cohen"/>
    <x v="1"/>
    <s v="United States"/>
    <s v="Corpus Christi"/>
    <x v="5"/>
    <n v="78415"/>
    <x v="2"/>
    <s v="OFF-FA-10000053"/>
    <x v="1"/>
    <x v="13"/>
    <x v="953"/>
    <n v="6.048"/>
    <n v="4"/>
    <n v="0.2"/>
    <n v="-1.3607999999999998"/>
  </r>
  <r>
    <n v="8434"/>
    <x v="4185"/>
    <x v="2"/>
    <x v="80"/>
    <d v="2011-09-18T00:00:00"/>
    <s v="Second Class"/>
    <s v="SC-20260"/>
    <s v="Scott Cohen"/>
    <x v="1"/>
    <s v="United States"/>
    <s v="Corpus Christi"/>
    <x v="5"/>
    <n v="78415"/>
    <x v="2"/>
    <s v="OFF-PA-10004610"/>
    <x v="1"/>
    <x v="10"/>
    <x v="1511"/>
    <n v="6.8480000000000008"/>
    <n v="2"/>
    <n v="0.2"/>
    <n v="2.1399999999999992"/>
  </r>
  <r>
    <n v="8435"/>
    <x v="4185"/>
    <x v="2"/>
    <x v="80"/>
    <d v="2011-09-18T00:00:00"/>
    <s v="Second Class"/>
    <s v="SC-20260"/>
    <s v="Scott Cohen"/>
    <x v="1"/>
    <s v="United States"/>
    <s v="Corpus Christi"/>
    <x v="5"/>
    <n v="78415"/>
    <x v="2"/>
    <s v="FUR-FU-10000550"/>
    <x v="0"/>
    <x v="5"/>
    <x v="1445"/>
    <n v="9.9600000000000009"/>
    <n v="5"/>
    <n v="0.6"/>
    <n v="-6.7230000000000008"/>
  </r>
  <r>
    <n v="8436"/>
    <x v="4185"/>
    <x v="2"/>
    <x v="80"/>
    <d v="2011-09-18T00:00:00"/>
    <s v="Second Class"/>
    <s v="SC-20260"/>
    <s v="Scott Cohen"/>
    <x v="1"/>
    <s v="United States"/>
    <s v="Corpus Christi"/>
    <x v="5"/>
    <n v="78415"/>
    <x v="2"/>
    <s v="OFF-BI-10001721"/>
    <x v="1"/>
    <x v="8"/>
    <x v="94"/>
    <n v="8.5519999999999978"/>
    <n v="2"/>
    <n v="0.8"/>
    <n v="-13.683199999999999"/>
  </r>
  <r>
    <n v="8437"/>
    <x v="4186"/>
    <x v="1"/>
    <x v="1181"/>
    <d v="2012-09-26T00:00:00"/>
    <s v="Standard Class"/>
    <s v="AM-10705"/>
    <s v="Anne McFarland"/>
    <x v="0"/>
    <s v="United States"/>
    <s v="Las Vegas"/>
    <x v="33"/>
    <n v="89115"/>
    <x v="1"/>
    <s v="OFF-BI-10004040"/>
    <x v="1"/>
    <x v="8"/>
    <x v="1478"/>
    <n v="45.584000000000003"/>
    <n v="11"/>
    <n v="0.2"/>
    <n v="16.524199999999997"/>
  </r>
  <r>
    <n v="8438"/>
    <x v="4187"/>
    <x v="1"/>
    <x v="895"/>
    <d v="2012-12-16T00:00:00"/>
    <s v="Standard Class"/>
    <s v="RA-19945"/>
    <s v="Ryan Akin"/>
    <x v="0"/>
    <s v="United States"/>
    <s v="Cleveland"/>
    <x v="24"/>
    <n v="44105"/>
    <x v="3"/>
    <s v="TEC-AC-10002550"/>
    <x v="2"/>
    <x v="11"/>
    <x v="1342"/>
    <n v="25.488"/>
    <n v="2"/>
    <n v="0.2"/>
    <n v="4.4603999999999999"/>
  </r>
  <r>
    <n v="8439"/>
    <x v="4188"/>
    <x v="2"/>
    <x v="1061"/>
    <d v="2011-06-01T00:00:00"/>
    <s v="Standard Class"/>
    <s v="MM-17260"/>
    <s v="Magdelene Morse"/>
    <x v="0"/>
    <s v="United States"/>
    <s v="Seattle"/>
    <x v="4"/>
    <n v="98105"/>
    <x v="1"/>
    <s v="OFF-BI-10003876"/>
    <x v="1"/>
    <x v="8"/>
    <x v="1617"/>
    <n v="136.96"/>
    <n v="4"/>
    <n v="0.2"/>
    <n v="51.359999999999992"/>
  </r>
  <r>
    <n v="8440"/>
    <x v="4189"/>
    <x v="3"/>
    <x v="1192"/>
    <d v="2014-03-18T00:00:00"/>
    <s v="Second Class"/>
    <s v="BN-11470"/>
    <s v="Brad Norvell"/>
    <x v="1"/>
    <s v="United States"/>
    <s v="Chicago"/>
    <x v="10"/>
    <n v="60623"/>
    <x v="2"/>
    <s v="TEC-PH-10000213"/>
    <x v="2"/>
    <x v="7"/>
    <x v="1649"/>
    <n v="49.616000000000007"/>
    <n v="2"/>
    <n v="0.2"/>
    <n v="4.9615999999999989"/>
  </r>
  <r>
    <n v="8441"/>
    <x v="4190"/>
    <x v="0"/>
    <x v="16"/>
    <d v="2013-12-13T00:00:00"/>
    <s v="Second Class"/>
    <s v="JB-16045"/>
    <s v="Julia Barnett"/>
    <x v="2"/>
    <s v="United States"/>
    <s v="Columbus"/>
    <x v="24"/>
    <n v="43229"/>
    <x v="3"/>
    <s v="OFF-PA-10002615"/>
    <x v="1"/>
    <x v="10"/>
    <x v="247"/>
    <n v="10.584000000000001"/>
    <n v="3"/>
    <n v="0.2"/>
    <n v="3.4397999999999995"/>
  </r>
  <r>
    <n v="8442"/>
    <x v="4191"/>
    <x v="3"/>
    <x v="636"/>
    <d v="2014-05-11T00:00:00"/>
    <s v="Standard Class"/>
    <s v="DB-13615"/>
    <s v="Doug Bickford"/>
    <x v="0"/>
    <s v="United States"/>
    <s v="Tucson"/>
    <x v="16"/>
    <n v="85705"/>
    <x v="1"/>
    <s v="OFF-PA-10002254"/>
    <x v="1"/>
    <x v="10"/>
    <x v="145"/>
    <n v="84.415999999999997"/>
    <n v="4"/>
    <n v="0.2"/>
    <n v="27.435199999999995"/>
  </r>
  <r>
    <n v="8443"/>
    <x v="4192"/>
    <x v="0"/>
    <x v="1193"/>
    <d v="2013-03-11T00:00:00"/>
    <s v="Standard Class"/>
    <s v="JB-16045"/>
    <s v="Julia Barnett"/>
    <x v="2"/>
    <s v="United States"/>
    <s v="Philadelphia"/>
    <x v="9"/>
    <n v="19120"/>
    <x v="3"/>
    <s v="TEC-PH-10004586"/>
    <x v="2"/>
    <x v="7"/>
    <x v="890"/>
    <n v="431.94"/>
    <n v="2"/>
    <n v="0.4"/>
    <n v="-71.990000000000009"/>
  </r>
  <r>
    <n v="8444"/>
    <x v="4192"/>
    <x v="0"/>
    <x v="1193"/>
    <d v="2013-03-11T00:00:00"/>
    <s v="Standard Class"/>
    <s v="JB-16045"/>
    <s v="Julia Barnett"/>
    <x v="2"/>
    <s v="United States"/>
    <s v="Philadelphia"/>
    <x v="9"/>
    <n v="19120"/>
    <x v="3"/>
    <s v="OFF-BI-10002982"/>
    <x v="1"/>
    <x v="8"/>
    <x v="1258"/>
    <n v="2.0430000000000001"/>
    <n v="1"/>
    <n v="0.7"/>
    <n v="-1.4981999999999998"/>
  </r>
  <r>
    <n v="8445"/>
    <x v="4192"/>
    <x v="0"/>
    <x v="1193"/>
    <d v="2013-03-11T00:00:00"/>
    <s v="Standard Class"/>
    <s v="JB-16045"/>
    <s v="Julia Barnett"/>
    <x v="2"/>
    <s v="United States"/>
    <s v="Philadelphia"/>
    <x v="9"/>
    <n v="19120"/>
    <x v="3"/>
    <s v="TEC-PH-10002538"/>
    <x v="2"/>
    <x v="7"/>
    <x v="524"/>
    <n v="68.238"/>
    <n v="3"/>
    <n v="0.4"/>
    <n v="-12.510300000000008"/>
  </r>
  <r>
    <n v="8446"/>
    <x v="4193"/>
    <x v="3"/>
    <x v="436"/>
    <d v="2014-10-25T00:00:00"/>
    <s v="First Class"/>
    <s v="AH-10075"/>
    <s v="Adam Hart"/>
    <x v="1"/>
    <s v="United States"/>
    <s v="Cranston"/>
    <x v="34"/>
    <n v="2920"/>
    <x v="3"/>
    <s v="FUR-TA-10001039"/>
    <x v="0"/>
    <x v="3"/>
    <x v="824"/>
    <n v="240.744"/>
    <n v="4"/>
    <n v="0.3"/>
    <n v="-13.756799999999984"/>
  </r>
  <r>
    <n v="8447"/>
    <x v="4193"/>
    <x v="3"/>
    <x v="436"/>
    <d v="2014-10-25T00:00:00"/>
    <s v="First Class"/>
    <s v="AH-10075"/>
    <s v="Adam Hart"/>
    <x v="1"/>
    <s v="United States"/>
    <s v="Cranston"/>
    <x v="34"/>
    <n v="2920"/>
    <x v="3"/>
    <s v="FUR-FU-10004963"/>
    <x v="0"/>
    <x v="5"/>
    <x v="1434"/>
    <n v="35"/>
    <n v="4"/>
    <n v="0"/>
    <n v="14.700000000000003"/>
  </r>
  <r>
    <n v="8448"/>
    <x v="4193"/>
    <x v="3"/>
    <x v="436"/>
    <d v="2014-10-25T00:00:00"/>
    <s v="First Class"/>
    <s v="AH-10075"/>
    <s v="Adam Hart"/>
    <x v="1"/>
    <s v="United States"/>
    <s v="Cranston"/>
    <x v="34"/>
    <n v="2920"/>
    <x v="3"/>
    <s v="FUR-FU-10000277"/>
    <x v="0"/>
    <x v="5"/>
    <x v="1786"/>
    <n v="210.68"/>
    <n v="2"/>
    <n v="0"/>
    <n v="50.563199999999995"/>
  </r>
  <r>
    <n v="8449"/>
    <x v="4193"/>
    <x v="3"/>
    <x v="436"/>
    <d v="2014-10-25T00:00:00"/>
    <s v="First Class"/>
    <s v="AH-10075"/>
    <s v="Adam Hart"/>
    <x v="1"/>
    <s v="United States"/>
    <s v="Cranston"/>
    <x v="34"/>
    <n v="2920"/>
    <x v="3"/>
    <s v="FUR-TA-10004915"/>
    <x v="0"/>
    <x v="3"/>
    <x v="331"/>
    <n v="637.89599999999996"/>
    <n v="3"/>
    <n v="0.3"/>
    <n v="-127.57919999999996"/>
  </r>
  <r>
    <n v="8450"/>
    <x v="4193"/>
    <x v="3"/>
    <x v="436"/>
    <d v="2014-10-25T00:00:00"/>
    <s v="First Class"/>
    <s v="AH-10075"/>
    <s v="Adam Hart"/>
    <x v="1"/>
    <s v="United States"/>
    <s v="Cranston"/>
    <x v="34"/>
    <n v="2920"/>
    <x v="3"/>
    <s v="OFF-PA-10003724"/>
    <x v="1"/>
    <x v="10"/>
    <x v="357"/>
    <n v="43.44"/>
    <n v="8"/>
    <n v="0"/>
    <n v="21.285599999999999"/>
  </r>
  <r>
    <n v="8451"/>
    <x v="4193"/>
    <x v="3"/>
    <x v="436"/>
    <d v="2014-10-25T00:00:00"/>
    <s v="First Class"/>
    <s v="AH-10075"/>
    <s v="Adam Hart"/>
    <x v="1"/>
    <s v="United States"/>
    <s v="Cranston"/>
    <x v="34"/>
    <n v="2920"/>
    <x v="3"/>
    <s v="OFF-AP-10002906"/>
    <x v="1"/>
    <x v="9"/>
    <x v="1088"/>
    <n v="2.2200000000000002"/>
    <n v="1"/>
    <n v="0"/>
    <n v="0.66599999999999993"/>
  </r>
  <r>
    <n v="8452"/>
    <x v="4194"/>
    <x v="2"/>
    <x v="582"/>
    <d v="2011-04-30T00:00:00"/>
    <s v="First Class"/>
    <s v="AI-10855"/>
    <s v="Arianne Irving"/>
    <x v="0"/>
    <s v="United States"/>
    <s v="San Francisco"/>
    <x v="1"/>
    <n v="94122"/>
    <x v="1"/>
    <s v="TEC-PH-10001459"/>
    <x v="2"/>
    <x v="7"/>
    <x v="1438"/>
    <n v="1679.96"/>
    <n v="5"/>
    <n v="0.2"/>
    <n v="125.99700000000007"/>
  </r>
  <r>
    <n v="8453"/>
    <x v="4195"/>
    <x v="0"/>
    <x v="724"/>
    <d v="2013-04-24T00:00:00"/>
    <s v="Standard Class"/>
    <s v="TH-21115"/>
    <s v="Thea Hudgings"/>
    <x v="1"/>
    <s v="United States"/>
    <s v="Houston"/>
    <x v="5"/>
    <n v="77070"/>
    <x v="2"/>
    <s v="FUR-CH-10002880"/>
    <x v="0"/>
    <x v="1"/>
    <x v="801"/>
    <n v="344.37199999999996"/>
    <n v="4"/>
    <n v="0.3"/>
    <n v="-93.472400000000022"/>
  </r>
  <r>
    <n v="8454"/>
    <x v="4195"/>
    <x v="0"/>
    <x v="724"/>
    <d v="2013-04-24T00:00:00"/>
    <s v="Standard Class"/>
    <s v="TH-21115"/>
    <s v="Thea Hudgings"/>
    <x v="1"/>
    <s v="United States"/>
    <s v="Houston"/>
    <x v="5"/>
    <n v="77070"/>
    <x v="2"/>
    <s v="OFF-ST-10001780"/>
    <x v="1"/>
    <x v="4"/>
    <x v="481"/>
    <n v="1554.9360000000001"/>
    <n v="3"/>
    <n v="0.2"/>
    <n v="77.746800000000007"/>
  </r>
  <r>
    <n v="8455"/>
    <x v="4195"/>
    <x v="0"/>
    <x v="724"/>
    <d v="2013-04-24T00:00:00"/>
    <s v="Standard Class"/>
    <s v="TH-21115"/>
    <s v="Thea Hudgings"/>
    <x v="1"/>
    <s v="United States"/>
    <s v="Houston"/>
    <x v="5"/>
    <n v="77070"/>
    <x v="2"/>
    <s v="FUR-FU-10004748"/>
    <x v="0"/>
    <x v="5"/>
    <x v="1243"/>
    <n v="127.88"/>
    <n v="5"/>
    <n v="0.6"/>
    <n v="-67.137"/>
  </r>
  <r>
    <n v="8456"/>
    <x v="4196"/>
    <x v="0"/>
    <x v="730"/>
    <d v="2013-05-30T00:00:00"/>
    <s v="Standard Class"/>
    <s v="JE-15610"/>
    <s v="Jim Epp"/>
    <x v="1"/>
    <s v="United States"/>
    <s v="Los Angeles"/>
    <x v="1"/>
    <n v="90049"/>
    <x v="1"/>
    <s v="TEC-PH-10001918"/>
    <x v="2"/>
    <x v="7"/>
    <x v="191"/>
    <n v="222.38400000000001"/>
    <n v="2"/>
    <n v="0.2"/>
    <n v="22.238400000000013"/>
  </r>
  <r>
    <n v="8457"/>
    <x v="4197"/>
    <x v="3"/>
    <x v="39"/>
    <d v="2014-06-03T00:00:00"/>
    <s v="Second Class"/>
    <s v="TH-21235"/>
    <s v="Tiffany House"/>
    <x v="1"/>
    <s v="United States"/>
    <s v="Chicago"/>
    <x v="10"/>
    <n v="60653"/>
    <x v="2"/>
    <s v="FUR-CH-10001146"/>
    <x v="0"/>
    <x v="1"/>
    <x v="124"/>
    <n v="106.869"/>
    <n v="3"/>
    <n v="0.3"/>
    <n v="-29.007299999999994"/>
  </r>
  <r>
    <n v="8458"/>
    <x v="4197"/>
    <x v="3"/>
    <x v="39"/>
    <d v="2014-06-03T00:00:00"/>
    <s v="Second Class"/>
    <s v="TH-21235"/>
    <s v="Tiffany House"/>
    <x v="1"/>
    <s v="United States"/>
    <s v="Chicago"/>
    <x v="10"/>
    <n v="60653"/>
    <x v="2"/>
    <s v="OFF-BI-10004364"/>
    <x v="1"/>
    <x v="8"/>
    <x v="302"/>
    <n v="3.5639999999999992"/>
    <n v="3"/>
    <n v="0.8"/>
    <n v="-6.2370000000000019"/>
  </r>
  <r>
    <n v="8459"/>
    <x v="4198"/>
    <x v="2"/>
    <x v="55"/>
    <d v="2011-08-29T00:00:00"/>
    <s v="Standard Class"/>
    <s v="JE-15715"/>
    <s v="Joe Elijah"/>
    <x v="0"/>
    <s v="United States"/>
    <s v="Houston"/>
    <x v="5"/>
    <n v="77070"/>
    <x v="2"/>
    <s v="OFF-BI-10002133"/>
    <x v="1"/>
    <x v="8"/>
    <x v="1138"/>
    <n v="25.679999999999993"/>
    <n v="3"/>
    <n v="0.8"/>
    <n v="-39.804000000000002"/>
  </r>
  <r>
    <n v="8460"/>
    <x v="4198"/>
    <x v="2"/>
    <x v="55"/>
    <d v="2011-08-29T00:00:00"/>
    <s v="Standard Class"/>
    <s v="JE-15715"/>
    <s v="Joe Elijah"/>
    <x v="0"/>
    <s v="United States"/>
    <s v="Houston"/>
    <x v="5"/>
    <n v="77070"/>
    <x v="2"/>
    <s v="OFF-BI-10002225"/>
    <x v="1"/>
    <x v="8"/>
    <x v="336"/>
    <n v="12.383999999999997"/>
    <n v="3"/>
    <n v="0.8"/>
    <n v="-19.814400000000003"/>
  </r>
  <r>
    <n v="8461"/>
    <x v="4199"/>
    <x v="2"/>
    <x v="1194"/>
    <d v="2011-09-04T00:00:00"/>
    <s v="Standard Class"/>
    <s v="AT-10735"/>
    <s v="Annie Thurman"/>
    <x v="0"/>
    <s v="United States"/>
    <s v="Bristol"/>
    <x v="29"/>
    <n v="6010"/>
    <x v="3"/>
    <s v="OFF-BI-10002432"/>
    <x v="1"/>
    <x v="8"/>
    <x v="866"/>
    <n v="25.299999999999997"/>
    <n v="5"/>
    <n v="0"/>
    <n v="11.890999999999998"/>
  </r>
  <r>
    <n v="8462"/>
    <x v="4199"/>
    <x v="2"/>
    <x v="1194"/>
    <d v="2011-09-04T00:00:00"/>
    <s v="Standard Class"/>
    <s v="AT-10735"/>
    <s v="Annie Thurman"/>
    <x v="0"/>
    <s v="United States"/>
    <s v="Bristol"/>
    <x v="29"/>
    <n v="6010"/>
    <x v="3"/>
    <s v="OFF-ST-10000563"/>
    <x v="1"/>
    <x v="4"/>
    <x v="894"/>
    <n v="95.94"/>
    <n v="3"/>
    <n v="0"/>
    <n v="9.5940000000000012"/>
  </r>
  <r>
    <n v="8463"/>
    <x v="4200"/>
    <x v="1"/>
    <x v="37"/>
    <d v="2012-09-07T00:00:00"/>
    <s v="Second Class"/>
    <s v="JH-15820"/>
    <s v="John Huston"/>
    <x v="0"/>
    <s v="United States"/>
    <s v="Holland"/>
    <x v="12"/>
    <n v="49423"/>
    <x v="2"/>
    <s v="OFF-LA-10001982"/>
    <x v="1"/>
    <x v="2"/>
    <x v="1529"/>
    <n v="7.5"/>
    <n v="2"/>
    <n v="0"/>
    <n v="3.5999999999999996"/>
  </r>
  <r>
    <n v="8464"/>
    <x v="4201"/>
    <x v="2"/>
    <x v="1176"/>
    <d v="2011-04-01T00:00:00"/>
    <s v="Standard Class"/>
    <s v="DR-12940"/>
    <s v="Daniel Raglin"/>
    <x v="2"/>
    <s v="United States"/>
    <s v="Albuquerque"/>
    <x v="27"/>
    <n v="87105"/>
    <x v="1"/>
    <s v="TEC-PH-10003273"/>
    <x v="2"/>
    <x v="7"/>
    <x v="171"/>
    <n v="302.37599999999998"/>
    <n v="3"/>
    <n v="0.2"/>
    <n v="22.678200000000018"/>
  </r>
  <r>
    <n v="8465"/>
    <x v="4202"/>
    <x v="1"/>
    <x v="1187"/>
    <d v="2012-05-15T00:00:00"/>
    <s v="Standard Class"/>
    <s v="AB-10165"/>
    <s v="Alan Barnes"/>
    <x v="0"/>
    <s v="United States"/>
    <s v="Louisville"/>
    <x v="22"/>
    <n v="80027"/>
    <x v="1"/>
    <s v="TEC-AC-10002718"/>
    <x v="2"/>
    <x v="11"/>
    <x v="1183"/>
    <n v="46.688000000000002"/>
    <n v="4"/>
    <n v="0.2"/>
    <n v="-2.9180000000000028"/>
  </r>
  <r>
    <n v="8466"/>
    <x v="4203"/>
    <x v="1"/>
    <x v="265"/>
    <d v="2012-04-14T00:00:00"/>
    <s v="Standard Class"/>
    <s v="MC-18100"/>
    <s v="Mick Crebagga"/>
    <x v="0"/>
    <s v="United States"/>
    <s v="New York City"/>
    <x v="15"/>
    <n v="10024"/>
    <x v="3"/>
    <s v="OFF-ST-10001505"/>
    <x v="1"/>
    <x v="4"/>
    <x v="1174"/>
    <n v="17.940000000000001"/>
    <n v="3"/>
    <n v="0"/>
    <n v="3.0497999999999985"/>
  </r>
  <r>
    <n v="8467"/>
    <x v="4204"/>
    <x v="1"/>
    <x v="265"/>
    <d v="2012-04-14T00:00:00"/>
    <s v="Standard Class"/>
    <s v="IG-15085"/>
    <s v="Ivan Gibson"/>
    <x v="0"/>
    <s v="United States"/>
    <s v="Norwich"/>
    <x v="29"/>
    <n v="6360"/>
    <x v="3"/>
    <s v="OFF-AP-10000179"/>
    <x v="1"/>
    <x v="9"/>
    <x v="527"/>
    <n v="370.14"/>
    <n v="3"/>
    <n v="0"/>
    <n v="144.3546"/>
  </r>
  <r>
    <n v="8468"/>
    <x v="4205"/>
    <x v="0"/>
    <x v="251"/>
    <d v="2013-09-24T00:00:00"/>
    <s v="Standard Class"/>
    <s v="FH-14275"/>
    <s v="Frank Hawley"/>
    <x v="1"/>
    <s v="United States"/>
    <s v="San Francisco"/>
    <x v="1"/>
    <n v="94122"/>
    <x v="1"/>
    <s v="OFF-BI-10002309"/>
    <x v="1"/>
    <x v="8"/>
    <x v="78"/>
    <n v="8.9280000000000008"/>
    <n v="2"/>
    <n v="0.2"/>
    <n v="3.1247999999999996"/>
  </r>
  <r>
    <n v="8469"/>
    <x v="4206"/>
    <x v="0"/>
    <x v="583"/>
    <d v="2013-11-18T00:00:00"/>
    <s v="Standard Class"/>
    <s v="AS-10285"/>
    <s v="Alejandro Savely"/>
    <x v="1"/>
    <s v="United States"/>
    <s v="Noblesville"/>
    <x v="14"/>
    <n v="46060"/>
    <x v="2"/>
    <s v="FUR-TA-10001950"/>
    <x v="0"/>
    <x v="3"/>
    <x v="1275"/>
    <n v="2678.94"/>
    <n v="6"/>
    <n v="0"/>
    <n v="241.1046"/>
  </r>
  <r>
    <n v="8470"/>
    <x v="4207"/>
    <x v="3"/>
    <x v="756"/>
    <d v="2014-04-28T00:00:00"/>
    <s v="Standard Class"/>
    <s v="PN-18775"/>
    <s v="Parhena Norris"/>
    <x v="2"/>
    <s v="United States"/>
    <s v="Clarksville"/>
    <x v="18"/>
    <n v="37042"/>
    <x v="0"/>
    <s v="FUR-BO-10001972"/>
    <x v="0"/>
    <x v="0"/>
    <x v="362"/>
    <n v="387.13600000000002"/>
    <n v="4"/>
    <n v="0.2"/>
    <n v="-14.51760000000003"/>
  </r>
  <r>
    <n v="8471"/>
    <x v="4207"/>
    <x v="3"/>
    <x v="756"/>
    <d v="2014-04-28T00:00:00"/>
    <s v="Standard Class"/>
    <s v="PN-18775"/>
    <s v="Parhena Norris"/>
    <x v="2"/>
    <s v="United States"/>
    <s v="Clarksville"/>
    <x v="18"/>
    <n v="37042"/>
    <x v="0"/>
    <s v="TEC-AC-10002473"/>
    <x v="2"/>
    <x v="11"/>
    <x v="713"/>
    <n v="45.408000000000001"/>
    <n v="2"/>
    <n v="0.2"/>
    <n v="11.919599999999999"/>
  </r>
  <r>
    <n v="8472"/>
    <x v="4207"/>
    <x v="3"/>
    <x v="756"/>
    <d v="2014-04-28T00:00:00"/>
    <s v="Standard Class"/>
    <s v="PN-18775"/>
    <s v="Parhena Norris"/>
    <x v="2"/>
    <s v="United States"/>
    <s v="Clarksville"/>
    <x v="18"/>
    <n v="37042"/>
    <x v="0"/>
    <s v="FUR-FU-10000193"/>
    <x v="0"/>
    <x v="5"/>
    <x v="1503"/>
    <n v="77.951999999999998"/>
    <n v="3"/>
    <n v="0.2"/>
    <n v="-11.692800000000005"/>
  </r>
  <r>
    <n v="8473"/>
    <x v="4207"/>
    <x v="3"/>
    <x v="756"/>
    <d v="2014-04-28T00:00:00"/>
    <s v="Standard Class"/>
    <s v="PN-18775"/>
    <s v="Parhena Norris"/>
    <x v="2"/>
    <s v="United States"/>
    <s v="Clarksville"/>
    <x v="18"/>
    <n v="37042"/>
    <x v="0"/>
    <s v="OFF-LA-10000081"/>
    <x v="1"/>
    <x v="2"/>
    <x v="1321"/>
    <n v="3"/>
    <n v="1"/>
    <n v="0.2"/>
    <n v="1.0499999999999998"/>
  </r>
  <r>
    <n v="8474"/>
    <x v="4208"/>
    <x v="1"/>
    <x v="420"/>
    <d v="2012-10-26T00:00:00"/>
    <s v="Second Class"/>
    <s v="GM-14500"/>
    <s v="Gene McClure"/>
    <x v="0"/>
    <s v="United States"/>
    <s v="Hollywood"/>
    <x v="2"/>
    <n v="33021"/>
    <x v="0"/>
    <s v="OFF-ST-10000876"/>
    <x v="1"/>
    <x v="4"/>
    <x v="251"/>
    <n v="9.952"/>
    <n v="1"/>
    <n v="0.2"/>
    <n v="0.99520000000000008"/>
  </r>
  <r>
    <n v="8475"/>
    <x v="4209"/>
    <x v="3"/>
    <x v="359"/>
    <d v="2014-04-15T00:00:00"/>
    <s v="Standard Class"/>
    <s v="NC-18625"/>
    <s v="Noah Childs"/>
    <x v="1"/>
    <s v="United States"/>
    <s v="York"/>
    <x v="9"/>
    <n v="17403"/>
    <x v="3"/>
    <s v="OFF-BI-10004492"/>
    <x v="1"/>
    <x v="8"/>
    <x v="347"/>
    <n v="37.896000000000001"/>
    <n v="4"/>
    <n v="0.7"/>
    <n v="-29.053600000000003"/>
  </r>
  <r>
    <n v="8476"/>
    <x v="4209"/>
    <x v="3"/>
    <x v="359"/>
    <d v="2014-04-15T00:00:00"/>
    <s v="Standard Class"/>
    <s v="NC-18625"/>
    <s v="Noah Childs"/>
    <x v="1"/>
    <s v="United States"/>
    <s v="York"/>
    <x v="9"/>
    <n v="17403"/>
    <x v="3"/>
    <s v="OFF-PA-10001033"/>
    <x v="1"/>
    <x v="10"/>
    <x v="1500"/>
    <n v="65.584000000000003"/>
    <n v="2"/>
    <n v="0.2"/>
    <n v="23.7742"/>
  </r>
  <r>
    <n v="8477"/>
    <x v="4210"/>
    <x v="3"/>
    <x v="855"/>
    <d v="2014-11-02T00:00:00"/>
    <s v="Standard Class"/>
    <s v="TW-21025"/>
    <s v="Tamara Willingham"/>
    <x v="2"/>
    <s v="United States"/>
    <s v="Mesa"/>
    <x v="16"/>
    <n v="85204"/>
    <x v="1"/>
    <s v="OFF-PA-10004039"/>
    <x v="1"/>
    <x v="10"/>
    <x v="1538"/>
    <n v="44.783999999999999"/>
    <n v="1"/>
    <n v="0.2"/>
    <n v="16.234200000000001"/>
  </r>
  <r>
    <n v="8478"/>
    <x v="4211"/>
    <x v="1"/>
    <x v="628"/>
    <d v="2012-10-30T00:00:00"/>
    <s v="Same Day"/>
    <s v="BF-11020"/>
    <s v="Barry Französisch"/>
    <x v="1"/>
    <s v="United States"/>
    <s v="New York City"/>
    <x v="15"/>
    <n v="10024"/>
    <x v="3"/>
    <s v="TEC-MA-10004552"/>
    <x v="2"/>
    <x v="15"/>
    <x v="1819"/>
    <n v="1035.8"/>
    <n v="4"/>
    <n v="0"/>
    <n v="269.30799999999999"/>
  </r>
  <r>
    <n v="8479"/>
    <x v="4212"/>
    <x v="3"/>
    <x v="404"/>
    <d v="2014-12-25T00:00:00"/>
    <s v="Standard Class"/>
    <s v="TT-21460"/>
    <s v="Tonja Turnell"/>
    <x v="2"/>
    <s v="United States"/>
    <s v="San Francisco"/>
    <x v="1"/>
    <n v="94110"/>
    <x v="1"/>
    <s v="OFF-AR-10002578"/>
    <x v="1"/>
    <x v="6"/>
    <x v="665"/>
    <n v="5.76"/>
    <n v="2"/>
    <n v="0"/>
    <n v="1.6703999999999999"/>
  </r>
  <r>
    <n v="8480"/>
    <x v="4213"/>
    <x v="0"/>
    <x v="299"/>
    <d v="2013-03-17T00:00:00"/>
    <s v="Standard Class"/>
    <s v="SW-20245"/>
    <s v="Scot Wooten"/>
    <x v="0"/>
    <s v="United States"/>
    <s v="Los Angeles"/>
    <x v="1"/>
    <n v="90036"/>
    <x v="1"/>
    <s v="OFF-PA-10004022"/>
    <x v="1"/>
    <x v="10"/>
    <x v="1614"/>
    <n v="19.98"/>
    <n v="2"/>
    <n v="0"/>
    <n v="8.9909999999999997"/>
  </r>
  <r>
    <n v="8481"/>
    <x v="4214"/>
    <x v="2"/>
    <x v="609"/>
    <d v="2011-07-27T00:00:00"/>
    <s v="Standard Class"/>
    <s v="PG-18820"/>
    <s v="Patrick Gardner"/>
    <x v="0"/>
    <s v="United States"/>
    <s v="Omaha"/>
    <x v="8"/>
    <n v="68104"/>
    <x v="2"/>
    <s v="TEC-PH-10004100"/>
    <x v="2"/>
    <x v="7"/>
    <x v="1743"/>
    <n v="35.979999999999997"/>
    <n v="2"/>
    <n v="0"/>
    <n v="10.074400000000001"/>
  </r>
  <r>
    <n v="8482"/>
    <x v="4215"/>
    <x v="0"/>
    <x v="1012"/>
    <d v="2013-05-29T00:00:00"/>
    <s v="Standard Class"/>
    <s v="DP-13390"/>
    <s v="Dennis Pardue"/>
    <x v="2"/>
    <s v="United States"/>
    <s v="Philadelphia"/>
    <x v="9"/>
    <n v="19120"/>
    <x v="3"/>
    <s v="OFF-AR-10001860"/>
    <x v="1"/>
    <x v="6"/>
    <x v="907"/>
    <n v="16.656000000000002"/>
    <n v="3"/>
    <n v="0.2"/>
    <n v="3.3311999999999999"/>
  </r>
  <r>
    <n v="8483"/>
    <x v="4216"/>
    <x v="3"/>
    <x v="512"/>
    <d v="2014-02-16T00:00:00"/>
    <s v="Standard Class"/>
    <s v="DJ-13510"/>
    <s v="Don Jones"/>
    <x v="1"/>
    <s v="United States"/>
    <s v="New York City"/>
    <x v="15"/>
    <n v="10024"/>
    <x v="3"/>
    <s v="OFF-LA-10001297"/>
    <x v="1"/>
    <x v="2"/>
    <x v="483"/>
    <n v="20.7"/>
    <n v="2"/>
    <n v="0"/>
    <n v="9.9359999999999999"/>
  </r>
  <r>
    <n v="8484"/>
    <x v="4217"/>
    <x v="0"/>
    <x v="873"/>
    <d v="2013-09-25T00:00:00"/>
    <s v="Standard Class"/>
    <s v="EN-13780"/>
    <s v="Edward Nazzal"/>
    <x v="0"/>
    <s v="United States"/>
    <s v="Grand Rapids"/>
    <x v="12"/>
    <n v="49505"/>
    <x v="2"/>
    <s v="OFF-BI-10004828"/>
    <x v="1"/>
    <x v="8"/>
    <x v="1578"/>
    <n v="83.699999999999989"/>
    <n v="5"/>
    <n v="0"/>
    <n v="41.012999999999991"/>
  </r>
  <r>
    <n v="8485"/>
    <x v="4218"/>
    <x v="3"/>
    <x v="241"/>
    <d v="2014-09-25T00:00:00"/>
    <s v="Same Day"/>
    <s v="PB-19150"/>
    <s v="Philip Brown"/>
    <x v="0"/>
    <s v="United States"/>
    <s v="Seattle"/>
    <x v="4"/>
    <n v="98115"/>
    <x v="1"/>
    <s v="FUR-FU-10002759"/>
    <x v="0"/>
    <x v="5"/>
    <x v="555"/>
    <n v="199.8"/>
    <n v="10"/>
    <n v="0"/>
    <n v="71.927999999999997"/>
  </r>
  <r>
    <n v="8486"/>
    <x v="4219"/>
    <x v="3"/>
    <x v="996"/>
    <d v="2014-04-01T00:00:00"/>
    <s v="Standard Class"/>
    <s v="BD-11560"/>
    <s v="Brendan Dodson"/>
    <x v="2"/>
    <s v="United States"/>
    <s v="Fresno"/>
    <x v="1"/>
    <n v="93727"/>
    <x v="1"/>
    <s v="OFF-PA-10000740"/>
    <x v="1"/>
    <x v="10"/>
    <x v="1239"/>
    <n v="45.68"/>
    <n v="2"/>
    <n v="0"/>
    <n v="21.012799999999999"/>
  </r>
  <r>
    <n v="8487"/>
    <x v="4219"/>
    <x v="3"/>
    <x v="996"/>
    <d v="2014-04-01T00:00:00"/>
    <s v="Standard Class"/>
    <s v="BD-11560"/>
    <s v="Brendan Dodson"/>
    <x v="2"/>
    <s v="United States"/>
    <s v="Fresno"/>
    <x v="1"/>
    <n v="93727"/>
    <x v="1"/>
    <s v="OFF-PA-10001144"/>
    <x v="1"/>
    <x v="10"/>
    <x v="161"/>
    <n v="110.96"/>
    <n v="2"/>
    <n v="0"/>
    <n v="53.260799999999996"/>
  </r>
  <r>
    <n v="8488"/>
    <x v="4219"/>
    <x v="3"/>
    <x v="996"/>
    <d v="2014-04-01T00:00:00"/>
    <s v="Standard Class"/>
    <s v="BD-11560"/>
    <s v="Brendan Dodson"/>
    <x v="2"/>
    <s v="United States"/>
    <s v="Fresno"/>
    <x v="1"/>
    <n v="93727"/>
    <x v="1"/>
    <s v="OFF-PA-10000859"/>
    <x v="1"/>
    <x v="10"/>
    <x v="1721"/>
    <n v="11.94"/>
    <n v="3"/>
    <n v="0"/>
    <n v="5.97"/>
  </r>
  <r>
    <n v="8489"/>
    <x v="4220"/>
    <x v="0"/>
    <x v="1056"/>
    <d v="2013-02-04T00:00:00"/>
    <s v="Second Class"/>
    <s v="SE-20110"/>
    <s v="Sanjit Engle"/>
    <x v="0"/>
    <s v="United States"/>
    <s v="Arlington"/>
    <x v="17"/>
    <n v="22204"/>
    <x v="0"/>
    <s v="TEC-MA-10001127"/>
    <x v="2"/>
    <x v="15"/>
    <x v="1610"/>
    <n v="8749.9500000000007"/>
    <n v="5"/>
    <n v="0"/>
    <n v="2799.9839999999995"/>
  </r>
  <r>
    <n v="8490"/>
    <x v="4220"/>
    <x v="0"/>
    <x v="1056"/>
    <d v="2013-02-04T00:00:00"/>
    <s v="Second Class"/>
    <s v="SE-20110"/>
    <s v="Sanjit Engle"/>
    <x v="0"/>
    <s v="United States"/>
    <s v="Arlington"/>
    <x v="17"/>
    <n v="22204"/>
    <x v="0"/>
    <s v="OFF-BI-10002557"/>
    <x v="1"/>
    <x v="8"/>
    <x v="246"/>
    <n v="36.4"/>
    <n v="8"/>
    <n v="0"/>
    <n v="18.2"/>
  </r>
  <r>
    <n v="8491"/>
    <x v="4220"/>
    <x v="0"/>
    <x v="1056"/>
    <d v="2013-02-04T00:00:00"/>
    <s v="Second Class"/>
    <s v="SE-20110"/>
    <s v="Sanjit Engle"/>
    <x v="0"/>
    <s v="United States"/>
    <s v="Arlington"/>
    <x v="17"/>
    <n v="22204"/>
    <x v="0"/>
    <s v="FUR-FU-10001731"/>
    <x v="0"/>
    <x v="5"/>
    <x v="1547"/>
    <n v="18.689999999999998"/>
    <n v="7"/>
    <n v="0"/>
    <n v="7.1021999999999998"/>
  </r>
  <r>
    <n v="8492"/>
    <x v="4221"/>
    <x v="3"/>
    <x v="437"/>
    <d v="2014-07-12T00:00:00"/>
    <s v="Standard Class"/>
    <s v="AT-10735"/>
    <s v="Annie Thurman"/>
    <x v="0"/>
    <s v="United States"/>
    <s v="Los Angeles"/>
    <x v="1"/>
    <n v="90049"/>
    <x v="1"/>
    <s v="OFF-FA-10001135"/>
    <x v="1"/>
    <x v="13"/>
    <x v="1060"/>
    <n v="5.9399999999999995"/>
    <n v="3"/>
    <n v="0"/>
    <n v="0.11880000000000024"/>
  </r>
  <r>
    <n v="8493"/>
    <x v="4222"/>
    <x v="1"/>
    <x v="924"/>
    <d v="2012-10-28T00:00:00"/>
    <s v="Standard Class"/>
    <s v="CC-12685"/>
    <s v="Craig Carroll"/>
    <x v="0"/>
    <s v="United States"/>
    <s v="Lubbock"/>
    <x v="5"/>
    <n v="79424"/>
    <x v="2"/>
    <s v="OFF-PA-10000069"/>
    <x v="1"/>
    <x v="10"/>
    <x v="1569"/>
    <n v="60.736000000000004"/>
    <n v="8"/>
    <n v="0.2"/>
    <n v="20.4984"/>
  </r>
  <r>
    <n v="8494"/>
    <x v="4222"/>
    <x v="1"/>
    <x v="924"/>
    <d v="2012-10-28T00:00:00"/>
    <s v="Standard Class"/>
    <s v="CC-12685"/>
    <s v="Craig Carroll"/>
    <x v="0"/>
    <s v="United States"/>
    <s v="Lubbock"/>
    <x v="5"/>
    <n v="79424"/>
    <x v="2"/>
    <s v="TEC-CO-10001943"/>
    <x v="2"/>
    <x v="16"/>
    <x v="1666"/>
    <n v="479.97600000000006"/>
    <n v="3"/>
    <n v="0.2"/>
    <n v="161.99189999999999"/>
  </r>
  <r>
    <n v="8495"/>
    <x v="4222"/>
    <x v="1"/>
    <x v="924"/>
    <d v="2012-10-28T00:00:00"/>
    <s v="Standard Class"/>
    <s v="CC-12685"/>
    <s v="Craig Carroll"/>
    <x v="0"/>
    <s v="United States"/>
    <s v="Lubbock"/>
    <x v="5"/>
    <n v="79424"/>
    <x v="2"/>
    <s v="OFF-BI-10000977"/>
    <x v="1"/>
    <x v="8"/>
    <x v="982"/>
    <n v="6.0799999999999983"/>
    <n v="1"/>
    <n v="0.8"/>
    <n v="-10.336000000000002"/>
  </r>
  <r>
    <n v="8496"/>
    <x v="4223"/>
    <x v="0"/>
    <x v="499"/>
    <d v="2013-12-09T00:00:00"/>
    <s v="Standard Class"/>
    <s v="AS-10225"/>
    <s v="Alan Schoenberger"/>
    <x v="1"/>
    <s v="United States"/>
    <s v="Longmont"/>
    <x v="22"/>
    <n v="80501"/>
    <x v="1"/>
    <s v="TEC-AC-10002942"/>
    <x v="2"/>
    <x v="11"/>
    <x v="1597"/>
    <n v="165.60000000000002"/>
    <n v="3"/>
    <n v="0.2"/>
    <n v="-6.2100000000000151"/>
  </r>
  <r>
    <n v="8497"/>
    <x v="4224"/>
    <x v="2"/>
    <x v="1195"/>
    <d v="2011-03-08T00:00:00"/>
    <s v="Second Class"/>
    <s v="AB-10150"/>
    <s v="Aimee Bixby"/>
    <x v="0"/>
    <s v="United States"/>
    <s v="Yonkers"/>
    <x v="15"/>
    <n v="10701"/>
    <x v="3"/>
    <s v="OFF-AR-10000588"/>
    <x v="1"/>
    <x v="6"/>
    <x v="393"/>
    <n v="59.519999999999996"/>
    <n v="3"/>
    <n v="0"/>
    <n v="15.475200000000001"/>
  </r>
  <r>
    <n v="8498"/>
    <x v="4224"/>
    <x v="2"/>
    <x v="1195"/>
    <d v="2011-03-08T00:00:00"/>
    <s v="Second Class"/>
    <s v="AB-10150"/>
    <s v="Aimee Bixby"/>
    <x v="0"/>
    <s v="United States"/>
    <s v="Yonkers"/>
    <x v="15"/>
    <n v="10701"/>
    <x v="3"/>
    <s v="TEC-AC-10002001"/>
    <x v="2"/>
    <x v="11"/>
    <x v="262"/>
    <n v="479.97"/>
    <n v="3"/>
    <n v="0"/>
    <n v="177.58890000000002"/>
  </r>
  <r>
    <n v="8499"/>
    <x v="4224"/>
    <x v="2"/>
    <x v="1195"/>
    <d v="2011-03-08T00:00:00"/>
    <s v="Second Class"/>
    <s v="AB-10150"/>
    <s v="Aimee Bixby"/>
    <x v="0"/>
    <s v="United States"/>
    <s v="Yonkers"/>
    <x v="15"/>
    <n v="10701"/>
    <x v="3"/>
    <s v="OFF-SU-10000381"/>
    <x v="1"/>
    <x v="14"/>
    <x v="654"/>
    <n v="18.62"/>
    <n v="2"/>
    <n v="0"/>
    <n v="5.399799999999999"/>
  </r>
  <r>
    <n v="8500"/>
    <x v="4224"/>
    <x v="2"/>
    <x v="1195"/>
    <d v="2011-03-08T00:00:00"/>
    <s v="Second Class"/>
    <s v="AB-10150"/>
    <s v="Aimee Bixby"/>
    <x v="0"/>
    <s v="United States"/>
    <s v="Yonkers"/>
    <x v="15"/>
    <n v="10701"/>
    <x v="3"/>
    <s v="OFF-BI-10001617"/>
    <x v="1"/>
    <x v="8"/>
    <x v="1315"/>
    <n v="49.632000000000005"/>
    <n v="6"/>
    <n v="0.2"/>
    <n v="16.750799999999998"/>
  </r>
  <r>
    <n v="8501"/>
    <x v="4224"/>
    <x v="2"/>
    <x v="1195"/>
    <d v="2011-03-08T00:00:00"/>
    <s v="Second Class"/>
    <s v="AB-10150"/>
    <s v="Aimee Bixby"/>
    <x v="0"/>
    <s v="United States"/>
    <s v="Yonkers"/>
    <x v="15"/>
    <n v="10701"/>
    <x v="3"/>
    <s v="OFF-PA-10001878"/>
    <x v="1"/>
    <x v="10"/>
    <x v="1161"/>
    <n v="97.82"/>
    <n v="2"/>
    <n v="0"/>
    <n v="45.975399999999993"/>
  </r>
  <r>
    <n v="8502"/>
    <x v="4225"/>
    <x v="1"/>
    <x v="879"/>
    <d v="2012-03-03T00:00:00"/>
    <s v="Second Class"/>
    <s v="DH-13075"/>
    <s v="Dave Hallsten"/>
    <x v="1"/>
    <s v="United States"/>
    <s v="Los Angeles"/>
    <x v="1"/>
    <n v="90045"/>
    <x v="1"/>
    <s v="TEC-PH-10000376"/>
    <x v="2"/>
    <x v="7"/>
    <x v="428"/>
    <n v="15.984000000000002"/>
    <n v="2"/>
    <n v="0.2"/>
    <n v="1.1988000000000003"/>
  </r>
  <r>
    <n v="8503"/>
    <x v="4225"/>
    <x v="1"/>
    <x v="879"/>
    <d v="2012-03-03T00:00:00"/>
    <s v="Second Class"/>
    <s v="DH-13075"/>
    <s v="Dave Hallsten"/>
    <x v="1"/>
    <s v="United States"/>
    <s v="Los Angeles"/>
    <x v="1"/>
    <n v="90045"/>
    <x v="1"/>
    <s v="FUR-CH-10003396"/>
    <x v="0"/>
    <x v="1"/>
    <x v="385"/>
    <n v="184.75200000000001"/>
    <n v="3"/>
    <n v="0.2"/>
    <n v="-20.784600000000012"/>
  </r>
  <r>
    <n v="8504"/>
    <x v="4226"/>
    <x v="2"/>
    <x v="980"/>
    <d v="2011-02-25T00:00:00"/>
    <s v="Standard Class"/>
    <s v="SR-20740"/>
    <s v="Steven Roelle"/>
    <x v="2"/>
    <s v="United States"/>
    <s v="Los Angeles"/>
    <x v="1"/>
    <n v="90049"/>
    <x v="1"/>
    <s v="OFF-PA-10003363"/>
    <x v="1"/>
    <x v="10"/>
    <x v="1520"/>
    <n v="12.96"/>
    <n v="2"/>
    <n v="0"/>
    <n v="6.2208000000000006"/>
  </r>
  <r>
    <n v="8505"/>
    <x v="4227"/>
    <x v="0"/>
    <x v="440"/>
    <d v="2013-05-07T00:00:00"/>
    <s v="Standard Class"/>
    <s v="NR-18550"/>
    <s v="Nick Radford"/>
    <x v="0"/>
    <s v="United States"/>
    <s v="Amarillo"/>
    <x v="5"/>
    <n v="79109"/>
    <x v="2"/>
    <s v="FUR-CH-10003298"/>
    <x v="0"/>
    <x v="1"/>
    <x v="1567"/>
    <n v="366.74399999999997"/>
    <n v="4"/>
    <n v="0.3"/>
    <n v="-110.02320000000003"/>
  </r>
  <r>
    <n v="8506"/>
    <x v="4228"/>
    <x v="0"/>
    <x v="387"/>
    <d v="2013-03-13T00:00:00"/>
    <s v="Standard Class"/>
    <s v="SJ-20125"/>
    <s v="Sanjit Jacobs"/>
    <x v="2"/>
    <s v="United States"/>
    <s v="Dallas"/>
    <x v="5"/>
    <n v="75217"/>
    <x v="2"/>
    <s v="OFF-BI-10001757"/>
    <x v="1"/>
    <x v="8"/>
    <x v="1158"/>
    <n v="8.8559999999999981"/>
    <n v="9"/>
    <n v="0.8"/>
    <n v="-14.169600000000003"/>
  </r>
  <r>
    <n v="8507"/>
    <x v="4228"/>
    <x v="0"/>
    <x v="387"/>
    <d v="2013-03-13T00:00:00"/>
    <s v="Standard Class"/>
    <s v="SJ-20125"/>
    <s v="Sanjit Jacobs"/>
    <x v="2"/>
    <s v="United States"/>
    <s v="Dallas"/>
    <x v="5"/>
    <n v="75217"/>
    <x v="2"/>
    <s v="TEC-AC-10004633"/>
    <x v="2"/>
    <x v="11"/>
    <x v="60"/>
    <n v="27.96"/>
    <n v="5"/>
    <n v="0.2"/>
    <n v="8.3880000000000035"/>
  </r>
  <r>
    <n v="8508"/>
    <x v="4228"/>
    <x v="0"/>
    <x v="387"/>
    <d v="2013-03-13T00:00:00"/>
    <s v="Standard Class"/>
    <s v="SJ-20125"/>
    <s v="Sanjit Jacobs"/>
    <x v="2"/>
    <s v="United States"/>
    <s v="Dallas"/>
    <x v="5"/>
    <n v="75217"/>
    <x v="2"/>
    <s v="OFF-EN-10001453"/>
    <x v="1"/>
    <x v="12"/>
    <x v="1676"/>
    <n v="146.352"/>
    <n v="3"/>
    <n v="0.2"/>
    <n v="49.393799999999992"/>
  </r>
  <r>
    <n v="8509"/>
    <x v="4229"/>
    <x v="1"/>
    <x v="555"/>
    <d v="2012-12-14T00:00:00"/>
    <s v="First Class"/>
    <s v="CA-12775"/>
    <s v="Cynthia Arntzen"/>
    <x v="0"/>
    <s v="United States"/>
    <s v="Detroit"/>
    <x v="12"/>
    <n v="48205"/>
    <x v="2"/>
    <s v="TEC-AC-10004761"/>
    <x v="2"/>
    <x v="11"/>
    <x v="778"/>
    <n v="175.23"/>
    <n v="11"/>
    <n v="0"/>
    <n v="61.330500000000001"/>
  </r>
  <r>
    <n v="8510"/>
    <x v="4229"/>
    <x v="1"/>
    <x v="555"/>
    <d v="2012-12-14T00:00:00"/>
    <s v="First Class"/>
    <s v="CA-12775"/>
    <s v="Cynthia Arntzen"/>
    <x v="0"/>
    <s v="United States"/>
    <s v="Detroit"/>
    <x v="12"/>
    <n v="48205"/>
    <x v="2"/>
    <s v="TEC-PH-10003691"/>
    <x v="2"/>
    <x v="7"/>
    <x v="1398"/>
    <n v="125.99"/>
    <n v="1"/>
    <n v="0"/>
    <n v="31.497500000000002"/>
  </r>
  <r>
    <n v="8511"/>
    <x v="4229"/>
    <x v="1"/>
    <x v="555"/>
    <d v="2012-12-14T00:00:00"/>
    <s v="First Class"/>
    <s v="CA-12775"/>
    <s v="Cynthia Arntzen"/>
    <x v="0"/>
    <s v="United States"/>
    <s v="Detroit"/>
    <x v="12"/>
    <n v="48205"/>
    <x v="2"/>
    <s v="OFF-BI-10004965"/>
    <x v="1"/>
    <x v="8"/>
    <x v="1005"/>
    <n v="23"/>
    <n v="2"/>
    <n v="0"/>
    <n v="10.35"/>
  </r>
  <r>
    <n v="8512"/>
    <x v="4230"/>
    <x v="0"/>
    <x v="596"/>
    <d v="2013-12-27T00:00:00"/>
    <s v="Standard Class"/>
    <s v="LC-16885"/>
    <s v="Lena Creighton"/>
    <x v="0"/>
    <s v="United States"/>
    <s v="New York City"/>
    <x v="15"/>
    <n v="10035"/>
    <x v="3"/>
    <s v="OFF-BI-10004233"/>
    <x v="1"/>
    <x v="8"/>
    <x v="1377"/>
    <n v="25.584000000000003"/>
    <n v="2"/>
    <n v="0.2"/>
    <n v="8.9543999999999997"/>
  </r>
  <r>
    <n v="8513"/>
    <x v="4231"/>
    <x v="0"/>
    <x v="1056"/>
    <d v="2013-02-08T00:00:00"/>
    <s v="Standard Class"/>
    <s v="NS-18640"/>
    <s v="Noel Staavos"/>
    <x v="1"/>
    <s v="United States"/>
    <s v="Houston"/>
    <x v="5"/>
    <n v="77041"/>
    <x v="2"/>
    <s v="FUR-FU-10003601"/>
    <x v="0"/>
    <x v="5"/>
    <x v="729"/>
    <n v="73.784000000000006"/>
    <n v="2"/>
    <n v="0.6"/>
    <n v="-77.473200000000006"/>
  </r>
  <r>
    <n v="8514"/>
    <x v="4232"/>
    <x v="3"/>
    <x v="929"/>
    <d v="2014-06-10T00:00:00"/>
    <s v="Standard Class"/>
    <s v="NS-18640"/>
    <s v="Noel Staavos"/>
    <x v="1"/>
    <s v="United States"/>
    <s v="Orlando"/>
    <x v="2"/>
    <n v="32839"/>
    <x v="0"/>
    <s v="OFF-PA-10002787"/>
    <x v="1"/>
    <x v="10"/>
    <x v="1267"/>
    <n v="20.736000000000004"/>
    <n v="4"/>
    <n v="0.2"/>
    <n v="7.2576000000000001"/>
  </r>
  <r>
    <n v="8515"/>
    <x v="4233"/>
    <x v="1"/>
    <x v="291"/>
    <d v="2012-08-26T00:00:00"/>
    <s v="Standard Class"/>
    <s v="HG-14965"/>
    <s v="Henry Goldwyn"/>
    <x v="1"/>
    <s v="United States"/>
    <s v="Florence"/>
    <x v="0"/>
    <n v="41042"/>
    <x v="0"/>
    <s v="OFF-AR-10003602"/>
    <x v="1"/>
    <x v="6"/>
    <x v="239"/>
    <n v="17.52"/>
    <n v="3"/>
    <n v="0"/>
    <n v="8.2343999999999991"/>
  </r>
  <r>
    <n v="8516"/>
    <x v="4233"/>
    <x v="1"/>
    <x v="291"/>
    <d v="2012-08-26T00:00:00"/>
    <s v="Standard Class"/>
    <s v="HG-14965"/>
    <s v="Henry Goldwyn"/>
    <x v="1"/>
    <s v="United States"/>
    <s v="Florence"/>
    <x v="0"/>
    <n v="41042"/>
    <x v="0"/>
    <s v="OFF-AR-10002053"/>
    <x v="1"/>
    <x v="6"/>
    <x v="79"/>
    <n v="35.76"/>
    <n v="12"/>
    <n v="0"/>
    <n v="10.0128"/>
  </r>
  <r>
    <n v="8517"/>
    <x v="4234"/>
    <x v="0"/>
    <x v="281"/>
    <d v="2013-04-12T00:00:00"/>
    <s v="Standard Class"/>
    <s v="SF-20200"/>
    <s v="Sarah Foster"/>
    <x v="0"/>
    <s v="United States"/>
    <s v="New York City"/>
    <x v="15"/>
    <n v="10009"/>
    <x v="3"/>
    <s v="OFF-AR-10002833"/>
    <x v="1"/>
    <x v="6"/>
    <x v="6"/>
    <n v="3.64"/>
    <n v="2"/>
    <n v="0"/>
    <n v="0.98280000000000012"/>
  </r>
  <r>
    <n v="8518"/>
    <x v="4235"/>
    <x v="3"/>
    <x v="400"/>
    <d v="2014-06-08T00:00:00"/>
    <s v="Second Class"/>
    <s v="EM-14065"/>
    <s v="Erin Mull"/>
    <x v="0"/>
    <s v="United States"/>
    <s v="Frisco"/>
    <x v="5"/>
    <n v="75034"/>
    <x v="2"/>
    <s v="FUR-FU-10002501"/>
    <x v="0"/>
    <x v="5"/>
    <x v="1284"/>
    <n v="30.336000000000006"/>
    <n v="6"/>
    <n v="0.6"/>
    <n v="-17.443199999999997"/>
  </r>
  <r>
    <n v="8519"/>
    <x v="4236"/>
    <x v="3"/>
    <x v="769"/>
    <d v="2014-12-11T00:00:00"/>
    <s v="Standard Class"/>
    <s v="DO-13645"/>
    <s v="Doug O'Connell"/>
    <x v="0"/>
    <s v="United States"/>
    <s v="Paterson"/>
    <x v="30"/>
    <n v="7501"/>
    <x v="3"/>
    <s v="FUR-FU-10002506"/>
    <x v="0"/>
    <x v="5"/>
    <x v="1802"/>
    <n v="12.99"/>
    <n v="1"/>
    <n v="0"/>
    <n v="1.5587999999999997"/>
  </r>
  <r>
    <n v="8520"/>
    <x v="4236"/>
    <x v="3"/>
    <x v="769"/>
    <d v="2014-12-11T00:00:00"/>
    <s v="Standard Class"/>
    <s v="DO-13645"/>
    <s v="Doug O'Connell"/>
    <x v="0"/>
    <s v="United States"/>
    <s v="Paterson"/>
    <x v="30"/>
    <n v="7501"/>
    <x v="3"/>
    <s v="FUR-CH-10003817"/>
    <x v="0"/>
    <x v="1"/>
    <x v="162"/>
    <n v="182.22"/>
    <n v="3"/>
    <n v="0"/>
    <n v="45.555000000000007"/>
  </r>
  <r>
    <n v="8521"/>
    <x v="4236"/>
    <x v="3"/>
    <x v="769"/>
    <d v="2014-12-11T00:00:00"/>
    <s v="Standard Class"/>
    <s v="DO-13645"/>
    <s v="Doug O'Connell"/>
    <x v="0"/>
    <s v="United States"/>
    <s v="Paterson"/>
    <x v="30"/>
    <n v="7501"/>
    <x v="3"/>
    <s v="FUR-CH-10004860"/>
    <x v="0"/>
    <x v="1"/>
    <x v="210"/>
    <n v="302.94"/>
    <n v="3"/>
    <n v="0"/>
    <n v="18.176399999999973"/>
  </r>
  <r>
    <n v="8522"/>
    <x v="4237"/>
    <x v="0"/>
    <x v="383"/>
    <d v="2013-01-15T00:00:00"/>
    <s v="Standard Class"/>
    <s v="MP-17470"/>
    <s v="Mark Packer"/>
    <x v="2"/>
    <s v="United States"/>
    <s v="Columbus"/>
    <x v="24"/>
    <n v="43229"/>
    <x v="3"/>
    <s v="FUR-FU-10002268"/>
    <x v="0"/>
    <x v="5"/>
    <x v="860"/>
    <n v="54.992000000000004"/>
    <n v="14"/>
    <n v="0.2"/>
    <n v="8.9361999999999959"/>
  </r>
  <r>
    <n v="8523"/>
    <x v="4238"/>
    <x v="0"/>
    <x v="178"/>
    <d v="2013-04-08T00:00:00"/>
    <s v="Standard Class"/>
    <s v="MY-18295"/>
    <s v="Muhammed Yedwab"/>
    <x v="1"/>
    <s v="United States"/>
    <s v="Milwaukee"/>
    <x v="6"/>
    <n v="53209"/>
    <x v="2"/>
    <s v="TEC-PH-10000148"/>
    <x v="2"/>
    <x v="7"/>
    <x v="771"/>
    <n v="12.99"/>
    <n v="1"/>
    <n v="0"/>
    <n v="0.25980000000000025"/>
  </r>
  <r>
    <n v="8524"/>
    <x v="4239"/>
    <x v="3"/>
    <x v="296"/>
    <d v="2014-09-26T00:00:00"/>
    <s v="Standard Class"/>
    <s v="DB-13615"/>
    <s v="Doug Bickford"/>
    <x v="0"/>
    <s v="United States"/>
    <s v="San Francisco"/>
    <x v="1"/>
    <n v="94109"/>
    <x v="1"/>
    <s v="OFF-PA-10004082"/>
    <x v="1"/>
    <x v="10"/>
    <x v="224"/>
    <n v="55.86"/>
    <n v="7"/>
    <n v="0"/>
    <n v="27.93"/>
  </r>
  <r>
    <n v="8525"/>
    <x v="4240"/>
    <x v="3"/>
    <x v="633"/>
    <d v="2014-03-17T00:00:00"/>
    <s v="Same Day"/>
    <s v="SP-20920"/>
    <s v="Susan Pistek"/>
    <x v="0"/>
    <s v="United States"/>
    <s v="Columbus"/>
    <x v="24"/>
    <n v="43229"/>
    <x v="3"/>
    <s v="TEC-PH-10004348"/>
    <x v="2"/>
    <x v="7"/>
    <x v="978"/>
    <n v="44.375999999999998"/>
    <n v="2"/>
    <n v="0.4"/>
    <n v="-7.3960000000000043"/>
  </r>
  <r>
    <n v="8526"/>
    <x v="4240"/>
    <x v="3"/>
    <x v="633"/>
    <d v="2014-03-17T00:00:00"/>
    <s v="Same Day"/>
    <s v="SP-20920"/>
    <s v="Susan Pistek"/>
    <x v="0"/>
    <s v="United States"/>
    <s v="Columbus"/>
    <x v="24"/>
    <n v="43229"/>
    <x v="3"/>
    <s v="FUR-FU-10003424"/>
    <x v="0"/>
    <x v="5"/>
    <x v="1659"/>
    <n v="51.264000000000003"/>
    <n v="6"/>
    <n v="0.2"/>
    <n v="7.6895999999999933"/>
  </r>
  <r>
    <n v="8527"/>
    <x v="4240"/>
    <x v="3"/>
    <x v="633"/>
    <d v="2014-03-17T00:00:00"/>
    <s v="Same Day"/>
    <s v="SP-20920"/>
    <s v="Susan Pistek"/>
    <x v="0"/>
    <s v="United States"/>
    <s v="Columbus"/>
    <x v="24"/>
    <n v="43229"/>
    <x v="3"/>
    <s v="OFF-BI-10004654"/>
    <x v="1"/>
    <x v="8"/>
    <x v="68"/>
    <n v="5.1930000000000005"/>
    <n v="3"/>
    <n v="0.7"/>
    <n v="-3.4619999999999997"/>
  </r>
  <r>
    <n v="8528"/>
    <x v="4240"/>
    <x v="3"/>
    <x v="633"/>
    <d v="2014-03-17T00:00:00"/>
    <s v="Same Day"/>
    <s v="SP-20920"/>
    <s v="Susan Pistek"/>
    <x v="0"/>
    <s v="United States"/>
    <s v="Columbus"/>
    <x v="24"/>
    <n v="43229"/>
    <x v="3"/>
    <s v="TEC-AC-10004571"/>
    <x v="2"/>
    <x v="11"/>
    <x v="404"/>
    <n v="159.98400000000001"/>
    <n v="2"/>
    <n v="0.2"/>
    <n v="43.995600000000003"/>
  </r>
  <r>
    <n v="8529"/>
    <x v="4240"/>
    <x v="3"/>
    <x v="633"/>
    <d v="2014-03-17T00:00:00"/>
    <s v="Same Day"/>
    <s v="SP-20920"/>
    <s v="Susan Pistek"/>
    <x v="0"/>
    <s v="United States"/>
    <s v="Columbus"/>
    <x v="24"/>
    <n v="43229"/>
    <x v="3"/>
    <s v="OFF-ST-10000675"/>
    <x v="1"/>
    <x v="4"/>
    <x v="295"/>
    <n v="54.224000000000004"/>
    <n v="2"/>
    <n v="0.2"/>
    <n v="3.3889999999999993"/>
  </r>
  <r>
    <n v="8530"/>
    <x v="4241"/>
    <x v="3"/>
    <x v="468"/>
    <d v="2014-11-18T00:00:00"/>
    <s v="Standard Class"/>
    <s v="ME-17320"/>
    <s v="Maria Etezadi"/>
    <x v="2"/>
    <s v="United States"/>
    <s v="Los Angeles"/>
    <x v="1"/>
    <n v="90008"/>
    <x v="1"/>
    <s v="FUR-CH-10001714"/>
    <x v="0"/>
    <x v="1"/>
    <x v="1295"/>
    <n v="241.42399999999998"/>
    <n v="2"/>
    <n v="0.2"/>
    <n v="-36.213599999999985"/>
  </r>
  <r>
    <n v="8531"/>
    <x v="4242"/>
    <x v="0"/>
    <x v="885"/>
    <d v="2013-12-07T00:00:00"/>
    <s v="Standard Class"/>
    <s v="BS-11755"/>
    <s v="Bruce Stewart"/>
    <x v="0"/>
    <s v="United States"/>
    <s v="Detroit"/>
    <x v="12"/>
    <n v="48227"/>
    <x v="2"/>
    <s v="OFF-PA-10000380"/>
    <x v="1"/>
    <x v="10"/>
    <x v="1281"/>
    <n v="33.36"/>
    <n v="4"/>
    <n v="0"/>
    <n v="16.68"/>
  </r>
  <r>
    <n v="8532"/>
    <x v="4242"/>
    <x v="0"/>
    <x v="885"/>
    <d v="2013-12-07T00:00:00"/>
    <s v="Standard Class"/>
    <s v="BS-11755"/>
    <s v="Bruce Stewart"/>
    <x v="0"/>
    <s v="United States"/>
    <s v="Detroit"/>
    <x v="12"/>
    <n v="48227"/>
    <x v="2"/>
    <s v="OFF-PA-10002713"/>
    <x v="1"/>
    <x v="10"/>
    <x v="317"/>
    <n v="13.76"/>
    <n v="2"/>
    <n v="0"/>
    <n v="6.3295999999999992"/>
  </r>
  <r>
    <n v="8533"/>
    <x v="4242"/>
    <x v="0"/>
    <x v="885"/>
    <d v="2013-12-07T00:00:00"/>
    <s v="Standard Class"/>
    <s v="BS-11755"/>
    <s v="Bruce Stewart"/>
    <x v="0"/>
    <s v="United States"/>
    <s v="Detroit"/>
    <x v="12"/>
    <n v="48227"/>
    <x v="2"/>
    <s v="OFF-ST-10001370"/>
    <x v="1"/>
    <x v="4"/>
    <x v="1023"/>
    <n v="496.86"/>
    <n v="7"/>
    <n v="0"/>
    <n v="24.842999999999947"/>
  </r>
  <r>
    <n v="8534"/>
    <x v="4242"/>
    <x v="0"/>
    <x v="885"/>
    <d v="2013-12-07T00:00:00"/>
    <s v="Standard Class"/>
    <s v="BS-11755"/>
    <s v="Bruce Stewart"/>
    <x v="0"/>
    <s v="United States"/>
    <s v="Detroit"/>
    <x v="12"/>
    <n v="48227"/>
    <x v="2"/>
    <s v="FUR-CH-10000513"/>
    <x v="0"/>
    <x v="1"/>
    <x v="70"/>
    <n v="389.97"/>
    <n v="3"/>
    <n v="0"/>
    <n v="35.097300000000004"/>
  </r>
  <r>
    <n v="8535"/>
    <x v="4243"/>
    <x v="1"/>
    <x v="1004"/>
    <d v="2012-01-15T00:00:00"/>
    <s v="Second Class"/>
    <s v="KS-16300"/>
    <s v="Karen Seio"/>
    <x v="1"/>
    <s v="United States"/>
    <s v="Columbus"/>
    <x v="32"/>
    <n v="31907"/>
    <x v="0"/>
    <s v="OFF-LA-10003223"/>
    <x v="1"/>
    <x v="2"/>
    <x v="602"/>
    <n v="9.82"/>
    <n v="2"/>
    <n v="0"/>
    <n v="4.8117999999999999"/>
  </r>
  <r>
    <n v="8536"/>
    <x v="4244"/>
    <x v="2"/>
    <x v="1174"/>
    <d v="2011-05-20T00:00:00"/>
    <s v="Standard Class"/>
    <s v="CC-12475"/>
    <s v="Cindy Chapman"/>
    <x v="0"/>
    <s v="United States"/>
    <s v="San Francisco"/>
    <x v="1"/>
    <n v="94122"/>
    <x v="1"/>
    <s v="TEC-AC-10002217"/>
    <x v="2"/>
    <x v="11"/>
    <x v="1178"/>
    <n v="56.400000000000006"/>
    <n v="3"/>
    <n v="0"/>
    <n v="3.3840000000000003"/>
  </r>
  <r>
    <n v="8537"/>
    <x v="4245"/>
    <x v="1"/>
    <x v="722"/>
    <d v="2012-06-11T00:00:00"/>
    <s v="Standard Class"/>
    <s v="HD-14785"/>
    <s v="Harold Dahlen"/>
    <x v="2"/>
    <s v="United States"/>
    <s v="Philadelphia"/>
    <x v="9"/>
    <n v="19143"/>
    <x v="3"/>
    <s v="OFF-BI-10003707"/>
    <x v="1"/>
    <x v="8"/>
    <x v="776"/>
    <n v="18.312000000000001"/>
    <n v="4"/>
    <n v="0.7"/>
    <n v="-12.207999999999995"/>
  </r>
  <r>
    <n v="8538"/>
    <x v="4245"/>
    <x v="1"/>
    <x v="722"/>
    <d v="2012-06-11T00:00:00"/>
    <s v="Standard Class"/>
    <s v="HD-14785"/>
    <s v="Harold Dahlen"/>
    <x v="2"/>
    <s v="United States"/>
    <s v="Philadelphia"/>
    <x v="9"/>
    <n v="19143"/>
    <x v="3"/>
    <s v="OFF-PA-10000552"/>
    <x v="1"/>
    <x v="10"/>
    <x v="1532"/>
    <n v="25.920000000000005"/>
    <n v="5"/>
    <n v="0.2"/>
    <n v="9.0719999999999992"/>
  </r>
  <r>
    <n v="8539"/>
    <x v="4245"/>
    <x v="1"/>
    <x v="722"/>
    <d v="2012-06-11T00:00:00"/>
    <s v="Standard Class"/>
    <s v="HD-14785"/>
    <s v="Harold Dahlen"/>
    <x v="2"/>
    <s v="United States"/>
    <s v="Philadelphia"/>
    <x v="9"/>
    <n v="19143"/>
    <x v="3"/>
    <s v="OFF-AR-10003183"/>
    <x v="1"/>
    <x v="6"/>
    <x v="1390"/>
    <n v="8.016"/>
    <n v="3"/>
    <n v="0.2"/>
    <n v="1.0019999999999993"/>
  </r>
  <r>
    <n v="8540"/>
    <x v="4246"/>
    <x v="3"/>
    <x v="631"/>
    <d v="2014-03-14T00:00:00"/>
    <s v="Standard Class"/>
    <s v="KB-16315"/>
    <s v="Karl Braun"/>
    <x v="0"/>
    <s v="United States"/>
    <s v="Los Angeles"/>
    <x v="1"/>
    <n v="90008"/>
    <x v="1"/>
    <s v="TEC-CO-10000971"/>
    <x v="2"/>
    <x v="16"/>
    <x v="1304"/>
    <n v="479.98400000000004"/>
    <n v="2"/>
    <n v="0.2"/>
    <n v="59.997999999999962"/>
  </r>
  <r>
    <n v="8541"/>
    <x v="4246"/>
    <x v="3"/>
    <x v="631"/>
    <d v="2014-03-14T00:00:00"/>
    <s v="Standard Class"/>
    <s v="KB-16315"/>
    <s v="Karl Braun"/>
    <x v="0"/>
    <s v="United States"/>
    <s v="Los Angeles"/>
    <x v="1"/>
    <n v="90008"/>
    <x v="1"/>
    <s v="OFF-BI-10003910"/>
    <x v="1"/>
    <x v="8"/>
    <x v="8"/>
    <n v="30.84"/>
    <n v="5"/>
    <n v="0.2"/>
    <n v="9.6374999999999993"/>
  </r>
  <r>
    <n v="8542"/>
    <x v="4247"/>
    <x v="1"/>
    <x v="937"/>
    <d v="2012-12-23T00:00:00"/>
    <s v="First Class"/>
    <s v="HR-14830"/>
    <s v="Harold Ryan"/>
    <x v="1"/>
    <s v="United States"/>
    <s v="Philadelphia"/>
    <x v="9"/>
    <n v="19140"/>
    <x v="3"/>
    <s v="OFF-ST-10001172"/>
    <x v="1"/>
    <x v="4"/>
    <x v="1197"/>
    <n v="33.568000000000005"/>
    <n v="2"/>
    <n v="0.2"/>
    <n v="1.6783999999999981"/>
  </r>
  <r>
    <n v="8543"/>
    <x v="4247"/>
    <x v="1"/>
    <x v="937"/>
    <d v="2012-12-23T00:00:00"/>
    <s v="First Class"/>
    <s v="HR-14830"/>
    <s v="Harold Ryan"/>
    <x v="1"/>
    <s v="United States"/>
    <s v="Philadelphia"/>
    <x v="9"/>
    <n v="19140"/>
    <x v="3"/>
    <s v="FUR-CH-10001270"/>
    <x v="0"/>
    <x v="1"/>
    <x v="851"/>
    <n v="422.62499999999994"/>
    <n v="7"/>
    <n v="0.3"/>
    <n v="0"/>
  </r>
  <r>
    <n v="8544"/>
    <x v="4248"/>
    <x v="2"/>
    <x v="908"/>
    <d v="2011-08-11T00:00:00"/>
    <s v="Standard Class"/>
    <s v="TB-21625"/>
    <s v="Trudy Brown"/>
    <x v="0"/>
    <s v="United States"/>
    <s v="New York City"/>
    <x v="15"/>
    <n v="10035"/>
    <x v="3"/>
    <s v="TEC-AC-10004571"/>
    <x v="2"/>
    <x v="11"/>
    <x v="404"/>
    <n v="199.98"/>
    <n v="2"/>
    <n v="0"/>
    <n v="83.991600000000005"/>
  </r>
  <r>
    <n v="8545"/>
    <x v="4249"/>
    <x v="0"/>
    <x v="1196"/>
    <d v="2013-04-01T00:00:00"/>
    <s v="Standard Class"/>
    <s v="DS-13180"/>
    <s v="David Smith"/>
    <x v="1"/>
    <s v="United States"/>
    <s v="Columbus"/>
    <x v="32"/>
    <n v="31907"/>
    <x v="0"/>
    <s v="FUR-FU-10004053"/>
    <x v="0"/>
    <x v="5"/>
    <x v="1633"/>
    <n v="20.239999999999998"/>
    <n v="1"/>
    <n v="0"/>
    <n v="8.7032000000000007"/>
  </r>
  <r>
    <n v="8546"/>
    <x v="4249"/>
    <x v="0"/>
    <x v="1196"/>
    <d v="2013-04-01T00:00:00"/>
    <s v="Standard Class"/>
    <s v="DS-13180"/>
    <s v="David Smith"/>
    <x v="1"/>
    <s v="United States"/>
    <s v="Columbus"/>
    <x v="32"/>
    <n v="31907"/>
    <x v="0"/>
    <s v="FUR-FU-10003731"/>
    <x v="0"/>
    <x v="5"/>
    <x v="1593"/>
    <n v="39.92"/>
    <n v="4"/>
    <n v="0"/>
    <n v="11.177600000000002"/>
  </r>
  <r>
    <n v="8547"/>
    <x v="4249"/>
    <x v="0"/>
    <x v="1196"/>
    <d v="2013-04-01T00:00:00"/>
    <s v="Standard Class"/>
    <s v="DS-13180"/>
    <s v="David Smith"/>
    <x v="1"/>
    <s v="United States"/>
    <s v="Columbus"/>
    <x v="32"/>
    <n v="31907"/>
    <x v="0"/>
    <s v="OFF-BI-10000962"/>
    <x v="1"/>
    <x v="8"/>
    <x v="1504"/>
    <n v="32.54"/>
    <n v="2"/>
    <n v="0"/>
    <n v="15.944599999999998"/>
  </r>
  <r>
    <n v="8548"/>
    <x v="4250"/>
    <x v="1"/>
    <x v="901"/>
    <d v="2012-12-10T00:00:00"/>
    <s v="Standard Class"/>
    <s v="GB-14530"/>
    <s v="George Bell"/>
    <x v="1"/>
    <s v="United States"/>
    <s v="Los Angeles"/>
    <x v="1"/>
    <n v="90049"/>
    <x v="1"/>
    <s v="TEC-AC-10001266"/>
    <x v="2"/>
    <x v="11"/>
    <x v="196"/>
    <n v="39"/>
    <n v="3"/>
    <n v="0"/>
    <n v="17.549999999999997"/>
  </r>
  <r>
    <n v="8549"/>
    <x v="4250"/>
    <x v="1"/>
    <x v="901"/>
    <d v="2012-12-10T00:00:00"/>
    <s v="Standard Class"/>
    <s v="GB-14530"/>
    <s v="George Bell"/>
    <x v="1"/>
    <s v="United States"/>
    <s v="Los Angeles"/>
    <x v="1"/>
    <n v="90049"/>
    <x v="1"/>
    <s v="OFF-LA-10000452"/>
    <x v="1"/>
    <x v="2"/>
    <x v="804"/>
    <n v="12.6"/>
    <n v="4"/>
    <n v="0"/>
    <n v="6.048"/>
  </r>
  <r>
    <n v="8550"/>
    <x v="4251"/>
    <x v="1"/>
    <x v="861"/>
    <d v="2012-09-12T00:00:00"/>
    <s v="First Class"/>
    <s v="GB-14530"/>
    <s v="George Bell"/>
    <x v="1"/>
    <s v="United States"/>
    <s v="Aurora"/>
    <x v="22"/>
    <n v="80013"/>
    <x v="1"/>
    <s v="FUR-FU-10000073"/>
    <x v="0"/>
    <x v="5"/>
    <x v="437"/>
    <n v="24.64"/>
    <n v="4"/>
    <n v="0.2"/>
    <n v="4.0039999999999978"/>
  </r>
  <r>
    <n v="8551"/>
    <x v="4252"/>
    <x v="1"/>
    <x v="789"/>
    <d v="2012-07-24T00:00:00"/>
    <s v="Standard Class"/>
    <s v="VB-21745"/>
    <s v="Victoria Brennan"/>
    <x v="1"/>
    <s v="United States"/>
    <s v="Houston"/>
    <x v="5"/>
    <n v="77041"/>
    <x v="2"/>
    <s v="OFF-LA-10002368"/>
    <x v="1"/>
    <x v="2"/>
    <x v="1777"/>
    <n v="6.2640000000000002"/>
    <n v="3"/>
    <n v="0.2"/>
    <n v="2.0358000000000001"/>
  </r>
  <r>
    <n v="8552"/>
    <x v="4252"/>
    <x v="1"/>
    <x v="789"/>
    <d v="2012-07-24T00:00:00"/>
    <s v="Standard Class"/>
    <s v="VB-21745"/>
    <s v="Victoria Brennan"/>
    <x v="1"/>
    <s v="United States"/>
    <s v="Houston"/>
    <x v="5"/>
    <n v="77041"/>
    <x v="2"/>
    <s v="OFF-FA-10004248"/>
    <x v="1"/>
    <x v="13"/>
    <x v="480"/>
    <n v="14.432"/>
    <n v="4"/>
    <n v="0.2"/>
    <n v="3.4276000000000004"/>
  </r>
  <r>
    <n v="8553"/>
    <x v="4253"/>
    <x v="2"/>
    <x v="992"/>
    <d v="2011-06-03T00:00:00"/>
    <s v="Standard Class"/>
    <s v="MC-17425"/>
    <s v="Mark Cousins"/>
    <x v="1"/>
    <s v="United States"/>
    <s v="Chicago"/>
    <x v="10"/>
    <n v="60623"/>
    <x v="2"/>
    <s v="TEC-CO-10004202"/>
    <x v="2"/>
    <x v="16"/>
    <x v="836"/>
    <n v="719.97600000000011"/>
    <n v="3"/>
    <n v="0.2"/>
    <n v="134.99549999999999"/>
  </r>
  <r>
    <n v="8554"/>
    <x v="4254"/>
    <x v="3"/>
    <x v="38"/>
    <d v="2014-11-21T00:00:00"/>
    <s v="Standard Class"/>
    <s v="CB-12025"/>
    <s v="Cassandra Brandow"/>
    <x v="0"/>
    <s v="United States"/>
    <s v="Decatur"/>
    <x v="19"/>
    <n v="35601"/>
    <x v="0"/>
    <s v="TEC-AC-10000927"/>
    <x v="2"/>
    <x v="11"/>
    <x v="694"/>
    <n v="239.92"/>
    <n v="8"/>
    <n v="0"/>
    <n v="23.99199999999999"/>
  </r>
  <r>
    <n v="8555"/>
    <x v="4255"/>
    <x v="0"/>
    <x v="10"/>
    <d v="2013-12-12T00:00:00"/>
    <s v="First Class"/>
    <s v="PM-18940"/>
    <s v="Paul MacIntyre"/>
    <x v="0"/>
    <s v="United States"/>
    <s v="Springfield"/>
    <x v="17"/>
    <n v="22153"/>
    <x v="0"/>
    <s v="FUR-TA-10002530"/>
    <x v="0"/>
    <x v="3"/>
    <x v="983"/>
    <n v="1056.8599999999999"/>
    <n v="7"/>
    <n v="0"/>
    <n v="158.52899999999994"/>
  </r>
  <r>
    <n v="8556"/>
    <x v="4256"/>
    <x v="1"/>
    <x v="204"/>
    <d v="2012-03-22T00:00:00"/>
    <s v="Same Day"/>
    <s v="DC-13285"/>
    <s v="Debra Catini"/>
    <x v="0"/>
    <s v="United States"/>
    <s v="Plantation"/>
    <x v="2"/>
    <n v="33317"/>
    <x v="0"/>
    <s v="TEC-AC-10002567"/>
    <x v="2"/>
    <x v="11"/>
    <x v="423"/>
    <n v="447.94399999999996"/>
    <n v="7"/>
    <n v="0.2"/>
    <n v="89.588799999999992"/>
  </r>
  <r>
    <n v="8557"/>
    <x v="4256"/>
    <x v="1"/>
    <x v="204"/>
    <d v="2012-03-22T00:00:00"/>
    <s v="Same Day"/>
    <s v="DC-13285"/>
    <s v="Debra Catini"/>
    <x v="0"/>
    <s v="United States"/>
    <s v="Plantation"/>
    <x v="2"/>
    <n v="33317"/>
    <x v="0"/>
    <s v="OFF-ST-10002182"/>
    <x v="1"/>
    <x v="4"/>
    <x v="1732"/>
    <n v="150.40799999999999"/>
    <n v="9"/>
    <n v="0.2"/>
    <n v="-33.841799999999999"/>
  </r>
  <r>
    <n v="8558"/>
    <x v="4257"/>
    <x v="0"/>
    <x v="443"/>
    <d v="2013-12-27T00:00:00"/>
    <s v="Second Class"/>
    <s v="LA-16780"/>
    <s v="Laura Armstrong"/>
    <x v="1"/>
    <s v="United States"/>
    <s v="Houston"/>
    <x v="5"/>
    <n v="77041"/>
    <x v="2"/>
    <s v="TEC-PH-10004539"/>
    <x v="2"/>
    <x v="7"/>
    <x v="852"/>
    <n v="453.57600000000002"/>
    <n v="3"/>
    <n v="0.2"/>
    <n v="39.687899999999985"/>
  </r>
  <r>
    <n v="8559"/>
    <x v="4257"/>
    <x v="0"/>
    <x v="443"/>
    <d v="2013-12-27T00:00:00"/>
    <s v="Second Class"/>
    <s v="LA-16780"/>
    <s v="Laura Armstrong"/>
    <x v="1"/>
    <s v="United States"/>
    <s v="Houston"/>
    <x v="5"/>
    <n v="77041"/>
    <x v="2"/>
    <s v="OFF-LA-10002945"/>
    <x v="1"/>
    <x v="2"/>
    <x v="1603"/>
    <n v="45.36"/>
    <n v="9"/>
    <n v="0.2"/>
    <n v="14.741999999999997"/>
  </r>
  <r>
    <n v="8560"/>
    <x v="4257"/>
    <x v="0"/>
    <x v="443"/>
    <d v="2013-12-27T00:00:00"/>
    <s v="Second Class"/>
    <s v="LA-16780"/>
    <s v="Laura Armstrong"/>
    <x v="1"/>
    <s v="United States"/>
    <s v="Houston"/>
    <x v="5"/>
    <n v="77041"/>
    <x v="2"/>
    <s v="TEC-PH-10004345"/>
    <x v="2"/>
    <x v="7"/>
    <x v="1167"/>
    <n v="287.88"/>
    <n v="3"/>
    <n v="0.2"/>
    <n v="35.984999999999999"/>
  </r>
  <r>
    <n v="8561"/>
    <x v="4257"/>
    <x v="0"/>
    <x v="443"/>
    <d v="2013-12-27T00:00:00"/>
    <s v="Second Class"/>
    <s v="LA-16780"/>
    <s v="Laura Armstrong"/>
    <x v="1"/>
    <s v="United States"/>
    <s v="Houston"/>
    <x v="5"/>
    <n v="77041"/>
    <x v="2"/>
    <s v="TEC-PH-10004912"/>
    <x v="2"/>
    <x v="7"/>
    <x v="1492"/>
    <n v="131.88000000000002"/>
    <n v="3"/>
    <n v="0.2"/>
    <n v="14.836499999999987"/>
  </r>
  <r>
    <n v="8562"/>
    <x v="4257"/>
    <x v="0"/>
    <x v="443"/>
    <d v="2013-12-27T00:00:00"/>
    <s v="Second Class"/>
    <s v="LA-16780"/>
    <s v="Laura Armstrong"/>
    <x v="1"/>
    <s v="United States"/>
    <s v="Houston"/>
    <x v="5"/>
    <n v="77041"/>
    <x v="2"/>
    <s v="FUR-FU-10000206"/>
    <x v="0"/>
    <x v="5"/>
    <x v="392"/>
    <n v="2.3280000000000003"/>
    <n v="2"/>
    <n v="0.6"/>
    <n v="-0.75660000000000016"/>
  </r>
  <r>
    <n v="8563"/>
    <x v="4258"/>
    <x v="0"/>
    <x v="1197"/>
    <d v="2013-04-07T00:00:00"/>
    <s v="Second Class"/>
    <s v="DJ-13420"/>
    <s v="Denny Joy"/>
    <x v="1"/>
    <s v="United States"/>
    <s v="Milwaukee"/>
    <x v="6"/>
    <n v="53209"/>
    <x v="2"/>
    <s v="FUR-CH-10000847"/>
    <x v="0"/>
    <x v="1"/>
    <x v="986"/>
    <n v="1454.9"/>
    <n v="5"/>
    <n v="0"/>
    <n v="378.274"/>
  </r>
  <r>
    <n v="8564"/>
    <x v="4259"/>
    <x v="3"/>
    <x v="504"/>
    <d v="2014-05-05T00:00:00"/>
    <s v="Standard Class"/>
    <s v="MH-18115"/>
    <s v="Mick Hernandez"/>
    <x v="2"/>
    <s v="United States"/>
    <s v="Sanford"/>
    <x v="2"/>
    <n v="32771"/>
    <x v="0"/>
    <s v="OFF-BI-10000822"/>
    <x v="1"/>
    <x v="8"/>
    <x v="958"/>
    <n v="4.8420000000000005"/>
    <n v="3"/>
    <n v="0.7"/>
    <n v="-3.5507999999999988"/>
  </r>
  <r>
    <n v="8565"/>
    <x v="4259"/>
    <x v="3"/>
    <x v="504"/>
    <d v="2014-05-05T00:00:00"/>
    <s v="Standard Class"/>
    <s v="MH-18115"/>
    <s v="Mick Hernandez"/>
    <x v="2"/>
    <s v="United States"/>
    <s v="Sanford"/>
    <x v="2"/>
    <n v="32771"/>
    <x v="0"/>
    <s v="FUR-FU-10000747"/>
    <x v="0"/>
    <x v="5"/>
    <x v="1742"/>
    <n v="220.70400000000001"/>
    <n v="6"/>
    <n v="0.2"/>
    <n v="-8.2764000000000379"/>
  </r>
  <r>
    <n v="8566"/>
    <x v="4260"/>
    <x v="0"/>
    <x v="1019"/>
    <d v="2013-11-19T00:00:00"/>
    <s v="First Class"/>
    <s v="BG-11035"/>
    <s v="Barry Gonzalez"/>
    <x v="0"/>
    <s v="United States"/>
    <s v="The Colony"/>
    <x v="5"/>
    <n v="75056"/>
    <x v="2"/>
    <s v="TEC-PH-10002350"/>
    <x v="2"/>
    <x v="7"/>
    <x v="1458"/>
    <n v="67.176000000000002"/>
    <n v="3"/>
    <n v="0.2"/>
    <n v="6.7175999999999974"/>
  </r>
  <r>
    <n v="8567"/>
    <x v="4260"/>
    <x v="0"/>
    <x v="1019"/>
    <d v="2013-11-19T00:00:00"/>
    <s v="First Class"/>
    <s v="BG-11035"/>
    <s v="Barry Gonzalez"/>
    <x v="0"/>
    <s v="United States"/>
    <s v="The Colony"/>
    <x v="5"/>
    <n v="75056"/>
    <x v="2"/>
    <s v="OFF-PA-10000697"/>
    <x v="1"/>
    <x v="10"/>
    <x v="1370"/>
    <n v="15.231999999999999"/>
    <n v="4"/>
    <n v="0.2"/>
    <n v="5.5215999999999994"/>
  </r>
  <r>
    <n v="8568"/>
    <x v="4261"/>
    <x v="0"/>
    <x v="338"/>
    <d v="2013-11-13T00:00:00"/>
    <s v="First Class"/>
    <s v="SV-20365"/>
    <s v="Seth Vernon"/>
    <x v="0"/>
    <s v="United States"/>
    <s v="Troy"/>
    <x v="24"/>
    <n v="45373"/>
    <x v="3"/>
    <s v="OFF-PA-10002787"/>
    <x v="1"/>
    <x v="10"/>
    <x v="1267"/>
    <n v="31.104000000000006"/>
    <n v="6"/>
    <n v="0.2"/>
    <n v="10.8864"/>
  </r>
  <r>
    <n v="8569"/>
    <x v="4262"/>
    <x v="0"/>
    <x v="409"/>
    <d v="2013-12-13T00:00:00"/>
    <s v="Standard Class"/>
    <s v="DP-13105"/>
    <s v="Dave Poirier"/>
    <x v="1"/>
    <s v="United States"/>
    <s v="Hempstead"/>
    <x v="15"/>
    <n v="11550"/>
    <x v="3"/>
    <s v="OFF-BI-10004318"/>
    <x v="1"/>
    <x v="8"/>
    <x v="1574"/>
    <n v="968.74400000000014"/>
    <n v="7"/>
    <n v="0.2"/>
    <n v="314.84180000000003"/>
  </r>
  <r>
    <n v="8570"/>
    <x v="4262"/>
    <x v="0"/>
    <x v="409"/>
    <d v="2013-12-13T00:00:00"/>
    <s v="Standard Class"/>
    <s v="DP-13105"/>
    <s v="Dave Poirier"/>
    <x v="1"/>
    <s v="United States"/>
    <s v="Hempstead"/>
    <x v="15"/>
    <n v="11550"/>
    <x v="3"/>
    <s v="OFF-BI-10001721"/>
    <x v="1"/>
    <x v="8"/>
    <x v="94"/>
    <n v="222.35199999999998"/>
    <n v="13"/>
    <n v="0.2"/>
    <n v="77.823200000000014"/>
  </r>
  <r>
    <n v="8571"/>
    <x v="4262"/>
    <x v="0"/>
    <x v="409"/>
    <d v="2013-12-13T00:00:00"/>
    <s v="Standard Class"/>
    <s v="DP-13105"/>
    <s v="Dave Poirier"/>
    <x v="1"/>
    <s v="United States"/>
    <s v="Hempstead"/>
    <x v="15"/>
    <n v="11550"/>
    <x v="3"/>
    <s v="TEC-CO-10004202"/>
    <x v="2"/>
    <x v="16"/>
    <x v="836"/>
    <n v="479.98400000000004"/>
    <n v="2"/>
    <n v="0.2"/>
    <n v="89.996999999999986"/>
  </r>
  <r>
    <n v="8572"/>
    <x v="4263"/>
    <x v="0"/>
    <x v="1015"/>
    <d v="2013-04-04T00:00:00"/>
    <s v="Same Day"/>
    <s v="SR-20740"/>
    <s v="Steven Roelle"/>
    <x v="2"/>
    <s v="United States"/>
    <s v="Dallas"/>
    <x v="5"/>
    <n v="75081"/>
    <x v="2"/>
    <s v="OFF-PA-10003893"/>
    <x v="1"/>
    <x v="10"/>
    <x v="1096"/>
    <n v="10.272000000000002"/>
    <n v="3"/>
    <n v="0.2"/>
    <n v="3.2099999999999982"/>
  </r>
  <r>
    <n v="8573"/>
    <x v="4264"/>
    <x v="2"/>
    <x v="683"/>
    <d v="2011-12-02T00:00:00"/>
    <s v="Standard Class"/>
    <s v="BT-11680"/>
    <s v="Brian Thompson"/>
    <x v="0"/>
    <s v="United States"/>
    <s v="Houston"/>
    <x v="5"/>
    <n v="77041"/>
    <x v="2"/>
    <s v="TEC-MA-10004679"/>
    <x v="2"/>
    <x v="15"/>
    <x v="1074"/>
    <n v="998.84999999999991"/>
    <n v="5"/>
    <n v="0.4"/>
    <n v="-199.7700000000001"/>
  </r>
  <r>
    <n v="8574"/>
    <x v="4265"/>
    <x v="1"/>
    <x v="1182"/>
    <d v="2012-10-22T00:00:00"/>
    <s v="First Class"/>
    <s v="MS-17770"/>
    <s v="Maxwell Schwartz"/>
    <x v="0"/>
    <s v="United States"/>
    <s v="New York City"/>
    <x v="15"/>
    <n v="10035"/>
    <x v="3"/>
    <s v="OFF-PA-10000249"/>
    <x v="1"/>
    <x v="10"/>
    <x v="33"/>
    <n v="24.56"/>
    <n v="2"/>
    <n v="0"/>
    <n v="11.543199999999999"/>
  </r>
  <r>
    <n v="8575"/>
    <x v="4266"/>
    <x v="2"/>
    <x v="111"/>
    <d v="2011-09-19T00:00:00"/>
    <s v="Same Day"/>
    <s v="JK-15640"/>
    <s v="Jim Kriz"/>
    <x v="2"/>
    <s v="United States"/>
    <s v="San Francisco"/>
    <x v="1"/>
    <n v="94110"/>
    <x v="1"/>
    <s v="OFF-FA-10000053"/>
    <x v="1"/>
    <x v="13"/>
    <x v="953"/>
    <n v="5.67"/>
    <n v="3"/>
    <n v="0"/>
    <n v="0.11340000000000017"/>
  </r>
  <r>
    <n v="8576"/>
    <x v="4267"/>
    <x v="3"/>
    <x v="151"/>
    <d v="2014-08-31T00:00:00"/>
    <s v="Second Class"/>
    <s v="ST-20530"/>
    <s v="Shui Tom"/>
    <x v="0"/>
    <s v="United States"/>
    <s v="Port Saint Lucie"/>
    <x v="2"/>
    <n v="34952"/>
    <x v="0"/>
    <s v="OFF-AP-10000804"/>
    <x v="1"/>
    <x v="9"/>
    <x v="561"/>
    <n v="14.336000000000002"/>
    <n v="4"/>
    <n v="0.2"/>
    <n v="0.89599999999999991"/>
  </r>
  <r>
    <n v="8577"/>
    <x v="4268"/>
    <x v="3"/>
    <x v="445"/>
    <d v="2014-07-05T00:00:00"/>
    <s v="First Class"/>
    <s v="TS-21505"/>
    <s v="Tony Sayre"/>
    <x v="0"/>
    <s v="United States"/>
    <s v="Concord"/>
    <x v="38"/>
    <n v="3301"/>
    <x v="3"/>
    <s v="FUR-FU-10004188"/>
    <x v="0"/>
    <x v="5"/>
    <x v="734"/>
    <n v="102.3"/>
    <n v="1"/>
    <n v="0"/>
    <n v="26.597999999999999"/>
  </r>
  <r>
    <n v="8578"/>
    <x v="4269"/>
    <x v="3"/>
    <x v="66"/>
    <d v="2014-12-27T00:00:00"/>
    <s v="Standard Class"/>
    <s v="CM-12190"/>
    <s v="Charlotte Melton"/>
    <x v="0"/>
    <s v="United States"/>
    <s v="Rochester"/>
    <x v="11"/>
    <n v="55901"/>
    <x v="2"/>
    <s v="FUR-TA-10004915"/>
    <x v="0"/>
    <x v="3"/>
    <x v="331"/>
    <n v="607.52"/>
    <n v="2"/>
    <n v="0"/>
    <n v="97.203200000000038"/>
  </r>
  <r>
    <n v="8579"/>
    <x v="4269"/>
    <x v="3"/>
    <x v="66"/>
    <d v="2014-12-27T00:00:00"/>
    <s v="Standard Class"/>
    <s v="CM-12190"/>
    <s v="Charlotte Melton"/>
    <x v="0"/>
    <s v="United States"/>
    <s v="Rochester"/>
    <x v="11"/>
    <n v="55901"/>
    <x v="2"/>
    <s v="OFF-ST-10001228"/>
    <x v="1"/>
    <x v="4"/>
    <x v="445"/>
    <n v="31.16"/>
    <n v="2"/>
    <n v="0"/>
    <n v="7.7899999999999991"/>
  </r>
  <r>
    <n v="8580"/>
    <x v="4270"/>
    <x v="0"/>
    <x v="797"/>
    <d v="2014-01-03T00:00:00"/>
    <s v="Standard Class"/>
    <s v="JW-15955"/>
    <s v="Joni Wasserman"/>
    <x v="0"/>
    <s v="United States"/>
    <s v="Louisville"/>
    <x v="0"/>
    <n v="40214"/>
    <x v="0"/>
    <s v="OFF-LA-10002368"/>
    <x v="1"/>
    <x v="2"/>
    <x v="1777"/>
    <n v="2.61"/>
    <n v="1"/>
    <n v="0"/>
    <n v="1.2005999999999999"/>
  </r>
  <r>
    <n v="8581"/>
    <x v="4271"/>
    <x v="2"/>
    <x v="671"/>
    <d v="2011-05-22T00:00:00"/>
    <s v="Second Class"/>
    <s v="MC-17590"/>
    <s v="Matt Collister"/>
    <x v="1"/>
    <s v="United States"/>
    <s v="San Marcos"/>
    <x v="5"/>
    <n v="78666"/>
    <x v="2"/>
    <s v="FUR-FU-10003489"/>
    <x v="0"/>
    <x v="5"/>
    <x v="1762"/>
    <n v="10.332000000000001"/>
    <n v="3"/>
    <n v="0.6"/>
    <n v="-5.9408999999999992"/>
  </r>
  <r>
    <n v="8582"/>
    <x v="4271"/>
    <x v="2"/>
    <x v="671"/>
    <d v="2011-05-22T00:00:00"/>
    <s v="Second Class"/>
    <s v="MC-17590"/>
    <s v="Matt Collister"/>
    <x v="1"/>
    <s v="United States"/>
    <s v="San Marcos"/>
    <x v="5"/>
    <n v="78666"/>
    <x v="2"/>
    <s v="OFF-PA-10000289"/>
    <x v="1"/>
    <x v="10"/>
    <x v="722"/>
    <n v="10.368000000000002"/>
    <n v="2"/>
    <n v="0.2"/>
    <n v="3.6288"/>
  </r>
  <r>
    <n v="8583"/>
    <x v="4271"/>
    <x v="2"/>
    <x v="671"/>
    <d v="2011-05-22T00:00:00"/>
    <s v="Second Class"/>
    <s v="MC-17590"/>
    <s v="Matt Collister"/>
    <x v="1"/>
    <s v="United States"/>
    <s v="San Marcos"/>
    <x v="5"/>
    <n v="78666"/>
    <x v="2"/>
    <s v="TEC-AC-10004227"/>
    <x v="2"/>
    <x v="11"/>
    <x v="1400"/>
    <n v="20.784000000000002"/>
    <n v="2"/>
    <n v="0.2"/>
    <n v="-3.6372000000000027"/>
  </r>
  <r>
    <n v="8584"/>
    <x v="4271"/>
    <x v="2"/>
    <x v="671"/>
    <d v="2011-05-22T00:00:00"/>
    <s v="Second Class"/>
    <s v="MC-17590"/>
    <s v="Matt Collister"/>
    <x v="1"/>
    <s v="United States"/>
    <s v="San Marcos"/>
    <x v="5"/>
    <n v="78666"/>
    <x v="2"/>
    <s v="OFF-ST-10000636"/>
    <x v="1"/>
    <x v="4"/>
    <x v="1744"/>
    <n v="66.959999999999994"/>
    <n v="5"/>
    <n v="0.2"/>
    <n v="-13.392000000000003"/>
  </r>
  <r>
    <n v="8585"/>
    <x v="4272"/>
    <x v="2"/>
    <x v="519"/>
    <d v="2011-02-09T00:00:00"/>
    <s v="Second Class"/>
    <s v="MH-17440"/>
    <s v="Mark Haberlin"/>
    <x v="1"/>
    <s v="United States"/>
    <s v="Escondido"/>
    <x v="1"/>
    <n v="92025"/>
    <x v="1"/>
    <s v="OFF-BI-10003676"/>
    <x v="1"/>
    <x v="8"/>
    <x v="816"/>
    <n v="17.248000000000001"/>
    <n v="2"/>
    <n v="0.2"/>
    <n v="6.0367999999999986"/>
  </r>
  <r>
    <n v="8586"/>
    <x v="4273"/>
    <x v="3"/>
    <x v="34"/>
    <d v="2014-12-16T00:00:00"/>
    <s v="Standard Class"/>
    <s v="RD-19720"/>
    <s v="Roger Demir"/>
    <x v="0"/>
    <s v="United States"/>
    <s v="Philadelphia"/>
    <x v="9"/>
    <n v="19134"/>
    <x v="3"/>
    <s v="OFF-BI-10001116"/>
    <x v="1"/>
    <x v="8"/>
    <x v="1066"/>
    <n v="11.088000000000003"/>
    <n v="7"/>
    <n v="0.7"/>
    <n v="-8.1311999999999998"/>
  </r>
  <r>
    <n v="8587"/>
    <x v="4274"/>
    <x v="3"/>
    <x v="497"/>
    <d v="2014-07-19T00:00:00"/>
    <s v="Standard Class"/>
    <s v="KB-16240"/>
    <s v="Karen Bern"/>
    <x v="1"/>
    <s v="United States"/>
    <s v="Los Angeles"/>
    <x v="1"/>
    <n v="90049"/>
    <x v="1"/>
    <s v="TEC-AC-10003832"/>
    <x v="2"/>
    <x v="11"/>
    <x v="216"/>
    <n v="1287.45"/>
    <n v="5"/>
    <n v="0"/>
    <n v="244.61549999999988"/>
  </r>
  <r>
    <n v="8588"/>
    <x v="4274"/>
    <x v="3"/>
    <x v="497"/>
    <d v="2014-07-19T00:00:00"/>
    <s v="Standard Class"/>
    <s v="KB-16240"/>
    <s v="Karen Bern"/>
    <x v="1"/>
    <s v="United States"/>
    <s v="Los Angeles"/>
    <x v="1"/>
    <n v="90049"/>
    <x v="1"/>
    <s v="OFF-AP-10003040"/>
    <x v="1"/>
    <x v="9"/>
    <x v="723"/>
    <n v="168.1"/>
    <n v="5"/>
    <n v="0"/>
    <n v="43.705999999999996"/>
  </r>
  <r>
    <n v="8589"/>
    <x v="4275"/>
    <x v="1"/>
    <x v="1060"/>
    <d v="2012-05-22T00:00:00"/>
    <s v="Standard Class"/>
    <s v="FC-14335"/>
    <s v="Fred Chung"/>
    <x v="1"/>
    <s v="United States"/>
    <s v="Philadelphia"/>
    <x v="9"/>
    <n v="19140"/>
    <x v="3"/>
    <s v="OFF-ST-10002583"/>
    <x v="1"/>
    <x v="4"/>
    <x v="566"/>
    <n v="51.967999999999996"/>
    <n v="2"/>
    <n v="0.2"/>
    <n v="-10.393600000000001"/>
  </r>
  <r>
    <n v="8590"/>
    <x v="4276"/>
    <x v="3"/>
    <x v="926"/>
    <d v="2014-02-02T00:00:00"/>
    <s v="First Class"/>
    <s v="BD-11770"/>
    <s v="Bryan Davis"/>
    <x v="0"/>
    <s v="United States"/>
    <s v="Philadelphia"/>
    <x v="9"/>
    <n v="19120"/>
    <x v="3"/>
    <s v="OFF-AR-10002053"/>
    <x v="1"/>
    <x v="6"/>
    <x v="79"/>
    <n v="4.7679999999999998"/>
    <n v="2"/>
    <n v="0.2"/>
    <n v="0.47680000000000011"/>
  </r>
  <r>
    <n v="8591"/>
    <x v="4277"/>
    <x v="3"/>
    <x v="365"/>
    <d v="2014-10-02T00:00:00"/>
    <s v="First Class"/>
    <s v="FH-14365"/>
    <s v="Fred Hopkins"/>
    <x v="1"/>
    <s v="United States"/>
    <s v="Hempstead"/>
    <x v="15"/>
    <n v="11550"/>
    <x v="3"/>
    <s v="OFF-EN-10004846"/>
    <x v="1"/>
    <x v="12"/>
    <x v="1488"/>
    <n v="7.98"/>
    <n v="3"/>
    <n v="0"/>
    <n v="3.9102000000000006"/>
  </r>
  <r>
    <n v="8592"/>
    <x v="4278"/>
    <x v="3"/>
    <x v="756"/>
    <d v="2014-04-27T00:00:00"/>
    <s v="First Class"/>
    <s v="SO-20335"/>
    <s v="Sean O'Donnell"/>
    <x v="0"/>
    <s v="United States"/>
    <s v="Greeley"/>
    <x v="22"/>
    <n v="80634"/>
    <x v="1"/>
    <s v="OFF-EN-10003134"/>
    <x v="1"/>
    <x v="12"/>
    <x v="33"/>
    <n v="18.687999999999999"/>
    <n v="2"/>
    <n v="0.2"/>
    <n v="7.008"/>
  </r>
  <r>
    <n v="8593"/>
    <x v="4278"/>
    <x v="3"/>
    <x v="756"/>
    <d v="2014-04-27T00:00:00"/>
    <s v="First Class"/>
    <s v="SO-20335"/>
    <s v="Sean O'Donnell"/>
    <x v="0"/>
    <s v="United States"/>
    <s v="Greeley"/>
    <x v="22"/>
    <n v="80634"/>
    <x v="1"/>
    <s v="FUR-FU-10001025"/>
    <x v="0"/>
    <x v="5"/>
    <x v="1699"/>
    <n v="11.664000000000001"/>
    <n v="3"/>
    <n v="0.2"/>
    <n v="3.3534000000000006"/>
  </r>
  <r>
    <n v="8594"/>
    <x v="4279"/>
    <x v="3"/>
    <x v="45"/>
    <d v="2014-11-14T00:00:00"/>
    <s v="Standard Class"/>
    <s v="PM-19135"/>
    <s v="Peter McVee"/>
    <x v="2"/>
    <s v="United States"/>
    <s v="Jacksonville"/>
    <x v="2"/>
    <n v="32216"/>
    <x v="0"/>
    <s v="TEC-AC-10002567"/>
    <x v="2"/>
    <x v="11"/>
    <x v="423"/>
    <n v="191.976"/>
    <n v="3"/>
    <n v="0.2"/>
    <n v="38.395199999999988"/>
  </r>
  <r>
    <n v="8595"/>
    <x v="4279"/>
    <x v="3"/>
    <x v="45"/>
    <d v="2014-11-14T00:00:00"/>
    <s v="Standard Class"/>
    <s v="PM-19135"/>
    <s v="Peter McVee"/>
    <x v="2"/>
    <s v="United States"/>
    <s v="Jacksonville"/>
    <x v="2"/>
    <n v="32216"/>
    <x v="0"/>
    <s v="TEC-PH-10004094"/>
    <x v="2"/>
    <x v="7"/>
    <x v="1788"/>
    <n v="499.16800000000006"/>
    <n v="4"/>
    <n v="0.2"/>
    <n v="31.197999999999993"/>
  </r>
  <r>
    <n v="8596"/>
    <x v="4280"/>
    <x v="2"/>
    <x v="952"/>
    <d v="2011-05-07T00:00:00"/>
    <s v="First Class"/>
    <s v="GD-14590"/>
    <s v="Giulietta Dortch"/>
    <x v="1"/>
    <s v="United States"/>
    <s v="Arlington"/>
    <x v="17"/>
    <n v="22204"/>
    <x v="0"/>
    <s v="OFF-BI-10004364"/>
    <x v="1"/>
    <x v="8"/>
    <x v="302"/>
    <n v="11.88"/>
    <n v="2"/>
    <n v="0"/>
    <n v="5.3460000000000001"/>
  </r>
  <r>
    <n v="8597"/>
    <x v="4280"/>
    <x v="2"/>
    <x v="952"/>
    <d v="2011-05-07T00:00:00"/>
    <s v="First Class"/>
    <s v="GD-14590"/>
    <s v="Giulietta Dortch"/>
    <x v="1"/>
    <s v="United States"/>
    <s v="Arlington"/>
    <x v="17"/>
    <n v="22204"/>
    <x v="0"/>
    <s v="OFF-PA-10000474"/>
    <x v="1"/>
    <x v="10"/>
    <x v="33"/>
    <n v="35.44"/>
    <n v="1"/>
    <n v="0"/>
    <n v="16.656799999999997"/>
  </r>
  <r>
    <n v="8598"/>
    <x v="4281"/>
    <x v="0"/>
    <x v="189"/>
    <d v="2013-11-01T00:00:00"/>
    <s v="Standard Class"/>
    <s v="PA-19060"/>
    <s v="Pete Armstrong"/>
    <x v="2"/>
    <s v="United States"/>
    <s v="San Francisco"/>
    <x v="1"/>
    <n v="94122"/>
    <x v="1"/>
    <s v="OFF-BI-10004308"/>
    <x v="1"/>
    <x v="8"/>
    <x v="1767"/>
    <n v="67.13600000000001"/>
    <n v="4"/>
    <n v="0.2"/>
    <n v="25.175999999999998"/>
  </r>
  <r>
    <n v="8599"/>
    <x v="4282"/>
    <x v="2"/>
    <x v="35"/>
    <d v="2011-12-01T00:00:00"/>
    <s v="Standard Class"/>
    <s v="LS-17200"/>
    <s v="Luke Schmidt"/>
    <x v="1"/>
    <s v="United States"/>
    <s v="Fresno"/>
    <x v="1"/>
    <n v="93727"/>
    <x v="1"/>
    <s v="OFF-BI-10002012"/>
    <x v="1"/>
    <x v="8"/>
    <x v="742"/>
    <n v="4.32"/>
    <n v="3"/>
    <n v="0.2"/>
    <n v="1.512"/>
  </r>
  <r>
    <n v="8600"/>
    <x v="4282"/>
    <x v="2"/>
    <x v="35"/>
    <d v="2011-12-01T00:00:00"/>
    <s v="Standard Class"/>
    <s v="LS-17200"/>
    <s v="Luke Schmidt"/>
    <x v="1"/>
    <s v="United States"/>
    <s v="Fresno"/>
    <x v="1"/>
    <n v="93727"/>
    <x v="1"/>
    <s v="OFF-PA-10002586"/>
    <x v="1"/>
    <x v="10"/>
    <x v="1007"/>
    <n v="14.940000000000001"/>
    <n v="3"/>
    <n v="0"/>
    <n v="7.0218000000000007"/>
  </r>
  <r>
    <n v="8601"/>
    <x v="4282"/>
    <x v="2"/>
    <x v="35"/>
    <d v="2011-12-01T00:00:00"/>
    <s v="Standard Class"/>
    <s v="LS-17200"/>
    <s v="Luke Schmidt"/>
    <x v="1"/>
    <s v="United States"/>
    <s v="Fresno"/>
    <x v="1"/>
    <n v="93727"/>
    <x v="1"/>
    <s v="OFF-AP-10000692"/>
    <x v="1"/>
    <x v="9"/>
    <x v="1241"/>
    <n v="40.54"/>
    <n v="2"/>
    <n v="0"/>
    <n v="11.351200000000002"/>
  </r>
  <r>
    <n v="8602"/>
    <x v="4282"/>
    <x v="2"/>
    <x v="35"/>
    <d v="2011-12-01T00:00:00"/>
    <s v="Standard Class"/>
    <s v="LS-17200"/>
    <s v="Luke Schmidt"/>
    <x v="1"/>
    <s v="United States"/>
    <s v="Fresno"/>
    <x v="1"/>
    <n v="93727"/>
    <x v="1"/>
    <s v="OFF-BI-10001553"/>
    <x v="1"/>
    <x v="8"/>
    <x v="1293"/>
    <n v="7.3120000000000012"/>
    <n v="1"/>
    <n v="0.2"/>
    <n v="2.5591999999999997"/>
  </r>
  <r>
    <n v="8603"/>
    <x v="4283"/>
    <x v="2"/>
    <x v="520"/>
    <d v="2011-12-31T00:00:00"/>
    <s v="Same Day"/>
    <s v="JL-15175"/>
    <s v="James Lanier"/>
    <x v="2"/>
    <s v="United States"/>
    <s v="Reno"/>
    <x v="33"/>
    <n v="89502"/>
    <x v="1"/>
    <s v="TEC-PH-10004908"/>
    <x v="2"/>
    <x v="7"/>
    <x v="1474"/>
    <n v="475.94400000000002"/>
    <n v="7"/>
    <n v="0.2"/>
    <n v="59.492999999999952"/>
  </r>
  <r>
    <n v="8604"/>
    <x v="4284"/>
    <x v="0"/>
    <x v="835"/>
    <d v="2013-01-08T00:00:00"/>
    <s v="Standard Class"/>
    <s v="CA-12310"/>
    <s v="Christine Abelman"/>
    <x v="1"/>
    <s v="United States"/>
    <s v="San Antonio"/>
    <x v="5"/>
    <n v="78207"/>
    <x v="2"/>
    <s v="TEC-AC-10002217"/>
    <x v="2"/>
    <x v="11"/>
    <x v="1178"/>
    <n v="30.080000000000002"/>
    <n v="2"/>
    <n v="0.2"/>
    <n v="-5.2640000000000002"/>
  </r>
  <r>
    <n v="8605"/>
    <x v="4284"/>
    <x v="0"/>
    <x v="835"/>
    <d v="2013-01-08T00:00:00"/>
    <s v="Standard Class"/>
    <s v="CA-12310"/>
    <s v="Christine Abelman"/>
    <x v="1"/>
    <s v="United States"/>
    <s v="San Antonio"/>
    <x v="5"/>
    <n v="78207"/>
    <x v="2"/>
    <s v="TEC-AC-10002942"/>
    <x v="2"/>
    <x v="11"/>
    <x v="1597"/>
    <n v="165.60000000000002"/>
    <n v="3"/>
    <n v="0.2"/>
    <n v="-6.2100000000000151"/>
  </r>
  <r>
    <n v="8606"/>
    <x v="4284"/>
    <x v="0"/>
    <x v="835"/>
    <d v="2013-01-08T00:00:00"/>
    <s v="Standard Class"/>
    <s v="CA-12310"/>
    <s v="Christine Abelman"/>
    <x v="1"/>
    <s v="United States"/>
    <s v="San Antonio"/>
    <x v="5"/>
    <n v="78207"/>
    <x v="2"/>
    <s v="TEC-PH-10002890"/>
    <x v="2"/>
    <x v="7"/>
    <x v="1387"/>
    <n v="180.96"/>
    <n v="5"/>
    <n v="0.2"/>
    <n v="13.571999999999996"/>
  </r>
  <r>
    <n v="8607"/>
    <x v="4285"/>
    <x v="3"/>
    <x v="238"/>
    <d v="2014-08-23T00:00:00"/>
    <s v="Standard Class"/>
    <s v="CM-12160"/>
    <s v="Charles McCrossin"/>
    <x v="0"/>
    <s v="United States"/>
    <s v="New Bedford"/>
    <x v="31"/>
    <n v="2740"/>
    <x v="3"/>
    <s v="TEC-AC-10003614"/>
    <x v="2"/>
    <x v="11"/>
    <x v="562"/>
    <n v="23.18"/>
    <n v="2"/>
    <n v="0"/>
    <n v="7.6493999999999982"/>
  </r>
  <r>
    <n v="8608"/>
    <x v="4286"/>
    <x v="2"/>
    <x v="611"/>
    <d v="2011-06-09T00:00:00"/>
    <s v="Standard Class"/>
    <s v="BT-11440"/>
    <s v="Bobby Trafton"/>
    <x v="0"/>
    <s v="United States"/>
    <s v="New York City"/>
    <x v="15"/>
    <n v="10035"/>
    <x v="3"/>
    <s v="FUR-FU-10002878"/>
    <x v="0"/>
    <x v="5"/>
    <x v="1125"/>
    <n v="56.96"/>
    <n v="2"/>
    <n v="0"/>
    <n v="21.075200000000002"/>
  </r>
  <r>
    <n v="8609"/>
    <x v="4286"/>
    <x v="2"/>
    <x v="611"/>
    <d v="2011-06-09T00:00:00"/>
    <s v="Standard Class"/>
    <s v="BT-11440"/>
    <s v="Bobby Trafton"/>
    <x v="0"/>
    <s v="United States"/>
    <s v="New York City"/>
    <x v="15"/>
    <n v="10035"/>
    <x v="3"/>
    <s v="OFF-AP-10001626"/>
    <x v="1"/>
    <x v="9"/>
    <x v="1016"/>
    <n v="15.56"/>
    <n v="4"/>
    <n v="0"/>
    <n v="4.0456000000000003"/>
  </r>
  <r>
    <n v="8610"/>
    <x v="4286"/>
    <x v="2"/>
    <x v="611"/>
    <d v="2011-06-09T00:00:00"/>
    <s v="Standard Class"/>
    <s v="BT-11440"/>
    <s v="Bobby Trafton"/>
    <x v="0"/>
    <s v="United States"/>
    <s v="New York City"/>
    <x v="15"/>
    <n v="10035"/>
    <x v="3"/>
    <s v="FUR-BO-10003272"/>
    <x v="0"/>
    <x v="0"/>
    <x v="582"/>
    <n v="353.56799999999998"/>
    <n v="2"/>
    <n v="0.2"/>
    <n v="-44.196000000000026"/>
  </r>
  <r>
    <n v="8611"/>
    <x v="4286"/>
    <x v="2"/>
    <x v="611"/>
    <d v="2011-06-09T00:00:00"/>
    <s v="Standard Class"/>
    <s v="BT-11440"/>
    <s v="Bobby Trafton"/>
    <x v="0"/>
    <s v="United States"/>
    <s v="New York City"/>
    <x v="15"/>
    <n v="10035"/>
    <x v="3"/>
    <s v="FUR-FU-10002191"/>
    <x v="0"/>
    <x v="5"/>
    <x v="762"/>
    <n v="13.96"/>
    <n v="2"/>
    <n v="0"/>
    <n v="6.7008000000000001"/>
  </r>
  <r>
    <n v="8612"/>
    <x v="4287"/>
    <x v="3"/>
    <x v="38"/>
    <d v="2014-11-18T00:00:00"/>
    <s v="Second Class"/>
    <s v="SE-20110"/>
    <s v="Sanjit Engle"/>
    <x v="0"/>
    <s v="United States"/>
    <s v="Oxnard"/>
    <x v="1"/>
    <n v="93030"/>
    <x v="1"/>
    <s v="TEC-AC-10000682"/>
    <x v="2"/>
    <x v="11"/>
    <x v="1327"/>
    <n v="82.95"/>
    <n v="5"/>
    <n v="0"/>
    <n v="29.032499999999999"/>
  </r>
  <r>
    <n v="8613"/>
    <x v="4288"/>
    <x v="0"/>
    <x v="1198"/>
    <d v="2013-02-01T00:00:00"/>
    <s v="Second Class"/>
    <s v="HG-14965"/>
    <s v="Henry Goldwyn"/>
    <x v="1"/>
    <s v="United States"/>
    <s v="Los Angeles"/>
    <x v="1"/>
    <n v="90036"/>
    <x v="1"/>
    <s v="OFF-AR-10000588"/>
    <x v="1"/>
    <x v="6"/>
    <x v="393"/>
    <n v="39.68"/>
    <n v="2"/>
    <n v="0"/>
    <n v="10.316800000000001"/>
  </r>
  <r>
    <n v="8614"/>
    <x v="4289"/>
    <x v="0"/>
    <x v="1199"/>
    <d v="2013-11-15T00:00:00"/>
    <s v="Standard Class"/>
    <s v="PF-19165"/>
    <s v="Philip Fox"/>
    <x v="0"/>
    <s v="United States"/>
    <s v="Oakland"/>
    <x v="1"/>
    <n v="94601"/>
    <x v="1"/>
    <s v="TEC-AC-10002001"/>
    <x v="2"/>
    <x v="11"/>
    <x v="262"/>
    <n v="479.97"/>
    <n v="3"/>
    <n v="0"/>
    <n v="177.58890000000002"/>
  </r>
  <r>
    <n v="8615"/>
    <x v="4290"/>
    <x v="0"/>
    <x v="545"/>
    <d v="2013-09-15T00:00:00"/>
    <s v="Standard Class"/>
    <s v="BD-11770"/>
    <s v="Bryan Davis"/>
    <x v="0"/>
    <s v="United States"/>
    <s v="Edmonds"/>
    <x v="4"/>
    <n v="98026"/>
    <x v="1"/>
    <s v="OFF-LA-10003720"/>
    <x v="1"/>
    <x v="2"/>
    <x v="1627"/>
    <n v="7.38"/>
    <n v="2"/>
    <n v="0"/>
    <n v="3.4685999999999999"/>
  </r>
  <r>
    <n v="8616"/>
    <x v="4290"/>
    <x v="0"/>
    <x v="545"/>
    <d v="2013-09-15T00:00:00"/>
    <s v="Standard Class"/>
    <s v="BD-11770"/>
    <s v="Bryan Davis"/>
    <x v="0"/>
    <s v="United States"/>
    <s v="Edmonds"/>
    <x v="4"/>
    <n v="98026"/>
    <x v="1"/>
    <s v="OFF-BI-10004364"/>
    <x v="1"/>
    <x v="8"/>
    <x v="302"/>
    <n v="14.256000000000002"/>
    <n v="3"/>
    <n v="0.2"/>
    <n v="4.4550000000000001"/>
  </r>
  <r>
    <n v="8617"/>
    <x v="4290"/>
    <x v="0"/>
    <x v="545"/>
    <d v="2013-09-15T00:00:00"/>
    <s v="Standard Class"/>
    <s v="BD-11770"/>
    <s v="Bryan Davis"/>
    <x v="0"/>
    <s v="United States"/>
    <s v="Edmonds"/>
    <x v="4"/>
    <n v="98026"/>
    <x v="1"/>
    <s v="OFF-PA-10000100"/>
    <x v="1"/>
    <x v="10"/>
    <x v="825"/>
    <n v="81.98"/>
    <n v="2"/>
    <n v="0"/>
    <n v="40.170200000000001"/>
  </r>
  <r>
    <n v="8618"/>
    <x v="4290"/>
    <x v="0"/>
    <x v="545"/>
    <d v="2013-09-15T00:00:00"/>
    <s v="Standard Class"/>
    <s v="BD-11770"/>
    <s v="Bryan Davis"/>
    <x v="0"/>
    <s v="United States"/>
    <s v="Edmonds"/>
    <x v="4"/>
    <n v="98026"/>
    <x v="1"/>
    <s v="OFF-BI-10004826"/>
    <x v="1"/>
    <x v="8"/>
    <x v="721"/>
    <n v="39.624000000000009"/>
    <n v="3"/>
    <n v="0.2"/>
    <n v="13.868400000000001"/>
  </r>
  <r>
    <n v="8619"/>
    <x v="4291"/>
    <x v="3"/>
    <x v="448"/>
    <d v="2014-03-09T00:00:00"/>
    <s v="Standard Class"/>
    <s v="BT-11395"/>
    <s v="Bill Tyler"/>
    <x v="1"/>
    <s v="United States"/>
    <s v="Los Angeles"/>
    <x v="1"/>
    <n v="90004"/>
    <x v="1"/>
    <s v="FUR-TA-10001520"/>
    <x v="0"/>
    <x v="3"/>
    <x v="711"/>
    <n v="399.67200000000003"/>
    <n v="7"/>
    <n v="0.2"/>
    <n v="-14.987700000000061"/>
  </r>
  <r>
    <n v="8620"/>
    <x v="4292"/>
    <x v="3"/>
    <x v="565"/>
    <d v="2014-09-14T00:00:00"/>
    <s v="Second Class"/>
    <s v="EM-14095"/>
    <s v="Eudokia Martin"/>
    <x v="1"/>
    <s v="United States"/>
    <s v="New York City"/>
    <x v="15"/>
    <n v="10024"/>
    <x v="3"/>
    <s v="OFF-ST-10001031"/>
    <x v="1"/>
    <x v="4"/>
    <x v="1551"/>
    <n v="65.12"/>
    <n v="4"/>
    <n v="0"/>
    <n v="16.931200000000004"/>
  </r>
  <r>
    <n v="8621"/>
    <x v="4293"/>
    <x v="3"/>
    <x v="44"/>
    <d v="2014-11-10T00:00:00"/>
    <s v="Second Class"/>
    <s v="LC-17050"/>
    <s v="Liz Carlisle"/>
    <x v="0"/>
    <s v="United States"/>
    <s v="Dallas"/>
    <x v="5"/>
    <n v="75217"/>
    <x v="2"/>
    <s v="FUR-FU-10003878"/>
    <x v="0"/>
    <x v="5"/>
    <x v="671"/>
    <n v="30.560000000000002"/>
    <n v="5"/>
    <n v="0.6"/>
    <n v="-19.863999999999997"/>
  </r>
  <r>
    <n v="8622"/>
    <x v="4294"/>
    <x v="3"/>
    <x v="726"/>
    <d v="2014-05-19T00:00:00"/>
    <s v="Standard Class"/>
    <s v="FH-14275"/>
    <s v="Frank Hawley"/>
    <x v="1"/>
    <s v="United States"/>
    <s v="Franklin"/>
    <x v="18"/>
    <n v="37064"/>
    <x v="0"/>
    <s v="OFF-AP-10000358"/>
    <x v="1"/>
    <x v="9"/>
    <x v="95"/>
    <n v="20.768000000000001"/>
    <n v="2"/>
    <n v="0.2"/>
    <n v="2.3363999999999976"/>
  </r>
  <r>
    <n v="8623"/>
    <x v="4295"/>
    <x v="0"/>
    <x v="581"/>
    <d v="2013-12-02T00:00:00"/>
    <s v="Standard Class"/>
    <s v="CM-12235"/>
    <s v="Chris McAfee"/>
    <x v="0"/>
    <s v="United States"/>
    <s v="Phoenix"/>
    <x v="16"/>
    <n v="85023"/>
    <x v="1"/>
    <s v="OFF-ST-10000876"/>
    <x v="1"/>
    <x v="4"/>
    <x v="251"/>
    <n v="39.808"/>
    <n v="4"/>
    <n v="0.2"/>
    <n v="3.9808000000000003"/>
  </r>
  <r>
    <n v="8624"/>
    <x v="4296"/>
    <x v="1"/>
    <x v="50"/>
    <d v="2012-11-18T00:00:00"/>
    <s v="Standard Class"/>
    <s v="FM-14380"/>
    <s v="Fred McMath"/>
    <x v="0"/>
    <s v="United States"/>
    <s v="Miami"/>
    <x v="2"/>
    <n v="33178"/>
    <x v="0"/>
    <s v="OFF-BI-10004224"/>
    <x v="1"/>
    <x v="8"/>
    <x v="1061"/>
    <n v="121.10400000000003"/>
    <n v="6"/>
    <n v="0.7"/>
    <n v="-100.91999999999999"/>
  </r>
  <r>
    <n v="8625"/>
    <x v="4296"/>
    <x v="1"/>
    <x v="50"/>
    <d v="2012-11-18T00:00:00"/>
    <s v="Standard Class"/>
    <s v="FM-14380"/>
    <s v="Fred McMath"/>
    <x v="0"/>
    <s v="United States"/>
    <s v="Miami"/>
    <x v="2"/>
    <n v="33178"/>
    <x v="0"/>
    <s v="TEC-AC-10004568"/>
    <x v="2"/>
    <x v="11"/>
    <x v="1109"/>
    <n v="111.96"/>
    <n v="5"/>
    <n v="0.2"/>
    <n v="-1.3995000000000104"/>
  </r>
  <r>
    <n v="8626"/>
    <x v="4297"/>
    <x v="1"/>
    <x v="575"/>
    <d v="2012-12-12T00:00:00"/>
    <s v="Standard Class"/>
    <s v="HG-14965"/>
    <s v="Henry Goldwyn"/>
    <x v="1"/>
    <s v="United States"/>
    <s v="Colorado Springs"/>
    <x v="22"/>
    <n v="80906"/>
    <x v="1"/>
    <s v="OFF-PA-10000533"/>
    <x v="1"/>
    <x v="10"/>
    <x v="1196"/>
    <n v="15.696000000000002"/>
    <n v="3"/>
    <n v="0.2"/>
    <n v="5.1011999999999995"/>
  </r>
  <r>
    <n v="8627"/>
    <x v="4298"/>
    <x v="1"/>
    <x v="67"/>
    <d v="2012-09-12T00:00:00"/>
    <s v="Standard Class"/>
    <s v="AG-10525"/>
    <s v="Andy Gerbode"/>
    <x v="1"/>
    <s v="United States"/>
    <s v="New York City"/>
    <x v="15"/>
    <n v="10011"/>
    <x v="3"/>
    <s v="OFF-ST-10003638"/>
    <x v="1"/>
    <x v="4"/>
    <x v="1222"/>
    <n v="70.260000000000005"/>
    <n v="3"/>
    <n v="0"/>
    <n v="18.970199999999998"/>
  </r>
  <r>
    <n v="8628"/>
    <x v="4298"/>
    <x v="1"/>
    <x v="67"/>
    <d v="2012-09-12T00:00:00"/>
    <s v="Standard Class"/>
    <s v="AG-10525"/>
    <s v="Andy Gerbode"/>
    <x v="1"/>
    <s v="United States"/>
    <s v="New York City"/>
    <x v="15"/>
    <n v="10011"/>
    <x v="3"/>
    <s v="TEC-AC-10002305"/>
    <x v="2"/>
    <x v="11"/>
    <x v="1521"/>
    <n v="90"/>
    <n v="5"/>
    <n v="0"/>
    <n v="16.199999999999992"/>
  </r>
  <r>
    <n v="8629"/>
    <x v="4298"/>
    <x v="1"/>
    <x v="67"/>
    <d v="2012-09-12T00:00:00"/>
    <s v="Standard Class"/>
    <s v="AG-10525"/>
    <s v="Andy Gerbode"/>
    <x v="1"/>
    <s v="United States"/>
    <s v="New York City"/>
    <x v="15"/>
    <n v="10011"/>
    <x v="3"/>
    <s v="OFF-BI-10000605"/>
    <x v="1"/>
    <x v="8"/>
    <x v="531"/>
    <n v="6.0960000000000001"/>
    <n v="2"/>
    <n v="0.2"/>
    <n v="2.0573999999999995"/>
  </r>
  <r>
    <n v="8630"/>
    <x v="4298"/>
    <x v="1"/>
    <x v="67"/>
    <d v="2012-09-12T00:00:00"/>
    <s v="Standard Class"/>
    <s v="AG-10525"/>
    <s v="Andy Gerbode"/>
    <x v="1"/>
    <s v="United States"/>
    <s v="New York City"/>
    <x v="15"/>
    <n v="10011"/>
    <x v="3"/>
    <s v="FUR-TA-10003569"/>
    <x v="0"/>
    <x v="3"/>
    <x v="1358"/>
    <n v="481.17599999999999"/>
    <n v="2"/>
    <n v="0.4"/>
    <n v="-120.29400000000004"/>
  </r>
  <r>
    <n v="8631"/>
    <x v="4298"/>
    <x v="1"/>
    <x v="67"/>
    <d v="2012-09-12T00:00:00"/>
    <s v="Standard Class"/>
    <s v="AG-10525"/>
    <s v="Andy Gerbode"/>
    <x v="1"/>
    <s v="United States"/>
    <s v="New York City"/>
    <x v="15"/>
    <n v="10011"/>
    <x v="3"/>
    <s v="OFF-FA-10003059"/>
    <x v="1"/>
    <x v="13"/>
    <x v="794"/>
    <n v="7.24"/>
    <n v="4"/>
    <n v="0"/>
    <n v="2.3891999999999998"/>
  </r>
  <r>
    <n v="8632"/>
    <x v="4299"/>
    <x v="0"/>
    <x v="1062"/>
    <d v="2013-07-30T00:00:00"/>
    <s v="First Class"/>
    <s v="OT-18730"/>
    <s v="Olvera Toch"/>
    <x v="0"/>
    <s v="United States"/>
    <s v="Bethlehem"/>
    <x v="9"/>
    <n v="18018"/>
    <x v="3"/>
    <s v="FUR-BO-10004409"/>
    <x v="0"/>
    <x v="0"/>
    <x v="625"/>
    <n v="177.45000000000002"/>
    <n v="5"/>
    <n v="0.5"/>
    <n v="-78.078000000000003"/>
  </r>
  <r>
    <n v="8633"/>
    <x v="4299"/>
    <x v="0"/>
    <x v="1062"/>
    <d v="2013-07-30T00:00:00"/>
    <s v="First Class"/>
    <s v="OT-18730"/>
    <s v="Olvera Toch"/>
    <x v="0"/>
    <s v="United States"/>
    <s v="Bethlehem"/>
    <x v="9"/>
    <n v="18018"/>
    <x v="3"/>
    <s v="OFF-BI-10000545"/>
    <x v="1"/>
    <x v="8"/>
    <x v="685"/>
    <n v="1369.7640000000001"/>
    <n v="6"/>
    <n v="0.7"/>
    <n v="-913.17599999999993"/>
  </r>
  <r>
    <n v="8634"/>
    <x v="4299"/>
    <x v="0"/>
    <x v="1062"/>
    <d v="2013-07-30T00:00:00"/>
    <s v="First Class"/>
    <s v="OT-18730"/>
    <s v="Olvera Toch"/>
    <x v="0"/>
    <s v="United States"/>
    <s v="Bethlehem"/>
    <x v="9"/>
    <n v="18018"/>
    <x v="3"/>
    <s v="OFF-AP-10004052"/>
    <x v="1"/>
    <x v="9"/>
    <x v="1662"/>
    <n v="9.48"/>
    <n v="3"/>
    <n v="0.2"/>
    <n v="0.7110000000000003"/>
  </r>
  <r>
    <n v="8635"/>
    <x v="4300"/>
    <x v="3"/>
    <x v="326"/>
    <d v="2014-08-30T00:00:00"/>
    <s v="Standard Class"/>
    <s v="SV-20365"/>
    <s v="Seth Vernon"/>
    <x v="0"/>
    <s v="United States"/>
    <s v="Philadelphia"/>
    <x v="9"/>
    <n v="19140"/>
    <x v="3"/>
    <s v="FUR-BO-10001798"/>
    <x v="0"/>
    <x v="0"/>
    <x v="0"/>
    <n v="130.97999999999999"/>
    <n v="2"/>
    <n v="0.5"/>
    <n v="-89.066399999999987"/>
  </r>
  <r>
    <n v="8636"/>
    <x v="4301"/>
    <x v="2"/>
    <x v="1013"/>
    <d v="2011-05-02T00:00:00"/>
    <s v="First Class"/>
    <s v="JM-16195"/>
    <s v="Justin MacKendrick"/>
    <x v="0"/>
    <s v="United States"/>
    <s v="Louisville"/>
    <x v="0"/>
    <n v="40214"/>
    <x v="0"/>
    <s v="OFF-AR-10004010"/>
    <x v="1"/>
    <x v="6"/>
    <x v="1734"/>
    <n v="174.95000000000002"/>
    <n v="5"/>
    <n v="0"/>
    <n v="45.487000000000002"/>
  </r>
  <r>
    <n v="8637"/>
    <x v="4301"/>
    <x v="2"/>
    <x v="1013"/>
    <d v="2011-05-02T00:00:00"/>
    <s v="First Class"/>
    <s v="JM-16195"/>
    <s v="Justin MacKendrick"/>
    <x v="0"/>
    <s v="United States"/>
    <s v="Louisville"/>
    <x v="0"/>
    <n v="40214"/>
    <x v="0"/>
    <s v="OFF-ST-10000585"/>
    <x v="1"/>
    <x v="4"/>
    <x v="541"/>
    <n v="826"/>
    <n v="5"/>
    <n v="0"/>
    <n v="214.76"/>
  </r>
  <r>
    <n v="8638"/>
    <x v="4302"/>
    <x v="3"/>
    <x v="842"/>
    <d v="2014-05-03T00:00:00"/>
    <s v="Standard Class"/>
    <s v="HM-14980"/>
    <s v="Henry MacAllister"/>
    <x v="0"/>
    <s v="United States"/>
    <s v="Seattle"/>
    <x v="4"/>
    <n v="98105"/>
    <x v="1"/>
    <s v="FUR-FU-10000397"/>
    <x v="0"/>
    <x v="5"/>
    <x v="63"/>
    <n v="139.58000000000001"/>
    <n v="7"/>
    <n v="0"/>
    <n v="39.082400000000007"/>
  </r>
  <r>
    <n v="8639"/>
    <x v="4303"/>
    <x v="3"/>
    <x v="283"/>
    <d v="2014-07-25T00:00:00"/>
    <s v="First Class"/>
    <s v="PO-19180"/>
    <s v="Philisse Overcash"/>
    <x v="2"/>
    <s v="United States"/>
    <s v="Kenosha"/>
    <x v="6"/>
    <n v="53142"/>
    <x v="2"/>
    <s v="TEC-AC-10000736"/>
    <x v="2"/>
    <x v="11"/>
    <x v="1085"/>
    <n v="399.95"/>
    <n v="5"/>
    <n v="0"/>
    <n v="143.982"/>
  </r>
  <r>
    <n v="8640"/>
    <x v="4304"/>
    <x v="2"/>
    <x v="736"/>
    <d v="2011-12-15T00:00:00"/>
    <s v="Second Class"/>
    <s v="KC-16675"/>
    <s v="Kimberly Carter"/>
    <x v="1"/>
    <s v="United States"/>
    <s v="Henderson"/>
    <x v="0"/>
    <n v="42420"/>
    <x v="0"/>
    <s v="OFF-BI-10004970"/>
    <x v="1"/>
    <x v="8"/>
    <x v="908"/>
    <n v="12.39"/>
    <n v="3"/>
    <n v="0"/>
    <n v="5.8232999999999997"/>
  </r>
  <r>
    <n v="8641"/>
    <x v="4305"/>
    <x v="3"/>
    <x v="602"/>
    <d v="2014-01-17T00:00:00"/>
    <s v="Standard Class"/>
    <s v="DB-13120"/>
    <s v="David Bremer"/>
    <x v="1"/>
    <s v="United States"/>
    <s v="Dallas"/>
    <x v="5"/>
    <n v="75217"/>
    <x v="2"/>
    <s v="OFF-BI-10000545"/>
    <x v="1"/>
    <x v="8"/>
    <x v="685"/>
    <n v="760.97999999999979"/>
    <n v="5"/>
    <n v="0.8"/>
    <n v="-1141.47"/>
  </r>
  <r>
    <n v="8642"/>
    <x v="4306"/>
    <x v="3"/>
    <x v="574"/>
    <d v="2014-12-03T00:00:00"/>
    <s v="Same Day"/>
    <s v="SV-20935"/>
    <s v="Susan Vittorini"/>
    <x v="0"/>
    <s v="United States"/>
    <s v="Peoria"/>
    <x v="16"/>
    <n v="85345"/>
    <x v="1"/>
    <s v="OFF-BI-10001670"/>
    <x v="1"/>
    <x v="8"/>
    <x v="438"/>
    <n v="67.860000000000014"/>
    <n v="6"/>
    <n v="0.7"/>
    <n v="-45.239999999999995"/>
  </r>
  <r>
    <n v="8643"/>
    <x v="4307"/>
    <x v="1"/>
    <x v="627"/>
    <d v="2012-11-15T00:00:00"/>
    <s v="Standard Class"/>
    <s v="NS-18640"/>
    <s v="Noel Staavos"/>
    <x v="1"/>
    <s v="United States"/>
    <s v="Jacksonville"/>
    <x v="3"/>
    <n v="28540"/>
    <x v="0"/>
    <s v="OFF-FA-10000624"/>
    <x v="1"/>
    <x v="13"/>
    <x v="291"/>
    <n v="31.504000000000005"/>
    <n v="11"/>
    <n v="0.2"/>
    <n v="11.814"/>
  </r>
  <r>
    <n v="8644"/>
    <x v="4307"/>
    <x v="1"/>
    <x v="627"/>
    <d v="2012-11-15T00:00:00"/>
    <s v="Standard Class"/>
    <s v="NS-18640"/>
    <s v="Noel Staavos"/>
    <x v="1"/>
    <s v="United States"/>
    <s v="Jacksonville"/>
    <x v="3"/>
    <n v="28540"/>
    <x v="0"/>
    <s v="OFF-LA-10002945"/>
    <x v="1"/>
    <x v="2"/>
    <x v="1603"/>
    <n v="5.04"/>
    <n v="1"/>
    <n v="0.2"/>
    <n v="1.6379999999999997"/>
  </r>
  <r>
    <n v="8645"/>
    <x v="4307"/>
    <x v="1"/>
    <x v="627"/>
    <d v="2012-11-15T00:00:00"/>
    <s v="Standard Class"/>
    <s v="NS-18640"/>
    <s v="Noel Staavos"/>
    <x v="1"/>
    <s v="United States"/>
    <s v="Jacksonville"/>
    <x v="3"/>
    <n v="28540"/>
    <x v="0"/>
    <s v="OFF-BI-10000315"/>
    <x v="1"/>
    <x v="8"/>
    <x v="407"/>
    <n v="39.878999999999998"/>
    <n v="7"/>
    <n v="0.7"/>
    <n v="-29.244599999999991"/>
  </r>
  <r>
    <n v="8646"/>
    <x v="4307"/>
    <x v="1"/>
    <x v="627"/>
    <d v="2012-11-15T00:00:00"/>
    <s v="Standard Class"/>
    <s v="NS-18640"/>
    <s v="Noel Staavos"/>
    <x v="1"/>
    <s v="United States"/>
    <s v="Jacksonville"/>
    <x v="3"/>
    <n v="28540"/>
    <x v="0"/>
    <s v="FUR-FU-10000023"/>
    <x v="0"/>
    <x v="5"/>
    <x v="322"/>
    <n v="4.7119999999999997"/>
    <n v="1"/>
    <n v="0.2"/>
    <n v="1.4136000000000002"/>
  </r>
  <r>
    <n v="8647"/>
    <x v="4308"/>
    <x v="0"/>
    <x v="881"/>
    <d v="2013-11-30T00:00:00"/>
    <s v="Standard Class"/>
    <s v="MH-17455"/>
    <s v="Mark Hamilton"/>
    <x v="0"/>
    <s v="United States"/>
    <s v="Los Angeles"/>
    <x v="1"/>
    <n v="90032"/>
    <x v="1"/>
    <s v="FUR-CH-10004698"/>
    <x v="0"/>
    <x v="1"/>
    <x v="166"/>
    <n v="194.35200000000003"/>
    <n v="3"/>
    <n v="0.2"/>
    <n v="19.435200000000009"/>
  </r>
  <r>
    <n v="8648"/>
    <x v="4309"/>
    <x v="1"/>
    <x v="901"/>
    <d v="2012-12-08T00:00:00"/>
    <s v="First Class"/>
    <s v="RR-19525"/>
    <s v="Rick Reed"/>
    <x v="1"/>
    <s v="United States"/>
    <s v="Nashville"/>
    <x v="18"/>
    <n v="37211"/>
    <x v="0"/>
    <s v="FUR-CH-10004477"/>
    <x v="0"/>
    <x v="1"/>
    <x v="211"/>
    <n v="97.424000000000007"/>
    <n v="2"/>
    <n v="0.2"/>
    <n v="10.960199999999993"/>
  </r>
  <r>
    <n v="8649"/>
    <x v="4310"/>
    <x v="0"/>
    <x v="875"/>
    <d v="2013-08-04T00:00:00"/>
    <s v="Standard Class"/>
    <s v="RH-19555"/>
    <s v="Ritsa Hightower"/>
    <x v="0"/>
    <s v="United States"/>
    <s v="Charlotte"/>
    <x v="3"/>
    <n v="28205"/>
    <x v="0"/>
    <s v="OFF-ST-10003816"/>
    <x v="1"/>
    <x v="4"/>
    <x v="710"/>
    <n v="704.76"/>
    <n v="5"/>
    <n v="0.2"/>
    <n v="26.428499999999957"/>
  </r>
  <r>
    <n v="8650"/>
    <x v="4310"/>
    <x v="0"/>
    <x v="875"/>
    <d v="2013-08-04T00:00:00"/>
    <s v="Standard Class"/>
    <s v="RH-19555"/>
    <s v="Ritsa Hightower"/>
    <x v="0"/>
    <s v="United States"/>
    <s v="Charlotte"/>
    <x v="3"/>
    <n v="28205"/>
    <x v="0"/>
    <s v="OFF-BI-10002429"/>
    <x v="1"/>
    <x v="8"/>
    <x v="467"/>
    <n v="27.396000000000004"/>
    <n v="3"/>
    <n v="0.7"/>
    <n v="-20.090399999999995"/>
  </r>
  <r>
    <n v="8651"/>
    <x v="4311"/>
    <x v="2"/>
    <x v="103"/>
    <d v="2011-09-13T00:00:00"/>
    <s v="Same Day"/>
    <s v="RP-19390"/>
    <s v="Resi Pölking"/>
    <x v="0"/>
    <s v="United States"/>
    <s v="Seattle"/>
    <x v="4"/>
    <n v="98103"/>
    <x v="1"/>
    <s v="OFF-FA-10000840"/>
    <x v="1"/>
    <x v="13"/>
    <x v="1685"/>
    <n v="5.6999999999999993"/>
    <n v="5"/>
    <n v="0"/>
    <n v="2.6789999999999998"/>
  </r>
  <r>
    <n v="8652"/>
    <x v="4311"/>
    <x v="2"/>
    <x v="103"/>
    <d v="2011-09-13T00:00:00"/>
    <s v="Same Day"/>
    <s v="RP-19390"/>
    <s v="Resi Pölking"/>
    <x v="0"/>
    <s v="United States"/>
    <s v="Seattle"/>
    <x v="4"/>
    <n v="98103"/>
    <x v="1"/>
    <s v="FUR-FU-10001918"/>
    <x v="0"/>
    <x v="5"/>
    <x v="280"/>
    <n v="14.190000000000001"/>
    <n v="3"/>
    <n v="0"/>
    <n v="5.5341000000000014"/>
  </r>
  <r>
    <n v="8653"/>
    <x v="4311"/>
    <x v="2"/>
    <x v="103"/>
    <d v="2011-09-13T00:00:00"/>
    <s v="Same Day"/>
    <s v="RP-19390"/>
    <s v="Resi Pölking"/>
    <x v="0"/>
    <s v="United States"/>
    <s v="Seattle"/>
    <x v="4"/>
    <n v="98103"/>
    <x v="1"/>
    <s v="OFF-SU-10001574"/>
    <x v="1"/>
    <x v="14"/>
    <x v="498"/>
    <n v="7.3"/>
    <n v="2"/>
    <n v="0"/>
    <n v="2.1899999999999995"/>
  </r>
  <r>
    <n v="8654"/>
    <x v="4311"/>
    <x v="2"/>
    <x v="103"/>
    <d v="2011-09-13T00:00:00"/>
    <s v="Same Day"/>
    <s v="RP-19390"/>
    <s v="Resi Pölking"/>
    <x v="0"/>
    <s v="United States"/>
    <s v="Seattle"/>
    <x v="4"/>
    <n v="98103"/>
    <x v="1"/>
    <s v="TEC-AC-10001606"/>
    <x v="2"/>
    <x v="11"/>
    <x v="585"/>
    <n v="199.98"/>
    <n v="2"/>
    <n v="0"/>
    <n v="75.992400000000004"/>
  </r>
  <r>
    <n v="8655"/>
    <x v="4311"/>
    <x v="2"/>
    <x v="103"/>
    <d v="2011-09-13T00:00:00"/>
    <s v="Same Day"/>
    <s v="RP-19390"/>
    <s v="Resi Pölking"/>
    <x v="0"/>
    <s v="United States"/>
    <s v="Seattle"/>
    <x v="4"/>
    <n v="98103"/>
    <x v="1"/>
    <s v="TEC-AC-10003399"/>
    <x v="2"/>
    <x v="11"/>
    <x v="1497"/>
    <n v="144.96"/>
    <n v="4"/>
    <n v="0"/>
    <n v="60.883200000000002"/>
  </r>
  <r>
    <n v="8656"/>
    <x v="4311"/>
    <x v="2"/>
    <x v="103"/>
    <d v="2011-09-13T00:00:00"/>
    <s v="Same Day"/>
    <s v="RP-19390"/>
    <s v="Resi Pölking"/>
    <x v="0"/>
    <s v="United States"/>
    <s v="Seattle"/>
    <x v="4"/>
    <n v="98103"/>
    <x v="1"/>
    <s v="TEC-AC-10000865"/>
    <x v="2"/>
    <x v="11"/>
    <x v="996"/>
    <n v="118"/>
    <n v="2"/>
    <n v="0"/>
    <n v="20.059999999999988"/>
  </r>
  <r>
    <n v="8657"/>
    <x v="4311"/>
    <x v="2"/>
    <x v="103"/>
    <d v="2011-09-13T00:00:00"/>
    <s v="Same Day"/>
    <s v="RP-19390"/>
    <s v="Resi Pölking"/>
    <x v="0"/>
    <s v="United States"/>
    <s v="Seattle"/>
    <x v="4"/>
    <n v="98103"/>
    <x v="1"/>
    <s v="OFF-PA-10002923"/>
    <x v="1"/>
    <x v="10"/>
    <x v="1417"/>
    <n v="48.94"/>
    <n v="1"/>
    <n v="0"/>
    <n v="24.47"/>
  </r>
  <r>
    <n v="8658"/>
    <x v="4311"/>
    <x v="2"/>
    <x v="103"/>
    <d v="2011-09-13T00:00:00"/>
    <s v="Same Day"/>
    <s v="RP-19390"/>
    <s v="Resi Pölking"/>
    <x v="0"/>
    <s v="United States"/>
    <s v="Seattle"/>
    <x v="4"/>
    <n v="98103"/>
    <x v="1"/>
    <s v="OFF-AP-10004785"/>
    <x v="1"/>
    <x v="9"/>
    <x v="1177"/>
    <n v="22.66"/>
    <n v="2"/>
    <n v="0"/>
    <n v="9.743800000000002"/>
  </r>
  <r>
    <n v="8659"/>
    <x v="4312"/>
    <x v="0"/>
    <x v="1028"/>
    <d v="2013-06-26T00:00:00"/>
    <s v="Standard Class"/>
    <s v="KB-16600"/>
    <s v="Ken Brennan"/>
    <x v="1"/>
    <s v="United States"/>
    <s v="Chicago"/>
    <x v="10"/>
    <n v="60623"/>
    <x v="2"/>
    <s v="OFF-BI-10003727"/>
    <x v="1"/>
    <x v="8"/>
    <x v="797"/>
    <n v="0.83599999999999974"/>
    <n v="1"/>
    <n v="0.8"/>
    <n v="-1.3376000000000001"/>
  </r>
  <r>
    <n v="8660"/>
    <x v="4313"/>
    <x v="0"/>
    <x v="323"/>
    <d v="2013-09-09T00:00:00"/>
    <s v="Standard Class"/>
    <s v="MH-17620"/>
    <s v="Matt Hagelstein"/>
    <x v="1"/>
    <s v="United States"/>
    <s v="Cincinnati"/>
    <x v="24"/>
    <n v="45231"/>
    <x v="3"/>
    <s v="OFF-PA-10002246"/>
    <x v="1"/>
    <x v="10"/>
    <x v="1386"/>
    <n v="30.96"/>
    <n v="6"/>
    <n v="0.2"/>
    <n v="11.223000000000001"/>
  </r>
  <r>
    <n v="8661"/>
    <x v="4314"/>
    <x v="3"/>
    <x v="920"/>
    <d v="2014-12-01T00:00:00"/>
    <s v="Standard Class"/>
    <s v="HZ-14950"/>
    <s v="Henia Zydlo"/>
    <x v="0"/>
    <s v="United States"/>
    <s v="Fort Lauderdale"/>
    <x v="2"/>
    <n v="33311"/>
    <x v="0"/>
    <s v="FUR-BO-10003965"/>
    <x v="0"/>
    <x v="0"/>
    <x v="1083"/>
    <n v="723.92"/>
    <n v="5"/>
    <n v="0.2"/>
    <n v="-81.440999999999946"/>
  </r>
  <r>
    <n v="8662"/>
    <x v="4315"/>
    <x v="1"/>
    <x v="793"/>
    <d v="2012-05-17T00:00:00"/>
    <s v="Standard Class"/>
    <s v="JG-15160"/>
    <s v="James Galang"/>
    <x v="0"/>
    <s v="United States"/>
    <s v="Houston"/>
    <x v="5"/>
    <n v="77041"/>
    <x v="2"/>
    <s v="FUR-FU-10000175"/>
    <x v="0"/>
    <x v="5"/>
    <x v="1629"/>
    <n v="21.968000000000004"/>
    <n v="4"/>
    <n v="0.6"/>
    <n v="-15.9268"/>
  </r>
  <r>
    <n v="8663"/>
    <x v="4315"/>
    <x v="1"/>
    <x v="793"/>
    <d v="2012-05-17T00:00:00"/>
    <s v="Standard Class"/>
    <s v="JG-15160"/>
    <s v="James Galang"/>
    <x v="0"/>
    <s v="United States"/>
    <s v="Houston"/>
    <x v="5"/>
    <n v="77041"/>
    <x v="2"/>
    <s v="TEC-PH-10001336"/>
    <x v="2"/>
    <x v="7"/>
    <x v="941"/>
    <n v="619.15200000000004"/>
    <n v="6"/>
    <n v="0.2"/>
    <n v="69.654599999999988"/>
  </r>
  <r>
    <n v="8664"/>
    <x v="4315"/>
    <x v="1"/>
    <x v="793"/>
    <d v="2012-05-17T00:00:00"/>
    <s v="Standard Class"/>
    <s v="JG-15160"/>
    <s v="James Galang"/>
    <x v="0"/>
    <s v="United States"/>
    <s v="Houston"/>
    <x v="5"/>
    <n v="77041"/>
    <x v="2"/>
    <s v="OFF-PA-10001954"/>
    <x v="1"/>
    <x v="10"/>
    <x v="595"/>
    <n v="127.90400000000001"/>
    <n v="7"/>
    <n v="0.2"/>
    <n v="41.568799999999996"/>
  </r>
  <r>
    <n v="8665"/>
    <x v="4316"/>
    <x v="3"/>
    <x v="983"/>
    <d v="2014-04-02T00:00:00"/>
    <s v="Second Class"/>
    <s v="AB-10165"/>
    <s v="Alan Barnes"/>
    <x v="0"/>
    <s v="United States"/>
    <s v="Lakewood"/>
    <x v="1"/>
    <n v="90712"/>
    <x v="1"/>
    <s v="FUR-FU-10004973"/>
    <x v="0"/>
    <x v="5"/>
    <x v="1134"/>
    <n v="94.2"/>
    <n v="5"/>
    <n v="0"/>
    <n v="39.564000000000007"/>
  </r>
  <r>
    <n v="8666"/>
    <x v="4317"/>
    <x v="0"/>
    <x v="1019"/>
    <d v="2013-11-19T00:00:00"/>
    <s v="First Class"/>
    <s v="HJ-14875"/>
    <s v="Heather Jas"/>
    <x v="2"/>
    <s v="United States"/>
    <s v="San Francisco"/>
    <x v="1"/>
    <n v="94122"/>
    <x v="1"/>
    <s v="OFF-SU-10004231"/>
    <x v="1"/>
    <x v="14"/>
    <x v="552"/>
    <n v="49.5"/>
    <n v="5"/>
    <n v="0"/>
    <n v="13.365"/>
  </r>
  <r>
    <n v="8667"/>
    <x v="4318"/>
    <x v="0"/>
    <x v="945"/>
    <d v="2014-01-03T00:00:00"/>
    <s v="First Class"/>
    <s v="CJ-11875"/>
    <s v="Carl Jackson"/>
    <x v="1"/>
    <s v="United States"/>
    <s v="Philadelphia"/>
    <x v="9"/>
    <n v="19140"/>
    <x v="3"/>
    <s v="OFF-AR-10004269"/>
    <x v="1"/>
    <x v="6"/>
    <x v="1541"/>
    <n v="16.520000000000003"/>
    <n v="5"/>
    <n v="0.2"/>
    <n v="1.6519999999999992"/>
  </r>
  <r>
    <n v="8668"/>
    <x v="4319"/>
    <x v="0"/>
    <x v="596"/>
    <d v="2013-12-25T00:00:00"/>
    <s v="Second Class"/>
    <s v="ED-13885"/>
    <s v="Emily Ducich"/>
    <x v="2"/>
    <s v="United States"/>
    <s v="Seattle"/>
    <x v="4"/>
    <n v="98115"/>
    <x v="1"/>
    <s v="OFF-BI-10004002"/>
    <x v="1"/>
    <x v="8"/>
    <x v="152"/>
    <n v="55.360000000000007"/>
    <n v="4"/>
    <n v="0.2"/>
    <n v="19.375999999999998"/>
  </r>
  <r>
    <n v="8669"/>
    <x v="4319"/>
    <x v="0"/>
    <x v="596"/>
    <d v="2013-12-25T00:00:00"/>
    <s v="Second Class"/>
    <s v="ED-13885"/>
    <s v="Emily Ducich"/>
    <x v="2"/>
    <s v="United States"/>
    <s v="Seattle"/>
    <x v="4"/>
    <n v="98115"/>
    <x v="1"/>
    <s v="TEC-MA-10000752"/>
    <x v="2"/>
    <x v="15"/>
    <x v="1683"/>
    <n v="11.56"/>
    <n v="1"/>
    <n v="0.2"/>
    <n v="3.7569999999999992"/>
  </r>
  <r>
    <n v="8670"/>
    <x v="4320"/>
    <x v="1"/>
    <x v="139"/>
    <d v="2012-12-25T00:00:00"/>
    <s v="Second Class"/>
    <s v="AI-10855"/>
    <s v="Arianne Irving"/>
    <x v="0"/>
    <s v="United States"/>
    <s v="Los Angeles"/>
    <x v="1"/>
    <n v="90036"/>
    <x v="1"/>
    <s v="OFF-PA-10004947"/>
    <x v="1"/>
    <x v="10"/>
    <x v="33"/>
    <n v="17.12"/>
    <n v="4"/>
    <n v="0"/>
    <n v="7.7039999999999988"/>
  </r>
  <r>
    <n v="8671"/>
    <x v="4321"/>
    <x v="2"/>
    <x v="422"/>
    <d v="2012-01-01T00:00:00"/>
    <s v="Second Class"/>
    <s v="KB-16315"/>
    <s v="Karl Braun"/>
    <x v="0"/>
    <s v="United States"/>
    <s v="Cleveland"/>
    <x v="24"/>
    <n v="44105"/>
    <x v="3"/>
    <s v="FUR-FU-10004904"/>
    <x v="0"/>
    <x v="5"/>
    <x v="1580"/>
    <n v="182.35200000000003"/>
    <n v="3"/>
    <n v="0.2"/>
    <n v="-18.23520000000002"/>
  </r>
  <r>
    <n v="8672"/>
    <x v="4321"/>
    <x v="2"/>
    <x v="422"/>
    <d v="2012-01-01T00:00:00"/>
    <s v="Second Class"/>
    <s v="KB-16315"/>
    <s v="Karl Braun"/>
    <x v="0"/>
    <s v="United States"/>
    <s v="Cleveland"/>
    <x v="24"/>
    <n v="44105"/>
    <x v="3"/>
    <s v="OFF-ST-10002790"/>
    <x v="1"/>
    <x v="4"/>
    <x v="233"/>
    <n v="118.16"/>
    <n v="2"/>
    <n v="0.2"/>
    <n v="-25.108999999999988"/>
  </r>
  <r>
    <n v="8673"/>
    <x v="4322"/>
    <x v="3"/>
    <x v="911"/>
    <d v="2014-02-22T00:00:00"/>
    <s v="Standard Class"/>
    <s v="JS-16030"/>
    <s v="Joy Smith"/>
    <x v="0"/>
    <s v="United States"/>
    <s v="Decatur"/>
    <x v="10"/>
    <n v="62521"/>
    <x v="2"/>
    <s v="OFF-FA-10004854"/>
    <x v="1"/>
    <x v="13"/>
    <x v="268"/>
    <n v="18.368000000000002"/>
    <n v="2"/>
    <n v="0.2"/>
    <n v="6.1991999999999994"/>
  </r>
  <r>
    <n v="8674"/>
    <x v="4322"/>
    <x v="3"/>
    <x v="911"/>
    <d v="2014-02-22T00:00:00"/>
    <s v="Standard Class"/>
    <s v="JS-16030"/>
    <s v="Joy Smith"/>
    <x v="0"/>
    <s v="United States"/>
    <s v="Decatur"/>
    <x v="10"/>
    <n v="62521"/>
    <x v="2"/>
    <s v="FUR-CH-10004063"/>
    <x v="0"/>
    <x v="1"/>
    <x v="120"/>
    <n v="600.55799999999999"/>
    <n v="3"/>
    <n v="0.3"/>
    <n v="-8.5794000000000779"/>
  </r>
  <r>
    <n v="8675"/>
    <x v="4322"/>
    <x v="3"/>
    <x v="911"/>
    <d v="2014-02-22T00:00:00"/>
    <s v="Standard Class"/>
    <s v="JS-16030"/>
    <s v="Joy Smith"/>
    <x v="0"/>
    <s v="United States"/>
    <s v="Decatur"/>
    <x v="10"/>
    <n v="62521"/>
    <x v="2"/>
    <s v="OFF-ST-10000642"/>
    <x v="1"/>
    <x v="4"/>
    <x v="192"/>
    <n v="50.352000000000004"/>
    <n v="3"/>
    <n v="0.2"/>
    <n v="-8.1822000000000052"/>
  </r>
  <r>
    <n v="8676"/>
    <x v="4322"/>
    <x v="3"/>
    <x v="911"/>
    <d v="2014-02-22T00:00:00"/>
    <s v="Standard Class"/>
    <s v="JS-16030"/>
    <s v="Joy Smith"/>
    <x v="0"/>
    <s v="United States"/>
    <s v="Decatur"/>
    <x v="10"/>
    <n v="62521"/>
    <x v="2"/>
    <s v="OFF-AR-10004078"/>
    <x v="1"/>
    <x v="6"/>
    <x v="507"/>
    <n v="28.031999999999996"/>
    <n v="6"/>
    <n v="0.2"/>
    <n v="3.5039999999999996"/>
  </r>
  <r>
    <n v="8677"/>
    <x v="4322"/>
    <x v="3"/>
    <x v="911"/>
    <d v="2014-02-22T00:00:00"/>
    <s v="Standard Class"/>
    <s v="JS-16030"/>
    <s v="Joy Smith"/>
    <x v="0"/>
    <s v="United States"/>
    <s v="Decatur"/>
    <x v="10"/>
    <n v="62521"/>
    <x v="2"/>
    <s v="FUR-FU-10004270"/>
    <x v="0"/>
    <x v="5"/>
    <x v="1372"/>
    <n v="7.6920000000000002"/>
    <n v="1"/>
    <n v="0.6"/>
    <n v="-3.6536999999999988"/>
  </r>
  <r>
    <n v="8678"/>
    <x v="4323"/>
    <x v="3"/>
    <x v="1200"/>
    <d v="2014-10-27T00:00:00"/>
    <s v="First Class"/>
    <s v="PO-18850"/>
    <s v="Patrick O'Brill"/>
    <x v="0"/>
    <s v="United States"/>
    <s v="Mansfield"/>
    <x v="5"/>
    <n v="76063"/>
    <x v="2"/>
    <s v="FUR-TA-10004607"/>
    <x v="0"/>
    <x v="3"/>
    <x v="1095"/>
    <n v="517.40500000000009"/>
    <n v="5"/>
    <n v="0.3"/>
    <n v="-81.306500000000028"/>
  </r>
  <r>
    <n v="8679"/>
    <x v="4324"/>
    <x v="0"/>
    <x v="476"/>
    <d v="2013-09-08T00:00:00"/>
    <s v="Second Class"/>
    <s v="RD-19810"/>
    <s v="Ross DeVincentis"/>
    <x v="2"/>
    <s v="United States"/>
    <s v="Houston"/>
    <x v="5"/>
    <n v="77070"/>
    <x v="2"/>
    <s v="OFF-BI-10001132"/>
    <x v="1"/>
    <x v="8"/>
    <x v="630"/>
    <n v="8.6079999999999988"/>
    <n v="8"/>
    <n v="0.8"/>
    <n v="-13.342400000000001"/>
  </r>
  <r>
    <n v="8680"/>
    <x v="4324"/>
    <x v="0"/>
    <x v="476"/>
    <d v="2013-09-08T00:00:00"/>
    <s v="Second Class"/>
    <s v="RD-19810"/>
    <s v="Ross DeVincentis"/>
    <x v="2"/>
    <s v="United States"/>
    <s v="Houston"/>
    <x v="5"/>
    <n v="77070"/>
    <x v="2"/>
    <s v="TEC-AC-10001714"/>
    <x v="2"/>
    <x v="11"/>
    <x v="678"/>
    <n v="159.56"/>
    <n v="5"/>
    <n v="0.2"/>
    <n v="33.906499999999994"/>
  </r>
  <r>
    <n v="8681"/>
    <x v="4325"/>
    <x v="0"/>
    <x v="49"/>
    <d v="2013-12-04T00:00:00"/>
    <s v="Second Class"/>
    <s v="JD-15895"/>
    <s v="Jonathan Doherty"/>
    <x v="1"/>
    <s v="United States"/>
    <s v="Richmond"/>
    <x v="17"/>
    <n v="23223"/>
    <x v="0"/>
    <s v="OFF-AP-10002945"/>
    <x v="1"/>
    <x v="9"/>
    <x v="225"/>
    <n v="2104.5499999999997"/>
    <n v="7"/>
    <n v="0"/>
    <n v="694.50149999999985"/>
  </r>
  <r>
    <n v="8682"/>
    <x v="4325"/>
    <x v="0"/>
    <x v="49"/>
    <d v="2013-12-04T00:00:00"/>
    <s v="Second Class"/>
    <s v="JD-15895"/>
    <s v="Jonathan Doherty"/>
    <x v="1"/>
    <s v="United States"/>
    <s v="Richmond"/>
    <x v="17"/>
    <n v="23223"/>
    <x v="0"/>
    <s v="OFF-SU-10004664"/>
    <x v="1"/>
    <x v="14"/>
    <x v="592"/>
    <n v="40.700000000000003"/>
    <n v="5"/>
    <n v="0"/>
    <n v="11.802999999999999"/>
  </r>
  <r>
    <n v="8683"/>
    <x v="4326"/>
    <x v="2"/>
    <x v="1127"/>
    <d v="2011-11-10T00:00:00"/>
    <s v="Standard Class"/>
    <s v="SR-20740"/>
    <s v="Steven Roelle"/>
    <x v="2"/>
    <s v="United States"/>
    <s v="Arlington"/>
    <x v="17"/>
    <n v="22204"/>
    <x v="0"/>
    <s v="TEC-AC-10002550"/>
    <x v="2"/>
    <x v="11"/>
    <x v="1342"/>
    <n v="47.79"/>
    <n v="3"/>
    <n v="0"/>
    <n v="16.2486"/>
  </r>
  <r>
    <n v="8684"/>
    <x v="4327"/>
    <x v="3"/>
    <x v="920"/>
    <d v="2014-12-02T00:00:00"/>
    <s v="Standard Class"/>
    <s v="TZ-21580"/>
    <s v="Tracy Zic"/>
    <x v="0"/>
    <s v="United States"/>
    <s v="San Francisco"/>
    <x v="1"/>
    <n v="94122"/>
    <x v="1"/>
    <s v="OFF-AR-10002335"/>
    <x v="1"/>
    <x v="6"/>
    <x v="673"/>
    <n v="5.16"/>
    <n v="2"/>
    <n v="0"/>
    <n v="1.3416000000000001"/>
  </r>
  <r>
    <n v="8685"/>
    <x v="4328"/>
    <x v="0"/>
    <x v="186"/>
    <d v="2013-12-24T00:00:00"/>
    <s v="Standard Class"/>
    <s v="TN-21040"/>
    <s v="Tanja Norvell"/>
    <x v="2"/>
    <s v="United States"/>
    <s v="San Diego"/>
    <x v="1"/>
    <n v="92024"/>
    <x v="1"/>
    <s v="TEC-AC-10001445"/>
    <x v="2"/>
    <x v="11"/>
    <x v="422"/>
    <n v="21.209999999999997"/>
    <n v="7"/>
    <n v="0"/>
    <n v="4.4540999999999986"/>
  </r>
  <r>
    <n v="8686"/>
    <x v="4329"/>
    <x v="3"/>
    <x v="237"/>
    <d v="2014-11-19T00:00:00"/>
    <s v="Second Class"/>
    <s v="PW-19030"/>
    <s v="Pauline Webber"/>
    <x v="1"/>
    <s v="United States"/>
    <s v="Watertown"/>
    <x v="15"/>
    <n v="13601"/>
    <x v="3"/>
    <s v="OFF-ST-10003996"/>
    <x v="1"/>
    <x v="4"/>
    <x v="1203"/>
    <n v="96.359999999999985"/>
    <n v="6"/>
    <n v="0"/>
    <n v="25.053599999999996"/>
  </r>
  <r>
    <n v="8687"/>
    <x v="4330"/>
    <x v="0"/>
    <x v="190"/>
    <d v="2013-06-27T00:00:00"/>
    <s v="Same Day"/>
    <s v="AH-10075"/>
    <s v="Adam Hart"/>
    <x v="1"/>
    <s v="United States"/>
    <s v="Los Angeles"/>
    <x v="1"/>
    <n v="90036"/>
    <x v="1"/>
    <s v="OFF-SU-10003505"/>
    <x v="1"/>
    <x v="14"/>
    <x v="408"/>
    <n v="231.72"/>
    <n v="2"/>
    <n v="0"/>
    <n v="11.585999999999984"/>
  </r>
  <r>
    <n v="8688"/>
    <x v="4330"/>
    <x v="0"/>
    <x v="190"/>
    <d v="2013-06-27T00:00:00"/>
    <s v="Same Day"/>
    <s v="AH-10075"/>
    <s v="Adam Hart"/>
    <x v="1"/>
    <s v="United States"/>
    <s v="Los Angeles"/>
    <x v="1"/>
    <n v="90036"/>
    <x v="1"/>
    <s v="OFF-FA-10000624"/>
    <x v="1"/>
    <x v="13"/>
    <x v="291"/>
    <n v="17.899999999999999"/>
    <n v="5"/>
    <n v="0"/>
    <n v="8.9499999999999993"/>
  </r>
  <r>
    <n v="8689"/>
    <x v="4330"/>
    <x v="0"/>
    <x v="190"/>
    <d v="2013-06-27T00:00:00"/>
    <s v="Same Day"/>
    <s v="AH-10075"/>
    <s v="Adam Hart"/>
    <x v="1"/>
    <s v="United States"/>
    <s v="Los Angeles"/>
    <x v="1"/>
    <n v="90036"/>
    <x v="1"/>
    <s v="OFF-PA-10002870"/>
    <x v="1"/>
    <x v="10"/>
    <x v="893"/>
    <n v="12.48"/>
    <n v="2"/>
    <n v="0"/>
    <n v="5.6159999999999997"/>
  </r>
  <r>
    <n v="8690"/>
    <x v="4331"/>
    <x v="2"/>
    <x v="58"/>
    <d v="2011-12-30T00:00:00"/>
    <s v="Standard Class"/>
    <s v="AY-10555"/>
    <s v="Andy Yotov"/>
    <x v="1"/>
    <s v="United States"/>
    <s v="Philadelphia"/>
    <x v="9"/>
    <n v="19140"/>
    <x v="3"/>
    <s v="OFF-AR-10002257"/>
    <x v="1"/>
    <x v="6"/>
    <x v="1191"/>
    <n v="8.016"/>
    <n v="3"/>
    <n v="0.2"/>
    <n v="1.102199999999999"/>
  </r>
  <r>
    <n v="8691"/>
    <x v="4332"/>
    <x v="0"/>
    <x v="1041"/>
    <d v="2013-08-19T00:00:00"/>
    <s v="Standard Class"/>
    <s v="SP-20650"/>
    <s v="Stephanie Phelps"/>
    <x v="1"/>
    <s v="United States"/>
    <s v="Akron"/>
    <x v="24"/>
    <n v="44312"/>
    <x v="3"/>
    <s v="TEC-PH-10003580"/>
    <x v="2"/>
    <x v="7"/>
    <x v="997"/>
    <n v="259.89600000000002"/>
    <n v="2"/>
    <n v="0.4"/>
    <n v="-56.310799999999972"/>
  </r>
  <r>
    <n v="8692"/>
    <x v="4332"/>
    <x v="0"/>
    <x v="1041"/>
    <d v="2013-08-19T00:00:00"/>
    <s v="Standard Class"/>
    <s v="SP-20650"/>
    <s v="Stephanie Phelps"/>
    <x v="1"/>
    <s v="United States"/>
    <s v="Akron"/>
    <x v="24"/>
    <n v="44312"/>
    <x v="3"/>
    <s v="TEC-PH-10001530"/>
    <x v="2"/>
    <x v="7"/>
    <x v="752"/>
    <n v="247.18799999999999"/>
    <n v="2"/>
    <n v="0.4"/>
    <n v="-49.437600000000032"/>
  </r>
  <r>
    <n v="8693"/>
    <x v="4332"/>
    <x v="0"/>
    <x v="1041"/>
    <d v="2013-08-19T00:00:00"/>
    <s v="Standard Class"/>
    <s v="SP-20650"/>
    <s v="Stephanie Phelps"/>
    <x v="1"/>
    <s v="United States"/>
    <s v="Akron"/>
    <x v="24"/>
    <n v="44312"/>
    <x v="3"/>
    <s v="TEC-AC-10000420"/>
    <x v="2"/>
    <x v="11"/>
    <x v="1487"/>
    <n v="279.95999999999998"/>
    <n v="5"/>
    <n v="0.2"/>
    <n v="48.992999999999995"/>
  </r>
  <r>
    <n v="8694"/>
    <x v="4333"/>
    <x v="0"/>
    <x v="1057"/>
    <d v="2013-10-29T00:00:00"/>
    <s v="Standard Class"/>
    <s v="ED-13885"/>
    <s v="Emily Ducich"/>
    <x v="2"/>
    <s v="United States"/>
    <s v="San Francisco"/>
    <x v="1"/>
    <n v="94110"/>
    <x v="1"/>
    <s v="TEC-AC-10000892"/>
    <x v="2"/>
    <x v="11"/>
    <x v="290"/>
    <n v="450"/>
    <n v="5"/>
    <n v="0"/>
    <n v="162"/>
  </r>
  <r>
    <n v="8695"/>
    <x v="4334"/>
    <x v="2"/>
    <x v="709"/>
    <d v="2011-08-28T00:00:00"/>
    <s v="Second Class"/>
    <s v="CR-12625"/>
    <s v="Corey Roper"/>
    <x v="2"/>
    <s v="United States"/>
    <s v="Grand Rapids"/>
    <x v="12"/>
    <n v="49505"/>
    <x v="2"/>
    <s v="OFF-PA-10001934"/>
    <x v="1"/>
    <x v="10"/>
    <x v="543"/>
    <n v="19.440000000000001"/>
    <n v="3"/>
    <n v="0"/>
    <n v="9.5256000000000007"/>
  </r>
  <r>
    <n v="8696"/>
    <x v="4335"/>
    <x v="3"/>
    <x v="175"/>
    <d v="2014-09-18T00:00:00"/>
    <s v="Second Class"/>
    <s v="CS-12400"/>
    <s v="Christopher Schild"/>
    <x v="2"/>
    <s v="United States"/>
    <s v="San Francisco"/>
    <x v="1"/>
    <n v="94109"/>
    <x v="1"/>
    <s v="FUR-TA-10003473"/>
    <x v="0"/>
    <x v="3"/>
    <x v="214"/>
    <n v="300.904"/>
    <n v="1"/>
    <n v="0.2"/>
    <n v="11.283900000000017"/>
  </r>
  <r>
    <n v="8697"/>
    <x v="4336"/>
    <x v="3"/>
    <x v="140"/>
    <d v="2014-06-21T00:00:00"/>
    <s v="Standard Class"/>
    <s v="TS-21205"/>
    <s v="Thomas Seio"/>
    <x v="1"/>
    <s v="United States"/>
    <s v="Nashville"/>
    <x v="18"/>
    <n v="37211"/>
    <x v="0"/>
    <s v="TEC-PH-10001051"/>
    <x v="2"/>
    <x v="7"/>
    <x v="1254"/>
    <n v="239.976"/>
    <n v="3"/>
    <n v="0.2"/>
    <n v="26.997299999999967"/>
  </r>
  <r>
    <n v="8698"/>
    <x v="4336"/>
    <x v="3"/>
    <x v="140"/>
    <d v="2014-06-21T00:00:00"/>
    <s v="Standard Class"/>
    <s v="TS-21205"/>
    <s v="Thomas Seio"/>
    <x v="1"/>
    <s v="United States"/>
    <s v="Nashville"/>
    <x v="18"/>
    <n v="37211"/>
    <x v="0"/>
    <s v="FUR-FU-10004351"/>
    <x v="0"/>
    <x v="5"/>
    <x v="33"/>
    <n v="31.168000000000003"/>
    <n v="4"/>
    <n v="0.2"/>
    <n v="9.3504000000000005"/>
  </r>
  <r>
    <n v="8699"/>
    <x v="4336"/>
    <x v="3"/>
    <x v="140"/>
    <d v="2014-06-21T00:00:00"/>
    <s v="Standard Class"/>
    <s v="TS-21205"/>
    <s v="Thomas Seio"/>
    <x v="1"/>
    <s v="United States"/>
    <s v="Nashville"/>
    <x v="18"/>
    <n v="37211"/>
    <x v="0"/>
    <s v="FUR-TA-10004152"/>
    <x v="0"/>
    <x v="3"/>
    <x v="1507"/>
    <n v="120.96"/>
    <n v="2"/>
    <n v="0.4"/>
    <n v="-28.224000000000004"/>
  </r>
  <r>
    <n v="8700"/>
    <x v="4336"/>
    <x v="3"/>
    <x v="140"/>
    <d v="2014-06-21T00:00:00"/>
    <s v="Standard Class"/>
    <s v="TS-21205"/>
    <s v="Thomas Seio"/>
    <x v="1"/>
    <s v="United States"/>
    <s v="Nashville"/>
    <x v="18"/>
    <n v="37211"/>
    <x v="0"/>
    <s v="TEC-PH-10000560"/>
    <x v="2"/>
    <x v="7"/>
    <x v="745"/>
    <n v="2239.9360000000001"/>
    <n v="8"/>
    <n v="0.2"/>
    <n v="223.99360000000013"/>
  </r>
  <r>
    <n v="8701"/>
    <x v="4336"/>
    <x v="3"/>
    <x v="140"/>
    <d v="2014-06-21T00:00:00"/>
    <s v="Standard Class"/>
    <s v="TS-21205"/>
    <s v="Thomas Seio"/>
    <x v="1"/>
    <s v="United States"/>
    <s v="Nashville"/>
    <x v="18"/>
    <n v="37211"/>
    <x v="0"/>
    <s v="OFF-AP-10004249"/>
    <x v="1"/>
    <x v="9"/>
    <x v="33"/>
    <n v="76.608000000000004"/>
    <n v="8"/>
    <n v="0.2"/>
    <n v="6.7031999999999954"/>
  </r>
  <r>
    <n v="8702"/>
    <x v="4336"/>
    <x v="3"/>
    <x v="140"/>
    <d v="2014-06-21T00:00:00"/>
    <s v="Standard Class"/>
    <s v="TS-21205"/>
    <s v="Thomas Seio"/>
    <x v="1"/>
    <s v="United States"/>
    <s v="Nashville"/>
    <x v="18"/>
    <n v="37211"/>
    <x v="0"/>
    <s v="OFF-ST-10001490"/>
    <x v="1"/>
    <x v="4"/>
    <x v="513"/>
    <n v="142.77600000000001"/>
    <n v="1"/>
    <n v="0.2"/>
    <n v="17.84699999999998"/>
  </r>
  <r>
    <n v="8703"/>
    <x v="4336"/>
    <x v="3"/>
    <x v="140"/>
    <d v="2014-06-21T00:00:00"/>
    <s v="Standard Class"/>
    <s v="TS-21205"/>
    <s v="Thomas Seio"/>
    <x v="1"/>
    <s v="United States"/>
    <s v="Nashville"/>
    <x v="18"/>
    <n v="37211"/>
    <x v="0"/>
    <s v="OFF-PA-10000312"/>
    <x v="1"/>
    <x v="10"/>
    <x v="1820"/>
    <n v="91.360000000000014"/>
    <n v="5"/>
    <n v="0.2"/>
    <n v="29.691999999999993"/>
  </r>
  <r>
    <n v="8704"/>
    <x v="4337"/>
    <x v="1"/>
    <x v="1201"/>
    <d v="2012-03-05T00:00:00"/>
    <s v="Standard Class"/>
    <s v="RP-19390"/>
    <s v="Resi Pölking"/>
    <x v="0"/>
    <s v="United States"/>
    <s v="Philadelphia"/>
    <x v="9"/>
    <n v="19120"/>
    <x v="3"/>
    <s v="OFF-AP-10002906"/>
    <x v="1"/>
    <x v="9"/>
    <x v="1088"/>
    <n v="3.5520000000000005"/>
    <n v="2"/>
    <n v="0.2"/>
    <n v="0.44399999999999973"/>
  </r>
  <r>
    <n v="8705"/>
    <x v="4338"/>
    <x v="0"/>
    <x v="310"/>
    <d v="2013-07-27T00:00:00"/>
    <s v="First Class"/>
    <s v="IL-15100"/>
    <s v="Ivan Liston"/>
    <x v="0"/>
    <s v="United States"/>
    <s v="Houston"/>
    <x v="5"/>
    <n v="77041"/>
    <x v="2"/>
    <s v="TEC-PH-10004100"/>
    <x v="2"/>
    <x v="7"/>
    <x v="1743"/>
    <n v="115.136"/>
    <n v="8"/>
    <n v="0.2"/>
    <n v="11.513600000000004"/>
  </r>
  <r>
    <n v="8706"/>
    <x v="4339"/>
    <x v="2"/>
    <x v="1202"/>
    <d v="2011-10-05T00:00:00"/>
    <s v="Standard Class"/>
    <s v="NF-18475"/>
    <s v="Neil Französisch"/>
    <x v="2"/>
    <s v="United States"/>
    <s v="Reno"/>
    <x v="33"/>
    <n v="89502"/>
    <x v="1"/>
    <s v="OFF-FA-10000254"/>
    <x v="1"/>
    <x v="13"/>
    <x v="1814"/>
    <n v="4.71"/>
    <n v="1"/>
    <n v="0"/>
    <n v="0"/>
  </r>
  <r>
    <n v="8707"/>
    <x v="4340"/>
    <x v="2"/>
    <x v="78"/>
    <d v="2011-09-13T00:00:00"/>
    <s v="Standard Class"/>
    <s v="PP-18955"/>
    <s v="Paul Prost"/>
    <x v="2"/>
    <s v="United States"/>
    <s v="New York City"/>
    <x v="15"/>
    <n v="10009"/>
    <x v="3"/>
    <s v="FUR-CH-10004289"/>
    <x v="0"/>
    <x v="1"/>
    <x v="975"/>
    <n v="172.76400000000001"/>
    <n v="2"/>
    <n v="0.1"/>
    <n v="13.437199999999986"/>
  </r>
  <r>
    <n v="8708"/>
    <x v="4340"/>
    <x v="2"/>
    <x v="78"/>
    <d v="2011-09-13T00:00:00"/>
    <s v="Standard Class"/>
    <s v="PP-18955"/>
    <s v="Paul Prost"/>
    <x v="2"/>
    <s v="United States"/>
    <s v="New York City"/>
    <x v="15"/>
    <n v="10009"/>
    <x v="3"/>
    <s v="OFF-AR-10003469"/>
    <x v="1"/>
    <x v="6"/>
    <x v="1249"/>
    <n v="3.52"/>
    <n v="2"/>
    <n v="0"/>
    <n v="1.6896"/>
  </r>
  <r>
    <n v="8709"/>
    <x v="4341"/>
    <x v="2"/>
    <x v="912"/>
    <d v="2011-11-18T00:00:00"/>
    <s v="First Class"/>
    <s v="JD-16150"/>
    <s v="Justin Deggeller"/>
    <x v="1"/>
    <s v="United States"/>
    <s v="Los Angeles"/>
    <x v="1"/>
    <n v="90008"/>
    <x v="1"/>
    <s v="TEC-PH-10004188"/>
    <x v="2"/>
    <x v="7"/>
    <x v="763"/>
    <n v="79.968000000000004"/>
    <n v="4"/>
    <n v="0.2"/>
    <n v="-17.992799999999999"/>
  </r>
  <r>
    <n v="8710"/>
    <x v="4341"/>
    <x v="2"/>
    <x v="912"/>
    <d v="2011-11-18T00:00:00"/>
    <s v="First Class"/>
    <s v="JD-16150"/>
    <s v="Justin Deggeller"/>
    <x v="1"/>
    <s v="United States"/>
    <s v="Los Angeles"/>
    <x v="1"/>
    <n v="90008"/>
    <x v="1"/>
    <s v="FUR-BO-10004015"/>
    <x v="0"/>
    <x v="0"/>
    <x v="569"/>
    <n v="305.97449999999998"/>
    <n v="3"/>
    <n v="0.15"/>
    <n v="25.197899999999969"/>
  </r>
  <r>
    <n v="8711"/>
    <x v="4341"/>
    <x v="2"/>
    <x v="912"/>
    <d v="2011-11-18T00:00:00"/>
    <s v="First Class"/>
    <s v="JD-16150"/>
    <s v="Justin Deggeller"/>
    <x v="1"/>
    <s v="United States"/>
    <s v="Los Angeles"/>
    <x v="1"/>
    <n v="90008"/>
    <x v="1"/>
    <s v="OFF-ST-10000991"/>
    <x v="1"/>
    <x v="4"/>
    <x v="155"/>
    <n v="344.90999999999997"/>
    <n v="3"/>
    <n v="0"/>
    <n v="10.347300000000004"/>
  </r>
  <r>
    <n v="8712"/>
    <x v="4342"/>
    <x v="2"/>
    <x v="223"/>
    <d v="2011-03-07T00:00:00"/>
    <s v="Standard Class"/>
    <s v="EJ-14155"/>
    <s v="Eva Jacobs"/>
    <x v="0"/>
    <s v="United States"/>
    <s v="San Diego"/>
    <x v="1"/>
    <n v="92037"/>
    <x v="1"/>
    <s v="FUR-TA-10002958"/>
    <x v="0"/>
    <x v="3"/>
    <x v="956"/>
    <n v="626.35200000000009"/>
    <n v="3"/>
    <n v="0.2"/>
    <n v="-23.488200000000091"/>
  </r>
  <r>
    <n v="8713"/>
    <x v="4343"/>
    <x v="1"/>
    <x v="155"/>
    <d v="2012-12-07T00:00:00"/>
    <s v="Standard Class"/>
    <s v="PW-19240"/>
    <s v="Pierre Wener"/>
    <x v="0"/>
    <s v="United States"/>
    <s v="San Francisco"/>
    <x v="1"/>
    <n v="94110"/>
    <x v="1"/>
    <s v="FUR-BO-10002213"/>
    <x v="0"/>
    <x v="0"/>
    <x v="1325"/>
    <n v="359.49899999999997"/>
    <n v="3"/>
    <n v="0.15"/>
    <n v="-29.605799999999981"/>
  </r>
  <r>
    <n v="8714"/>
    <x v="4344"/>
    <x v="3"/>
    <x v="497"/>
    <d v="2014-07-17T00:00:00"/>
    <s v="Standard Class"/>
    <s v="TS-21430"/>
    <s v="Tom Stivers"/>
    <x v="1"/>
    <s v="United States"/>
    <s v="San Diego"/>
    <x v="1"/>
    <n v="92105"/>
    <x v="1"/>
    <s v="TEC-PH-10000004"/>
    <x v="2"/>
    <x v="7"/>
    <x v="606"/>
    <n v="71.951999999999998"/>
    <n v="6"/>
    <n v="0.2"/>
    <n v="5.3963999999999963"/>
  </r>
  <r>
    <n v="8715"/>
    <x v="4344"/>
    <x v="3"/>
    <x v="497"/>
    <d v="2014-07-17T00:00:00"/>
    <s v="Standard Class"/>
    <s v="TS-21430"/>
    <s v="Tom Stivers"/>
    <x v="1"/>
    <s v="United States"/>
    <s v="San Diego"/>
    <x v="1"/>
    <n v="92105"/>
    <x v="1"/>
    <s v="OFF-BI-10003708"/>
    <x v="1"/>
    <x v="8"/>
    <x v="969"/>
    <n v="29.800000000000004"/>
    <n v="5"/>
    <n v="0.2"/>
    <n v="9.3124999999999982"/>
  </r>
  <r>
    <n v="8716"/>
    <x v="4345"/>
    <x v="3"/>
    <x v="673"/>
    <d v="2014-11-21T00:00:00"/>
    <s v="Second Class"/>
    <s v="BM-11650"/>
    <s v="Brian Moss"/>
    <x v="1"/>
    <s v="United States"/>
    <s v="Elyria"/>
    <x v="24"/>
    <n v="44035"/>
    <x v="3"/>
    <s v="OFF-BI-10002949"/>
    <x v="1"/>
    <x v="8"/>
    <x v="520"/>
    <n v="1.8240000000000003"/>
    <n v="1"/>
    <n v="0.7"/>
    <n v="-1.3983999999999996"/>
  </r>
  <r>
    <n v="8717"/>
    <x v="4346"/>
    <x v="0"/>
    <x v="1"/>
    <d v="2013-06-17T00:00:00"/>
    <s v="Second Class"/>
    <s v="AW-10930"/>
    <s v="Arthur Wiediger"/>
    <x v="2"/>
    <s v="United States"/>
    <s v="Houston"/>
    <x v="5"/>
    <n v="77070"/>
    <x v="2"/>
    <s v="OFF-AP-10001242"/>
    <x v="1"/>
    <x v="9"/>
    <x v="1408"/>
    <n v="64.383999999999986"/>
    <n v="4"/>
    <n v="0.8"/>
    <n v="-160.96"/>
  </r>
  <r>
    <n v="8718"/>
    <x v="4346"/>
    <x v="0"/>
    <x v="1"/>
    <d v="2013-06-17T00:00:00"/>
    <s v="Second Class"/>
    <s v="AW-10930"/>
    <s v="Arthur Wiediger"/>
    <x v="2"/>
    <s v="United States"/>
    <s v="Houston"/>
    <x v="5"/>
    <n v="77070"/>
    <x v="2"/>
    <s v="FUR-FU-10001424"/>
    <x v="0"/>
    <x v="5"/>
    <x v="691"/>
    <n v="6.9840000000000009"/>
    <n v="2"/>
    <n v="0.6"/>
    <n v="-4.5396000000000019"/>
  </r>
  <r>
    <n v="8719"/>
    <x v="4346"/>
    <x v="0"/>
    <x v="1"/>
    <d v="2013-06-17T00:00:00"/>
    <s v="Second Class"/>
    <s v="AW-10930"/>
    <s v="Arthur Wiediger"/>
    <x v="2"/>
    <s v="United States"/>
    <s v="Houston"/>
    <x v="5"/>
    <n v="77070"/>
    <x v="2"/>
    <s v="OFF-AR-10003469"/>
    <x v="1"/>
    <x v="6"/>
    <x v="1249"/>
    <n v="11.264000000000001"/>
    <n v="8"/>
    <n v="0.2"/>
    <n v="3.9423999999999997"/>
  </r>
  <r>
    <n v="8720"/>
    <x v="4346"/>
    <x v="0"/>
    <x v="1"/>
    <d v="2013-06-17T00:00:00"/>
    <s v="Second Class"/>
    <s v="AW-10930"/>
    <s v="Arthur Wiediger"/>
    <x v="2"/>
    <s v="United States"/>
    <s v="Houston"/>
    <x v="5"/>
    <n v="77070"/>
    <x v="2"/>
    <s v="OFF-PA-10000232"/>
    <x v="1"/>
    <x v="10"/>
    <x v="1622"/>
    <n v="15.552000000000003"/>
    <n v="3"/>
    <n v="0.2"/>
    <n v="5.6375999999999999"/>
  </r>
  <r>
    <n v="8721"/>
    <x v="4346"/>
    <x v="0"/>
    <x v="1"/>
    <d v="2013-06-17T00:00:00"/>
    <s v="Second Class"/>
    <s v="AW-10930"/>
    <s v="Arthur Wiediger"/>
    <x v="2"/>
    <s v="United States"/>
    <s v="Houston"/>
    <x v="5"/>
    <n v="77070"/>
    <x v="2"/>
    <s v="FUR-CH-10000229"/>
    <x v="0"/>
    <x v="1"/>
    <x v="1612"/>
    <n v="379.37200000000001"/>
    <n v="2"/>
    <n v="0.3"/>
    <n v="-119.23120000000003"/>
  </r>
  <r>
    <n v="8722"/>
    <x v="4346"/>
    <x v="0"/>
    <x v="1"/>
    <d v="2013-06-17T00:00:00"/>
    <s v="Second Class"/>
    <s v="AW-10930"/>
    <s v="Arthur Wiediger"/>
    <x v="2"/>
    <s v="United States"/>
    <s v="Houston"/>
    <x v="5"/>
    <n v="77070"/>
    <x v="2"/>
    <s v="OFF-ST-10002562"/>
    <x v="1"/>
    <x v="4"/>
    <x v="33"/>
    <n v="67.536000000000016"/>
    <n v="9"/>
    <n v="0.2"/>
    <n v="6.7535999999999987"/>
  </r>
  <r>
    <n v="8723"/>
    <x v="4346"/>
    <x v="0"/>
    <x v="1"/>
    <d v="2013-06-17T00:00:00"/>
    <s v="Second Class"/>
    <s v="AW-10930"/>
    <s v="Arthur Wiediger"/>
    <x v="2"/>
    <s v="United States"/>
    <s v="Houston"/>
    <x v="5"/>
    <n v="77070"/>
    <x v="2"/>
    <s v="OFF-BI-10001525"/>
    <x v="1"/>
    <x v="8"/>
    <x v="31"/>
    <n v="1.5239999999999996"/>
    <n v="2"/>
    <n v="0.8"/>
    <n v="-2.6670000000000007"/>
  </r>
  <r>
    <n v="8724"/>
    <x v="4347"/>
    <x v="0"/>
    <x v="723"/>
    <d v="2014-01-01T00:00:00"/>
    <s v="Second Class"/>
    <s v="MH-17290"/>
    <s v="Marc Harrigan"/>
    <x v="2"/>
    <s v="United States"/>
    <s v="Miami"/>
    <x v="2"/>
    <n v="33178"/>
    <x v="0"/>
    <s v="OFF-PA-10002986"/>
    <x v="1"/>
    <x v="10"/>
    <x v="477"/>
    <n v="37.408000000000001"/>
    <n v="7"/>
    <n v="0.2"/>
    <n v="13.0928"/>
  </r>
  <r>
    <n v="8725"/>
    <x v="4347"/>
    <x v="0"/>
    <x v="723"/>
    <d v="2014-01-01T00:00:00"/>
    <s v="Second Class"/>
    <s v="MH-17290"/>
    <s v="Marc Harrigan"/>
    <x v="2"/>
    <s v="United States"/>
    <s v="Miami"/>
    <x v="2"/>
    <n v="33178"/>
    <x v="0"/>
    <s v="OFF-PA-10000143"/>
    <x v="1"/>
    <x v="10"/>
    <x v="1692"/>
    <n v="25.344000000000001"/>
    <n v="6"/>
    <n v="0.2"/>
    <n v="8.8704000000000018"/>
  </r>
  <r>
    <n v="8726"/>
    <x v="4348"/>
    <x v="3"/>
    <x v="257"/>
    <d v="2014-03-24T00:00:00"/>
    <s v="Standard Class"/>
    <s v="SW-20275"/>
    <s v="Scott Williamson"/>
    <x v="0"/>
    <s v="United States"/>
    <s v="Seattle"/>
    <x v="4"/>
    <n v="98115"/>
    <x v="1"/>
    <s v="OFF-AR-10003752"/>
    <x v="1"/>
    <x v="6"/>
    <x v="677"/>
    <n v="46.2"/>
    <n v="4"/>
    <n v="0"/>
    <n v="21.251999999999999"/>
  </r>
  <r>
    <n v="8727"/>
    <x v="4349"/>
    <x v="1"/>
    <x v="17"/>
    <d v="2012-12-31T00:00:00"/>
    <s v="Standard Class"/>
    <s v="SP-20860"/>
    <s v="Sung Pak"/>
    <x v="1"/>
    <s v="United States"/>
    <s v="Murfreesboro"/>
    <x v="18"/>
    <n v="37130"/>
    <x v="0"/>
    <s v="TEC-AC-10002370"/>
    <x v="2"/>
    <x v="11"/>
    <x v="1816"/>
    <n v="4.7279999999999998"/>
    <n v="3"/>
    <n v="0.2"/>
    <n v="0.70919999999999961"/>
  </r>
  <r>
    <n v="8728"/>
    <x v="4349"/>
    <x v="1"/>
    <x v="17"/>
    <d v="2012-12-31T00:00:00"/>
    <s v="Standard Class"/>
    <s v="SP-20860"/>
    <s v="Sung Pak"/>
    <x v="1"/>
    <s v="United States"/>
    <s v="Murfreesboro"/>
    <x v="18"/>
    <n v="37130"/>
    <x v="0"/>
    <s v="FUR-FU-10002030"/>
    <x v="0"/>
    <x v="5"/>
    <x v="1813"/>
    <n v="53.352000000000004"/>
    <n v="3"/>
    <n v="0.2"/>
    <n v="16.005600000000005"/>
  </r>
  <r>
    <n v="8729"/>
    <x v="4349"/>
    <x v="1"/>
    <x v="17"/>
    <d v="2012-12-31T00:00:00"/>
    <s v="Standard Class"/>
    <s v="SP-20860"/>
    <s v="Sung Pak"/>
    <x v="1"/>
    <s v="United States"/>
    <s v="Murfreesboro"/>
    <x v="18"/>
    <n v="37130"/>
    <x v="0"/>
    <s v="FUR-BO-10002853"/>
    <x v="0"/>
    <x v="0"/>
    <x v="1613"/>
    <n v="131.10400000000001"/>
    <n v="2"/>
    <n v="0.2"/>
    <n v="8.1939999999999955"/>
  </r>
  <r>
    <n v="8730"/>
    <x v="4349"/>
    <x v="1"/>
    <x v="17"/>
    <d v="2012-12-31T00:00:00"/>
    <s v="Standard Class"/>
    <s v="SP-20860"/>
    <s v="Sung Pak"/>
    <x v="1"/>
    <s v="United States"/>
    <s v="Murfreesboro"/>
    <x v="18"/>
    <n v="37130"/>
    <x v="0"/>
    <s v="OFF-ST-10002562"/>
    <x v="1"/>
    <x v="4"/>
    <x v="33"/>
    <n v="22.512000000000004"/>
    <n v="3"/>
    <n v="0.2"/>
    <n v="2.2511999999999999"/>
  </r>
  <r>
    <n v="8731"/>
    <x v="4349"/>
    <x v="1"/>
    <x v="17"/>
    <d v="2012-12-31T00:00:00"/>
    <s v="Standard Class"/>
    <s v="SP-20860"/>
    <s v="Sung Pak"/>
    <x v="1"/>
    <s v="United States"/>
    <s v="Murfreesboro"/>
    <x v="18"/>
    <n v="37130"/>
    <x v="0"/>
    <s v="TEC-AC-10004227"/>
    <x v="2"/>
    <x v="11"/>
    <x v="1400"/>
    <n v="72.744000000000014"/>
    <n v="7"/>
    <n v="0.2"/>
    <n v="-12.730200000000011"/>
  </r>
  <r>
    <n v="8732"/>
    <x v="4350"/>
    <x v="1"/>
    <x v="374"/>
    <d v="2012-08-06T00:00:00"/>
    <s v="Standard Class"/>
    <s v="SC-20695"/>
    <s v="Steve Chapman"/>
    <x v="1"/>
    <s v="United States"/>
    <s v="Saint Louis"/>
    <x v="25"/>
    <n v="63116"/>
    <x v="2"/>
    <s v="OFF-SU-10002573"/>
    <x v="1"/>
    <x v="14"/>
    <x v="350"/>
    <n v="52.59"/>
    <n v="3"/>
    <n v="0"/>
    <n v="15.776999999999996"/>
  </r>
  <r>
    <n v="8733"/>
    <x v="4351"/>
    <x v="3"/>
    <x v="818"/>
    <d v="2014-06-30T00:00:00"/>
    <s v="Second Class"/>
    <s v="PW-19030"/>
    <s v="Pauline Webber"/>
    <x v="1"/>
    <s v="United States"/>
    <s v="Seattle"/>
    <x v="4"/>
    <n v="98105"/>
    <x v="1"/>
    <s v="OFF-PA-10003848"/>
    <x v="1"/>
    <x v="10"/>
    <x v="1442"/>
    <n v="19.440000000000001"/>
    <n v="3"/>
    <n v="0"/>
    <n v="9.3312000000000008"/>
  </r>
  <r>
    <n v="8734"/>
    <x v="4351"/>
    <x v="3"/>
    <x v="818"/>
    <d v="2014-06-30T00:00:00"/>
    <s v="Second Class"/>
    <s v="PW-19030"/>
    <s v="Pauline Webber"/>
    <x v="1"/>
    <s v="United States"/>
    <s v="Seattle"/>
    <x v="4"/>
    <n v="98105"/>
    <x v="1"/>
    <s v="FUR-FU-10001290"/>
    <x v="0"/>
    <x v="5"/>
    <x v="447"/>
    <n v="126.30000000000001"/>
    <n v="3"/>
    <n v="0"/>
    <n v="40.415999999999997"/>
  </r>
  <r>
    <n v="8735"/>
    <x v="4351"/>
    <x v="3"/>
    <x v="818"/>
    <d v="2014-06-30T00:00:00"/>
    <s v="Second Class"/>
    <s v="PW-19030"/>
    <s v="Pauline Webber"/>
    <x v="1"/>
    <s v="United States"/>
    <s v="Seattle"/>
    <x v="4"/>
    <n v="98105"/>
    <x v="1"/>
    <s v="TEC-AC-10003832"/>
    <x v="2"/>
    <x v="11"/>
    <x v="216"/>
    <n v="1287.45"/>
    <n v="5"/>
    <n v="0"/>
    <n v="244.61549999999988"/>
  </r>
  <r>
    <n v="8736"/>
    <x v="4352"/>
    <x v="2"/>
    <x v="315"/>
    <d v="2011-02-11T00:00:00"/>
    <s v="Second Class"/>
    <s v="CS-12250"/>
    <s v="Chris Selesnick"/>
    <x v="1"/>
    <s v="United States"/>
    <s v="New York City"/>
    <x v="15"/>
    <n v="10024"/>
    <x v="3"/>
    <s v="OFF-ST-10001558"/>
    <x v="1"/>
    <x v="4"/>
    <x v="712"/>
    <n v="64.959999999999994"/>
    <n v="4"/>
    <n v="0"/>
    <n v="9.7439999999999998"/>
  </r>
  <r>
    <n v="8737"/>
    <x v="4353"/>
    <x v="0"/>
    <x v="913"/>
    <d v="2013-09-10T00:00:00"/>
    <s v="Standard Class"/>
    <s v="RP-19855"/>
    <s v="Roy Phan"/>
    <x v="1"/>
    <s v="United States"/>
    <s v="Woodbury"/>
    <x v="11"/>
    <n v="55125"/>
    <x v="2"/>
    <s v="OFF-ST-10001490"/>
    <x v="1"/>
    <x v="4"/>
    <x v="513"/>
    <n v="535.41"/>
    <n v="3"/>
    <n v="0"/>
    <n v="160.62299999999993"/>
  </r>
  <r>
    <n v="8738"/>
    <x v="4354"/>
    <x v="3"/>
    <x v="1191"/>
    <d v="2014-04-11T00:00:00"/>
    <s v="Standard Class"/>
    <s v="CS-12175"/>
    <s v="Charles Sheldon"/>
    <x v="1"/>
    <s v="United States"/>
    <s v="Chattanooga"/>
    <x v="18"/>
    <n v="37421"/>
    <x v="0"/>
    <s v="OFF-BI-10003669"/>
    <x v="1"/>
    <x v="8"/>
    <x v="796"/>
    <n v="8.1000000000000014"/>
    <n v="5"/>
    <n v="0.7"/>
    <n v="-5.9399999999999977"/>
  </r>
  <r>
    <n v="8739"/>
    <x v="4355"/>
    <x v="3"/>
    <x v="166"/>
    <d v="2014-12-12T00:00:00"/>
    <s v="First Class"/>
    <s v="MJ-17740"/>
    <s v="Max Jones"/>
    <x v="0"/>
    <s v="United States"/>
    <s v="Philadelphia"/>
    <x v="9"/>
    <n v="19140"/>
    <x v="3"/>
    <s v="OFF-AR-10004441"/>
    <x v="1"/>
    <x v="6"/>
    <x v="153"/>
    <n v="13.247999999999999"/>
    <n v="4"/>
    <n v="0.2"/>
    <n v="3.6431999999999998"/>
  </r>
  <r>
    <n v="8740"/>
    <x v="4355"/>
    <x v="3"/>
    <x v="166"/>
    <d v="2014-12-12T00:00:00"/>
    <s v="First Class"/>
    <s v="MJ-17740"/>
    <s v="Max Jones"/>
    <x v="0"/>
    <s v="United States"/>
    <s v="Philadelphia"/>
    <x v="9"/>
    <n v="19140"/>
    <x v="3"/>
    <s v="TEC-PH-10001924"/>
    <x v="2"/>
    <x v="7"/>
    <x v="426"/>
    <n v="83.987999999999985"/>
    <n v="2"/>
    <n v="0.4"/>
    <n v="-20.996999999999993"/>
  </r>
  <r>
    <n v="8741"/>
    <x v="4356"/>
    <x v="0"/>
    <x v="1131"/>
    <d v="2013-07-26T00:00:00"/>
    <s v="First Class"/>
    <s v="JG-15160"/>
    <s v="James Galang"/>
    <x v="0"/>
    <s v="United States"/>
    <s v="Lafayette"/>
    <x v="28"/>
    <n v="70506"/>
    <x v="0"/>
    <s v="OFF-AR-10004456"/>
    <x v="1"/>
    <x v="6"/>
    <x v="1044"/>
    <n v="73.2"/>
    <n v="5"/>
    <n v="0"/>
    <n v="21.227999999999998"/>
  </r>
  <r>
    <n v="8742"/>
    <x v="4357"/>
    <x v="1"/>
    <x v="529"/>
    <d v="2012-11-09T00:00:00"/>
    <s v="Same Day"/>
    <s v="AG-10765"/>
    <s v="Anthony Garverick"/>
    <x v="2"/>
    <s v="United States"/>
    <s v="Lawrence"/>
    <x v="14"/>
    <n v="46226"/>
    <x v="2"/>
    <s v="OFF-BI-10001890"/>
    <x v="1"/>
    <x v="8"/>
    <x v="174"/>
    <n v="10.74"/>
    <n v="3"/>
    <n v="0"/>
    <n v="5.1551999999999998"/>
  </r>
  <r>
    <n v="8743"/>
    <x v="4358"/>
    <x v="1"/>
    <x v="653"/>
    <d v="2012-10-04T00:00:00"/>
    <s v="First Class"/>
    <s v="CK-12205"/>
    <s v="Chloris Kastensmidt"/>
    <x v="0"/>
    <s v="United States"/>
    <s v="Hillsboro"/>
    <x v="21"/>
    <n v="97123"/>
    <x v="1"/>
    <s v="FUR-FU-10000629"/>
    <x v="0"/>
    <x v="5"/>
    <x v="93"/>
    <n v="11.032"/>
    <n v="1"/>
    <n v="0.2"/>
    <n v="3.0338000000000003"/>
  </r>
  <r>
    <n v="8744"/>
    <x v="4358"/>
    <x v="1"/>
    <x v="653"/>
    <d v="2012-10-04T00:00:00"/>
    <s v="First Class"/>
    <s v="CK-12205"/>
    <s v="Chloris Kastensmidt"/>
    <x v="0"/>
    <s v="United States"/>
    <s v="Hillsboro"/>
    <x v="21"/>
    <n v="97123"/>
    <x v="1"/>
    <s v="TEC-AC-10002323"/>
    <x v="2"/>
    <x v="11"/>
    <x v="175"/>
    <n v="53.040000000000006"/>
    <n v="3"/>
    <n v="0.2"/>
    <n v="-4.6409999999999982"/>
  </r>
  <r>
    <n v="8745"/>
    <x v="4359"/>
    <x v="1"/>
    <x v="6"/>
    <d v="2012-11-25T00:00:00"/>
    <s v="Second Class"/>
    <s v="HD-14785"/>
    <s v="Harold Dahlen"/>
    <x v="2"/>
    <s v="United States"/>
    <s v="Cambridge"/>
    <x v="31"/>
    <n v="2138"/>
    <x v="3"/>
    <s v="OFF-AR-10003056"/>
    <x v="1"/>
    <x v="6"/>
    <x v="18"/>
    <n v="17.12"/>
    <n v="4"/>
    <n v="0"/>
    <n v="4.9647999999999985"/>
  </r>
  <r>
    <n v="8746"/>
    <x v="4359"/>
    <x v="1"/>
    <x v="6"/>
    <d v="2012-11-25T00:00:00"/>
    <s v="Second Class"/>
    <s v="HD-14785"/>
    <s v="Harold Dahlen"/>
    <x v="2"/>
    <s v="United States"/>
    <s v="Cambridge"/>
    <x v="31"/>
    <n v="2138"/>
    <x v="3"/>
    <s v="OFF-PA-10000300"/>
    <x v="1"/>
    <x v="10"/>
    <x v="1766"/>
    <n v="59.94"/>
    <n v="3"/>
    <n v="0"/>
    <n v="28.171799999999998"/>
  </r>
  <r>
    <n v="8747"/>
    <x v="4360"/>
    <x v="3"/>
    <x v="62"/>
    <d v="2014-02-08T00:00:00"/>
    <s v="Standard Class"/>
    <s v="BO-11350"/>
    <s v="Bill Overfelt"/>
    <x v="1"/>
    <s v="United States"/>
    <s v="San Diego"/>
    <x v="1"/>
    <n v="92105"/>
    <x v="1"/>
    <s v="FUR-FU-10000293"/>
    <x v="0"/>
    <x v="5"/>
    <x v="783"/>
    <n v="210.58"/>
    <n v="2"/>
    <n v="0"/>
    <n v="12.634799999999984"/>
  </r>
  <r>
    <n v="8748"/>
    <x v="4360"/>
    <x v="3"/>
    <x v="62"/>
    <d v="2014-02-08T00:00:00"/>
    <s v="Standard Class"/>
    <s v="BO-11350"/>
    <s v="Bill Overfelt"/>
    <x v="1"/>
    <s v="United States"/>
    <s v="San Diego"/>
    <x v="1"/>
    <n v="92105"/>
    <x v="1"/>
    <s v="OFF-BI-10003638"/>
    <x v="1"/>
    <x v="8"/>
    <x v="607"/>
    <n v="30.960000000000004"/>
    <n v="2"/>
    <n v="0.2"/>
    <n v="10.061999999999998"/>
  </r>
  <r>
    <n v="8749"/>
    <x v="4360"/>
    <x v="3"/>
    <x v="62"/>
    <d v="2014-02-08T00:00:00"/>
    <s v="Standard Class"/>
    <s v="BO-11350"/>
    <s v="Bill Overfelt"/>
    <x v="1"/>
    <s v="United States"/>
    <s v="San Diego"/>
    <x v="1"/>
    <n v="92105"/>
    <x v="1"/>
    <s v="TEC-MA-10002109"/>
    <x v="2"/>
    <x v="15"/>
    <x v="1729"/>
    <n v="239.98400000000004"/>
    <n v="2"/>
    <n v="0.2"/>
    <n v="38.997399999999971"/>
  </r>
  <r>
    <n v="8750"/>
    <x v="4361"/>
    <x v="1"/>
    <x v="382"/>
    <d v="2012-06-19T00:00:00"/>
    <s v="First Class"/>
    <s v="LC-16885"/>
    <s v="Lena Creighton"/>
    <x v="0"/>
    <s v="United States"/>
    <s v="New York City"/>
    <x v="15"/>
    <n v="10009"/>
    <x v="3"/>
    <s v="OFF-BI-10003527"/>
    <x v="1"/>
    <x v="8"/>
    <x v="446"/>
    <n v="3050.3760000000002"/>
    <n v="3"/>
    <n v="0.2"/>
    <n v="1143.8910000000001"/>
  </r>
  <r>
    <n v="8751"/>
    <x v="4361"/>
    <x v="1"/>
    <x v="382"/>
    <d v="2012-06-19T00:00:00"/>
    <s v="First Class"/>
    <s v="LC-16885"/>
    <s v="Lena Creighton"/>
    <x v="0"/>
    <s v="United States"/>
    <s v="New York City"/>
    <x v="15"/>
    <n v="10009"/>
    <x v="3"/>
    <s v="TEC-PH-10004922"/>
    <x v="2"/>
    <x v="7"/>
    <x v="1067"/>
    <n v="133.97999999999999"/>
    <n v="2"/>
    <n v="0"/>
    <n v="33.495000000000005"/>
  </r>
  <r>
    <n v="8752"/>
    <x v="4362"/>
    <x v="0"/>
    <x v="465"/>
    <d v="2013-05-10T00:00:00"/>
    <s v="Standard Class"/>
    <s v="RB-19465"/>
    <s v="Rick Bensley"/>
    <x v="2"/>
    <s v="United States"/>
    <s v="Tallahassee"/>
    <x v="2"/>
    <n v="32303"/>
    <x v="0"/>
    <s v="OFF-PA-10001001"/>
    <x v="1"/>
    <x v="10"/>
    <x v="1821"/>
    <n v="93.248000000000005"/>
    <n v="4"/>
    <n v="0.2"/>
    <n v="31.4712"/>
  </r>
  <r>
    <n v="8753"/>
    <x v="4362"/>
    <x v="0"/>
    <x v="465"/>
    <d v="2013-05-10T00:00:00"/>
    <s v="Standard Class"/>
    <s v="RB-19465"/>
    <s v="Rick Bensley"/>
    <x v="2"/>
    <s v="United States"/>
    <s v="Tallahassee"/>
    <x v="2"/>
    <n v="32303"/>
    <x v="0"/>
    <s v="TEC-PH-10001198"/>
    <x v="2"/>
    <x v="7"/>
    <x v="1168"/>
    <n v="177.48000000000002"/>
    <n v="3"/>
    <n v="0.2"/>
    <n v="19.966499999999982"/>
  </r>
  <r>
    <n v="8754"/>
    <x v="4363"/>
    <x v="3"/>
    <x v="428"/>
    <d v="2014-09-11T00:00:00"/>
    <s v="First Class"/>
    <s v="JD-16015"/>
    <s v="Joy Daniels"/>
    <x v="0"/>
    <s v="United States"/>
    <s v="Toledo"/>
    <x v="24"/>
    <n v="43615"/>
    <x v="3"/>
    <s v="OFF-LA-10000443"/>
    <x v="1"/>
    <x v="2"/>
    <x v="1118"/>
    <n v="17.712"/>
    <n v="6"/>
    <n v="0.2"/>
    <n v="5.9777999999999993"/>
  </r>
  <r>
    <n v="8755"/>
    <x v="4363"/>
    <x v="3"/>
    <x v="428"/>
    <d v="2014-09-11T00:00:00"/>
    <s v="First Class"/>
    <s v="JD-16015"/>
    <s v="Joy Daniels"/>
    <x v="0"/>
    <s v="United States"/>
    <s v="Toledo"/>
    <x v="24"/>
    <n v="43615"/>
    <x v="3"/>
    <s v="OFF-BI-10003669"/>
    <x v="1"/>
    <x v="8"/>
    <x v="796"/>
    <n v="4.8600000000000012"/>
    <n v="3"/>
    <n v="0.7"/>
    <n v="-3.5640000000000001"/>
  </r>
  <r>
    <n v="8756"/>
    <x v="4363"/>
    <x v="3"/>
    <x v="428"/>
    <d v="2014-09-11T00:00:00"/>
    <s v="First Class"/>
    <s v="JD-16015"/>
    <s v="Joy Daniels"/>
    <x v="0"/>
    <s v="United States"/>
    <s v="Toledo"/>
    <x v="24"/>
    <n v="43615"/>
    <x v="3"/>
    <s v="OFF-BI-10001628"/>
    <x v="1"/>
    <x v="8"/>
    <x v="1103"/>
    <n v="6.2580000000000009"/>
    <n v="2"/>
    <n v="0.7"/>
    <n v="-5.2149999999999999"/>
  </r>
  <r>
    <n v="8757"/>
    <x v="4364"/>
    <x v="0"/>
    <x v="405"/>
    <d v="2013-07-27T00:00:00"/>
    <s v="Standard Class"/>
    <s v="MF-17665"/>
    <s v="Maureen Fritzler"/>
    <x v="1"/>
    <s v="United States"/>
    <s v="Columbia"/>
    <x v="39"/>
    <n v="21044"/>
    <x v="3"/>
    <s v="OFF-AP-10002350"/>
    <x v="1"/>
    <x v="9"/>
    <x v="545"/>
    <n v="37.68"/>
    <n v="2"/>
    <n v="0"/>
    <n v="10.5504"/>
  </r>
  <r>
    <n v="8758"/>
    <x v="4364"/>
    <x v="0"/>
    <x v="405"/>
    <d v="2013-07-27T00:00:00"/>
    <s v="Standard Class"/>
    <s v="MF-17665"/>
    <s v="Maureen Fritzler"/>
    <x v="1"/>
    <s v="United States"/>
    <s v="Columbia"/>
    <x v="39"/>
    <n v="21044"/>
    <x v="3"/>
    <s v="OFF-PA-10004100"/>
    <x v="1"/>
    <x v="10"/>
    <x v="257"/>
    <n v="51.84"/>
    <n v="8"/>
    <n v="0"/>
    <n v="24.883200000000002"/>
  </r>
  <r>
    <n v="8759"/>
    <x v="4364"/>
    <x v="0"/>
    <x v="405"/>
    <d v="2013-07-27T00:00:00"/>
    <s v="Standard Class"/>
    <s v="MF-17665"/>
    <s v="Maureen Fritzler"/>
    <x v="1"/>
    <s v="United States"/>
    <s v="Columbia"/>
    <x v="39"/>
    <n v="21044"/>
    <x v="3"/>
    <s v="FUR-FU-10000794"/>
    <x v="0"/>
    <x v="5"/>
    <x v="639"/>
    <n v="27.42"/>
    <n v="3"/>
    <n v="0"/>
    <n v="9.3227999999999991"/>
  </r>
  <r>
    <n v="8760"/>
    <x v="4364"/>
    <x v="0"/>
    <x v="405"/>
    <d v="2013-07-27T00:00:00"/>
    <s v="Standard Class"/>
    <s v="MF-17665"/>
    <s v="Maureen Fritzler"/>
    <x v="1"/>
    <s v="United States"/>
    <s v="Columbia"/>
    <x v="39"/>
    <n v="21044"/>
    <x v="3"/>
    <s v="OFF-BI-10002012"/>
    <x v="1"/>
    <x v="8"/>
    <x v="742"/>
    <n v="5.4"/>
    <n v="3"/>
    <n v="0"/>
    <n v="2.5920000000000001"/>
  </r>
  <r>
    <n v="8761"/>
    <x v="4365"/>
    <x v="0"/>
    <x v="1011"/>
    <d v="2013-02-06T00:00:00"/>
    <s v="Standard Class"/>
    <s v="BF-11170"/>
    <s v="Ben Ferrer"/>
    <x v="2"/>
    <s v="United States"/>
    <s v="Atlanta"/>
    <x v="32"/>
    <n v="30318"/>
    <x v="0"/>
    <s v="OFF-BI-10003527"/>
    <x v="1"/>
    <x v="8"/>
    <x v="446"/>
    <n v="1270.99"/>
    <n v="1"/>
    <n v="0"/>
    <n v="635.495"/>
  </r>
  <r>
    <n v="8762"/>
    <x v="4365"/>
    <x v="0"/>
    <x v="1011"/>
    <d v="2013-02-06T00:00:00"/>
    <s v="Standard Class"/>
    <s v="BF-11170"/>
    <s v="Ben Ferrer"/>
    <x v="2"/>
    <s v="United States"/>
    <s v="Atlanta"/>
    <x v="32"/>
    <n v="30318"/>
    <x v="0"/>
    <s v="OFF-EN-10004483"/>
    <x v="1"/>
    <x v="12"/>
    <x v="1335"/>
    <n v="125.36"/>
    <n v="8"/>
    <n v="0"/>
    <n v="58.919199999999989"/>
  </r>
  <r>
    <n v="8763"/>
    <x v="4366"/>
    <x v="0"/>
    <x v="723"/>
    <d v="2014-01-03T00:00:00"/>
    <s v="Standard Class"/>
    <s v="FO-14305"/>
    <s v="Frank Olsen"/>
    <x v="0"/>
    <s v="United States"/>
    <s v="Sacramento"/>
    <x v="1"/>
    <n v="95823"/>
    <x v="1"/>
    <s v="OFF-ST-10003722"/>
    <x v="1"/>
    <x v="4"/>
    <x v="760"/>
    <n v="14.03"/>
    <n v="1"/>
    <n v="0"/>
    <n v="4.068699999999998"/>
  </r>
  <r>
    <n v="8764"/>
    <x v="4366"/>
    <x v="0"/>
    <x v="723"/>
    <d v="2014-01-03T00:00:00"/>
    <s v="Standard Class"/>
    <s v="FO-14305"/>
    <s v="Frank Olsen"/>
    <x v="0"/>
    <s v="United States"/>
    <s v="Sacramento"/>
    <x v="1"/>
    <n v="95823"/>
    <x v="1"/>
    <s v="OFF-SU-10002557"/>
    <x v="1"/>
    <x v="14"/>
    <x v="1329"/>
    <n v="27.96"/>
    <n v="2"/>
    <n v="0"/>
    <n v="7.2696000000000005"/>
  </r>
  <r>
    <n v="8765"/>
    <x v="4367"/>
    <x v="1"/>
    <x v="82"/>
    <d v="2012-11-27T00:00:00"/>
    <s v="Standard Class"/>
    <s v="BB-11545"/>
    <s v="Brenda Bowman"/>
    <x v="1"/>
    <s v="United States"/>
    <s v="Fort Worth"/>
    <x v="5"/>
    <n v="76106"/>
    <x v="2"/>
    <s v="OFF-AR-10002257"/>
    <x v="1"/>
    <x v="6"/>
    <x v="1191"/>
    <n v="5.3440000000000003"/>
    <n v="2"/>
    <n v="0.2"/>
    <n v="0.73479999999999923"/>
  </r>
  <r>
    <n v="8766"/>
    <x v="4367"/>
    <x v="1"/>
    <x v="82"/>
    <d v="2012-11-27T00:00:00"/>
    <s v="Standard Class"/>
    <s v="BB-11545"/>
    <s v="Brenda Bowman"/>
    <x v="1"/>
    <s v="United States"/>
    <s v="Fort Worth"/>
    <x v="5"/>
    <n v="76106"/>
    <x v="2"/>
    <s v="OFF-BI-10000756"/>
    <x v="1"/>
    <x v="8"/>
    <x v="15"/>
    <n v="1.6959999999999997"/>
    <n v="2"/>
    <n v="0.8"/>
    <n v="-2.5440000000000005"/>
  </r>
  <r>
    <n v="8767"/>
    <x v="4367"/>
    <x v="1"/>
    <x v="82"/>
    <d v="2012-11-27T00:00:00"/>
    <s v="Standard Class"/>
    <s v="BB-11545"/>
    <s v="Brenda Bowman"/>
    <x v="1"/>
    <s v="United States"/>
    <s v="Fort Worth"/>
    <x v="5"/>
    <n v="76106"/>
    <x v="2"/>
    <s v="OFF-AP-10004136"/>
    <x v="1"/>
    <x v="9"/>
    <x v="1815"/>
    <n v="24.587999999999994"/>
    <n v="3"/>
    <n v="0.8"/>
    <n v="-67.617000000000019"/>
  </r>
  <r>
    <n v="8768"/>
    <x v="4367"/>
    <x v="1"/>
    <x v="82"/>
    <d v="2012-11-27T00:00:00"/>
    <s v="Standard Class"/>
    <s v="BB-11545"/>
    <s v="Brenda Bowman"/>
    <x v="1"/>
    <s v="United States"/>
    <s v="Fort Worth"/>
    <x v="5"/>
    <n v="76106"/>
    <x v="2"/>
    <s v="OFF-BI-10002194"/>
    <x v="1"/>
    <x v="8"/>
    <x v="411"/>
    <n v="7.9799999999999986"/>
    <n v="5"/>
    <n v="0.8"/>
    <n v="-13.167000000000002"/>
  </r>
  <r>
    <n v="8769"/>
    <x v="4368"/>
    <x v="1"/>
    <x v="348"/>
    <d v="2012-10-09T00:00:00"/>
    <s v="Standard Class"/>
    <s v="IL-15100"/>
    <s v="Ivan Liston"/>
    <x v="0"/>
    <s v="United States"/>
    <s v="Columbus"/>
    <x v="24"/>
    <n v="43229"/>
    <x v="3"/>
    <s v="TEC-AC-10000892"/>
    <x v="2"/>
    <x v="11"/>
    <x v="290"/>
    <n v="288"/>
    <n v="4"/>
    <n v="0.2"/>
    <n v="57.599999999999994"/>
  </r>
  <r>
    <n v="8770"/>
    <x v="4369"/>
    <x v="0"/>
    <x v="126"/>
    <d v="2013-09-14T00:00:00"/>
    <s v="Same Day"/>
    <s v="PO-19180"/>
    <s v="Philisse Overcash"/>
    <x v="2"/>
    <s v="United States"/>
    <s v="Louisville"/>
    <x v="22"/>
    <n v="80027"/>
    <x v="1"/>
    <s v="TEC-PH-10001870"/>
    <x v="2"/>
    <x v="7"/>
    <x v="1731"/>
    <n v="146.952"/>
    <n v="3"/>
    <n v="0.2"/>
    <n v="9.1844999999999928"/>
  </r>
  <r>
    <n v="8771"/>
    <x v="4369"/>
    <x v="0"/>
    <x v="126"/>
    <d v="2013-09-14T00:00:00"/>
    <s v="Same Day"/>
    <s v="PO-19180"/>
    <s v="Philisse Overcash"/>
    <x v="2"/>
    <s v="United States"/>
    <s v="Louisville"/>
    <x v="22"/>
    <n v="80027"/>
    <x v="1"/>
    <s v="FUR-CH-10002304"/>
    <x v="0"/>
    <x v="1"/>
    <x v="782"/>
    <n v="83.13600000000001"/>
    <n v="4"/>
    <n v="0.2"/>
    <n v="5.1960000000000015"/>
  </r>
  <r>
    <n v="8772"/>
    <x v="4370"/>
    <x v="3"/>
    <x v="32"/>
    <d v="2014-09-18T00:00:00"/>
    <s v="First Class"/>
    <s v="DB-13555"/>
    <s v="Dorothy Badders"/>
    <x v="1"/>
    <s v="United States"/>
    <s v="Raleigh"/>
    <x v="3"/>
    <n v="27604"/>
    <x v="0"/>
    <s v="OFF-AP-10002534"/>
    <x v="1"/>
    <x v="9"/>
    <x v="1193"/>
    <n v="942.78400000000011"/>
    <n v="4"/>
    <n v="0.2"/>
    <n v="94.278400000000033"/>
  </r>
  <r>
    <n v="8773"/>
    <x v="4370"/>
    <x v="3"/>
    <x v="32"/>
    <d v="2014-09-18T00:00:00"/>
    <s v="First Class"/>
    <s v="DB-13555"/>
    <s v="Dorothy Badders"/>
    <x v="1"/>
    <s v="United States"/>
    <s v="Raleigh"/>
    <x v="3"/>
    <n v="27604"/>
    <x v="0"/>
    <s v="OFF-PA-10001125"/>
    <x v="1"/>
    <x v="10"/>
    <x v="1012"/>
    <n v="74.352000000000004"/>
    <n v="3"/>
    <n v="0.2"/>
    <n v="23.234999999999992"/>
  </r>
  <r>
    <n v="8774"/>
    <x v="4371"/>
    <x v="1"/>
    <x v="1203"/>
    <d v="2012-02-28T00:00:00"/>
    <s v="Standard Class"/>
    <s v="LC-16960"/>
    <s v="Lindsay Castell"/>
    <x v="2"/>
    <s v="United States"/>
    <s v="New York City"/>
    <x v="15"/>
    <n v="10024"/>
    <x v="3"/>
    <s v="OFF-AP-10000804"/>
    <x v="1"/>
    <x v="9"/>
    <x v="561"/>
    <n v="26.880000000000003"/>
    <n v="6"/>
    <n v="0"/>
    <n v="6.7200000000000006"/>
  </r>
  <r>
    <n v="8775"/>
    <x v="4371"/>
    <x v="1"/>
    <x v="1203"/>
    <d v="2012-02-28T00:00:00"/>
    <s v="Standard Class"/>
    <s v="LC-16960"/>
    <s v="Lindsay Castell"/>
    <x v="2"/>
    <s v="United States"/>
    <s v="New York City"/>
    <x v="15"/>
    <n v="10024"/>
    <x v="3"/>
    <s v="OFF-BI-10002982"/>
    <x v="1"/>
    <x v="8"/>
    <x v="1258"/>
    <n v="10.896000000000001"/>
    <n v="2"/>
    <n v="0.2"/>
    <n v="3.8135999999999992"/>
  </r>
  <r>
    <n v="8776"/>
    <x v="4372"/>
    <x v="0"/>
    <x v="5"/>
    <d v="2013-12-10T00:00:00"/>
    <s v="Second Class"/>
    <s v="MP-18175"/>
    <s v="Mike Pelletier"/>
    <x v="2"/>
    <s v="United States"/>
    <s v="Chicago"/>
    <x v="10"/>
    <n v="60623"/>
    <x v="2"/>
    <s v="OFF-AR-10001547"/>
    <x v="1"/>
    <x v="6"/>
    <x v="147"/>
    <n v="3.536"/>
    <n v="2"/>
    <n v="0.2"/>
    <n v="0.30940000000000001"/>
  </r>
  <r>
    <n v="8777"/>
    <x v="4373"/>
    <x v="0"/>
    <x v="415"/>
    <d v="2013-07-04T00:00:00"/>
    <s v="First Class"/>
    <s v="EA-14035"/>
    <s v="Erin Ashbrook"/>
    <x v="1"/>
    <s v="United States"/>
    <s v="Huntsville"/>
    <x v="5"/>
    <n v="77340"/>
    <x v="2"/>
    <s v="FUR-CH-10000665"/>
    <x v="0"/>
    <x v="1"/>
    <x v="656"/>
    <n v="528.42999999999995"/>
    <n v="5"/>
    <n v="0.3"/>
    <n v="0"/>
  </r>
  <r>
    <n v="8778"/>
    <x v="4373"/>
    <x v="0"/>
    <x v="415"/>
    <d v="2013-07-04T00:00:00"/>
    <s v="First Class"/>
    <s v="EA-14035"/>
    <s v="Erin Ashbrook"/>
    <x v="1"/>
    <s v="United States"/>
    <s v="Huntsville"/>
    <x v="5"/>
    <n v="77340"/>
    <x v="2"/>
    <s v="OFF-PA-10000520"/>
    <x v="1"/>
    <x v="10"/>
    <x v="1419"/>
    <n v="41.472000000000008"/>
    <n v="8"/>
    <n v="0.2"/>
    <n v="14.5152"/>
  </r>
  <r>
    <n v="8779"/>
    <x v="4374"/>
    <x v="3"/>
    <x v="1096"/>
    <d v="2014-12-19T00:00:00"/>
    <s v="Standard Class"/>
    <s v="BP-11095"/>
    <s v="Bart Pistole"/>
    <x v="1"/>
    <s v="United States"/>
    <s v="New York City"/>
    <x v="15"/>
    <n v="10024"/>
    <x v="3"/>
    <s v="FUR-BO-10004015"/>
    <x v="0"/>
    <x v="0"/>
    <x v="569"/>
    <n v="287.976"/>
    <n v="3"/>
    <n v="0.2"/>
    <n v="7.1993999999999687"/>
  </r>
  <r>
    <n v="8780"/>
    <x v="4375"/>
    <x v="1"/>
    <x v="305"/>
    <d v="2012-03-22T00:00:00"/>
    <s v="Second Class"/>
    <s v="BM-11785"/>
    <s v="Bryan Mills"/>
    <x v="0"/>
    <s v="United States"/>
    <s v="Salem"/>
    <x v="21"/>
    <n v="97301"/>
    <x v="1"/>
    <s v="OFF-ST-10004258"/>
    <x v="1"/>
    <x v="4"/>
    <x v="754"/>
    <n v="29.304000000000002"/>
    <n v="3"/>
    <n v="0.2"/>
    <n v="2.5641000000000034"/>
  </r>
  <r>
    <n v="8781"/>
    <x v="4376"/>
    <x v="1"/>
    <x v="1201"/>
    <d v="2012-03-04T00:00:00"/>
    <s v="First Class"/>
    <s v="CM-12715"/>
    <s v="Craig Molinari"/>
    <x v="1"/>
    <s v="United States"/>
    <s v="Houston"/>
    <x v="5"/>
    <n v="77070"/>
    <x v="2"/>
    <s v="OFF-AR-10003696"/>
    <x v="1"/>
    <x v="6"/>
    <x v="1236"/>
    <n v="55.328000000000003"/>
    <n v="2"/>
    <n v="0.2"/>
    <n v="6.2243999999999957"/>
  </r>
  <r>
    <n v="8782"/>
    <x v="4376"/>
    <x v="1"/>
    <x v="1201"/>
    <d v="2012-03-04T00:00:00"/>
    <s v="First Class"/>
    <s v="CM-12715"/>
    <s v="Craig Molinari"/>
    <x v="1"/>
    <s v="United States"/>
    <s v="Houston"/>
    <x v="5"/>
    <n v="77070"/>
    <x v="2"/>
    <s v="FUR-BO-10001811"/>
    <x v="0"/>
    <x v="0"/>
    <x v="779"/>
    <n v="1227.9983999999999"/>
    <n v="6"/>
    <n v="0.32"/>
    <n v="-36.117600000000152"/>
  </r>
  <r>
    <n v="8783"/>
    <x v="4377"/>
    <x v="0"/>
    <x v="306"/>
    <d v="2013-09-21T00:00:00"/>
    <s v="Standard Class"/>
    <s v="JD-16150"/>
    <s v="Justin Deggeller"/>
    <x v="1"/>
    <s v="United States"/>
    <s v="Twin Falls"/>
    <x v="45"/>
    <n v="83301"/>
    <x v="1"/>
    <s v="OFF-BI-10001249"/>
    <x v="1"/>
    <x v="8"/>
    <x v="1182"/>
    <n v="20.416"/>
    <n v="4"/>
    <n v="0.2"/>
    <n v="6.6351999999999984"/>
  </r>
  <r>
    <n v="8784"/>
    <x v="4377"/>
    <x v="0"/>
    <x v="306"/>
    <d v="2013-09-21T00:00:00"/>
    <s v="Standard Class"/>
    <s v="JD-16150"/>
    <s v="Justin Deggeller"/>
    <x v="1"/>
    <s v="United States"/>
    <s v="Twin Falls"/>
    <x v="45"/>
    <n v="83301"/>
    <x v="1"/>
    <s v="FUR-TA-10003473"/>
    <x v="0"/>
    <x v="3"/>
    <x v="214"/>
    <n v="1128.3899999999999"/>
    <n v="3"/>
    <n v="0"/>
    <n v="259.52970000000005"/>
  </r>
  <r>
    <n v="8785"/>
    <x v="4378"/>
    <x v="3"/>
    <x v="294"/>
    <d v="2014-03-24T00:00:00"/>
    <s v="Standard Class"/>
    <s v="AS-10630"/>
    <s v="Ann Steele"/>
    <x v="2"/>
    <s v="United States"/>
    <s v="Knoxville"/>
    <x v="18"/>
    <n v="37918"/>
    <x v="0"/>
    <s v="OFF-LA-10003190"/>
    <x v="1"/>
    <x v="2"/>
    <x v="1163"/>
    <n v="4.6079999999999997"/>
    <n v="2"/>
    <n v="0.2"/>
    <n v="1.6704000000000001"/>
  </r>
  <r>
    <n v="8786"/>
    <x v="4379"/>
    <x v="3"/>
    <x v="39"/>
    <d v="2014-06-03T00:00:00"/>
    <s v="Standard Class"/>
    <s v="CM-11815"/>
    <s v="Candace McMahon"/>
    <x v="1"/>
    <s v="United States"/>
    <s v="Phoenix"/>
    <x v="16"/>
    <n v="85023"/>
    <x v="1"/>
    <s v="TEC-PH-10001305"/>
    <x v="2"/>
    <x v="7"/>
    <x v="1671"/>
    <n v="195.96000000000004"/>
    <n v="5"/>
    <n v="0.2"/>
    <n v="19.596000000000018"/>
  </r>
  <r>
    <n v="8787"/>
    <x v="4379"/>
    <x v="3"/>
    <x v="39"/>
    <d v="2014-06-03T00:00:00"/>
    <s v="Standard Class"/>
    <s v="CM-11815"/>
    <s v="Candace McMahon"/>
    <x v="1"/>
    <s v="United States"/>
    <s v="Phoenix"/>
    <x v="16"/>
    <n v="85023"/>
    <x v="1"/>
    <s v="OFF-PA-10001534"/>
    <x v="1"/>
    <x v="10"/>
    <x v="1461"/>
    <n v="15.552000000000003"/>
    <n v="3"/>
    <n v="0.2"/>
    <n v="5.4432"/>
  </r>
  <r>
    <n v="8788"/>
    <x v="4379"/>
    <x v="3"/>
    <x v="39"/>
    <d v="2014-06-03T00:00:00"/>
    <s v="Standard Class"/>
    <s v="CM-11815"/>
    <s v="Candace McMahon"/>
    <x v="1"/>
    <s v="United States"/>
    <s v="Phoenix"/>
    <x v="16"/>
    <n v="85023"/>
    <x v="1"/>
    <s v="TEC-AC-10000844"/>
    <x v="2"/>
    <x v="11"/>
    <x v="106"/>
    <n v="271.96800000000002"/>
    <n v="4"/>
    <n v="0.2"/>
    <n v="54.393599999999978"/>
  </r>
  <r>
    <n v="8789"/>
    <x v="4380"/>
    <x v="3"/>
    <x v="140"/>
    <d v="2014-06-20T00:00:00"/>
    <s v="Standard Class"/>
    <s v="JE-15715"/>
    <s v="Joe Elijah"/>
    <x v="0"/>
    <s v="United States"/>
    <s v="Monroe"/>
    <x v="3"/>
    <n v="28110"/>
    <x v="0"/>
    <s v="FUR-CH-10000847"/>
    <x v="0"/>
    <x v="1"/>
    <x v="986"/>
    <n v="698.35200000000009"/>
    <n v="3"/>
    <n v="0.2"/>
    <n v="52.376399999999961"/>
  </r>
  <r>
    <n v="8790"/>
    <x v="4380"/>
    <x v="3"/>
    <x v="140"/>
    <d v="2014-06-20T00:00:00"/>
    <s v="Standard Class"/>
    <s v="JE-15715"/>
    <s v="Joe Elijah"/>
    <x v="0"/>
    <s v="United States"/>
    <s v="Monroe"/>
    <x v="3"/>
    <n v="28110"/>
    <x v="0"/>
    <s v="FUR-BO-10000468"/>
    <x v="0"/>
    <x v="0"/>
    <x v="1171"/>
    <n v="77.728000000000009"/>
    <n v="2"/>
    <n v="0.2"/>
    <n v="-3.8863999999999947"/>
  </r>
  <r>
    <n v="8791"/>
    <x v="4381"/>
    <x v="1"/>
    <x v="684"/>
    <d v="2012-09-12T00:00:00"/>
    <s v="Standard Class"/>
    <s v="AG-10525"/>
    <s v="Andy Gerbode"/>
    <x v="1"/>
    <s v="United States"/>
    <s v="Richmond"/>
    <x v="17"/>
    <n v="23223"/>
    <x v="0"/>
    <s v="OFF-BI-10002799"/>
    <x v="1"/>
    <x v="8"/>
    <x v="1450"/>
    <n v="46.62"/>
    <n v="9"/>
    <n v="0"/>
    <n v="21.445199999999996"/>
  </r>
  <r>
    <n v="8792"/>
    <x v="4382"/>
    <x v="3"/>
    <x v="257"/>
    <d v="2014-03-25T00:00:00"/>
    <s v="Standard Class"/>
    <s v="TT-21220"/>
    <s v="Thomas Thornton"/>
    <x v="0"/>
    <s v="United States"/>
    <s v="Houston"/>
    <x v="5"/>
    <n v="77041"/>
    <x v="2"/>
    <s v="TEC-PH-10001557"/>
    <x v="2"/>
    <x v="7"/>
    <x v="658"/>
    <n v="537.54399999999998"/>
    <n v="7"/>
    <n v="0.2"/>
    <n v="47.035099999999971"/>
  </r>
  <r>
    <n v="8793"/>
    <x v="4383"/>
    <x v="2"/>
    <x v="174"/>
    <d v="2011-12-21T00:00:00"/>
    <s v="First Class"/>
    <s v="BP-11095"/>
    <s v="Bart Pistole"/>
    <x v="1"/>
    <s v="United States"/>
    <s v="Los Angeles"/>
    <x v="1"/>
    <n v="90008"/>
    <x v="1"/>
    <s v="OFF-LA-10001934"/>
    <x v="1"/>
    <x v="2"/>
    <x v="568"/>
    <n v="14.62"/>
    <n v="2"/>
    <n v="0"/>
    <n v="6.8713999999999995"/>
  </r>
  <r>
    <n v="8794"/>
    <x v="4383"/>
    <x v="2"/>
    <x v="174"/>
    <d v="2011-12-21T00:00:00"/>
    <s v="First Class"/>
    <s v="BP-11095"/>
    <s v="Bart Pistole"/>
    <x v="1"/>
    <s v="United States"/>
    <s v="Los Angeles"/>
    <x v="1"/>
    <n v="90008"/>
    <x v="1"/>
    <s v="OFF-FA-10004248"/>
    <x v="1"/>
    <x v="13"/>
    <x v="480"/>
    <n v="22.549999999999997"/>
    <n v="5"/>
    <n v="0"/>
    <n v="8.7945000000000011"/>
  </r>
  <r>
    <n v="8795"/>
    <x v="4383"/>
    <x v="2"/>
    <x v="174"/>
    <d v="2011-12-21T00:00:00"/>
    <s v="First Class"/>
    <s v="BP-11095"/>
    <s v="Bart Pistole"/>
    <x v="1"/>
    <s v="United States"/>
    <s v="Los Angeles"/>
    <x v="1"/>
    <n v="90008"/>
    <x v="1"/>
    <s v="TEC-PH-10001944"/>
    <x v="2"/>
    <x v="7"/>
    <x v="1262"/>
    <n v="583.79999999999995"/>
    <n v="5"/>
    <n v="0.2"/>
    <n v="72.974999999999909"/>
  </r>
  <r>
    <n v="8796"/>
    <x v="4383"/>
    <x v="2"/>
    <x v="174"/>
    <d v="2011-12-21T00:00:00"/>
    <s v="First Class"/>
    <s v="BP-11095"/>
    <s v="Bart Pistole"/>
    <x v="1"/>
    <s v="United States"/>
    <s v="Los Angeles"/>
    <x v="1"/>
    <n v="90008"/>
    <x v="1"/>
    <s v="TEC-PH-10002085"/>
    <x v="2"/>
    <x v="7"/>
    <x v="659"/>
    <n v="211.16800000000001"/>
    <n v="4"/>
    <n v="0.2"/>
    <n v="15.837600000000009"/>
  </r>
  <r>
    <n v="8797"/>
    <x v="4384"/>
    <x v="0"/>
    <x v="274"/>
    <d v="2013-07-14T00:00:00"/>
    <s v="Standard Class"/>
    <s v="MJ-17740"/>
    <s v="Max Jones"/>
    <x v="0"/>
    <s v="United States"/>
    <s v="Orem"/>
    <x v="7"/>
    <n v="84057"/>
    <x v="1"/>
    <s v="OFF-PA-10003441"/>
    <x v="1"/>
    <x v="10"/>
    <x v="485"/>
    <n v="12.96"/>
    <n v="2"/>
    <n v="0"/>
    <n v="6.2208000000000006"/>
  </r>
  <r>
    <n v="8798"/>
    <x v="4384"/>
    <x v="0"/>
    <x v="274"/>
    <d v="2013-07-14T00:00:00"/>
    <s v="Standard Class"/>
    <s v="MJ-17740"/>
    <s v="Max Jones"/>
    <x v="0"/>
    <s v="United States"/>
    <s v="Orem"/>
    <x v="7"/>
    <n v="84057"/>
    <x v="1"/>
    <s v="OFF-AR-10004602"/>
    <x v="1"/>
    <x v="6"/>
    <x v="1217"/>
    <n v="45.98"/>
    <n v="2"/>
    <n v="0"/>
    <n v="12.874400000000001"/>
  </r>
  <r>
    <n v="8799"/>
    <x v="4385"/>
    <x v="0"/>
    <x v="1204"/>
    <d v="2013-04-11T00:00:00"/>
    <s v="Standard Class"/>
    <s v="VM-21685"/>
    <s v="Valerie Mitchum"/>
    <x v="2"/>
    <s v="United States"/>
    <s v="Burlington"/>
    <x v="42"/>
    <s v="05408"/>
    <x v="3"/>
    <s v="TEC-PH-10002555"/>
    <x v="2"/>
    <x v="7"/>
    <x v="1343"/>
    <n v="1294.75"/>
    <n v="5"/>
    <n v="0"/>
    <n v="336.63499999999999"/>
  </r>
  <r>
    <n v="8800"/>
    <x v="4386"/>
    <x v="2"/>
    <x v="1205"/>
    <d v="2011-05-10T00:00:00"/>
    <s v="First Class"/>
    <s v="KT-16480"/>
    <s v="Kean Thornton"/>
    <x v="0"/>
    <s v="United States"/>
    <s v="Philadelphia"/>
    <x v="9"/>
    <n v="19134"/>
    <x v="3"/>
    <s v="TEC-CO-10001449"/>
    <x v="2"/>
    <x v="16"/>
    <x v="303"/>
    <n v="1799.9699999999998"/>
    <n v="5"/>
    <n v="0.4"/>
    <n v="239.99600000000009"/>
  </r>
  <r>
    <n v="8801"/>
    <x v="4387"/>
    <x v="3"/>
    <x v="51"/>
    <d v="2014-11-28T00:00:00"/>
    <s v="Standard Class"/>
    <s v="CS-12250"/>
    <s v="Chris Selesnick"/>
    <x v="1"/>
    <s v="United States"/>
    <s v="Chicago"/>
    <x v="10"/>
    <n v="60623"/>
    <x v="2"/>
    <s v="OFF-PA-10004285"/>
    <x v="1"/>
    <x v="10"/>
    <x v="1259"/>
    <n v="10.688000000000001"/>
    <n v="2"/>
    <n v="0.2"/>
    <n v="3.7407999999999997"/>
  </r>
  <r>
    <n v="8802"/>
    <x v="4388"/>
    <x v="0"/>
    <x v="338"/>
    <d v="2013-11-13T00:00:00"/>
    <s v="First Class"/>
    <s v="AB-10015"/>
    <s v="Aaron Bergman"/>
    <x v="0"/>
    <s v="United States"/>
    <s v="Oklahoma City"/>
    <x v="26"/>
    <n v="73120"/>
    <x v="2"/>
    <s v="TEC-PH-10000562"/>
    <x v="2"/>
    <x v="7"/>
    <x v="1698"/>
    <n v="221.98"/>
    <n v="2"/>
    <n v="0"/>
    <n v="62.15440000000001"/>
  </r>
  <r>
    <n v="8803"/>
    <x v="4388"/>
    <x v="0"/>
    <x v="338"/>
    <d v="2013-11-13T00:00:00"/>
    <s v="First Class"/>
    <s v="AB-10015"/>
    <s v="Aaron Bergman"/>
    <x v="0"/>
    <s v="United States"/>
    <s v="Oklahoma City"/>
    <x v="26"/>
    <n v="73120"/>
    <x v="2"/>
    <s v="FUR-BO-10003966"/>
    <x v="0"/>
    <x v="0"/>
    <x v="1086"/>
    <n v="341.96"/>
    <n v="2"/>
    <n v="0"/>
    <n v="54.713599999999985"/>
  </r>
  <r>
    <n v="8804"/>
    <x v="4389"/>
    <x v="2"/>
    <x v="520"/>
    <d v="2012-01-01T00:00:00"/>
    <s v="First Class"/>
    <s v="AH-10030"/>
    <s v="Aaron Hawkins"/>
    <x v="1"/>
    <s v="United States"/>
    <s v="New York City"/>
    <x v="15"/>
    <n v="10035"/>
    <x v="3"/>
    <s v="TEC-AC-10003614"/>
    <x v="2"/>
    <x v="11"/>
    <x v="562"/>
    <n v="34.769999999999996"/>
    <n v="3"/>
    <n v="0"/>
    <n v="11.474099999999996"/>
  </r>
  <r>
    <n v="8805"/>
    <x v="4389"/>
    <x v="2"/>
    <x v="520"/>
    <d v="2012-01-01T00:00:00"/>
    <s v="First Class"/>
    <s v="AH-10030"/>
    <s v="Aaron Hawkins"/>
    <x v="1"/>
    <s v="United States"/>
    <s v="New York City"/>
    <x v="15"/>
    <n v="10035"/>
    <x v="3"/>
    <s v="OFF-LA-10003148"/>
    <x v="1"/>
    <x v="2"/>
    <x v="164"/>
    <n v="18.899999999999999"/>
    <n v="3"/>
    <n v="0"/>
    <n v="8.6939999999999991"/>
  </r>
  <r>
    <n v="8806"/>
    <x v="4390"/>
    <x v="3"/>
    <x v="971"/>
    <d v="2014-08-24T00:00:00"/>
    <s v="Standard Class"/>
    <s v="DO-13435"/>
    <s v="Denny Ordway"/>
    <x v="0"/>
    <s v="United States"/>
    <s v="Salt Lake City"/>
    <x v="7"/>
    <n v="84106"/>
    <x v="1"/>
    <s v="OFF-BI-10002133"/>
    <x v="1"/>
    <x v="8"/>
    <x v="1138"/>
    <n v="102.72"/>
    <n v="3"/>
    <n v="0.2"/>
    <n v="37.235999999999997"/>
  </r>
  <r>
    <n v="8807"/>
    <x v="4391"/>
    <x v="0"/>
    <x v="126"/>
    <d v="2013-09-17T00:00:00"/>
    <s v="Standard Class"/>
    <s v="MC-17590"/>
    <s v="Matt Collister"/>
    <x v="1"/>
    <s v="United States"/>
    <s v="Utica"/>
    <x v="15"/>
    <n v="13501"/>
    <x v="3"/>
    <s v="FUR-FU-10002813"/>
    <x v="0"/>
    <x v="5"/>
    <x v="1682"/>
    <n v="40.479999999999997"/>
    <n v="2"/>
    <n v="0"/>
    <n v="14.572799999999997"/>
  </r>
  <r>
    <n v="8808"/>
    <x v="4392"/>
    <x v="3"/>
    <x v="40"/>
    <d v="2014-11-01T00:00:00"/>
    <s v="Standard Class"/>
    <s v="JF-15190"/>
    <s v="Jamie Frazer"/>
    <x v="0"/>
    <s v="United States"/>
    <s v="Philadelphia"/>
    <x v="9"/>
    <n v="19134"/>
    <x v="3"/>
    <s v="OFF-BI-10004330"/>
    <x v="1"/>
    <x v="8"/>
    <x v="795"/>
    <n v="33.282000000000004"/>
    <n v="3"/>
    <n v="0.7"/>
    <n v="-27.734999999999992"/>
  </r>
  <r>
    <n v="8809"/>
    <x v="4392"/>
    <x v="3"/>
    <x v="40"/>
    <d v="2014-11-01T00:00:00"/>
    <s v="Standard Class"/>
    <s v="JF-15190"/>
    <s v="Jamie Frazer"/>
    <x v="0"/>
    <s v="United States"/>
    <s v="Philadelphia"/>
    <x v="9"/>
    <n v="19134"/>
    <x v="3"/>
    <s v="TEC-PH-10002807"/>
    <x v="2"/>
    <x v="7"/>
    <x v="1230"/>
    <n v="118.64999999999998"/>
    <n v="5"/>
    <n v="0.4"/>
    <n v="19.775000000000006"/>
  </r>
  <r>
    <n v="8810"/>
    <x v="4392"/>
    <x v="3"/>
    <x v="40"/>
    <d v="2014-11-01T00:00:00"/>
    <s v="Standard Class"/>
    <s v="JF-15190"/>
    <s v="Jamie Frazer"/>
    <x v="0"/>
    <s v="United States"/>
    <s v="Philadelphia"/>
    <x v="9"/>
    <n v="19134"/>
    <x v="3"/>
    <s v="OFF-LA-10001404"/>
    <x v="1"/>
    <x v="2"/>
    <x v="916"/>
    <n v="14.76"/>
    <n v="5"/>
    <n v="0.2"/>
    <n v="4.9815000000000005"/>
  </r>
  <r>
    <n v="8811"/>
    <x v="4393"/>
    <x v="3"/>
    <x v="1109"/>
    <d v="2014-06-05T00:00:00"/>
    <s v="Standard Class"/>
    <s v="SM-20950"/>
    <s v="Suzanne McNair"/>
    <x v="1"/>
    <s v="United States"/>
    <s v="Los Angeles"/>
    <x v="1"/>
    <n v="90004"/>
    <x v="1"/>
    <s v="OFF-PA-10004911"/>
    <x v="1"/>
    <x v="10"/>
    <x v="929"/>
    <n v="37.520000000000003"/>
    <n v="4"/>
    <n v="0"/>
    <n v="18.009600000000002"/>
  </r>
  <r>
    <n v="8812"/>
    <x v="4394"/>
    <x v="0"/>
    <x v="387"/>
    <d v="2013-03-14T00:00:00"/>
    <s v="Standard Class"/>
    <s v="SP-20650"/>
    <s v="Stephanie Phelps"/>
    <x v="1"/>
    <s v="United States"/>
    <s v="Jackson"/>
    <x v="12"/>
    <n v="49201"/>
    <x v="2"/>
    <s v="OFF-AP-10004233"/>
    <x v="1"/>
    <x v="9"/>
    <x v="1122"/>
    <n v="207.14400000000001"/>
    <n v="3"/>
    <n v="0.1"/>
    <n v="48.333599999999976"/>
  </r>
  <r>
    <n v="8813"/>
    <x v="4394"/>
    <x v="0"/>
    <x v="387"/>
    <d v="2013-03-14T00:00:00"/>
    <s v="Standard Class"/>
    <s v="SP-20650"/>
    <s v="Stephanie Phelps"/>
    <x v="1"/>
    <s v="United States"/>
    <s v="Jackson"/>
    <x v="12"/>
    <n v="49201"/>
    <x v="2"/>
    <s v="OFF-AR-10002766"/>
    <x v="1"/>
    <x v="6"/>
    <x v="1041"/>
    <n v="13.899999999999999"/>
    <n v="5"/>
    <n v="0"/>
    <n v="3.7529999999999997"/>
  </r>
  <r>
    <n v="8814"/>
    <x v="4395"/>
    <x v="1"/>
    <x v="353"/>
    <d v="2012-07-31T00:00:00"/>
    <s v="Standard Class"/>
    <s v="CK-12760"/>
    <s v="Cyma Kinney"/>
    <x v="1"/>
    <s v="United States"/>
    <s v="Glendale"/>
    <x v="16"/>
    <n v="85301"/>
    <x v="1"/>
    <s v="FUR-CH-10003199"/>
    <x v="0"/>
    <x v="1"/>
    <x v="631"/>
    <n v="266.35200000000003"/>
    <n v="3"/>
    <n v="0.2"/>
    <n v="13.317599999999985"/>
  </r>
  <r>
    <n v="8815"/>
    <x v="4396"/>
    <x v="1"/>
    <x v="521"/>
    <d v="2012-11-25T00:00:00"/>
    <s v="Second Class"/>
    <s v="PW-19240"/>
    <s v="Pierre Wener"/>
    <x v="0"/>
    <s v="United States"/>
    <s v="Wilmington"/>
    <x v="13"/>
    <n v="19805"/>
    <x v="3"/>
    <s v="TEC-PH-10003012"/>
    <x v="2"/>
    <x v="7"/>
    <x v="344"/>
    <n v="307.98"/>
    <n v="2"/>
    <n v="0"/>
    <n v="89.314199999999971"/>
  </r>
  <r>
    <n v="8816"/>
    <x v="4396"/>
    <x v="1"/>
    <x v="521"/>
    <d v="2012-11-25T00:00:00"/>
    <s v="Second Class"/>
    <s v="PW-19240"/>
    <s v="Pierre Wener"/>
    <x v="0"/>
    <s v="United States"/>
    <s v="Wilmington"/>
    <x v="13"/>
    <n v="19805"/>
    <x v="3"/>
    <s v="OFF-PA-10001583"/>
    <x v="1"/>
    <x v="10"/>
    <x v="1822"/>
    <n v="44.099999999999994"/>
    <n v="6"/>
    <n v="0"/>
    <n v="20.726999999999997"/>
  </r>
  <r>
    <n v="8817"/>
    <x v="4396"/>
    <x v="1"/>
    <x v="521"/>
    <d v="2012-11-25T00:00:00"/>
    <s v="Second Class"/>
    <s v="PW-19240"/>
    <s v="Pierre Wener"/>
    <x v="0"/>
    <s v="United States"/>
    <s v="Wilmington"/>
    <x v="13"/>
    <n v="19805"/>
    <x v="3"/>
    <s v="OFF-AR-10001940"/>
    <x v="1"/>
    <x v="6"/>
    <x v="168"/>
    <n v="13.12"/>
    <n v="4"/>
    <n v="0"/>
    <n v="5.6416000000000004"/>
  </r>
  <r>
    <n v="8818"/>
    <x v="4396"/>
    <x v="1"/>
    <x v="521"/>
    <d v="2012-11-25T00:00:00"/>
    <s v="Second Class"/>
    <s v="PW-19240"/>
    <s v="Pierre Wener"/>
    <x v="0"/>
    <s v="United States"/>
    <s v="Wilmington"/>
    <x v="13"/>
    <n v="19805"/>
    <x v="3"/>
    <s v="OFF-EN-10003286"/>
    <x v="1"/>
    <x v="12"/>
    <x v="33"/>
    <n v="16.559999999999999"/>
    <n v="2"/>
    <n v="0"/>
    <n v="7.783199999999999"/>
  </r>
  <r>
    <n v="8819"/>
    <x v="4396"/>
    <x v="1"/>
    <x v="521"/>
    <d v="2012-11-25T00:00:00"/>
    <s v="Second Class"/>
    <s v="PW-19240"/>
    <s v="Pierre Wener"/>
    <x v="0"/>
    <s v="United States"/>
    <s v="Wilmington"/>
    <x v="13"/>
    <n v="19805"/>
    <x v="3"/>
    <s v="OFF-PA-10003441"/>
    <x v="1"/>
    <x v="10"/>
    <x v="485"/>
    <n v="38.880000000000003"/>
    <n v="6"/>
    <n v="0"/>
    <n v="18.662400000000002"/>
  </r>
  <r>
    <n v="8820"/>
    <x v="4397"/>
    <x v="1"/>
    <x v="109"/>
    <d v="2012-12-02T00:00:00"/>
    <s v="Standard Class"/>
    <s v="EB-14170"/>
    <s v="Evan Bailliet"/>
    <x v="0"/>
    <s v="United States"/>
    <s v="Austin"/>
    <x v="5"/>
    <n v="78745"/>
    <x v="2"/>
    <s v="OFF-PA-10003395"/>
    <x v="1"/>
    <x v="10"/>
    <x v="650"/>
    <n v="335.52"/>
    <n v="4"/>
    <n v="0.2"/>
    <n v="117.43199999999999"/>
  </r>
  <r>
    <n v="8821"/>
    <x v="4398"/>
    <x v="3"/>
    <x v="132"/>
    <d v="2014-11-08T00:00:00"/>
    <s v="Standard Class"/>
    <s v="DK-13090"/>
    <s v="Dave Kipp"/>
    <x v="0"/>
    <s v="United States"/>
    <s v="Orlando"/>
    <x v="2"/>
    <n v="32839"/>
    <x v="0"/>
    <s v="TEC-CO-10003236"/>
    <x v="2"/>
    <x v="16"/>
    <x v="451"/>
    <n v="959.98400000000004"/>
    <n v="2"/>
    <n v="0.2"/>
    <n v="311.99479999999994"/>
  </r>
  <r>
    <n v="8822"/>
    <x v="4398"/>
    <x v="3"/>
    <x v="132"/>
    <d v="2014-11-08T00:00:00"/>
    <s v="Standard Class"/>
    <s v="DK-13090"/>
    <s v="Dave Kipp"/>
    <x v="0"/>
    <s v="United States"/>
    <s v="Orlando"/>
    <x v="2"/>
    <n v="32839"/>
    <x v="0"/>
    <s v="OFF-BI-10002982"/>
    <x v="1"/>
    <x v="8"/>
    <x v="1258"/>
    <n v="4.0860000000000003"/>
    <n v="2"/>
    <n v="0.7"/>
    <n v="-2.9963999999999995"/>
  </r>
  <r>
    <n v="8823"/>
    <x v="4398"/>
    <x v="3"/>
    <x v="132"/>
    <d v="2014-11-08T00:00:00"/>
    <s v="Standard Class"/>
    <s v="DK-13090"/>
    <s v="Dave Kipp"/>
    <x v="0"/>
    <s v="United States"/>
    <s v="Orlando"/>
    <x v="2"/>
    <n v="32839"/>
    <x v="0"/>
    <s v="OFF-AR-10004010"/>
    <x v="1"/>
    <x v="6"/>
    <x v="1734"/>
    <n v="55.984000000000009"/>
    <n v="2"/>
    <n v="0.2"/>
    <n v="4.1987999999999985"/>
  </r>
  <r>
    <n v="8824"/>
    <x v="4398"/>
    <x v="3"/>
    <x v="132"/>
    <d v="2014-11-08T00:00:00"/>
    <s v="Standard Class"/>
    <s v="DK-13090"/>
    <s v="Dave Kipp"/>
    <x v="0"/>
    <s v="United States"/>
    <s v="Orlando"/>
    <x v="2"/>
    <n v="32839"/>
    <x v="0"/>
    <s v="OFF-PA-10002947"/>
    <x v="1"/>
    <x v="10"/>
    <x v="703"/>
    <n v="10.688000000000001"/>
    <n v="2"/>
    <n v="0.2"/>
    <n v="3.7407999999999997"/>
  </r>
  <r>
    <n v="8825"/>
    <x v="4399"/>
    <x v="3"/>
    <x v="708"/>
    <d v="2014-03-24T00:00:00"/>
    <s v="Second Class"/>
    <s v="TB-21055"/>
    <s v="Ted Butterfield"/>
    <x v="0"/>
    <s v="United States"/>
    <s v="Reading"/>
    <x v="9"/>
    <n v="19601"/>
    <x v="3"/>
    <s v="OFF-EN-10003845"/>
    <x v="1"/>
    <x v="12"/>
    <x v="431"/>
    <n v="8.8559999999999999"/>
    <n v="3"/>
    <n v="0.2"/>
    <n v="2.8781999999999992"/>
  </r>
  <r>
    <n v="8826"/>
    <x v="4400"/>
    <x v="1"/>
    <x v="546"/>
    <d v="2012-12-22T00:00:00"/>
    <s v="First Class"/>
    <s v="AG-10900"/>
    <s v="Arthur Gainer"/>
    <x v="0"/>
    <s v="United States"/>
    <s v="Philadelphia"/>
    <x v="9"/>
    <n v="19134"/>
    <x v="3"/>
    <s v="OFF-LA-10003190"/>
    <x v="1"/>
    <x v="2"/>
    <x v="1163"/>
    <n v="6.911999999999999"/>
    <n v="3"/>
    <n v="0.2"/>
    <n v="2.5056000000000003"/>
  </r>
  <r>
    <n v="8827"/>
    <x v="4401"/>
    <x v="2"/>
    <x v="1063"/>
    <d v="2011-04-06T00:00:00"/>
    <s v="Second Class"/>
    <s v="SC-20020"/>
    <s v="Sam Craven"/>
    <x v="0"/>
    <s v="United States"/>
    <s v="Houston"/>
    <x v="5"/>
    <n v="77095"/>
    <x v="2"/>
    <s v="OFF-PA-10002986"/>
    <x v="1"/>
    <x v="10"/>
    <x v="477"/>
    <n v="26.720000000000002"/>
    <n v="5"/>
    <n v="0.2"/>
    <n v="9.3520000000000003"/>
  </r>
  <r>
    <n v="8828"/>
    <x v="4401"/>
    <x v="2"/>
    <x v="1063"/>
    <d v="2011-04-06T00:00:00"/>
    <s v="Second Class"/>
    <s v="SC-20020"/>
    <s v="Sam Craven"/>
    <x v="0"/>
    <s v="United States"/>
    <s v="Houston"/>
    <x v="5"/>
    <n v="77095"/>
    <x v="2"/>
    <s v="OFF-PA-10001593"/>
    <x v="1"/>
    <x v="10"/>
    <x v="1755"/>
    <n v="33.488000000000007"/>
    <n v="7"/>
    <n v="0.2"/>
    <n v="10.464999999999998"/>
  </r>
  <r>
    <n v="8829"/>
    <x v="4402"/>
    <x v="1"/>
    <x v="1117"/>
    <d v="2012-06-09T00:00:00"/>
    <s v="Standard Class"/>
    <s v="BB-11545"/>
    <s v="Brenda Bowman"/>
    <x v="1"/>
    <s v="United States"/>
    <s v="Saint Charles"/>
    <x v="25"/>
    <n v="63301"/>
    <x v="2"/>
    <s v="OFF-PA-10000528"/>
    <x v="1"/>
    <x v="10"/>
    <x v="1136"/>
    <n v="10.56"/>
    <n v="2"/>
    <n v="0"/>
    <n v="4.7519999999999998"/>
  </r>
  <r>
    <n v="8830"/>
    <x v="4403"/>
    <x v="2"/>
    <x v="191"/>
    <d v="2011-10-09T00:00:00"/>
    <s v="First Class"/>
    <s v="VP-21760"/>
    <s v="Victoria Pisteka"/>
    <x v="1"/>
    <s v="United States"/>
    <s v="Indianapolis"/>
    <x v="14"/>
    <n v="46203"/>
    <x v="2"/>
    <s v="OFF-ST-10001932"/>
    <x v="1"/>
    <x v="4"/>
    <x v="1641"/>
    <n v="386.34"/>
    <n v="2"/>
    <n v="0"/>
    <n v="54.087600000000009"/>
  </r>
  <r>
    <n v="8831"/>
    <x v="4404"/>
    <x v="0"/>
    <x v="1036"/>
    <d v="2013-08-25T00:00:00"/>
    <s v="Second Class"/>
    <s v="RP-19270"/>
    <s v="Rachel Payne"/>
    <x v="1"/>
    <s v="United States"/>
    <s v="Seattle"/>
    <x v="4"/>
    <n v="98115"/>
    <x v="1"/>
    <s v="OFF-BI-10003727"/>
    <x v="1"/>
    <x v="8"/>
    <x v="797"/>
    <n v="33.44"/>
    <n v="10"/>
    <n v="0.2"/>
    <n v="11.703999999999997"/>
  </r>
  <r>
    <n v="8832"/>
    <x v="4405"/>
    <x v="1"/>
    <x v="219"/>
    <d v="2012-11-19T00:00:00"/>
    <s v="Standard Class"/>
    <s v="DH-13675"/>
    <s v="Duane Huffman"/>
    <x v="2"/>
    <s v="United States"/>
    <s v="Harrisonburg"/>
    <x v="17"/>
    <n v="22801"/>
    <x v="0"/>
    <s v="FUR-FU-10002759"/>
    <x v="0"/>
    <x v="5"/>
    <x v="555"/>
    <n v="39.96"/>
    <n v="2"/>
    <n v="0"/>
    <n v="14.3856"/>
  </r>
  <r>
    <n v="8833"/>
    <x v="4406"/>
    <x v="1"/>
    <x v="137"/>
    <d v="2012-06-27T00:00:00"/>
    <s v="Standard Class"/>
    <s v="SW-20455"/>
    <s v="Shaun Weien"/>
    <x v="0"/>
    <s v="United States"/>
    <s v="Rochester"/>
    <x v="15"/>
    <n v="14609"/>
    <x v="3"/>
    <s v="OFF-BI-10000545"/>
    <x v="1"/>
    <x v="8"/>
    <x v="685"/>
    <n v="1217.568"/>
    <n v="2"/>
    <n v="0.2"/>
    <n v="456.58800000000002"/>
  </r>
  <r>
    <n v="8834"/>
    <x v="4407"/>
    <x v="3"/>
    <x v="241"/>
    <d v="2014-09-29T00:00:00"/>
    <s v="Standard Class"/>
    <s v="KF-16285"/>
    <s v="Karen Ferguson"/>
    <x v="2"/>
    <s v="United States"/>
    <s v="Sandy Springs"/>
    <x v="32"/>
    <n v="30328"/>
    <x v="0"/>
    <s v="OFF-ST-10004950"/>
    <x v="1"/>
    <x v="4"/>
    <x v="1510"/>
    <n v="15.51"/>
    <n v="1"/>
    <n v="0"/>
    <n v="3.8774999999999995"/>
  </r>
  <r>
    <n v="8835"/>
    <x v="4407"/>
    <x v="3"/>
    <x v="241"/>
    <d v="2014-09-29T00:00:00"/>
    <s v="Standard Class"/>
    <s v="KF-16285"/>
    <s v="Karen Ferguson"/>
    <x v="2"/>
    <s v="United States"/>
    <s v="Sandy Springs"/>
    <x v="32"/>
    <n v="30328"/>
    <x v="0"/>
    <s v="TEC-PH-10003171"/>
    <x v="2"/>
    <x v="7"/>
    <x v="1495"/>
    <n v="89.9"/>
    <n v="2"/>
    <n v="0"/>
    <n v="25.171999999999997"/>
  </r>
  <r>
    <n v="8836"/>
    <x v="4407"/>
    <x v="3"/>
    <x v="241"/>
    <d v="2014-09-29T00:00:00"/>
    <s v="Standard Class"/>
    <s v="KF-16285"/>
    <s v="Karen Ferguson"/>
    <x v="2"/>
    <s v="United States"/>
    <s v="Sandy Springs"/>
    <x v="32"/>
    <n v="30328"/>
    <x v="0"/>
    <s v="OFF-AR-10000614"/>
    <x v="1"/>
    <x v="6"/>
    <x v="1722"/>
    <n v="14.28"/>
    <n v="4"/>
    <n v="0"/>
    <n v="3.7127999999999997"/>
  </r>
  <r>
    <n v="8837"/>
    <x v="4407"/>
    <x v="3"/>
    <x v="241"/>
    <d v="2014-09-29T00:00:00"/>
    <s v="Standard Class"/>
    <s v="KF-16285"/>
    <s v="Karen Ferguson"/>
    <x v="2"/>
    <s v="United States"/>
    <s v="Sandy Springs"/>
    <x v="32"/>
    <n v="30328"/>
    <x v="0"/>
    <s v="OFF-AR-10000034"/>
    <x v="1"/>
    <x v="6"/>
    <x v="744"/>
    <n v="12.72"/>
    <n v="3"/>
    <n v="0"/>
    <n v="4.9607999999999999"/>
  </r>
  <r>
    <n v="8838"/>
    <x v="4407"/>
    <x v="3"/>
    <x v="241"/>
    <d v="2014-09-29T00:00:00"/>
    <s v="Standard Class"/>
    <s v="KF-16285"/>
    <s v="Karen Ferguson"/>
    <x v="2"/>
    <s v="United States"/>
    <s v="Sandy Springs"/>
    <x v="32"/>
    <n v="30328"/>
    <x v="0"/>
    <s v="OFF-LA-10003766"/>
    <x v="1"/>
    <x v="2"/>
    <x v="360"/>
    <n v="15.75"/>
    <n v="5"/>
    <n v="0"/>
    <n v="7.5600000000000005"/>
  </r>
  <r>
    <n v="8839"/>
    <x v="4408"/>
    <x v="2"/>
    <x v="322"/>
    <d v="2011-04-10T00:00:00"/>
    <s v="Second Class"/>
    <s v="FH-14275"/>
    <s v="Frank Hawley"/>
    <x v="1"/>
    <s v="United States"/>
    <s v="Los Angeles"/>
    <x v="1"/>
    <n v="90004"/>
    <x v="1"/>
    <s v="OFF-AR-10001725"/>
    <x v="1"/>
    <x v="6"/>
    <x v="1540"/>
    <n v="70.949999999999989"/>
    <n v="3"/>
    <n v="0"/>
    <n v="18.447000000000003"/>
  </r>
  <r>
    <n v="8840"/>
    <x v="4408"/>
    <x v="2"/>
    <x v="322"/>
    <d v="2011-04-10T00:00:00"/>
    <s v="Second Class"/>
    <s v="FH-14275"/>
    <s v="Frank Hawley"/>
    <x v="1"/>
    <s v="United States"/>
    <s v="Los Angeles"/>
    <x v="1"/>
    <n v="90004"/>
    <x v="1"/>
    <s v="OFF-BI-10002794"/>
    <x v="1"/>
    <x v="8"/>
    <x v="102"/>
    <n v="65.567999999999998"/>
    <n v="2"/>
    <n v="0.2"/>
    <n v="23.768399999999996"/>
  </r>
  <r>
    <n v="8841"/>
    <x v="4408"/>
    <x v="2"/>
    <x v="322"/>
    <d v="2011-04-10T00:00:00"/>
    <s v="Second Class"/>
    <s v="FH-14275"/>
    <s v="Frank Hawley"/>
    <x v="1"/>
    <s v="United States"/>
    <s v="Los Angeles"/>
    <x v="1"/>
    <n v="90004"/>
    <x v="1"/>
    <s v="TEC-AC-10004171"/>
    <x v="2"/>
    <x v="11"/>
    <x v="1312"/>
    <n v="299.96999999999997"/>
    <n v="3"/>
    <n v="0"/>
    <n v="131.98680000000002"/>
  </r>
  <r>
    <n v="8842"/>
    <x v="4409"/>
    <x v="0"/>
    <x v="1206"/>
    <d v="2013-02-13T00:00:00"/>
    <s v="Standard Class"/>
    <s v="JR-16210"/>
    <s v="Justin Ritter"/>
    <x v="1"/>
    <s v="United States"/>
    <s v="San Francisco"/>
    <x v="1"/>
    <n v="94110"/>
    <x v="1"/>
    <s v="TEC-AC-10003628"/>
    <x v="2"/>
    <x v="11"/>
    <x v="244"/>
    <n v="89.97"/>
    <n v="3"/>
    <n v="0"/>
    <n v="39.586800000000011"/>
  </r>
  <r>
    <n v="8843"/>
    <x v="4409"/>
    <x v="0"/>
    <x v="1206"/>
    <d v="2013-02-13T00:00:00"/>
    <s v="Standard Class"/>
    <s v="JR-16210"/>
    <s v="Justin Ritter"/>
    <x v="1"/>
    <s v="United States"/>
    <s v="San Francisco"/>
    <x v="1"/>
    <n v="94110"/>
    <x v="1"/>
    <s v="TEC-AC-10004761"/>
    <x v="2"/>
    <x v="11"/>
    <x v="778"/>
    <n v="31.86"/>
    <n v="2"/>
    <n v="0"/>
    <n v="11.151"/>
  </r>
  <r>
    <n v="8844"/>
    <x v="4410"/>
    <x v="2"/>
    <x v="728"/>
    <d v="2011-11-20T00:00:00"/>
    <s v="Second Class"/>
    <s v="JC-16105"/>
    <s v="Julie Creighton"/>
    <x v="1"/>
    <s v="United States"/>
    <s v="Minneapolis"/>
    <x v="11"/>
    <n v="55407"/>
    <x v="2"/>
    <s v="OFF-ST-10000885"/>
    <x v="1"/>
    <x v="4"/>
    <x v="1657"/>
    <n v="67.150000000000006"/>
    <n v="5"/>
    <n v="0"/>
    <n v="16.787500000000001"/>
  </r>
  <r>
    <n v="8845"/>
    <x v="4411"/>
    <x v="3"/>
    <x v="404"/>
    <d v="2014-12-24T00:00:00"/>
    <s v="Standard Class"/>
    <s v="BP-11290"/>
    <s v="Beth Paige"/>
    <x v="0"/>
    <s v="United States"/>
    <s v="Columbus"/>
    <x v="24"/>
    <n v="43229"/>
    <x v="3"/>
    <s v="OFF-BI-10004209"/>
    <x v="1"/>
    <x v="8"/>
    <x v="1206"/>
    <n v="7.2359999999999998"/>
    <n v="3"/>
    <n v="0.7"/>
    <n v="-6.0299999999999976"/>
  </r>
  <r>
    <n v="8846"/>
    <x v="4411"/>
    <x v="3"/>
    <x v="404"/>
    <d v="2014-12-24T00:00:00"/>
    <s v="Standard Class"/>
    <s v="BP-11290"/>
    <s v="Beth Paige"/>
    <x v="0"/>
    <s v="United States"/>
    <s v="Columbus"/>
    <x v="24"/>
    <n v="43229"/>
    <x v="3"/>
    <s v="OFF-FA-10002988"/>
    <x v="1"/>
    <x v="13"/>
    <x v="131"/>
    <n v="4.8239999999999998"/>
    <n v="3"/>
    <n v="0.2"/>
    <n v="1.7486999999999999"/>
  </r>
  <r>
    <n v="8847"/>
    <x v="4411"/>
    <x v="3"/>
    <x v="404"/>
    <d v="2014-12-24T00:00:00"/>
    <s v="Standard Class"/>
    <s v="BP-11290"/>
    <s v="Beth Paige"/>
    <x v="0"/>
    <s v="United States"/>
    <s v="Columbus"/>
    <x v="24"/>
    <n v="43229"/>
    <x v="3"/>
    <s v="OFF-PA-10002222"/>
    <x v="1"/>
    <x v="10"/>
    <x v="389"/>
    <n v="91.360000000000014"/>
    <n v="5"/>
    <n v="0.2"/>
    <n v="29.691999999999993"/>
  </r>
  <r>
    <n v="8848"/>
    <x v="4411"/>
    <x v="3"/>
    <x v="404"/>
    <d v="2014-12-24T00:00:00"/>
    <s v="Standard Class"/>
    <s v="BP-11290"/>
    <s v="Beth Paige"/>
    <x v="0"/>
    <s v="United States"/>
    <s v="Columbus"/>
    <x v="24"/>
    <n v="43229"/>
    <x v="3"/>
    <s v="OFF-AP-10004487"/>
    <x v="1"/>
    <x v="9"/>
    <x v="715"/>
    <n v="130.11199999999999"/>
    <n v="2"/>
    <n v="0.2"/>
    <n v="13.011199999999995"/>
  </r>
  <r>
    <n v="8849"/>
    <x v="4412"/>
    <x v="1"/>
    <x v="740"/>
    <d v="2012-07-04T00:00:00"/>
    <s v="First Class"/>
    <s v="FA-14230"/>
    <s v="Frank Atkinson"/>
    <x v="1"/>
    <s v="United States"/>
    <s v="Raleigh"/>
    <x v="3"/>
    <n v="27604"/>
    <x v="0"/>
    <s v="TEC-PH-10003505"/>
    <x v="2"/>
    <x v="7"/>
    <x v="901"/>
    <n v="74.239999999999995"/>
    <n v="1"/>
    <n v="0.2"/>
    <n v="8.3519999999999932"/>
  </r>
  <r>
    <n v="8850"/>
    <x v="4412"/>
    <x v="1"/>
    <x v="740"/>
    <d v="2012-07-04T00:00:00"/>
    <s v="First Class"/>
    <s v="FA-14230"/>
    <s v="Frank Atkinson"/>
    <x v="1"/>
    <s v="United States"/>
    <s v="Raleigh"/>
    <x v="3"/>
    <n v="27604"/>
    <x v="0"/>
    <s v="FUR-FU-10000076"/>
    <x v="0"/>
    <x v="5"/>
    <x v="875"/>
    <n v="159.84000000000003"/>
    <n v="10"/>
    <n v="0.2"/>
    <n v="45.954000000000008"/>
  </r>
  <r>
    <n v="8851"/>
    <x v="4412"/>
    <x v="1"/>
    <x v="740"/>
    <d v="2012-07-04T00:00:00"/>
    <s v="First Class"/>
    <s v="FA-14230"/>
    <s v="Frank Atkinson"/>
    <x v="1"/>
    <s v="United States"/>
    <s v="Raleigh"/>
    <x v="3"/>
    <n v="27604"/>
    <x v="0"/>
    <s v="OFF-BI-10004728"/>
    <x v="1"/>
    <x v="8"/>
    <x v="539"/>
    <n v="2.8920000000000008"/>
    <n v="2"/>
    <n v="0.7"/>
    <n v="-2.3136000000000001"/>
  </r>
  <r>
    <n v="8852"/>
    <x v="4412"/>
    <x v="1"/>
    <x v="740"/>
    <d v="2012-07-04T00:00:00"/>
    <s v="First Class"/>
    <s v="FA-14230"/>
    <s v="Frank Atkinson"/>
    <x v="1"/>
    <s v="United States"/>
    <s v="Raleigh"/>
    <x v="3"/>
    <n v="27604"/>
    <x v="0"/>
    <s v="OFF-PA-10002250"/>
    <x v="1"/>
    <x v="10"/>
    <x v="699"/>
    <n v="9.3920000000000012"/>
    <n v="2"/>
    <n v="0.2"/>
    <n v="3.2871999999999999"/>
  </r>
  <r>
    <n v="8853"/>
    <x v="4413"/>
    <x v="2"/>
    <x v="1169"/>
    <d v="2011-10-13T00:00:00"/>
    <s v="Second Class"/>
    <s v="DN-13690"/>
    <s v="Duane Noonan"/>
    <x v="0"/>
    <s v="United States"/>
    <s v="New York City"/>
    <x v="15"/>
    <n v="10011"/>
    <x v="3"/>
    <s v="OFF-PA-10003823"/>
    <x v="1"/>
    <x v="10"/>
    <x v="1001"/>
    <n v="123.92"/>
    <n v="4"/>
    <n v="0"/>
    <n v="55.763999999999996"/>
  </r>
  <r>
    <n v="8854"/>
    <x v="4414"/>
    <x v="1"/>
    <x v="357"/>
    <d v="2012-09-25T00:00:00"/>
    <s v="First Class"/>
    <s v="FO-14305"/>
    <s v="Frank Olsen"/>
    <x v="0"/>
    <s v="United States"/>
    <s v="Philadelphia"/>
    <x v="9"/>
    <n v="19143"/>
    <x v="3"/>
    <s v="OFF-SU-10000898"/>
    <x v="1"/>
    <x v="14"/>
    <x v="1181"/>
    <n v="55.600000000000009"/>
    <n v="5"/>
    <n v="0.2"/>
    <n v="6.2549999999999919"/>
  </r>
  <r>
    <n v="8855"/>
    <x v="4414"/>
    <x v="1"/>
    <x v="357"/>
    <d v="2012-09-25T00:00:00"/>
    <s v="First Class"/>
    <s v="FO-14305"/>
    <s v="Frank Olsen"/>
    <x v="0"/>
    <s v="United States"/>
    <s v="Philadelphia"/>
    <x v="9"/>
    <n v="19143"/>
    <x v="3"/>
    <s v="TEC-AC-10003832"/>
    <x v="2"/>
    <x v="11"/>
    <x v="216"/>
    <n v="617.97600000000011"/>
    <n v="3"/>
    <n v="0.2"/>
    <n v="-7.724700000000098"/>
  </r>
  <r>
    <n v="8856"/>
    <x v="4415"/>
    <x v="3"/>
    <x v="165"/>
    <d v="2014-12-31T00:00:00"/>
    <s v="Standard Class"/>
    <s v="DP-13105"/>
    <s v="Dave Poirier"/>
    <x v="1"/>
    <s v="United States"/>
    <s v="Meridian"/>
    <x v="45"/>
    <n v="83642"/>
    <x v="1"/>
    <s v="OFF-BI-10001679"/>
    <x v="1"/>
    <x v="8"/>
    <x v="212"/>
    <n v="21.312000000000005"/>
    <n v="3"/>
    <n v="0.2"/>
    <n v="7.9919999999999991"/>
  </r>
  <r>
    <n v="8857"/>
    <x v="4416"/>
    <x v="3"/>
    <x v="119"/>
    <d v="2014-10-21T00:00:00"/>
    <s v="Standard Class"/>
    <s v="JW-15220"/>
    <s v="Jane Waco"/>
    <x v="1"/>
    <s v="United States"/>
    <s v="Sacramento"/>
    <x v="1"/>
    <n v="95823"/>
    <x v="1"/>
    <s v="TEC-AC-10002335"/>
    <x v="2"/>
    <x v="11"/>
    <x v="339"/>
    <n v="209.94"/>
    <n v="6"/>
    <n v="0"/>
    <n v="39.888599999999997"/>
  </r>
  <r>
    <n v="8858"/>
    <x v="4416"/>
    <x v="3"/>
    <x v="119"/>
    <d v="2014-10-21T00:00:00"/>
    <s v="Standard Class"/>
    <s v="JW-15220"/>
    <s v="Jane Waco"/>
    <x v="1"/>
    <s v="United States"/>
    <s v="Sacramento"/>
    <x v="1"/>
    <n v="95823"/>
    <x v="1"/>
    <s v="TEC-PH-10003187"/>
    <x v="2"/>
    <x v="7"/>
    <x v="1410"/>
    <n v="31.983999999999998"/>
    <n v="2"/>
    <n v="0.2"/>
    <n v="-7.9959999999999996"/>
  </r>
  <r>
    <n v="8859"/>
    <x v="4416"/>
    <x v="3"/>
    <x v="119"/>
    <d v="2014-10-21T00:00:00"/>
    <s v="Standard Class"/>
    <s v="JW-15220"/>
    <s v="Jane Waco"/>
    <x v="1"/>
    <s v="United States"/>
    <s v="Sacramento"/>
    <x v="1"/>
    <n v="95823"/>
    <x v="1"/>
    <s v="OFF-BI-10003527"/>
    <x v="1"/>
    <x v="8"/>
    <x v="446"/>
    <n v="5083.96"/>
    <n v="5"/>
    <n v="0.2"/>
    <n v="1906.4849999999999"/>
  </r>
  <r>
    <n v="8860"/>
    <x v="4417"/>
    <x v="3"/>
    <x v="648"/>
    <d v="2014-08-27T00:00:00"/>
    <s v="Standard Class"/>
    <s v="TT-21460"/>
    <s v="Tonja Turnell"/>
    <x v="2"/>
    <s v="United States"/>
    <s v="Charlotte"/>
    <x v="3"/>
    <n v="28205"/>
    <x v="0"/>
    <s v="TEC-PH-10003171"/>
    <x v="2"/>
    <x v="7"/>
    <x v="1495"/>
    <n v="35.96"/>
    <n v="1"/>
    <n v="0.2"/>
    <n v="3.5959999999999983"/>
  </r>
  <r>
    <n v="8861"/>
    <x v="4418"/>
    <x v="1"/>
    <x v="861"/>
    <d v="2012-09-18T00:00:00"/>
    <s v="Standard Class"/>
    <s v="SN-20560"/>
    <s v="Skye Norling"/>
    <x v="2"/>
    <s v="United States"/>
    <s v="Paterson"/>
    <x v="30"/>
    <n v="7501"/>
    <x v="3"/>
    <s v="OFF-LA-10000414"/>
    <x v="1"/>
    <x v="2"/>
    <x v="1634"/>
    <n v="31.049999999999997"/>
    <n v="3"/>
    <n v="0"/>
    <n v="14.904"/>
  </r>
  <r>
    <n v="8862"/>
    <x v="4418"/>
    <x v="1"/>
    <x v="861"/>
    <d v="2012-09-18T00:00:00"/>
    <s v="Standard Class"/>
    <s v="SN-20560"/>
    <s v="Skye Norling"/>
    <x v="2"/>
    <s v="United States"/>
    <s v="Paterson"/>
    <x v="30"/>
    <n v="7501"/>
    <x v="3"/>
    <s v="FUR-FU-10002107"/>
    <x v="0"/>
    <x v="5"/>
    <x v="1324"/>
    <n v="8.92"/>
    <n v="4"/>
    <n v="0"/>
    <n v="3.9248000000000003"/>
  </r>
  <r>
    <n v="8863"/>
    <x v="4418"/>
    <x v="1"/>
    <x v="861"/>
    <d v="2012-09-18T00:00:00"/>
    <s v="Standard Class"/>
    <s v="SN-20560"/>
    <s v="Skye Norling"/>
    <x v="2"/>
    <s v="United States"/>
    <s v="Paterson"/>
    <x v="30"/>
    <n v="7501"/>
    <x v="3"/>
    <s v="OFF-BI-10004593"/>
    <x v="1"/>
    <x v="8"/>
    <x v="267"/>
    <n v="209.6"/>
    <n v="4"/>
    <n v="0"/>
    <n v="96.415999999999997"/>
  </r>
  <r>
    <n v="8864"/>
    <x v="4418"/>
    <x v="1"/>
    <x v="861"/>
    <d v="2012-09-18T00:00:00"/>
    <s v="Standard Class"/>
    <s v="SN-20560"/>
    <s v="Skye Norling"/>
    <x v="2"/>
    <s v="United States"/>
    <s v="Paterson"/>
    <x v="30"/>
    <n v="7501"/>
    <x v="3"/>
    <s v="OFF-AP-10003860"/>
    <x v="1"/>
    <x v="9"/>
    <x v="1089"/>
    <n v="111.04"/>
    <n v="4"/>
    <n v="0"/>
    <n v="29.980800000000002"/>
  </r>
  <r>
    <n v="8865"/>
    <x v="4418"/>
    <x v="1"/>
    <x v="861"/>
    <d v="2012-09-18T00:00:00"/>
    <s v="Standard Class"/>
    <s v="SN-20560"/>
    <s v="Skye Norling"/>
    <x v="2"/>
    <s v="United States"/>
    <s v="Paterson"/>
    <x v="30"/>
    <n v="7501"/>
    <x v="3"/>
    <s v="OFF-PA-10000556"/>
    <x v="1"/>
    <x v="10"/>
    <x v="1630"/>
    <n v="38.880000000000003"/>
    <n v="6"/>
    <n v="0"/>
    <n v="18.662400000000002"/>
  </r>
  <r>
    <n v="8866"/>
    <x v="4419"/>
    <x v="1"/>
    <x v="139"/>
    <d v="2012-12-26T00:00:00"/>
    <s v="Standard Class"/>
    <s v="JM-15865"/>
    <s v="John Murray"/>
    <x v="0"/>
    <s v="United States"/>
    <s v="Arlington"/>
    <x v="17"/>
    <n v="22204"/>
    <x v="0"/>
    <s v="OFF-AP-10003281"/>
    <x v="1"/>
    <x v="9"/>
    <x v="1180"/>
    <n v="36.269999999999996"/>
    <n v="3"/>
    <n v="0"/>
    <n v="10.880999999999997"/>
  </r>
  <r>
    <n v="8867"/>
    <x v="4420"/>
    <x v="2"/>
    <x v="59"/>
    <d v="2011-09-23T00:00:00"/>
    <s v="First Class"/>
    <s v="SB-20185"/>
    <s v="Sarah Brown"/>
    <x v="0"/>
    <s v="United States"/>
    <s v="Chicago"/>
    <x v="10"/>
    <n v="60653"/>
    <x v="2"/>
    <s v="FUR-BO-10004218"/>
    <x v="0"/>
    <x v="0"/>
    <x v="1584"/>
    <n v="493.42999999999995"/>
    <n v="5"/>
    <n v="0.3"/>
    <n v="-70.489999999999981"/>
  </r>
  <r>
    <n v="8868"/>
    <x v="4420"/>
    <x v="2"/>
    <x v="59"/>
    <d v="2011-09-23T00:00:00"/>
    <s v="First Class"/>
    <s v="SB-20185"/>
    <s v="Sarah Brown"/>
    <x v="0"/>
    <s v="United States"/>
    <s v="Chicago"/>
    <x v="10"/>
    <n v="60653"/>
    <x v="2"/>
    <s v="TEC-PH-10002185"/>
    <x v="2"/>
    <x v="7"/>
    <x v="1072"/>
    <n v="11.120000000000001"/>
    <n v="2"/>
    <n v="0.2"/>
    <n v="3.4749999999999996"/>
  </r>
  <r>
    <n v="8869"/>
    <x v="4421"/>
    <x v="0"/>
    <x v="254"/>
    <d v="2013-11-09T00:00:00"/>
    <s v="Standard Class"/>
    <s v="CC-12475"/>
    <s v="Cindy Chapman"/>
    <x v="0"/>
    <s v="United States"/>
    <s v="San Diego"/>
    <x v="1"/>
    <n v="92037"/>
    <x v="1"/>
    <s v="TEC-MA-10003176"/>
    <x v="2"/>
    <x v="15"/>
    <x v="1752"/>
    <n v="686.40000000000009"/>
    <n v="2"/>
    <n v="0.2"/>
    <n v="77.219999999999914"/>
  </r>
  <r>
    <n v="8870"/>
    <x v="4422"/>
    <x v="3"/>
    <x v="96"/>
    <d v="2014-12-07T00:00:00"/>
    <s v="Standard Class"/>
    <s v="SH-19975"/>
    <s v="Sally Hughsby"/>
    <x v="1"/>
    <s v="United States"/>
    <s v="Seattle"/>
    <x v="4"/>
    <n v="98105"/>
    <x v="1"/>
    <s v="OFF-BI-10002003"/>
    <x v="1"/>
    <x v="8"/>
    <x v="1384"/>
    <n v="15.920000000000002"/>
    <n v="5"/>
    <n v="0.2"/>
    <n v="5.3729999999999993"/>
  </r>
  <r>
    <n v="8871"/>
    <x v="4422"/>
    <x v="3"/>
    <x v="96"/>
    <d v="2014-12-07T00:00:00"/>
    <s v="Standard Class"/>
    <s v="SH-19975"/>
    <s v="Sally Hughsby"/>
    <x v="1"/>
    <s v="United States"/>
    <s v="Seattle"/>
    <x v="4"/>
    <n v="98105"/>
    <x v="1"/>
    <s v="FUR-FU-10000023"/>
    <x v="0"/>
    <x v="5"/>
    <x v="322"/>
    <n v="70.679999999999993"/>
    <n v="12"/>
    <n v="0"/>
    <n v="31.099200000000003"/>
  </r>
  <r>
    <n v="8872"/>
    <x v="4422"/>
    <x v="3"/>
    <x v="96"/>
    <d v="2014-12-07T00:00:00"/>
    <s v="Standard Class"/>
    <s v="SH-19975"/>
    <s v="Sally Hughsby"/>
    <x v="1"/>
    <s v="United States"/>
    <s v="Seattle"/>
    <x v="4"/>
    <n v="98105"/>
    <x v="1"/>
    <s v="OFF-ST-10002756"/>
    <x v="1"/>
    <x v="4"/>
    <x v="270"/>
    <n v="541.24"/>
    <n v="4"/>
    <n v="0"/>
    <n v="5.4124000000000478"/>
  </r>
  <r>
    <n v="8873"/>
    <x v="4423"/>
    <x v="2"/>
    <x v="982"/>
    <d v="2011-10-10T00:00:00"/>
    <s v="Same Day"/>
    <s v="RB-19435"/>
    <s v="Richard Bierner"/>
    <x v="0"/>
    <s v="United States"/>
    <s v="Columbus"/>
    <x v="24"/>
    <n v="43229"/>
    <x v="3"/>
    <s v="TEC-MA-10002694"/>
    <x v="2"/>
    <x v="15"/>
    <x v="1823"/>
    <n v="101.99400000000001"/>
    <n v="2"/>
    <n v="0.7"/>
    <n v="-71.39579999999998"/>
  </r>
  <r>
    <n v="8874"/>
    <x v="4423"/>
    <x v="2"/>
    <x v="982"/>
    <d v="2011-10-10T00:00:00"/>
    <s v="Same Day"/>
    <s v="RB-19435"/>
    <s v="Richard Bierner"/>
    <x v="0"/>
    <s v="United States"/>
    <s v="Columbus"/>
    <x v="24"/>
    <n v="43229"/>
    <x v="3"/>
    <s v="OFF-BI-10002429"/>
    <x v="1"/>
    <x v="8"/>
    <x v="467"/>
    <n v="18.264000000000003"/>
    <n v="2"/>
    <n v="0.7"/>
    <n v="-13.393599999999999"/>
  </r>
  <r>
    <n v="8875"/>
    <x v="4424"/>
    <x v="3"/>
    <x v="237"/>
    <d v="2014-11-17T00:00:00"/>
    <s v="Second Class"/>
    <s v="TC-21295"/>
    <s v="Toby Carlisle"/>
    <x v="0"/>
    <s v="United States"/>
    <s v="Houston"/>
    <x v="5"/>
    <n v="77095"/>
    <x v="2"/>
    <s v="OFF-BI-10003684"/>
    <x v="1"/>
    <x v="8"/>
    <x v="707"/>
    <n v="21.989999999999995"/>
    <n v="5"/>
    <n v="0.8"/>
    <n v="-32.984999999999999"/>
  </r>
  <r>
    <n v="8876"/>
    <x v="4425"/>
    <x v="0"/>
    <x v="572"/>
    <d v="2013-08-20T00:00:00"/>
    <s v="Standard Class"/>
    <s v="CT-11995"/>
    <s v="Carol Triggs"/>
    <x v="0"/>
    <s v="United States"/>
    <s v="Irving"/>
    <x v="5"/>
    <n v="75061"/>
    <x v="2"/>
    <s v="OFF-SU-10003505"/>
    <x v="1"/>
    <x v="14"/>
    <x v="408"/>
    <n v="185.376"/>
    <n v="2"/>
    <n v="0.2"/>
    <n v="-34.758000000000017"/>
  </r>
  <r>
    <n v="8877"/>
    <x v="4425"/>
    <x v="0"/>
    <x v="572"/>
    <d v="2013-08-20T00:00:00"/>
    <s v="Standard Class"/>
    <s v="CT-11995"/>
    <s v="Carol Triggs"/>
    <x v="0"/>
    <s v="United States"/>
    <s v="Irving"/>
    <x v="5"/>
    <n v="75061"/>
    <x v="2"/>
    <s v="OFF-AP-10002534"/>
    <x v="1"/>
    <x v="9"/>
    <x v="1193"/>
    <n v="58.923999999999985"/>
    <n v="1"/>
    <n v="0.8"/>
    <n v="-153.20240000000001"/>
  </r>
  <r>
    <n v="8878"/>
    <x v="4426"/>
    <x v="3"/>
    <x v="697"/>
    <d v="2014-09-24T00:00:00"/>
    <s v="Standard Class"/>
    <s v="GZ-14470"/>
    <s v="Gary Zandusky"/>
    <x v="0"/>
    <s v="United States"/>
    <s v="Morristown"/>
    <x v="30"/>
    <n v="7960"/>
    <x v="3"/>
    <s v="TEC-MA-10004626"/>
    <x v="2"/>
    <x v="15"/>
    <x v="1824"/>
    <n v="480"/>
    <n v="4"/>
    <n v="0"/>
    <n v="225.6"/>
  </r>
  <r>
    <n v="8879"/>
    <x v="4426"/>
    <x v="3"/>
    <x v="697"/>
    <d v="2014-09-24T00:00:00"/>
    <s v="Standard Class"/>
    <s v="GZ-14470"/>
    <s v="Gary Zandusky"/>
    <x v="0"/>
    <s v="United States"/>
    <s v="Morristown"/>
    <x v="30"/>
    <n v="7960"/>
    <x v="3"/>
    <s v="OFF-ST-10000615"/>
    <x v="1"/>
    <x v="4"/>
    <x v="75"/>
    <n v="34.049999999999997"/>
    <n v="3"/>
    <n v="0"/>
    <n v="9.5340000000000025"/>
  </r>
  <r>
    <n v="8880"/>
    <x v="4427"/>
    <x v="1"/>
    <x v="391"/>
    <d v="2012-03-25T00:00:00"/>
    <s v="First Class"/>
    <s v="AM-10360"/>
    <s v="Alice McCarthy"/>
    <x v="1"/>
    <s v="United States"/>
    <s v="Los Angeles"/>
    <x v="1"/>
    <n v="90008"/>
    <x v="1"/>
    <s v="OFF-PA-10000659"/>
    <x v="1"/>
    <x v="10"/>
    <x v="1286"/>
    <n v="192.72"/>
    <n v="11"/>
    <n v="0"/>
    <n v="92.505599999999987"/>
  </r>
  <r>
    <n v="8881"/>
    <x v="4427"/>
    <x v="1"/>
    <x v="391"/>
    <d v="2012-03-25T00:00:00"/>
    <s v="First Class"/>
    <s v="AM-10360"/>
    <s v="Alice McCarthy"/>
    <x v="1"/>
    <s v="United States"/>
    <s v="Los Angeles"/>
    <x v="1"/>
    <n v="90008"/>
    <x v="1"/>
    <s v="TEC-AC-10000736"/>
    <x v="2"/>
    <x v="11"/>
    <x v="1085"/>
    <n v="239.96999999999997"/>
    <n v="3"/>
    <n v="0"/>
    <n v="86.389199999999988"/>
  </r>
  <r>
    <n v="8882"/>
    <x v="4428"/>
    <x v="0"/>
    <x v="1186"/>
    <d v="2013-07-04T00:00:00"/>
    <s v="Second Class"/>
    <s v="AH-10120"/>
    <s v="Adrian Hane"/>
    <x v="2"/>
    <s v="United States"/>
    <s v="Aurora"/>
    <x v="10"/>
    <n v="60505"/>
    <x v="2"/>
    <s v="TEC-AC-10003038"/>
    <x v="2"/>
    <x v="11"/>
    <x v="1024"/>
    <n v="50.120000000000005"/>
    <n v="7"/>
    <n v="0.2"/>
    <n v="-0.62650000000000716"/>
  </r>
  <r>
    <n v="8883"/>
    <x v="4429"/>
    <x v="3"/>
    <x v="179"/>
    <d v="2014-10-26T00:00:00"/>
    <s v="Standard Class"/>
    <s v="MY-18295"/>
    <s v="Muhammed Yedwab"/>
    <x v="1"/>
    <s v="United States"/>
    <s v="Durham"/>
    <x v="3"/>
    <n v="27707"/>
    <x v="0"/>
    <s v="TEC-PH-10004071"/>
    <x v="2"/>
    <x v="7"/>
    <x v="1537"/>
    <n v="15.984000000000002"/>
    <n v="2"/>
    <n v="0.2"/>
    <n v="1.3986000000000001"/>
  </r>
  <r>
    <n v="8884"/>
    <x v="4429"/>
    <x v="3"/>
    <x v="179"/>
    <d v="2014-10-26T00:00:00"/>
    <s v="Standard Class"/>
    <s v="MY-18295"/>
    <s v="Muhammed Yedwab"/>
    <x v="1"/>
    <s v="United States"/>
    <s v="Durham"/>
    <x v="3"/>
    <n v="27707"/>
    <x v="0"/>
    <s v="OFF-PA-10001667"/>
    <x v="1"/>
    <x v="10"/>
    <x v="453"/>
    <n v="14.352000000000002"/>
    <n v="3"/>
    <n v="0.2"/>
    <n v="4.4849999999999994"/>
  </r>
  <r>
    <n v="8885"/>
    <x v="4430"/>
    <x v="2"/>
    <x v="55"/>
    <d v="2011-08-30T00:00:00"/>
    <s v="Standard Class"/>
    <s v="BS-11590"/>
    <s v="Brendan Sweed"/>
    <x v="1"/>
    <s v="United States"/>
    <s v="Columbus"/>
    <x v="24"/>
    <n v="43229"/>
    <x v="3"/>
    <s v="OFF-BI-10001982"/>
    <x v="1"/>
    <x v="8"/>
    <x v="301"/>
    <n v="6.5280000000000014"/>
    <n v="4"/>
    <n v="0.7"/>
    <n v="-4.5695999999999994"/>
  </r>
  <r>
    <n v="8886"/>
    <x v="4430"/>
    <x v="2"/>
    <x v="55"/>
    <d v="2011-08-30T00:00:00"/>
    <s v="Standard Class"/>
    <s v="BS-11590"/>
    <s v="Brendan Sweed"/>
    <x v="1"/>
    <s v="United States"/>
    <s v="Columbus"/>
    <x v="24"/>
    <n v="43229"/>
    <x v="3"/>
    <s v="OFF-BI-10004141"/>
    <x v="1"/>
    <x v="8"/>
    <x v="1287"/>
    <n v="2.8620000000000005"/>
    <n v="3"/>
    <n v="0.7"/>
    <n v="-2.2896000000000001"/>
  </r>
  <r>
    <n v="8887"/>
    <x v="4430"/>
    <x v="2"/>
    <x v="55"/>
    <d v="2011-08-30T00:00:00"/>
    <s v="Standard Class"/>
    <s v="BS-11590"/>
    <s v="Brendan Sweed"/>
    <x v="1"/>
    <s v="United States"/>
    <s v="Columbus"/>
    <x v="24"/>
    <n v="43229"/>
    <x v="3"/>
    <s v="OFF-BI-10002103"/>
    <x v="1"/>
    <x v="8"/>
    <x v="525"/>
    <n v="20.856000000000002"/>
    <n v="8"/>
    <n v="0.7"/>
    <n v="-16.684799999999996"/>
  </r>
  <r>
    <n v="8888"/>
    <x v="4431"/>
    <x v="2"/>
    <x v="923"/>
    <d v="2011-07-30T00:00:00"/>
    <s v="Second Class"/>
    <s v="BB-10990"/>
    <s v="Barry Blumstein"/>
    <x v="1"/>
    <s v="United States"/>
    <s v="Los Angeles"/>
    <x v="1"/>
    <n v="90036"/>
    <x v="1"/>
    <s v="OFF-ST-10002574"/>
    <x v="1"/>
    <x v="4"/>
    <x v="926"/>
    <n v="276.27999999999997"/>
    <n v="2"/>
    <n v="0"/>
    <n v="0"/>
  </r>
  <r>
    <n v="8889"/>
    <x v="4432"/>
    <x v="3"/>
    <x v="96"/>
    <d v="2014-12-08T00:00:00"/>
    <s v="Standard Class"/>
    <s v="ML-17755"/>
    <s v="Max Ludwig"/>
    <x v="2"/>
    <s v="United States"/>
    <s v="Stockton"/>
    <x v="1"/>
    <n v="95207"/>
    <x v="1"/>
    <s v="FUR-FU-10003394"/>
    <x v="0"/>
    <x v="5"/>
    <x v="578"/>
    <n v="629.64"/>
    <n v="9"/>
    <n v="0"/>
    <n v="107.03879999999994"/>
  </r>
  <r>
    <n v="8890"/>
    <x v="4433"/>
    <x v="0"/>
    <x v="508"/>
    <d v="2013-10-22T00:00:00"/>
    <s v="Second Class"/>
    <s v="FC-14245"/>
    <s v="Frank Carlisle"/>
    <x v="2"/>
    <s v="United States"/>
    <s v="Columbia"/>
    <x v="25"/>
    <n v="65203"/>
    <x v="2"/>
    <s v="TEC-PH-10003072"/>
    <x v="2"/>
    <x v="7"/>
    <x v="1310"/>
    <n v="449.97"/>
    <n v="3"/>
    <n v="0"/>
    <n v="220.48530000000002"/>
  </r>
  <r>
    <n v="8891"/>
    <x v="4433"/>
    <x v="0"/>
    <x v="508"/>
    <d v="2013-10-22T00:00:00"/>
    <s v="Second Class"/>
    <s v="FC-14245"/>
    <s v="Frank Carlisle"/>
    <x v="2"/>
    <s v="United States"/>
    <s v="Columbia"/>
    <x v="25"/>
    <n v="65203"/>
    <x v="2"/>
    <s v="OFF-AP-10003057"/>
    <x v="1"/>
    <x v="9"/>
    <x v="1317"/>
    <n v="1927.5900000000001"/>
    <n v="7"/>
    <n v="0"/>
    <n v="751.76010000000008"/>
  </r>
  <r>
    <n v="8892"/>
    <x v="4434"/>
    <x v="0"/>
    <x v="1142"/>
    <d v="2013-09-19T00:00:00"/>
    <s v="First Class"/>
    <s v="CR-12625"/>
    <s v="Corey Roper"/>
    <x v="2"/>
    <s v="United States"/>
    <s v="Columbus"/>
    <x v="32"/>
    <n v="31907"/>
    <x v="0"/>
    <s v="FUR-CH-10001146"/>
    <x v="0"/>
    <x v="1"/>
    <x v="64"/>
    <n v="121.78"/>
    <n v="2"/>
    <n v="0"/>
    <n v="30.444999999999993"/>
  </r>
  <r>
    <n v="8893"/>
    <x v="4435"/>
    <x v="1"/>
    <x v="494"/>
    <d v="2012-12-06T00:00:00"/>
    <s v="Standard Class"/>
    <s v="LC-16960"/>
    <s v="Lindsay Castell"/>
    <x v="2"/>
    <s v="United States"/>
    <s v="San Diego"/>
    <x v="1"/>
    <n v="92037"/>
    <x v="1"/>
    <s v="FUR-CH-10003973"/>
    <x v="0"/>
    <x v="1"/>
    <x v="858"/>
    <n v="2676.672"/>
    <n v="9"/>
    <n v="0.2"/>
    <n v="267.66720000000009"/>
  </r>
  <r>
    <n v="8894"/>
    <x v="4436"/>
    <x v="2"/>
    <x v="79"/>
    <d v="2011-08-12T00:00:00"/>
    <s v="Standard Class"/>
    <s v="GZ-14470"/>
    <s v="Gary Zandusky"/>
    <x v="0"/>
    <s v="United States"/>
    <s v="Texas City"/>
    <x v="5"/>
    <n v="77590"/>
    <x v="2"/>
    <s v="FUR-TA-10001307"/>
    <x v="0"/>
    <x v="3"/>
    <x v="1090"/>
    <n v="489.22999999999996"/>
    <n v="2"/>
    <n v="0.3"/>
    <n v="41.933999999999997"/>
  </r>
  <r>
    <n v="8895"/>
    <x v="4437"/>
    <x v="0"/>
    <x v="243"/>
    <d v="2013-08-23T00:00:00"/>
    <s v="Standard Class"/>
    <s v="BD-11320"/>
    <s v="Bill Donatelli"/>
    <x v="0"/>
    <s v="United States"/>
    <s v="Los Angeles"/>
    <x v="1"/>
    <n v="90004"/>
    <x v="1"/>
    <s v="FUR-FU-10004071"/>
    <x v="0"/>
    <x v="5"/>
    <x v="570"/>
    <n v="312.03000000000003"/>
    <n v="3"/>
    <n v="0"/>
    <n v="43.684200000000018"/>
  </r>
  <r>
    <n v="8896"/>
    <x v="4437"/>
    <x v="0"/>
    <x v="243"/>
    <d v="2013-08-23T00:00:00"/>
    <s v="Standard Class"/>
    <s v="BD-11320"/>
    <s v="Bill Donatelli"/>
    <x v="0"/>
    <s v="United States"/>
    <s v="Los Angeles"/>
    <x v="1"/>
    <n v="90004"/>
    <x v="1"/>
    <s v="OFF-ST-10001505"/>
    <x v="1"/>
    <x v="4"/>
    <x v="1174"/>
    <n v="17.940000000000001"/>
    <n v="3"/>
    <n v="0"/>
    <n v="3.0497999999999985"/>
  </r>
  <r>
    <n v="8897"/>
    <x v="4437"/>
    <x v="0"/>
    <x v="243"/>
    <d v="2013-08-23T00:00:00"/>
    <s v="Standard Class"/>
    <s v="BD-11320"/>
    <s v="Bill Donatelli"/>
    <x v="0"/>
    <s v="United States"/>
    <s v="Los Angeles"/>
    <x v="1"/>
    <n v="90004"/>
    <x v="1"/>
    <s v="TEC-PH-10004614"/>
    <x v="2"/>
    <x v="7"/>
    <x v="299"/>
    <n v="165.60000000000002"/>
    <n v="3"/>
    <n v="0.2"/>
    <n v="10.349999999999994"/>
  </r>
  <r>
    <n v="8898"/>
    <x v="4437"/>
    <x v="0"/>
    <x v="243"/>
    <d v="2013-08-23T00:00:00"/>
    <s v="Standard Class"/>
    <s v="BD-11320"/>
    <s v="Bill Donatelli"/>
    <x v="0"/>
    <s v="United States"/>
    <s v="Los Angeles"/>
    <x v="1"/>
    <n v="90004"/>
    <x v="1"/>
    <s v="OFF-PA-10004911"/>
    <x v="1"/>
    <x v="10"/>
    <x v="929"/>
    <n v="37.520000000000003"/>
    <n v="4"/>
    <n v="0"/>
    <n v="18.009600000000002"/>
  </r>
  <r>
    <n v="8899"/>
    <x v="4438"/>
    <x v="1"/>
    <x v="976"/>
    <d v="2012-08-09T00:00:00"/>
    <s v="Second Class"/>
    <s v="EM-14095"/>
    <s v="Eudokia Martin"/>
    <x v="1"/>
    <s v="United States"/>
    <s v="Springfield"/>
    <x v="17"/>
    <n v="22153"/>
    <x v="0"/>
    <s v="TEC-PH-10003601"/>
    <x v="2"/>
    <x v="7"/>
    <x v="1383"/>
    <n v="494.97"/>
    <n v="3"/>
    <n v="0"/>
    <n v="148.49099999999996"/>
  </r>
  <r>
    <n v="8900"/>
    <x v="4438"/>
    <x v="1"/>
    <x v="976"/>
    <d v="2012-08-09T00:00:00"/>
    <s v="Second Class"/>
    <s v="EM-14095"/>
    <s v="Eudokia Martin"/>
    <x v="1"/>
    <s v="United States"/>
    <s v="Springfield"/>
    <x v="17"/>
    <n v="22153"/>
    <x v="0"/>
    <s v="OFF-LA-10004545"/>
    <x v="1"/>
    <x v="2"/>
    <x v="1328"/>
    <n v="25.06"/>
    <n v="2"/>
    <n v="0"/>
    <n v="11.778199999999998"/>
  </r>
  <r>
    <n v="8901"/>
    <x v="4439"/>
    <x v="0"/>
    <x v="1207"/>
    <d v="2013-06-05T00:00:00"/>
    <s v="Standard Class"/>
    <s v="BP-11290"/>
    <s v="Beth Paige"/>
    <x v="0"/>
    <s v="United States"/>
    <s v="Decatur"/>
    <x v="10"/>
    <n v="62521"/>
    <x v="2"/>
    <s v="FUR-FU-10001379"/>
    <x v="0"/>
    <x v="5"/>
    <x v="1810"/>
    <n v="32.064"/>
    <n v="3"/>
    <n v="0.6"/>
    <n v="-12.825599999999994"/>
  </r>
  <r>
    <n v="8902"/>
    <x v="4439"/>
    <x v="0"/>
    <x v="1207"/>
    <d v="2013-06-05T00:00:00"/>
    <s v="Standard Class"/>
    <s v="BP-11290"/>
    <s v="Beth Paige"/>
    <x v="0"/>
    <s v="United States"/>
    <s v="Decatur"/>
    <x v="10"/>
    <n v="62521"/>
    <x v="2"/>
    <s v="OFF-PA-10001846"/>
    <x v="1"/>
    <x v="10"/>
    <x v="1807"/>
    <n v="18.496000000000002"/>
    <n v="4"/>
    <n v="0.2"/>
    <n v="6.7048000000000005"/>
  </r>
  <r>
    <n v="8903"/>
    <x v="4439"/>
    <x v="0"/>
    <x v="1207"/>
    <d v="2013-06-05T00:00:00"/>
    <s v="Standard Class"/>
    <s v="BP-11290"/>
    <s v="Beth Paige"/>
    <x v="0"/>
    <s v="United States"/>
    <s v="Decatur"/>
    <x v="10"/>
    <n v="62521"/>
    <x v="2"/>
    <s v="FUR-CH-10000422"/>
    <x v="0"/>
    <x v="1"/>
    <x v="1432"/>
    <n v="191.07899999999998"/>
    <n v="3"/>
    <n v="0.3"/>
    <n v="-38.215799999999973"/>
  </r>
  <r>
    <n v="8904"/>
    <x v="4439"/>
    <x v="0"/>
    <x v="1207"/>
    <d v="2013-06-05T00:00:00"/>
    <s v="Standard Class"/>
    <s v="BP-11290"/>
    <s v="Beth Paige"/>
    <x v="0"/>
    <s v="United States"/>
    <s v="Decatur"/>
    <x v="10"/>
    <n v="62521"/>
    <x v="2"/>
    <s v="OFF-PA-10004621"/>
    <x v="1"/>
    <x v="10"/>
    <x v="738"/>
    <n v="10.368000000000002"/>
    <n v="2"/>
    <n v="0.2"/>
    <n v="3.6288"/>
  </r>
  <r>
    <n v="8905"/>
    <x v="4440"/>
    <x v="0"/>
    <x v="949"/>
    <d v="2013-07-02T00:00:00"/>
    <s v="Same Day"/>
    <s v="SU-20665"/>
    <s v="Stephanie Ulpright"/>
    <x v="2"/>
    <s v="United States"/>
    <s v="New York City"/>
    <x v="15"/>
    <n v="10009"/>
    <x v="3"/>
    <s v="OFF-LA-10001474"/>
    <x v="1"/>
    <x v="2"/>
    <x v="917"/>
    <n v="30.53"/>
    <n v="1"/>
    <n v="0"/>
    <n v="14.043800000000001"/>
  </r>
  <r>
    <n v="8906"/>
    <x v="4440"/>
    <x v="0"/>
    <x v="949"/>
    <d v="2013-07-02T00:00:00"/>
    <s v="Same Day"/>
    <s v="SU-20665"/>
    <s v="Stephanie Ulpright"/>
    <x v="2"/>
    <s v="United States"/>
    <s v="New York City"/>
    <x v="15"/>
    <n v="10009"/>
    <x v="3"/>
    <s v="TEC-AC-10001635"/>
    <x v="2"/>
    <x v="11"/>
    <x v="1363"/>
    <n v="30.839999999999996"/>
    <n v="3"/>
    <n v="0"/>
    <n v="6.1679999999999975"/>
  </r>
  <r>
    <n v="8907"/>
    <x v="4440"/>
    <x v="0"/>
    <x v="949"/>
    <d v="2013-07-02T00:00:00"/>
    <s v="Same Day"/>
    <s v="SU-20665"/>
    <s v="Stephanie Ulpright"/>
    <x v="2"/>
    <s v="United States"/>
    <s v="New York City"/>
    <x v="15"/>
    <n v="10009"/>
    <x v="3"/>
    <s v="OFF-PA-10001950"/>
    <x v="1"/>
    <x v="10"/>
    <x v="144"/>
    <n v="75.06"/>
    <n v="9"/>
    <n v="0"/>
    <n v="33.776999999999994"/>
  </r>
  <r>
    <n v="8908"/>
    <x v="4441"/>
    <x v="0"/>
    <x v="122"/>
    <d v="2013-12-21T00:00:00"/>
    <s v="First Class"/>
    <s v="AY-10555"/>
    <s v="Andy Yotov"/>
    <x v="1"/>
    <s v="United States"/>
    <s v="San Francisco"/>
    <x v="1"/>
    <n v="94110"/>
    <x v="1"/>
    <s v="TEC-PH-10001552"/>
    <x v="2"/>
    <x v="7"/>
    <x v="178"/>
    <n v="66.976000000000013"/>
    <n v="7"/>
    <n v="0.2"/>
    <n v="6.6976000000000013"/>
  </r>
  <r>
    <n v="8909"/>
    <x v="4442"/>
    <x v="1"/>
    <x v="1208"/>
    <d v="2012-02-01T00:00:00"/>
    <s v="Standard Class"/>
    <s v="EM-13825"/>
    <s v="Elizabeth Moffitt"/>
    <x v="1"/>
    <s v="United States"/>
    <s v="Moreno Valley"/>
    <x v="1"/>
    <n v="92553"/>
    <x v="1"/>
    <s v="OFF-PA-10003790"/>
    <x v="1"/>
    <x v="10"/>
    <x v="1250"/>
    <n v="182.72"/>
    <n v="8"/>
    <n v="0"/>
    <n v="84.051199999999994"/>
  </r>
  <r>
    <n v="8910"/>
    <x v="4443"/>
    <x v="3"/>
    <x v="960"/>
    <d v="2014-11-02T00:00:00"/>
    <s v="Standard Class"/>
    <s v="SA-20830"/>
    <s v="Sue Ann Reed"/>
    <x v="0"/>
    <s v="United States"/>
    <s v="Everett"/>
    <x v="31"/>
    <n v="2149"/>
    <x v="3"/>
    <s v="OFF-LA-10002475"/>
    <x v="1"/>
    <x v="2"/>
    <x v="148"/>
    <n v="21.93"/>
    <n v="3"/>
    <n v="0"/>
    <n v="10.307099999999998"/>
  </r>
  <r>
    <n v="8911"/>
    <x v="4444"/>
    <x v="3"/>
    <x v="259"/>
    <d v="2014-11-09T00:00:00"/>
    <s v="Standard Class"/>
    <s v="CA-12265"/>
    <s v="Christina Anderson"/>
    <x v="0"/>
    <s v="United States"/>
    <s v="Chattanooga"/>
    <x v="18"/>
    <n v="37421"/>
    <x v="0"/>
    <s v="TEC-AC-10000303"/>
    <x v="2"/>
    <x v="11"/>
    <x v="429"/>
    <n v="95.976000000000013"/>
    <n v="3"/>
    <n v="0.2"/>
    <n v="15.596099999999996"/>
  </r>
  <r>
    <n v="8912"/>
    <x v="4444"/>
    <x v="3"/>
    <x v="259"/>
    <d v="2014-11-09T00:00:00"/>
    <s v="Standard Class"/>
    <s v="CA-12265"/>
    <s v="Christina Anderson"/>
    <x v="0"/>
    <s v="United States"/>
    <s v="Chattanooga"/>
    <x v="18"/>
    <n v="37421"/>
    <x v="0"/>
    <s v="TEC-PH-10000127"/>
    <x v="2"/>
    <x v="7"/>
    <x v="1758"/>
    <n v="143.928"/>
    <n v="9"/>
    <n v="0.2"/>
    <n v="-32.383800000000008"/>
  </r>
  <r>
    <n v="8913"/>
    <x v="4444"/>
    <x v="3"/>
    <x v="259"/>
    <d v="2014-11-09T00:00:00"/>
    <s v="Standard Class"/>
    <s v="CA-12265"/>
    <s v="Christina Anderson"/>
    <x v="0"/>
    <s v="United States"/>
    <s v="Chattanooga"/>
    <x v="18"/>
    <n v="37421"/>
    <x v="0"/>
    <s v="OFF-BI-10004364"/>
    <x v="1"/>
    <x v="8"/>
    <x v="302"/>
    <n v="3.5640000000000009"/>
    <n v="2"/>
    <n v="0.7"/>
    <n v="-2.9700000000000006"/>
  </r>
  <r>
    <n v="8914"/>
    <x v="4444"/>
    <x v="3"/>
    <x v="259"/>
    <d v="2014-11-09T00:00:00"/>
    <s v="Standard Class"/>
    <s v="CA-12265"/>
    <s v="Christina Anderson"/>
    <x v="0"/>
    <s v="United States"/>
    <s v="Chattanooga"/>
    <x v="18"/>
    <n v="37421"/>
    <x v="0"/>
    <s v="OFF-LA-10002195"/>
    <x v="1"/>
    <x v="2"/>
    <x v="1019"/>
    <n v="4.9280000000000008"/>
    <n v="2"/>
    <n v="0.2"/>
    <n v="1.7247999999999997"/>
  </r>
  <r>
    <n v="8915"/>
    <x v="4445"/>
    <x v="0"/>
    <x v="195"/>
    <d v="2013-05-14T00:00:00"/>
    <s v="Standard Class"/>
    <s v="CV-12805"/>
    <s v="Cynthia Voltz"/>
    <x v="1"/>
    <s v="United States"/>
    <s v="Austin"/>
    <x v="5"/>
    <n v="78745"/>
    <x v="2"/>
    <s v="OFF-ST-10001490"/>
    <x v="1"/>
    <x v="4"/>
    <x v="513"/>
    <n v="856.65600000000006"/>
    <n v="6"/>
    <n v="0.2"/>
    <n v="107.08199999999985"/>
  </r>
  <r>
    <n v="8916"/>
    <x v="4445"/>
    <x v="0"/>
    <x v="195"/>
    <d v="2013-05-14T00:00:00"/>
    <s v="Standard Class"/>
    <s v="CV-12805"/>
    <s v="Cynthia Voltz"/>
    <x v="1"/>
    <s v="United States"/>
    <s v="Austin"/>
    <x v="5"/>
    <n v="78745"/>
    <x v="2"/>
    <s v="OFF-BI-10002852"/>
    <x v="1"/>
    <x v="8"/>
    <x v="91"/>
    <n v="13.183999999999997"/>
    <n v="4"/>
    <n v="0.8"/>
    <n v="-20.435200000000002"/>
  </r>
  <r>
    <n v="8917"/>
    <x v="4445"/>
    <x v="0"/>
    <x v="195"/>
    <d v="2013-05-14T00:00:00"/>
    <s v="Standard Class"/>
    <s v="CV-12805"/>
    <s v="Cynthia Voltz"/>
    <x v="1"/>
    <s v="United States"/>
    <s v="Austin"/>
    <x v="5"/>
    <n v="78745"/>
    <x v="2"/>
    <s v="OFF-AP-10000390"/>
    <x v="1"/>
    <x v="9"/>
    <x v="1691"/>
    <n v="48.783999999999985"/>
    <n v="4"/>
    <n v="0.8"/>
    <n v="-131.71680000000001"/>
  </r>
  <r>
    <n v="8918"/>
    <x v="4445"/>
    <x v="0"/>
    <x v="195"/>
    <d v="2013-05-14T00:00:00"/>
    <s v="Standard Class"/>
    <s v="CV-12805"/>
    <s v="Cynthia Voltz"/>
    <x v="1"/>
    <s v="United States"/>
    <s v="Austin"/>
    <x v="5"/>
    <n v="78745"/>
    <x v="2"/>
    <s v="OFF-PA-10004327"/>
    <x v="1"/>
    <x v="10"/>
    <x v="136"/>
    <n v="76.64"/>
    <n v="2"/>
    <n v="0.2"/>
    <n v="26.823999999999995"/>
  </r>
  <r>
    <n v="8919"/>
    <x v="4445"/>
    <x v="0"/>
    <x v="195"/>
    <d v="2013-05-14T00:00:00"/>
    <s v="Standard Class"/>
    <s v="CV-12805"/>
    <s v="Cynthia Voltz"/>
    <x v="1"/>
    <s v="United States"/>
    <s v="Austin"/>
    <x v="5"/>
    <n v="78745"/>
    <x v="2"/>
    <s v="OFF-BI-10002353"/>
    <x v="1"/>
    <x v="8"/>
    <x v="1068"/>
    <n v="18.527999999999995"/>
    <n v="6"/>
    <n v="0.8"/>
    <n v="-27.791999999999994"/>
  </r>
  <r>
    <n v="8920"/>
    <x v="4446"/>
    <x v="2"/>
    <x v="1063"/>
    <d v="2011-04-08T00:00:00"/>
    <s v="Standard Class"/>
    <s v="AH-10690"/>
    <s v="Anna Häberlin"/>
    <x v="1"/>
    <s v="United States"/>
    <s v="Virginia Beach"/>
    <x v="17"/>
    <n v="23464"/>
    <x v="0"/>
    <s v="FUR-FU-10003192"/>
    <x v="0"/>
    <x v="5"/>
    <x v="1720"/>
    <n v="177.68"/>
    <n v="2"/>
    <n v="0"/>
    <n v="46.196799999999996"/>
  </r>
  <r>
    <n v="8921"/>
    <x v="4447"/>
    <x v="2"/>
    <x v="582"/>
    <d v="2011-05-03T00:00:00"/>
    <s v="Standard Class"/>
    <s v="DS-13180"/>
    <s v="David Smith"/>
    <x v="1"/>
    <s v="United States"/>
    <s v="Jamestown"/>
    <x v="15"/>
    <n v="14701"/>
    <x v="3"/>
    <s v="TEC-AC-10000736"/>
    <x v="2"/>
    <x v="11"/>
    <x v="1085"/>
    <n v="159.97999999999999"/>
    <n v="2"/>
    <n v="0"/>
    <n v="57.592799999999997"/>
  </r>
  <r>
    <n v="8922"/>
    <x v="4448"/>
    <x v="0"/>
    <x v="964"/>
    <d v="2013-10-09T00:00:00"/>
    <s v="Standard Class"/>
    <s v="AH-10690"/>
    <s v="Anna Häberlin"/>
    <x v="1"/>
    <s v="United States"/>
    <s v="Coral Gables"/>
    <x v="2"/>
    <n v="33134"/>
    <x v="0"/>
    <s v="TEC-PH-10003095"/>
    <x v="2"/>
    <x v="7"/>
    <x v="1491"/>
    <n v="52.679999999999993"/>
    <n v="3"/>
    <n v="0.2"/>
    <n v="19.754999999999999"/>
  </r>
  <r>
    <n v="8923"/>
    <x v="4448"/>
    <x v="0"/>
    <x v="964"/>
    <d v="2013-10-09T00:00:00"/>
    <s v="Standard Class"/>
    <s v="AH-10690"/>
    <s v="Anna Häberlin"/>
    <x v="1"/>
    <s v="United States"/>
    <s v="Coral Gables"/>
    <x v="2"/>
    <n v="33134"/>
    <x v="0"/>
    <s v="FUR-FU-10002885"/>
    <x v="0"/>
    <x v="5"/>
    <x v="755"/>
    <n v="11.568000000000001"/>
    <n v="3"/>
    <n v="0.2"/>
    <n v="2.6028000000000011"/>
  </r>
  <r>
    <n v="8924"/>
    <x v="4449"/>
    <x v="3"/>
    <x v="532"/>
    <d v="2014-06-18T00:00:00"/>
    <s v="Standard Class"/>
    <s v="ZC-21910"/>
    <s v="Zuschuss Carroll"/>
    <x v="0"/>
    <s v="United States"/>
    <s v="Hickory"/>
    <x v="3"/>
    <n v="28601"/>
    <x v="0"/>
    <s v="OFF-BI-10001525"/>
    <x v="1"/>
    <x v="8"/>
    <x v="31"/>
    <n v="4.572000000000001"/>
    <n v="4"/>
    <n v="0.7"/>
    <n v="-3.8100000000000005"/>
  </r>
  <r>
    <n v="8925"/>
    <x v="4450"/>
    <x v="0"/>
    <x v="806"/>
    <d v="2013-02-03T00:00:00"/>
    <s v="Standard Class"/>
    <s v="DF-13135"/>
    <s v="David Flashing"/>
    <x v="0"/>
    <s v="United States"/>
    <s v="Rockford"/>
    <x v="10"/>
    <n v="61107"/>
    <x v="2"/>
    <s v="TEC-PH-10004241"/>
    <x v="2"/>
    <x v="7"/>
    <x v="1825"/>
    <n v="1439.9680000000001"/>
    <n v="4"/>
    <n v="0.2"/>
    <n v="143.99680000000006"/>
  </r>
  <r>
    <n v="8926"/>
    <x v="4450"/>
    <x v="0"/>
    <x v="806"/>
    <d v="2013-02-03T00:00:00"/>
    <s v="Standard Class"/>
    <s v="DF-13135"/>
    <s v="David Flashing"/>
    <x v="0"/>
    <s v="United States"/>
    <s v="Rockford"/>
    <x v="10"/>
    <n v="61107"/>
    <x v="2"/>
    <s v="OFF-BI-10000546"/>
    <x v="1"/>
    <x v="8"/>
    <x v="609"/>
    <n v="1.7279999999999995"/>
    <n v="3"/>
    <n v="0.8"/>
    <n v="-2.678399999999999"/>
  </r>
  <r>
    <n v="8927"/>
    <x v="4450"/>
    <x v="0"/>
    <x v="806"/>
    <d v="2013-02-03T00:00:00"/>
    <s v="Standard Class"/>
    <s v="DF-13135"/>
    <s v="David Flashing"/>
    <x v="0"/>
    <s v="United States"/>
    <s v="Rockford"/>
    <x v="10"/>
    <n v="61107"/>
    <x v="2"/>
    <s v="FUR-TA-10004256"/>
    <x v="0"/>
    <x v="3"/>
    <x v="484"/>
    <n v="626.09999999999991"/>
    <n v="3"/>
    <n v="0.5"/>
    <n v="-538.44600000000003"/>
  </r>
  <r>
    <n v="8928"/>
    <x v="4451"/>
    <x v="1"/>
    <x v="874"/>
    <d v="2012-09-29T00:00:00"/>
    <s v="Second Class"/>
    <s v="SS-20140"/>
    <s v="Saphhira Shifley"/>
    <x v="1"/>
    <s v="United States"/>
    <s v="Seattle"/>
    <x v="4"/>
    <n v="98103"/>
    <x v="1"/>
    <s v="OFF-AR-10002067"/>
    <x v="1"/>
    <x v="6"/>
    <x v="1145"/>
    <n v="99.2"/>
    <n v="5"/>
    <n v="0"/>
    <n v="25.792000000000002"/>
  </r>
  <r>
    <n v="8929"/>
    <x v="4452"/>
    <x v="1"/>
    <x v="657"/>
    <d v="2012-04-17T00:00:00"/>
    <s v="Standard Class"/>
    <s v="FP-14320"/>
    <s v="Frank Preis"/>
    <x v="0"/>
    <s v="United States"/>
    <s v="Huntsville"/>
    <x v="5"/>
    <n v="77340"/>
    <x v="2"/>
    <s v="FUR-TA-10000688"/>
    <x v="0"/>
    <x v="3"/>
    <x v="556"/>
    <n v="609.9799999999999"/>
    <n v="4"/>
    <n v="0.3"/>
    <n v="-113.28200000000004"/>
  </r>
  <r>
    <n v="8930"/>
    <x v="4452"/>
    <x v="1"/>
    <x v="657"/>
    <d v="2012-04-17T00:00:00"/>
    <s v="Standard Class"/>
    <s v="FP-14320"/>
    <s v="Frank Preis"/>
    <x v="0"/>
    <s v="United States"/>
    <s v="Huntsville"/>
    <x v="5"/>
    <n v="77340"/>
    <x v="2"/>
    <s v="FUR-TA-10002530"/>
    <x v="0"/>
    <x v="3"/>
    <x v="983"/>
    <n v="211.37199999999999"/>
    <n v="2"/>
    <n v="0.3"/>
    <n v="-45.294000000000011"/>
  </r>
  <r>
    <n v="8931"/>
    <x v="4452"/>
    <x v="1"/>
    <x v="657"/>
    <d v="2012-04-17T00:00:00"/>
    <s v="Standard Class"/>
    <s v="FP-14320"/>
    <s v="Frank Preis"/>
    <x v="0"/>
    <s v="United States"/>
    <s v="Huntsville"/>
    <x v="5"/>
    <n v="77340"/>
    <x v="2"/>
    <s v="TEC-PH-10001061"/>
    <x v="2"/>
    <x v="7"/>
    <x v="822"/>
    <n v="239.976"/>
    <n v="3"/>
    <n v="0.2"/>
    <n v="17.998199999999997"/>
  </r>
  <r>
    <n v="8932"/>
    <x v="4453"/>
    <x v="3"/>
    <x v="404"/>
    <d v="2014-12-25T00:00:00"/>
    <s v="Standard Class"/>
    <s v="HE-14800"/>
    <s v="Harold Engle"/>
    <x v="1"/>
    <s v="United States"/>
    <s v="Milwaukee"/>
    <x v="6"/>
    <n v="53209"/>
    <x v="2"/>
    <s v="FUR-FU-10001057"/>
    <x v="0"/>
    <x v="5"/>
    <x v="1782"/>
    <n v="99.949999999999989"/>
    <n v="5"/>
    <n v="0"/>
    <n v="22.988499999999998"/>
  </r>
  <r>
    <n v="8933"/>
    <x v="4453"/>
    <x v="3"/>
    <x v="404"/>
    <d v="2014-12-25T00:00:00"/>
    <s v="Standard Class"/>
    <s v="HE-14800"/>
    <s v="Harold Engle"/>
    <x v="1"/>
    <s v="United States"/>
    <s v="Milwaukee"/>
    <x v="6"/>
    <n v="53209"/>
    <x v="2"/>
    <s v="TEC-AC-10002331"/>
    <x v="2"/>
    <x v="11"/>
    <x v="1582"/>
    <n v="29.339999999999996"/>
    <n v="3"/>
    <n v="0"/>
    <n v="10.855799999999999"/>
  </r>
  <r>
    <n v="8934"/>
    <x v="4454"/>
    <x v="0"/>
    <x v="560"/>
    <d v="2013-03-20T00:00:00"/>
    <s v="Standard Class"/>
    <s v="SP-20545"/>
    <s v="Sibella Parks"/>
    <x v="1"/>
    <s v="United States"/>
    <s v="Green Bay"/>
    <x v="6"/>
    <n v="54302"/>
    <x v="2"/>
    <s v="FUR-FU-10003724"/>
    <x v="0"/>
    <x v="5"/>
    <x v="887"/>
    <n v="16.739999999999998"/>
    <n v="2"/>
    <n v="0"/>
    <n v="4.3523999999999994"/>
  </r>
  <r>
    <n v="8935"/>
    <x v="4455"/>
    <x v="3"/>
    <x v="151"/>
    <d v="2014-08-28T00:00:00"/>
    <s v="Same Day"/>
    <s v="BP-11185"/>
    <s v="Ben Peterman"/>
    <x v="1"/>
    <s v="United States"/>
    <s v="Philadelphia"/>
    <x v="9"/>
    <n v="19120"/>
    <x v="3"/>
    <s v="OFF-PA-10000528"/>
    <x v="1"/>
    <x v="10"/>
    <x v="1136"/>
    <n v="12.672000000000001"/>
    <n v="3"/>
    <n v="0.2"/>
    <n v="3.96"/>
  </r>
  <r>
    <n v="8936"/>
    <x v="4455"/>
    <x v="3"/>
    <x v="151"/>
    <d v="2014-08-28T00:00:00"/>
    <s v="Same Day"/>
    <s v="BP-11185"/>
    <s v="Ben Peterman"/>
    <x v="1"/>
    <s v="United States"/>
    <s v="Philadelphia"/>
    <x v="9"/>
    <n v="19120"/>
    <x v="3"/>
    <s v="TEC-AC-10001908"/>
    <x v="2"/>
    <x v="11"/>
    <x v="292"/>
    <n v="1119.8880000000001"/>
    <n v="14"/>
    <n v="0.2"/>
    <n v="209.97899999999993"/>
  </r>
  <r>
    <n v="8937"/>
    <x v="4456"/>
    <x v="1"/>
    <x v="997"/>
    <d v="2012-12-19T00:00:00"/>
    <s v="Second Class"/>
    <s v="PG-18895"/>
    <s v="Paul Gonzalez"/>
    <x v="0"/>
    <s v="United States"/>
    <s v="Los Angeles"/>
    <x v="1"/>
    <n v="90008"/>
    <x v="1"/>
    <s v="OFF-AR-10003903"/>
    <x v="1"/>
    <x v="6"/>
    <x v="878"/>
    <n v="204.85"/>
    <n v="5"/>
    <n v="0"/>
    <n v="53.261000000000003"/>
  </r>
  <r>
    <n v="8938"/>
    <x v="4456"/>
    <x v="1"/>
    <x v="997"/>
    <d v="2012-12-19T00:00:00"/>
    <s v="Second Class"/>
    <s v="PG-18895"/>
    <s v="Paul Gonzalez"/>
    <x v="0"/>
    <s v="United States"/>
    <s v="Los Angeles"/>
    <x v="1"/>
    <n v="90008"/>
    <x v="1"/>
    <s v="TEC-PH-10004908"/>
    <x v="2"/>
    <x v="7"/>
    <x v="1474"/>
    <n v="135.98400000000001"/>
    <n v="2"/>
    <n v="0.2"/>
    <n v="16.997999999999983"/>
  </r>
  <r>
    <n v="8939"/>
    <x v="4456"/>
    <x v="1"/>
    <x v="997"/>
    <d v="2012-12-19T00:00:00"/>
    <s v="Second Class"/>
    <s v="PG-18895"/>
    <s v="Paul Gonzalez"/>
    <x v="0"/>
    <s v="United States"/>
    <s v="Los Angeles"/>
    <x v="1"/>
    <n v="90008"/>
    <x v="1"/>
    <s v="OFF-AR-10001940"/>
    <x v="1"/>
    <x v="6"/>
    <x v="168"/>
    <n v="16.399999999999999"/>
    <n v="5"/>
    <n v="0"/>
    <n v="7.0520000000000005"/>
  </r>
  <r>
    <n v="8940"/>
    <x v="4456"/>
    <x v="1"/>
    <x v="997"/>
    <d v="2012-12-19T00:00:00"/>
    <s v="Second Class"/>
    <s v="PG-18895"/>
    <s v="Paul Gonzalez"/>
    <x v="0"/>
    <s v="United States"/>
    <s v="Los Angeles"/>
    <x v="1"/>
    <n v="90008"/>
    <x v="1"/>
    <s v="OFF-BI-10002026"/>
    <x v="1"/>
    <x v="8"/>
    <x v="903"/>
    <n v="92.960000000000008"/>
    <n v="2"/>
    <n v="0.2"/>
    <n v="31.373999999999995"/>
  </r>
  <r>
    <n v="8941"/>
    <x v="4457"/>
    <x v="2"/>
    <x v="963"/>
    <d v="2011-08-24T00:00:00"/>
    <s v="Second Class"/>
    <s v="JP-15520"/>
    <s v="Jeremy Pistek"/>
    <x v="0"/>
    <s v="United States"/>
    <s v="North Miami"/>
    <x v="2"/>
    <n v="33161"/>
    <x v="0"/>
    <s v="OFF-SU-10003936"/>
    <x v="1"/>
    <x v="14"/>
    <x v="1826"/>
    <n v="7.6320000000000014"/>
    <n v="3"/>
    <n v="0.2"/>
    <n v="-1.8126000000000002"/>
  </r>
  <r>
    <n v="8942"/>
    <x v="4458"/>
    <x v="0"/>
    <x v="54"/>
    <d v="2013-11-06T00:00:00"/>
    <s v="First Class"/>
    <s v="NW-18400"/>
    <s v="Natalie Webber"/>
    <x v="0"/>
    <s v="United States"/>
    <s v="Portland"/>
    <x v="21"/>
    <n v="97206"/>
    <x v="1"/>
    <s v="OFF-BI-10002813"/>
    <x v="1"/>
    <x v="8"/>
    <x v="905"/>
    <n v="4.1580000000000004"/>
    <n v="7"/>
    <n v="0.7"/>
    <n v="-3.4649999999999999"/>
  </r>
  <r>
    <n v="8943"/>
    <x v="4458"/>
    <x v="0"/>
    <x v="54"/>
    <d v="2013-11-06T00:00:00"/>
    <s v="First Class"/>
    <s v="NW-18400"/>
    <s v="Natalie Webber"/>
    <x v="0"/>
    <s v="United States"/>
    <s v="Portland"/>
    <x v="21"/>
    <n v="97206"/>
    <x v="1"/>
    <s v="TEC-MA-10003337"/>
    <x v="2"/>
    <x v="15"/>
    <x v="1827"/>
    <n v="179.99100000000004"/>
    <n v="3"/>
    <n v="0.7"/>
    <n v="-251.98739999999992"/>
  </r>
  <r>
    <n v="8944"/>
    <x v="4459"/>
    <x v="3"/>
    <x v="1209"/>
    <d v="2014-10-17T00:00:00"/>
    <s v="Standard Class"/>
    <s v="SW-20245"/>
    <s v="Scot Wooten"/>
    <x v="0"/>
    <s v="United States"/>
    <s v="Aurora"/>
    <x v="10"/>
    <n v="60505"/>
    <x v="2"/>
    <s v="FUR-CH-10001545"/>
    <x v="0"/>
    <x v="1"/>
    <x v="1737"/>
    <n v="239.358"/>
    <n v="3"/>
    <n v="0.3"/>
    <n v="-47.871600000000001"/>
  </r>
  <r>
    <n v="8945"/>
    <x v="4460"/>
    <x v="2"/>
    <x v="1035"/>
    <d v="2011-12-08T00:00:00"/>
    <s v="First Class"/>
    <s v="EH-14005"/>
    <s v="Erica Hernandez"/>
    <x v="2"/>
    <s v="United States"/>
    <s v="San Francisco"/>
    <x v="1"/>
    <n v="94109"/>
    <x v="1"/>
    <s v="OFF-PA-10000062"/>
    <x v="1"/>
    <x v="10"/>
    <x v="1375"/>
    <n v="164.88"/>
    <n v="3"/>
    <n v="0"/>
    <n v="80.791200000000003"/>
  </r>
  <r>
    <n v="8946"/>
    <x v="4461"/>
    <x v="2"/>
    <x v="647"/>
    <d v="2011-11-17T00:00:00"/>
    <s v="Second Class"/>
    <s v="SC-20260"/>
    <s v="Scott Cohen"/>
    <x v="1"/>
    <s v="United States"/>
    <s v="San Francisco"/>
    <x v="1"/>
    <n v="94110"/>
    <x v="1"/>
    <s v="OFF-SU-10001574"/>
    <x v="1"/>
    <x v="14"/>
    <x v="498"/>
    <n v="10.95"/>
    <n v="3"/>
    <n v="0"/>
    <n v="3.2849999999999993"/>
  </r>
  <r>
    <n v="8947"/>
    <x v="4462"/>
    <x v="3"/>
    <x v="165"/>
    <d v="2014-12-29T00:00:00"/>
    <s v="Standard Class"/>
    <s v="NC-18535"/>
    <s v="Nick Crebassa"/>
    <x v="1"/>
    <s v="United States"/>
    <s v="New Bedford"/>
    <x v="31"/>
    <n v="2740"/>
    <x v="3"/>
    <s v="OFF-PA-10001972"/>
    <x v="1"/>
    <x v="10"/>
    <x v="1169"/>
    <n v="19.440000000000001"/>
    <n v="3"/>
    <n v="0"/>
    <n v="9.3312000000000008"/>
  </r>
  <r>
    <n v="8948"/>
    <x v="4462"/>
    <x v="3"/>
    <x v="165"/>
    <d v="2014-12-29T00:00:00"/>
    <s v="Standard Class"/>
    <s v="NC-18535"/>
    <s v="Nick Crebassa"/>
    <x v="1"/>
    <s v="United States"/>
    <s v="New Bedford"/>
    <x v="31"/>
    <n v="2740"/>
    <x v="3"/>
    <s v="OFF-BI-10000201"/>
    <x v="1"/>
    <x v="8"/>
    <x v="1678"/>
    <n v="12.3"/>
    <n v="5"/>
    <n v="0"/>
    <n v="6.15"/>
  </r>
  <r>
    <n v="8949"/>
    <x v="4463"/>
    <x v="2"/>
    <x v="163"/>
    <d v="2011-12-26T00:00:00"/>
    <s v="First Class"/>
    <s v="AS-10090"/>
    <s v="Adam Shillingsburg"/>
    <x v="0"/>
    <s v="United States"/>
    <s v="San Diego"/>
    <x v="1"/>
    <n v="92037"/>
    <x v="1"/>
    <s v="OFF-AP-10003278"/>
    <x v="1"/>
    <x v="9"/>
    <x v="1784"/>
    <n v="13.97"/>
    <n v="1"/>
    <n v="0"/>
    <n v="3.632200000000001"/>
  </r>
  <r>
    <n v="8950"/>
    <x v="4464"/>
    <x v="3"/>
    <x v="66"/>
    <d v="2014-12-29T00:00:00"/>
    <s v="Standard Class"/>
    <s v="JL-15130"/>
    <s v="Jack Lebron"/>
    <x v="0"/>
    <s v="United States"/>
    <s v="Jackson"/>
    <x v="18"/>
    <n v="38301"/>
    <x v="0"/>
    <s v="FUR-TA-10002903"/>
    <x v="0"/>
    <x v="3"/>
    <x v="255"/>
    <n v="934.9559999999999"/>
    <n v="6"/>
    <n v="0.4"/>
    <n v="-249.32159999999999"/>
  </r>
  <r>
    <n v="8951"/>
    <x v="4464"/>
    <x v="3"/>
    <x v="66"/>
    <d v="2014-12-29T00:00:00"/>
    <s v="Standard Class"/>
    <s v="JL-15130"/>
    <s v="Jack Lebron"/>
    <x v="0"/>
    <s v="United States"/>
    <s v="Jackson"/>
    <x v="18"/>
    <n v="38301"/>
    <x v="0"/>
    <s v="TEC-AC-10001013"/>
    <x v="2"/>
    <x v="11"/>
    <x v="813"/>
    <n v="46.864000000000004"/>
    <n v="2"/>
    <n v="0.2"/>
    <n v="7.615399999999994"/>
  </r>
  <r>
    <n v="8952"/>
    <x v="4464"/>
    <x v="3"/>
    <x v="66"/>
    <d v="2014-12-29T00:00:00"/>
    <s v="Standard Class"/>
    <s v="JL-15130"/>
    <s v="Jack Lebron"/>
    <x v="0"/>
    <s v="United States"/>
    <s v="Jackson"/>
    <x v="18"/>
    <n v="38301"/>
    <x v="0"/>
    <s v="OFF-ST-10000918"/>
    <x v="1"/>
    <x v="4"/>
    <x v="372"/>
    <n v="26.160000000000004"/>
    <n v="3"/>
    <n v="0.2"/>
    <n v="1.961999999999998"/>
  </r>
  <r>
    <n v="8953"/>
    <x v="4464"/>
    <x v="3"/>
    <x v="66"/>
    <d v="2014-12-29T00:00:00"/>
    <s v="Standard Class"/>
    <s v="JL-15130"/>
    <s v="Jack Lebron"/>
    <x v="0"/>
    <s v="United States"/>
    <s v="Jackson"/>
    <x v="18"/>
    <n v="38301"/>
    <x v="0"/>
    <s v="OFF-AR-10001419"/>
    <x v="1"/>
    <x v="6"/>
    <x v="1006"/>
    <n v="23.128"/>
    <n v="7"/>
    <n v="0.2"/>
    <n v="2.8909999999999982"/>
  </r>
  <r>
    <n v="8954"/>
    <x v="4464"/>
    <x v="3"/>
    <x v="66"/>
    <d v="2014-12-29T00:00:00"/>
    <s v="Standard Class"/>
    <s v="JL-15130"/>
    <s v="Jack Lebron"/>
    <x v="0"/>
    <s v="United States"/>
    <s v="Jackson"/>
    <x v="18"/>
    <n v="38301"/>
    <x v="0"/>
    <s v="OFF-AP-10003266"/>
    <x v="1"/>
    <x v="9"/>
    <x v="661"/>
    <n v="59.24"/>
    <n v="5"/>
    <n v="0.2"/>
    <n v="16.290999999999997"/>
  </r>
  <r>
    <n v="8955"/>
    <x v="4465"/>
    <x v="2"/>
    <x v="233"/>
    <d v="2011-08-10T00:00:00"/>
    <s v="Second Class"/>
    <s v="VG-21790"/>
    <s v="Vivek Gonzalez"/>
    <x v="0"/>
    <s v="United States"/>
    <s v="Jacksonville"/>
    <x v="2"/>
    <n v="32216"/>
    <x v="0"/>
    <s v="FUR-BO-10000468"/>
    <x v="0"/>
    <x v="0"/>
    <x v="1171"/>
    <n v="155.45600000000002"/>
    <n v="4"/>
    <n v="0.2"/>
    <n v="-7.7727999999999895"/>
  </r>
  <r>
    <n v="8956"/>
    <x v="4466"/>
    <x v="2"/>
    <x v="59"/>
    <d v="2011-09-24T00:00:00"/>
    <s v="Standard Class"/>
    <s v="HG-14965"/>
    <s v="Henry Goldwyn"/>
    <x v="1"/>
    <s v="United States"/>
    <s v="San Diego"/>
    <x v="1"/>
    <n v="92024"/>
    <x v="1"/>
    <s v="OFF-PA-10004610"/>
    <x v="1"/>
    <x v="10"/>
    <x v="1511"/>
    <n v="8.56"/>
    <n v="2"/>
    <n v="0"/>
    <n v="3.8519999999999994"/>
  </r>
  <r>
    <n v="8957"/>
    <x v="4467"/>
    <x v="3"/>
    <x v="53"/>
    <d v="2014-12-29T00:00:00"/>
    <s v="First Class"/>
    <s v="JH-15430"/>
    <s v="Jennifer Halladay"/>
    <x v="0"/>
    <s v="United States"/>
    <s v="Hialeah"/>
    <x v="2"/>
    <n v="33012"/>
    <x v="0"/>
    <s v="FUR-FU-10004963"/>
    <x v="0"/>
    <x v="5"/>
    <x v="1434"/>
    <n v="21"/>
    <n v="3"/>
    <n v="0.2"/>
    <n v="5.7750000000000021"/>
  </r>
  <r>
    <n v="8958"/>
    <x v="4467"/>
    <x v="3"/>
    <x v="53"/>
    <d v="2014-12-29T00:00:00"/>
    <s v="First Class"/>
    <s v="JH-15430"/>
    <s v="Jennifer Halladay"/>
    <x v="0"/>
    <s v="United States"/>
    <s v="Hialeah"/>
    <x v="2"/>
    <n v="33012"/>
    <x v="0"/>
    <s v="TEC-MA-10004626"/>
    <x v="2"/>
    <x v="15"/>
    <x v="1824"/>
    <n v="120"/>
    <n v="2"/>
    <n v="0.5"/>
    <n v="-7.2000000000000028"/>
  </r>
  <r>
    <n v="8959"/>
    <x v="4468"/>
    <x v="3"/>
    <x v="920"/>
    <d v="2014-12-01T00:00:00"/>
    <s v="Standard Class"/>
    <s v="RO-19780"/>
    <s v="Rose O'Brian"/>
    <x v="0"/>
    <s v="United States"/>
    <s v="Houston"/>
    <x v="5"/>
    <n v="77070"/>
    <x v="2"/>
    <s v="TEC-PH-10003437"/>
    <x v="2"/>
    <x v="7"/>
    <x v="913"/>
    <n v="299.95999999999998"/>
    <n v="5"/>
    <n v="0.2"/>
    <n v="37.494999999999962"/>
  </r>
  <r>
    <n v="8960"/>
    <x v="4468"/>
    <x v="3"/>
    <x v="920"/>
    <d v="2014-12-01T00:00:00"/>
    <s v="Standard Class"/>
    <s v="RO-19780"/>
    <s v="Rose O'Brian"/>
    <x v="0"/>
    <s v="United States"/>
    <s v="Houston"/>
    <x v="5"/>
    <n v="77070"/>
    <x v="2"/>
    <s v="OFF-AP-10002867"/>
    <x v="1"/>
    <x v="9"/>
    <x v="1505"/>
    <n v="67.839999999999989"/>
    <n v="5"/>
    <n v="0.8"/>
    <n v="-179.77600000000001"/>
  </r>
  <r>
    <n v="8961"/>
    <x v="4468"/>
    <x v="3"/>
    <x v="920"/>
    <d v="2014-12-01T00:00:00"/>
    <s v="Standard Class"/>
    <s v="RO-19780"/>
    <s v="Rose O'Brian"/>
    <x v="0"/>
    <s v="United States"/>
    <s v="Houston"/>
    <x v="5"/>
    <n v="77070"/>
    <x v="2"/>
    <s v="FUR-CH-10002126"/>
    <x v="0"/>
    <x v="1"/>
    <x v="841"/>
    <n v="853.92999999999984"/>
    <n v="5"/>
    <n v="0.3"/>
    <n v="-24.397999999999911"/>
  </r>
  <r>
    <n v="8962"/>
    <x v="4468"/>
    <x v="3"/>
    <x v="920"/>
    <d v="2014-12-01T00:00:00"/>
    <s v="Standard Class"/>
    <s v="RO-19780"/>
    <s v="Rose O'Brian"/>
    <x v="0"/>
    <s v="United States"/>
    <s v="Houston"/>
    <x v="5"/>
    <n v="77070"/>
    <x v="2"/>
    <s v="OFF-AR-10001761"/>
    <x v="1"/>
    <x v="6"/>
    <x v="1642"/>
    <n v="18.687999999999999"/>
    <n v="4"/>
    <n v="0.2"/>
    <n v="3.7375999999999996"/>
  </r>
  <r>
    <n v="8963"/>
    <x v="4469"/>
    <x v="0"/>
    <x v="732"/>
    <d v="2013-11-08T00:00:00"/>
    <s v="First Class"/>
    <s v="LW-17125"/>
    <s v="Liz Willingham"/>
    <x v="0"/>
    <s v="United States"/>
    <s v="Virginia Beach"/>
    <x v="17"/>
    <n v="23464"/>
    <x v="0"/>
    <s v="FUR-FU-10004665"/>
    <x v="0"/>
    <x v="5"/>
    <x v="1345"/>
    <n v="273.95999999999998"/>
    <n v="2"/>
    <n v="0"/>
    <n v="71.229600000000005"/>
  </r>
  <r>
    <n v="8964"/>
    <x v="4469"/>
    <x v="0"/>
    <x v="732"/>
    <d v="2013-11-08T00:00:00"/>
    <s v="First Class"/>
    <s v="LW-17125"/>
    <s v="Liz Willingham"/>
    <x v="0"/>
    <s v="United States"/>
    <s v="Virginia Beach"/>
    <x v="17"/>
    <n v="23464"/>
    <x v="0"/>
    <s v="TEC-AC-10000057"/>
    <x v="2"/>
    <x v="11"/>
    <x v="626"/>
    <n v="89.97"/>
    <n v="3"/>
    <n v="0"/>
    <n v="18.893699999999995"/>
  </r>
  <r>
    <n v="8965"/>
    <x v="4469"/>
    <x v="0"/>
    <x v="732"/>
    <d v="2013-11-08T00:00:00"/>
    <s v="First Class"/>
    <s v="LW-17125"/>
    <s v="Liz Willingham"/>
    <x v="0"/>
    <s v="United States"/>
    <s v="Virginia Beach"/>
    <x v="17"/>
    <n v="23464"/>
    <x v="0"/>
    <s v="FUR-FU-10003806"/>
    <x v="0"/>
    <x v="5"/>
    <x v="1795"/>
    <n v="756.80000000000007"/>
    <n v="5"/>
    <n v="0"/>
    <n v="75.679999999999978"/>
  </r>
  <r>
    <n v="8966"/>
    <x v="4470"/>
    <x v="3"/>
    <x v="44"/>
    <d v="2014-11-13T00:00:00"/>
    <s v="Standard Class"/>
    <s v="CC-12370"/>
    <s v="Christopher Conant"/>
    <x v="0"/>
    <s v="United States"/>
    <s v="Houston"/>
    <x v="5"/>
    <n v="77070"/>
    <x v="2"/>
    <s v="OFF-BI-10000145"/>
    <x v="1"/>
    <x v="8"/>
    <x v="735"/>
    <n v="1.2479999999999998"/>
    <n v="2"/>
    <n v="0.8"/>
    <n v="-1.934400000000001"/>
  </r>
  <r>
    <n v="8967"/>
    <x v="4471"/>
    <x v="0"/>
    <x v="54"/>
    <d v="2013-11-08T00:00:00"/>
    <s v="Standard Class"/>
    <s v="JP-16135"/>
    <s v="Julie Prescott"/>
    <x v="2"/>
    <s v="United States"/>
    <s v="Philadelphia"/>
    <x v="9"/>
    <n v="19120"/>
    <x v="3"/>
    <s v="TEC-AC-10000892"/>
    <x v="2"/>
    <x v="11"/>
    <x v="290"/>
    <n v="72"/>
    <n v="1"/>
    <n v="0.2"/>
    <n v="14.399999999999999"/>
  </r>
  <r>
    <n v="8968"/>
    <x v="4471"/>
    <x v="0"/>
    <x v="54"/>
    <d v="2013-11-08T00:00:00"/>
    <s v="Standard Class"/>
    <s v="JP-16135"/>
    <s v="Julie Prescott"/>
    <x v="2"/>
    <s v="United States"/>
    <s v="Philadelphia"/>
    <x v="9"/>
    <n v="19120"/>
    <x v="3"/>
    <s v="FUR-CH-10004886"/>
    <x v="0"/>
    <x v="1"/>
    <x v="366"/>
    <n v="470.15499999999997"/>
    <n v="7"/>
    <n v="0.3"/>
    <n v="-13.432999999999993"/>
  </r>
  <r>
    <n v="8969"/>
    <x v="4472"/>
    <x v="2"/>
    <x v="125"/>
    <d v="2012-01-01T00:00:00"/>
    <s v="First Class"/>
    <s v="DD-13570"/>
    <s v="Dorothy Dickinson"/>
    <x v="0"/>
    <s v="United States"/>
    <s v="Memphis"/>
    <x v="18"/>
    <n v="38109"/>
    <x v="0"/>
    <s v="OFF-ST-10002554"/>
    <x v="1"/>
    <x v="4"/>
    <x v="1144"/>
    <n v="39.128"/>
    <n v="1"/>
    <n v="0.2"/>
    <n v="-8.803799999999999"/>
  </r>
  <r>
    <n v="8970"/>
    <x v="4473"/>
    <x v="3"/>
    <x v="574"/>
    <d v="2014-12-08T00:00:00"/>
    <s v="Standard Class"/>
    <s v="ES-14080"/>
    <s v="Erin Smith"/>
    <x v="1"/>
    <s v="United States"/>
    <s v="Lakewood"/>
    <x v="24"/>
    <n v="44107"/>
    <x v="3"/>
    <s v="OFF-AR-10001662"/>
    <x v="1"/>
    <x v="6"/>
    <x v="443"/>
    <n v="19.728000000000002"/>
    <n v="9"/>
    <n v="0.2"/>
    <n v="1.7262000000000022"/>
  </r>
  <r>
    <n v="8971"/>
    <x v="4473"/>
    <x v="3"/>
    <x v="574"/>
    <d v="2014-12-08T00:00:00"/>
    <s v="Standard Class"/>
    <s v="ES-14080"/>
    <s v="Erin Smith"/>
    <x v="1"/>
    <s v="United States"/>
    <s v="Lakewood"/>
    <x v="24"/>
    <n v="44107"/>
    <x v="3"/>
    <s v="TEC-PH-10004531"/>
    <x v="2"/>
    <x v="7"/>
    <x v="1395"/>
    <n v="151.18799999999999"/>
    <n v="2"/>
    <n v="0.4"/>
    <n v="-25.198000000000008"/>
  </r>
  <r>
    <n v="8972"/>
    <x v="4474"/>
    <x v="3"/>
    <x v="668"/>
    <d v="2014-03-29T00:00:00"/>
    <s v="Standard Class"/>
    <s v="MV-17485"/>
    <s v="Mark Van Huff"/>
    <x v="0"/>
    <s v="United States"/>
    <s v="New York City"/>
    <x v="15"/>
    <n v="10011"/>
    <x v="3"/>
    <s v="FUR-CH-10000665"/>
    <x v="0"/>
    <x v="1"/>
    <x v="656"/>
    <n v="271.76400000000001"/>
    <n v="2"/>
    <n v="0.1"/>
    <n v="60.391999999999967"/>
  </r>
  <r>
    <n v="8973"/>
    <x v="4475"/>
    <x v="2"/>
    <x v="84"/>
    <d v="2011-11-21T00:00:00"/>
    <s v="First Class"/>
    <s v="RD-19900"/>
    <s v="Ruben Dartt"/>
    <x v="0"/>
    <s v="United States"/>
    <s v="Philadelphia"/>
    <x v="9"/>
    <n v="19120"/>
    <x v="3"/>
    <s v="TEC-AC-10003023"/>
    <x v="2"/>
    <x v="11"/>
    <x v="1070"/>
    <n v="47.496000000000002"/>
    <n v="1"/>
    <n v="0.2"/>
    <n v="-1.187400000000002"/>
  </r>
  <r>
    <n v="8974"/>
    <x v="4476"/>
    <x v="3"/>
    <x v="1016"/>
    <d v="2014-04-28T00:00:00"/>
    <s v="Second Class"/>
    <s v="RL-19615"/>
    <s v="Rob Lucas"/>
    <x v="0"/>
    <s v="United States"/>
    <s v="Los Angeles"/>
    <x v="1"/>
    <n v="90008"/>
    <x v="1"/>
    <s v="FUR-BO-10004709"/>
    <x v="0"/>
    <x v="0"/>
    <x v="263"/>
    <n v="344.98099999999994"/>
    <n v="7"/>
    <n v="0.15"/>
    <n v="28.410200000000017"/>
  </r>
  <r>
    <n v="8975"/>
    <x v="4477"/>
    <x v="3"/>
    <x v="51"/>
    <d v="2014-11-27T00:00:00"/>
    <s v="First Class"/>
    <s v="JP-15460"/>
    <s v="Jennifer Patt"/>
    <x v="1"/>
    <s v="United States"/>
    <s v="Dallas"/>
    <x v="5"/>
    <n v="75220"/>
    <x v="2"/>
    <s v="OFF-PA-10000477"/>
    <x v="1"/>
    <x v="10"/>
    <x v="1261"/>
    <n v="36.288000000000011"/>
    <n v="7"/>
    <n v="0.2"/>
    <n v="12.700800000000001"/>
  </r>
  <r>
    <n v="8976"/>
    <x v="4477"/>
    <x v="3"/>
    <x v="51"/>
    <d v="2014-11-27T00:00:00"/>
    <s v="First Class"/>
    <s v="JP-15460"/>
    <s v="Jennifer Patt"/>
    <x v="1"/>
    <s v="United States"/>
    <s v="Dallas"/>
    <x v="5"/>
    <n v="75220"/>
    <x v="2"/>
    <s v="OFF-PA-10002923"/>
    <x v="1"/>
    <x v="10"/>
    <x v="1417"/>
    <n v="78.304000000000002"/>
    <n v="2"/>
    <n v="0.2"/>
    <n v="29.363999999999997"/>
  </r>
  <r>
    <n v="8977"/>
    <x v="4477"/>
    <x v="3"/>
    <x v="51"/>
    <d v="2014-11-27T00:00:00"/>
    <s v="First Class"/>
    <s v="JP-15460"/>
    <s v="Jennifer Patt"/>
    <x v="1"/>
    <s v="United States"/>
    <s v="Dallas"/>
    <x v="5"/>
    <n v="75220"/>
    <x v="2"/>
    <s v="FUR-TA-10003008"/>
    <x v="0"/>
    <x v="3"/>
    <x v="946"/>
    <n v="127.785"/>
    <n v="1"/>
    <n v="0.3"/>
    <n v="-31.033499999999989"/>
  </r>
  <r>
    <n v="8978"/>
    <x v="4477"/>
    <x v="3"/>
    <x v="51"/>
    <d v="2014-11-27T00:00:00"/>
    <s v="First Class"/>
    <s v="JP-15460"/>
    <s v="Jennifer Patt"/>
    <x v="1"/>
    <s v="United States"/>
    <s v="Dallas"/>
    <x v="5"/>
    <n v="75220"/>
    <x v="2"/>
    <s v="OFF-BI-10003707"/>
    <x v="1"/>
    <x v="8"/>
    <x v="776"/>
    <n v="6.1039999999999983"/>
    <n v="2"/>
    <n v="0.8"/>
    <n v="-9.1560000000000006"/>
  </r>
  <r>
    <n v="8979"/>
    <x v="4478"/>
    <x v="2"/>
    <x v="935"/>
    <d v="2011-11-05T00:00:00"/>
    <s v="Second Class"/>
    <s v="DM-13345"/>
    <s v="Denise Monton"/>
    <x v="1"/>
    <s v="United States"/>
    <s v="Orange"/>
    <x v="30"/>
    <n v="7050"/>
    <x v="3"/>
    <s v="OFF-BI-10000546"/>
    <x v="1"/>
    <x v="8"/>
    <x v="609"/>
    <n v="5.76"/>
    <n v="2"/>
    <n v="0"/>
    <n v="2.8224"/>
  </r>
  <r>
    <n v="8980"/>
    <x v="4479"/>
    <x v="1"/>
    <x v="324"/>
    <d v="2012-10-24T00:00:00"/>
    <s v="Second Class"/>
    <s v="CS-11860"/>
    <s v="Cari Schnelling"/>
    <x v="0"/>
    <s v="United States"/>
    <s v="Dallas"/>
    <x v="5"/>
    <n v="75220"/>
    <x v="2"/>
    <s v="OFF-BI-10000404"/>
    <x v="1"/>
    <x v="8"/>
    <x v="476"/>
    <n v="1.7199999999999995"/>
    <n v="1"/>
    <n v="0.8"/>
    <n v="-2.8380000000000001"/>
  </r>
  <r>
    <n v="8981"/>
    <x v="4480"/>
    <x v="2"/>
    <x v="644"/>
    <d v="2011-02-11T00:00:00"/>
    <s v="Second Class"/>
    <s v="DL-13315"/>
    <s v="Delfina Latchford"/>
    <x v="0"/>
    <s v="United States"/>
    <s v="Romeoville"/>
    <x v="10"/>
    <n v="60441"/>
    <x v="2"/>
    <s v="OFF-BI-10001196"/>
    <x v="1"/>
    <x v="8"/>
    <x v="1381"/>
    <n v="8.9519999999999982"/>
    <n v="2"/>
    <n v="0.8"/>
    <n v="-14.770800000000001"/>
  </r>
  <r>
    <n v="8982"/>
    <x v="4481"/>
    <x v="0"/>
    <x v="1193"/>
    <d v="2013-03-13T00:00:00"/>
    <s v="Standard Class"/>
    <s v="LC-16870"/>
    <s v="Lena Cacioppo"/>
    <x v="0"/>
    <s v="United States"/>
    <s v="Chicago"/>
    <x v="10"/>
    <n v="60623"/>
    <x v="2"/>
    <s v="OFF-AP-10001626"/>
    <x v="1"/>
    <x v="9"/>
    <x v="1016"/>
    <n v="2.3339999999999996"/>
    <n v="3"/>
    <n v="0.8"/>
    <n v="-6.3018000000000001"/>
  </r>
  <r>
    <n v="8983"/>
    <x v="4481"/>
    <x v="0"/>
    <x v="1193"/>
    <d v="2013-03-13T00:00:00"/>
    <s v="Standard Class"/>
    <s v="LC-16870"/>
    <s v="Lena Cacioppo"/>
    <x v="0"/>
    <s v="United States"/>
    <s v="Chicago"/>
    <x v="10"/>
    <n v="60623"/>
    <x v="2"/>
    <s v="OFF-BI-10004656"/>
    <x v="1"/>
    <x v="8"/>
    <x v="855"/>
    <n v="1.7279999999999998"/>
    <n v="4"/>
    <n v="0.8"/>
    <n v="-2.764800000000001"/>
  </r>
  <r>
    <n v="8984"/>
    <x v="4481"/>
    <x v="0"/>
    <x v="1193"/>
    <d v="2013-03-13T00:00:00"/>
    <s v="Standard Class"/>
    <s v="LC-16870"/>
    <s v="Lena Cacioppo"/>
    <x v="0"/>
    <s v="United States"/>
    <s v="Chicago"/>
    <x v="10"/>
    <n v="60623"/>
    <x v="2"/>
    <s v="FUR-FU-10003773"/>
    <x v="0"/>
    <x v="5"/>
    <x v="125"/>
    <n v="159.04"/>
    <n v="5"/>
    <n v="0.6"/>
    <n v="-194.82400000000001"/>
  </r>
  <r>
    <n v="8985"/>
    <x v="4481"/>
    <x v="0"/>
    <x v="1193"/>
    <d v="2013-03-13T00:00:00"/>
    <s v="Standard Class"/>
    <s v="LC-16870"/>
    <s v="Lena Cacioppo"/>
    <x v="0"/>
    <s v="United States"/>
    <s v="Chicago"/>
    <x v="10"/>
    <n v="60623"/>
    <x v="2"/>
    <s v="FUR-TA-10000849"/>
    <x v="0"/>
    <x v="3"/>
    <x v="1318"/>
    <n v="145.97999999999999"/>
    <n v="2"/>
    <n v="0.5"/>
    <n v="-99.266399999999976"/>
  </r>
  <r>
    <n v="8986"/>
    <x v="4482"/>
    <x v="1"/>
    <x v="155"/>
    <d v="2012-12-07T00:00:00"/>
    <s v="Standard Class"/>
    <s v="JG-15115"/>
    <s v="Jack Garza"/>
    <x v="0"/>
    <s v="United States"/>
    <s v="Jacksonville"/>
    <x v="3"/>
    <n v="28540"/>
    <x v="0"/>
    <s v="FUR-FU-10000222"/>
    <x v="0"/>
    <x v="5"/>
    <x v="591"/>
    <n v="77.951999999999998"/>
    <n v="3"/>
    <n v="0.2"/>
    <n v="12.667199999999994"/>
  </r>
  <r>
    <n v="8987"/>
    <x v="4482"/>
    <x v="1"/>
    <x v="155"/>
    <d v="2012-12-07T00:00:00"/>
    <s v="Standard Class"/>
    <s v="JG-15115"/>
    <s v="Jack Garza"/>
    <x v="0"/>
    <s v="United States"/>
    <s v="Jacksonville"/>
    <x v="3"/>
    <n v="28540"/>
    <x v="0"/>
    <s v="OFF-BI-10001718"/>
    <x v="1"/>
    <x v="8"/>
    <x v="1216"/>
    <n v="95.970000000000013"/>
    <n v="5"/>
    <n v="0.7"/>
    <n v="-73.57699999999997"/>
  </r>
  <r>
    <n v="8988"/>
    <x v="4482"/>
    <x v="1"/>
    <x v="155"/>
    <d v="2012-12-07T00:00:00"/>
    <s v="Standard Class"/>
    <s v="JG-15115"/>
    <s v="Jack Garza"/>
    <x v="0"/>
    <s v="United States"/>
    <s v="Jacksonville"/>
    <x v="3"/>
    <n v="28540"/>
    <x v="0"/>
    <s v="TEC-PH-10001700"/>
    <x v="2"/>
    <x v="7"/>
    <x v="193"/>
    <n v="105.584"/>
    <n v="2"/>
    <n v="0.2"/>
    <n v="9.2386000000000053"/>
  </r>
  <r>
    <n v="8989"/>
    <x v="4482"/>
    <x v="1"/>
    <x v="155"/>
    <d v="2012-12-07T00:00:00"/>
    <s v="Standard Class"/>
    <s v="JG-15115"/>
    <s v="Jack Garza"/>
    <x v="0"/>
    <s v="United States"/>
    <s v="Jacksonville"/>
    <x v="3"/>
    <n v="28540"/>
    <x v="0"/>
    <s v="OFF-AR-10004078"/>
    <x v="1"/>
    <x v="6"/>
    <x v="507"/>
    <n v="9.3439999999999994"/>
    <n v="2"/>
    <n v="0.2"/>
    <n v="1.1679999999999997"/>
  </r>
  <r>
    <n v="8990"/>
    <x v="4483"/>
    <x v="1"/>
    <x v="100"/>
    <d v="2012-12-30T00:00:00"/>
    <s v="Standard Class"/>
    <s v="HM-14860"/>
    <s v="Harry Marie"/>
    <x v="1"/>
    <s v="United States"/>
    <s v="Springfield"/>
    <x v="25"/>
    <n v="65807"/>
    <x v="2"/>
    <s v="FUR-FU-10003026"/>
    <x v="0"/>
    <x v="5"/>
    <x v="1555"/>
    <n v="9.68"/>
    <n v="2"/>
    <n v="0"/>
    <n v="3.7751999999999999"/>
  </r>
  <r>
    <n v="8991"/>
    <x v="4483"/>
    <x v="1"/>
    <x v="100"/>
    <d v="2012-12-30T00:00:00"/>
    <s v="Standard Class"/>
    <s v="HM-14860"/>
    <s v="Harry Marie"/>
    <x v="1"/>
    <s v="United States"/>
    <s v="Springfield"/>
    <x v="25"/>
    <n v="65807"/>
    <x v="2"/>
    <s v="TEC-CO-10003763"/>
    <x v="2"/>
    <x v="16"/>
    <x v="1270"/>
    <n v="4899.93"/>
    <n v="7"/>
    <n v="0"/>
    <n v="2302.9670999999998"/>
  </r>
  <r>
    <n v="8992"/>
    <x v="4484"/>
    <x v="3"/>
    <x v="172"/>
    <d v="2014-10-07T00:00:00"/>
    <s v="Standard Class"/>
    <s v="TN-21040"/>
    <s v="Tanja Norvell"/>
    <x v="2"/>
    <s v="United States"/>
    <s v="San Francisco"/>
    <x v="1"/>
    <n v="94110"/>
    <x v="1"/>
    <s v="TEC-AC-10004708"/>
    <x v="2"/>
    <x v="11"/>
    <x v="337"/>
    <n v="104.75"/>
    <n v="5"/>
    <n v="0"/>
    <n v="21.997499999999999"/>
  </r>
  <r>
    <n v="8993"/>
    <x v="4485"/>
    <x v="3"/>
    <x v="524"/>
    <d v="2014-10-22T00:00:00"/>
    <s v="Standard Class"/>
    <s v="VP-21760"/>
    <s v="Victoria Pisteka"/>
    <x v="1"/>
    <s v="United States"/>
    <s v="Columbia"/>
    <x v="18"/>
    <n v="38401"/>
    <x v="0"/>
    <s v="TEC-AC-10003499"/>
    <x v="2"/>
    <x v="11"/>
    <x v="103"/>
    <n v="18.528000000000002"/>
    <n v="2"/>
    <n v="0.2"/>
    <n v="4.4004000000000003"/>
  </r>
  <r>
    <n v="8994"/>
    <x v="4485"/>
    <x v="3"/>
    <x v="524"/>
    <d v="2014-10-22T00:00:00"/>
    <s v="Standard Class"/>
    <s v="VP-21760"/>
    <s v="Victoria Pisteka"/>
    <x v="1"/>
    <s v="United States"/>
    <s v="Columbia"/>
    <x v="18"/>
    <n v="38401"/>
    <x v="0"/>
    <s v="FUR-TA-10001950"/>
    <x v="0"/>
    <x v="3"/>
    <x v="1275"/>
    <n v="1875.258"/>
    <n v="7"/>
    <n v="0.4"/>
    <n v="-968.88329999999996"/>
  </r>
  <r>
    <n v="8995"/>
    <x v="4486"/>
    <x v="2"/>
    <x v="860"/>
    <d v="2011-08-17T00:00:00"/>
    <s v="First Class"/>
    <s v="CS-12355"/>
    <s v="Christine Sundaresam"/>
    <x v="0"/>
    <s v="United States"/>
    <s v="Hollywood"/>
    <x v="2"/>
    <n v="33021"/>
    <x v="0"/>
    <s v="OFF-PA-10000312"/>
    <x v="1"/>
    <x v="10"/>
    <x v="1820"/>
    <n v="91.360000000000014"/>
    <n v="5"/>
    <n v="0.2"/>
    <n v="29.691999999999993"/>
  </r>
  <r>
    <n v="8996"/>
    <x v="4486"/>
    <x v="2"/>
    <x v="860"/>
    <d v="2011-08-17T00:00:00"/>
    <s v="First Class"/>
    <s v="CS-12355"/>
    <s v="Christine Sundaresam"/>
    <x v="0"/>
    <s v="United States"/>
    <s v="Hollywood"/>
    <x v="2"/>
    <n v="33021"/>
    <x v="0"/>
    <s v="OFF-AP-10004708"/>
    <x v="1"/>
    <x v="9"/>
    <x v="508"/>
    <n v="152.24"/>
    <n v="5"/>
    <n v="0.2"/>
    <n v="17.126999999999988"/>
  </r>
  <r>
    <n v="8997"/>
    <x v="4487"/>
    <x v="3"/>
    <x v="343"/>
    <d v="2014-11-14T00:00:00"/>
    <s v="First Class"/>
    <s v="PG-18820"/>
    <s v="Patrick Gardner"/>
    <x v="0"/>
    <s v="United States"/>
    <s v="Dallas"/>
    <x v="5"/>
    <n v="75081"/>
    <x v="2"/>
    <s v="TEC-PH-10004531"/>
    <x v="2"/>
    <x v="7"/>
    <x v="714"/>
    <n v="35.183999999999997"/>
    <n v="2"/>
    <n v="0.2"/>
    <n v="12.314399999999999"/>
  </r>
  <r>
    <n v="8998"/>
    <x v="4488"/>
    <x v="3"/>
    <x v="177"/>
    <d v="2014-03-21T00:00:00"/>
    <s v="Same Day"/>
    <s v="HG-14845"/>
    <s v="Harry Greene"/>
    <x v="0"/>
    <s v="United States"/>
    <s v="Houston"/>
    <x v="5"/>
    <n v="77041"/>
    <x v="2"/>
    <s v="OFF-PA-10000474"/>
    <x v="1"/>
    <x v="10"/>
    <x v="33"/>
    <n v="56.704000000000001"/>
    <n v="2"/>
    <n v="0.2"/>
    <n v="19.137599999999992"/>
  </r>
  <r>
    <n v="8999"/>
    <x v="4488"/>
    <x v="3"/>
    <x v="177"/>
    <d v="2014-03-21T00:00:00"/>
    <s v="Same Day"/>
    <s v="HG-14845"/>
    <s v="Harry Greene"/>
    <x v="0"/>
    <s v="United States"/>
    <s v="Houston"/>
    <x v="5"/>
    <n v="77041"/>
    <x v="2"/>
    <s v="OFF-PA-10002377"/>
    <x v="1"/>
    <x v="10"/>
    <x v="127"/>
    <n v="274.06400000000002"/>
    <n v="7"/>
    <n v="0.2"/>
    <n v="102.77399999999999"/>
  </r>
  <r>
    <n v="9000"/>
    <x v="4489"/>
    <x v="3"/>
    <x v="726"/>
    <d v="2014-05-18T00:00:00"/>
    <s v="Standard Class"/>
    <s v="MH-18115"/>
    <s v="Mick Hernandez"/>
    <x v="2"/>
    <s v="United States"/>
    <s v="Philadelphia"/>
    <x v="9"/>
    <n v="19140"/>
    <x v="3"/>
    <s v="FUR-CH-10001482"/>
    <x v="0"/>
    <x v="1"/>
    <x v="536"/>
    <n v="458.42999999999995"/>
    <n v="5"/>
    <n v="0.3"/>
    <n v="-124.431"/>
  </r>
  <r>
    <n v="9001"/>
    <x v="4490"/>
    <x v="2"/>
    <x v="169"/>
    <d v="2011-06-22T00:00:00"/>
    <s v="Same Day"/>
    <s v="TB-21280"/>
    <s v="Toby Braunhardt"/>
    <x v="0"/>
    <s v="United States"/>
    <s v="Phoenix"/>
    <x v="16"/>
    <n v="85023"/>
    <x v="1"/>
    <s v="OFF-BI-10001553"/>
    <x v="1"/>
    <x v="8"/>
    <x v="1293"/>
    <n v="8.2260000000000009"/>
    <n v="3"/>
    <n v="0.7"/>
    <n v="-6.0323999999999991"/>
  </r>
  <r>
    <n v="9002"/>
    <x v="4491"/>
    <x v="2"/>
    <x v="266"/>
    <d v="2011-12-09T00:00:00"/>
    <s v="Standard Class"/>
    <s v="EM-13825"/>
    <s v="Elizabeth Moffitt"/>
    <x v="1"/>
    <s v="United States"/>
    <s v="Sandy Springs"/>
    <x v="32"/>
    <n v="30328"/>
    <x v="0"/>
    <s v="TEC-AC-10000199"/>
    <x v="2"/>
    <x v="11"/>
    <x v="1609"/>
    <n v="5.95"/>
    <n v="1"/>
    <n v="0"/>
    <n v="0.83300000000000018"/>
  </r>
  <r>
    <n v="9003"/>
    <x v="4491"/>
    <x v="2"/>
    <x v="266"/>
    <d v="2011-12-09T00:00:00"/>
    <s v="Standard Class"/>
    <s v="EM-13825"/>
    <s v="Elizabeth Moffitt"/>
    <x v="1"/>
    <s v="United States"/>
    <s v="Sandy Springs"/>
    <x v="32"/>
    <n v="30328"/>
    <x v="0"/>
    <s v="OFF-PA-10002195"/>
    <x v="1"/>
    <x v="10"/>
    <x v="719"/>
    <n v="15.24"/>
    <n v="3"/>
    <n v="0"/>
    <n v="7.1627999999999998"/>
  </r>
  <r>
    <n v="9004"/>
    <x v="4492"/>
    <x v="1"/>
    <x v="57"/>
    <d v="2012-04-06T00:00:00"/>
    <s v="Same Day"/>
    <s v="JF-15415"/>
    <s v="Jennifer Ferguson"/>
    <x v="0"/>
    <s v="United States"/>
    <s v="Spokane"/>
    <x v="4"/>
    <n v="99207"/>
    <x v="1"/>
    <s v="TEC-AC-10001767"/>
    <x v="2"/>
    <x v="11"/>
    <x v="97"/>
    <n v="239.94"/>
    <n v="6"/>
    <n v="0"/>
    <n v="26.393399999999986"/>
  </r>
  <r>
    <n v="9005"/>
    <x v="4492"/>
    <x v="1"/>
    <x v="57"/>
    <d v="2012-04-06T00:00:00"/>
    <s v="Same Day"/>
    <s v="JF-15415"/>
    <s v="Jennifer Ferguson"/>
    <x v="0"/>
    <s v="United States"/>
    <s v="Spokane"/>
    <x v="4"/>
    <n v="99207"/>
    <x v="1"/>
    <s v="OFF-AR-10002467"/>
    <x v="1"/>
    <x v="6"/>
    <x v="1681"/>
    <n v="23.84"/>
    <n v="8"/>
    <n v="0"/>
    <n v="6.4368000000000016"/>
  </r>
  <r>
    <n v="9006"/>
    <x v="4493"/>
    <x v="3"/>
    <x v="551"/>
    <d v="2014-11-19T00:00:00"/>
    <s v="Same Day"/>
    <s v="NB-18655"/>
    <s v="Nona Balk"/>
    <x v="1"/>
    <s v="United States"/>
    <s v="Milwaukee"/>
    <x v="6"/>
    <n v="53209"/>
    <x v="2"/>
    <s v="OFF-ST-10001321"/>
    <x v="1"/>
    <x v="4"/>
    <x v="416"/>
    <n v="92.52"/>
    <n v="6"/>
    <n v="0"/>
    <n v="24.980400000000007"/>
  </r>
  <r>
    <n v="9007"/>
    <x v="4493"/>
    <x v="3"/>
    <x v="551"/>
    <d v="2014-11-19T00:00:00"/>
    <s v="Same Day"/>
    <s v="NB-18655"/>
    <s v="Nona Balk"/>
    <x v="1"/>
    <s v="United States"/>
    <s v="Milwaukee"/>
    <x v="6"/>
    <n v="53209"/>
    <x v="2"/>
    <s v="OFF-ST-10000777"/>
    <x v="1"/>
    <x v="4"/>
    <x v="117"/>
    <n v="37.76"/>
    <n v="1"/>
    <n v="0"/>
    <n v="10.572800000000001"/>
  </r>
  <r>
    <n v="9008"/>
    <x v="4493"/>
    <x v="3"/>
    <x v="551"/>
    <d v="2014-11-19T00:00:00"/>
    <s v="Same Day"/>
    <s v="NB-18655"/>
    <s v="Nona Balk"/>
    <x v="1"/>
    <s v="United States"/>
    <s v="Milwaukee"/>
    <x v="6"/>
    <n v="53209"/>
    <x v="2"/>
    <s v="OFF-LA-10003720"/>
    <x v="1"/>
    <x v="2"/>
    <x v="1627"/>
    <n v="7.38"/>
    <n v="2"/>
    <n v="0"/>
    <n v="3.4685999999999999"/>
  </r>
  <r>
    <n v="9009"/>
    <x v="4493"/>
    <x v="3"/>
    <x v="551"/>
    <d v="2014-11-19T00:00:00"/>
    <s v="Same Day"/>
    <s v="NB-18655"/>
    <s v="Nona Balk"/>
    <x v="1"/>
    <s v="United States"/>
    <s v="Milwaukee"/>
    <x v="6"/>
    <n v="53209"/>
    <x v="2"/>
    <s v="FUR-FU-10000206"/>
    <x v="0"/>
    <x v="5"/>
    <x v="392"/>
    <n v="5.82"/>
    <n v="2"/>
    <n v="0"/>
    <n v="2.7353999999999998"/>
  </r>
  <r>
    <n v="9010"/>
    <x v="4494"/>
    <x v="3"/>
    <x v="1210"/>
    <d v="2014-07-19T00:00:00"/>
    <s v="Standard Class"/>
    <s v="CS-11860"/>
    <s v="Cari Schnelling"/>
    <x v="0"/>
    <s v="United States"/>
    <s v="Fairfield"/>
    <x v="24"/>
    <n v="45014"/>
    <x v="3"/>
    <s v="OFF-PA-10000791"/>
    <x v="1"/>
    <x v="10"/>
    <x v="1424"/>
    <n v="3.8159999999999998"/>
    <n v="1"/>
    <n v="0.2"/>
    <n v="1.1924999999999997"/>
  </r>
  <r>
    <n v="9011"/>
    <x v="4495"/>
    <x v="3"/>
    <x v="240"/>
    <d v="2014-05-24T00:00:00"/>
    <s v="Standard Class"/>
    <s v="ND-18460"/>
    <s v="Neil Ducich"/>
    <x v="1"/>
    <s v="United States"/>
    <s v="Huntsville"/>
    <x v="19"/>
    <n v="35810"/>
    <x v="0"/>
    <s v="OFF-BI-10001787"/>
    <x v="1"/>
    <x v="8"/>
    <x v="1482"/>
    <n v="26.16"/>
    <n v="4"/>
    <n v="0"/>
    <n v="12.8184"/>
  </r>
  <r>
    <n v="9012"/>
    <x v="4496"/>
    <x v="1"/>
    <x v="139"/>
    <d v="2012-12-21T00:00:00"/>
    <s v="First Class"/>
    <s v="ED-13885"/>
    <s v="Emily Ducich"/>
    <x v="2"/>
    <s v="United States"/>
    <s v="Houston"/>
    <x v="5"/>
    <n v="77036"/>
    <x v="2"/>
    <s v="TEC-AC-10004353"/>
    <x v="2"/>
    <x v="11"/>
    <x v="717"/>
    <n v="100.80000000000001"/>
    <n v="2"/>
    <n v="0.2"/>
    <n v="21.42"/>
  </r>
  <r>
    <n v="9013"/>
    <x v="4497"/>
    <x v="0"/>
    <x v="823"/>
    <d v="2013-02-22T00:00:00"/>
    <s v="First Class"/>
    <s v="EA-14035"/>
    <s v="Erin Ashbrook"/>
    <x v="1"/>
    <s v="United States"/>
    <s v="New York City"/>
    <x v="15"/>
    <n v="10011"/>
    <x v="3"/>
    <s v="FUR-FU-10001861"/>
    <x v="0"/>
    <x v="5"/>
    <x v="272"/>
    <n v="135.79999999999998"/>
    <n v="7"/>
    <n v="0"/>
    <n v="66.541999999999987"/>
  </r>
  <r>
    <n v="9014"/>
    <x v="4498"/>
    <x v="3"/>
    <x v="257"/>
    <d v="2014-03-23T00:00:00"/>
    <s v="Standard Class"/>
    <s v="BP-11050"/>
    <s v="Barry Pond"/>
    <x v="1"/>
    <s v="United States"/>
    <s v="Los Angeles"/>
    <x v="1"/>
    <n v="90008"/>
    <x v="1"/>
    <s v="OFF-AR-10002766"/>
    <x v="1"/>
    <x v="6"/>
    <x v="1041"/>
    <n v="13.899999999999999"/>
    <n v="5"/>
    <n v="0"/>
    <n v="3.7529999999999997"/>
  </r>
  <r>
    <n v="9015"/>
    <x v="4498"/>
    <x v="3"/>
    <x v="257"/>
    <d v="2014-03-23T00:00:00"/>
    <s v="Standard Class"/>
    <s v="BP-11050"/>
    <s v="Barry Pond"/>
    <x v="1"/>
    <s v="United States"/>
    <s v="Los Angeles"/>
    <x v="1"/>
    <n v="90008"/>
    <x v="1"/>
    <s v="OFF-EN-10003072"/>
    <x v="1"/>
    <x v="12"/>
    <x v="767"/>
    <n v="19.399999999999999"/>
    <n v="5"/>
    <n v="0"/>
    <n v="9.3120000000000012"/>
  </r>
  <r>
    <n v="9016"/>
    <x v="4499"/>
    <x v="0"/>
    <x v="907"/>
    <d v="2013-12-24T00:00:00"/>
    <s v="Standard Class"/>
    <s v="NS-18640"/>
    <s v="Noel Staavos"/>
    <x v="1"/>
    <s v="United States"/>
    <s v="Carlsbad"/>
    <x v="27"/>
    <n v="88220"/>
    <x v="1"/>
    <s v="OFF-BI-10001636"/>
    <x v="1"/>
    <x v="8"/>
    <x v="668"/>
    <n v="13.488"/>
    <n v="2"/>
    <n v="0.2"/>
    <n v="4.3835999999999995"/>
  </r>
  <r>
    <n v="9017"/>
    <x v="4499"/>
    <x v="0"/>
    <x v="907"/>
    <d v="2013-12-24T00:00:00"/>
    <s v="Standard Class"/>
    <s v="NS-18640"/>
    <s v="Noel Staavos"/>
    <x v="1"/>
    <s v="United States"/>
    <s v="Carlsbad"/>
    <x v="27"/>
    <n v="88220"/>
    <x v="1"/>
    <s v="OFF-BI-10000948"/>
    <x v="1"/>
    <x v="8"/>
    <x v="1373"/>
    <n v="11.416"/>
    <n v="1"/>
    <n v="0.2"/>
    <n v="3.8528999999999991"/>
  </r>
  <r>
    <n v="9018"/>
    <x v="4500"/>
    <x v="0"/>
    <x v="253"/>
    <d v="2013-03-29T00:00:00"/>
    <s v="Second Class"/>
    <s v="MV-17485"/>
    <s v="Mark Van Huff"/>
    <x v="0"/>
    <s v="United States"/>
    <s v="Pocatello"/>
    <x v="45"/>
    <n v="83201"/>
    <x v="1"/>
    <s v="OFF-PA-10001838"/>
    <x v="1"/>
    <x v="10"/>
    <x v="999"/>
    <n v="17.64"/>
    <n v="3"/>
    <n v="0"/>
    <n v="8.6435999999999993"/>
  </r>
  <r>
    <n v="9019"/>
    <x v="4500"/>
    <x v="0"/>
    <x v="253"/>
    <d v="2013-03-29T00:00:00"/>
    <s v="Second Class"/>
    <s v="MV-17485"/>
    <s v="Mark Van Huff"/>
    <x v="0"/>
    <s v="United States"/>
    <s v="Pocatello"/>
    <x v="45"/>
    <n v="83201"/>
    <x v="1"/>
    <s v="OFF-BI-10002215"/>
    <x v="1"/>
    <x v="8"/>
    <x v="20"/>
    <n v="17.04"/>
    <n v="3"/>
    <n v="0.2"/>
    <n v="5.5379999999999985"/>
  </r>
  <r>
    <n v="9020"/>
    <x v="4501"/>
    <x v="2"/>
    <x v="757"/>
    <d v="2011-12-18T00:00:00"/>
    <s v="Second Class"/>
    <s v="LE-16810"/>
    <s v="Laurel Elliston"/>
    <x v="0"/>
    <s v="United States"/>
    <s v="Springfield"/>
    <x v="17"/>
    <n v="22153"/>
    <x v="0"/>
    <s v="TEC-AC-10001314"/>
    <x v="2"/>
    <x v="11"/>
    <x v="943"/>
    <n v="99.98"/>
    <n v="2"/>
    <n v="0"/>
    <n v="7.9983999999999895"/>
  </r>
  <r>
    <n v="9021"/>
    <x v="4501"/>
    <x v="2"/>
    <x v="757"/>
    <d v="2011-12-18T00:00:00"/>
    <s v="Second Class"/>
    <s v="LE-16810"/>
    <s v="Laurel Elliston"/>
    <x v="0"/>
    <s v="United States"/>
    <s v="Springfield"/>
    <x v="17"/>
    <n v="22153"/>
    <x v="0"/>
    <s v="FUR-FU-10002268"/>
    <x v="0"/>
    <x v="5"/>
    <x v="860"/>
    <n v="29.46"/>
    <n v="6"/>
    <n v="0"/>
    <n v="9.7217999999999982"/>
  </r>
  <r>
    <n v="9022"/>
    <x v="4502"/>
    <x v="1"/>
    <x v="219"/>
    <d v="2012-11-20T00:00:00"/>
    <s v="Standard Class"/>
    <s v="VP-21760"/>
    <s v="Victoria Pisteka"/>
    <x v="1"/>
    <s v="United States"/>
    <s v="Toledo"/>
    <x v="24"/>
    <n v="43615"/>
    <x v="3"/>
    <s v="OFF-BI-10002133"/>
    <x v="1"/>
    <x v="8"/>
    <x v="1138"/>
    <n v="166.92000000000002"/>
    <n v="13"/>
    <n v="0.7"/>
    <n v="-116.84399999999999"/>
  </r>
  <r>
    <n v="9023"/>
    <x v="4503"/>
    <x v="0"/>
    <x v="250"/>
    <d v="2013-08-24T00:00:00"/>
    <s v="First Class"/>
    <s v="TC-21475"/>
    <s v="Tony Chapman"/>
    <x v="2"/>
    <s v="United States"/>
    <s v="Fort Collins"/>
    <x v="22"/>
    <n v="80525"/>
    <x v="1"/>
    <s v="FUR-FU-10001979"/>
    <x v="0"/>
    <x v="5"/>
    <x v="509"/>
    <n v="98.328000000000003"/>
    <n v="3"/>
    <n v="0.2"/>
    <n v="9.832800000000006"/>
  </r>
  <r>
    <n v="9024"/>
    <x v="4504"/>
    <x v="1"/>
    <x v="685"/>
    <d v="2012-07-02T00:00:00"/>
    <s v="First Class"/>
    <s v="SG-20470"/>
    <s v="Sheri Gordon"/>
    <x v="0"/>
    <s v="United States"/>
    <s v="New York City"/>
    <x v="15"/>
    <n v="10024"/>
    <x v="3"/>
    <s v="FUR-CH-10001482"/>
    <x v="0"/>
    <x v="1"/>
    <x v="536"/>
    <n v="117.88199999999999"/>
    <n v="1"/>
    <n v="0.1"/>
    <n v="1.3097999999999956"/>
  </r>
  <r>
    <n v="9025"/>
    <x v="4505"/>
    <x v="0"/>
    <x v="190"/>
    <d v="2013-07-03T00:00:00"/>
    <s v="Standard Class"/>
    <s v="VP-21760"/>
    <s v="Victoria Pisteka"/>
    <x v="1"/>
    <s v="United States"/>
    <s v="New York City"/>
    <x v="15"/>
    <n v="10035"/>
    <x v="3"/>
    <s v="TEC-AC-10002018"/>
    <x v="2"/>
    <x v="11"/>
    <x v="1674"/>
    <n v="20.97"/>
    <n v="3"/>
    <n v="0"/>
    <n v="9.017100000000001"/>
  </r>
  <r>
    <n v="9026"/>
    <x v="4505"/>
    <x v="0"/>
    <x v="190"/>
    <d v="2013-07-03T00:00:00"/>
    <s v="Standard Class"/>
    <s v="VP-21760"/>
    <s v="Victoria Pisteka"/>
    <x v="1"/>
    <s v="United States"/>
    <s v="New York City"/>
    <x v="15"/>
    <n v="10035"/>
    <x v="3"/>
    <s v="TEC-AC-10000397"/>
    <x v="2"/>
    <x v="11"/>
    <x v="1459"/>
    <n v="139.96"/>
    <n v="4"/>
    <n v="0"/>
    <n v="9.7972000000000037"/>
  </r>
  <r>
    <n v="9027"/>
    <x v="4505"/>
    <x v="0"/>
    <x v="190"/>
    <d v="2013-07-03T00:00:00"/>
    <s v="Standard Class"/>
    <s v="VP-21760"/>
    <s v="Victoria Pisteka"/>
    <x v="1"/>
    <s v="United States"/>
    <s v="New York City"/>
    <x v="15"/>
    <n v="10035"/>
    <x v="3"/>
    <s v="FUR-FU-10003976"/>
    <x v="0"/>
    <x v="5"/>
    <x v="964"/>
    <n v="37.74"/>
    <n v="3"/>
    <n v="0"/>
    <n v="12.831599999999996"/>
  </r>
  <r>
    <n v="9028"/>
    <x v="4506"/>
    <x v="0"/>
    <x v="42"/>
    <d v="2013-09-23T00:00:00"/>
    <s v="Standard Class"/>
    <s v="PO-18865"/>
    <s v="Patrick O'Donnell"/>
    <x v="0"/>
    <s v="United States"/>
    <s v="Marlborough"/>
    <x v="31"/>
    <n v="1752"/>
    <x v="3"/>
    <s v="FUR-FU-10002597"/>
    <x v="0"/>
    <x v="5"/>
    <x v="621"/>
    <n v="14.82"/>
    <n v="3"/>
    <n v="0"/>
    <n v="6.224400000000001"/>
  </r>
  <r>
    <n v="9029"/>
    <x v="4506"/>
    <x v="0"/>
    <x v="42"/>
    <d v="2013-09-23T00:00:00"/>
    <s v="Standard Class"/>
    <s v="PO-18865"/>
    <s v="Patrick O'Donnell"/>
    <x v="0"/>
    <s v="United States"/>
    <s v="Marlborough"/>
    <x v="31"/>
    <n v="1752"/>
    <x v="3"/>
    <s v="FUR-FU-10004864"/>
    <x v="0"/>
    <x v="5"/>
    <x v="436"/>
    <n v="191.82"/>
    <n v="3"/>
    <n v="0"/>
    <n v="61.382399999999997"/>
  </r>
  <r>
    <n v="9030"/>
    <x v="4507"/>
    <x v="2"/>
    <x v="667"/>
    <d v="2011-07-23T00:00:00"/>
    <s v="Standard Class"/>
    <s v="JL-15130"/>
    <s v="Jack Lebron"/>
    <x v="0"/>
    <s v="United States"/>
    <s v="New Rochelle"/>
    <x v="15"/>
    <n v="10801"/>
    <x v="3"/>
    <s v="OFF-BI-10002103"/>
    <x v="1"/>
    <x v="8"/>
    <x v="525"/>
    <n v="13.904"/>
    <n v="2"/>
    <n v="0.2"/>
    <n v="4.5187999999999997"/>
  </r>
  <r>
    <n v="9031"/>
    <x v="4508"/>
    <x v="3"/>
    <x v="853"/>
    <d v="2014-09-02T00:00:00"/>
    <s v="Same Day"/>
    <s v="RW-19540"/>
    <s v="Rick Wilson"/>
    <x v="1"/>
    <s v="United States"/>
    <s v="Seattle"/>
    <x v="4"/>
    <n v="98103"/>
    <x v="1"/>
    <s v="OFF-AP-10001005"/>
    <x v="1"/>
    <x v="9"/>
    <x v="1131"/>
    <n v="314.60000000000002"/>
    <n v="4"/>
    <n v="0"/>
    <n v="103.81799999999998"/>
  </r>
  <r>
    <n v="9032"/>
    <x v="4508"/>
    <x v="3"/>
    <x v="853"/>
    <d v="2014-09-02T00:00:00"/>
    <s v="Same Day"/>
    <s v="RW-19540"/>
    <s v="Rick Wilson"/>
    <x v="1"/>
    <s v="United States"/>
    <s v="Seattle"/>
    <x v="4"/>
    <n v="98103"/>
    <x v="1"/>
    <s v="FUR-TA-10002607"/>
    <x v="0"/>
    <x v="3"/>
    <x v="221"/>
    <n v="283.56"/>
    <n v="4"/>
    <n v="0"/>
    <n v="45.36960000000002"/>
  </r>
  <r>
    <n v="9033"/>
    <x v="4509"/>
    <x v="3"/>
    <x v="738"/>
    <d v="2014-06-27T00:00:00"/>
    <s v="Standard Class"/>
    <s v="RB-19465"/>
    <s v="Rick Bensley"/>
    <x v="2"/>
    <s v="United States"/>
    <s v="Detroit"/>
    <x v="12"/>
    <n v="48227"/>
    <x v="2"/>
    <s v="FUR-CH-10000454"/>
    <x v="0"/>
    <x v="1"/>
    <x v="1"/>
    <n v="487.96"/>
    <n v="2"/>
    <n v="0"/>
    <n v="146.38799999999998"/>
  </r>
  <r>
    <n v="9034"/>
    <x v="4510"/>
    <x v="2"/>
    <x v="814"/>
    <d v="2011-09-07T00:00:00"/>
    <s v="Standard Class"/>
    <s v="SC-20095"/>
    <s v="Sanjit Chand"/>
    <x v="0"/>
    <s v="United States"/>
    <s v="Fayetteville"/>
    <x v="36"/>
    <n v="72701"/>
    <x v="0"/>
    <s v="OFF-BI-10001359"/>
    <x v="1"/>
    <x v="8"/>
    <x v="1153"/>
    <n v="1793.98"/>
    <n v="2"/>
    <n v="0"/>
    <n v="843.17059999999992"/>
  </r>
  <r>
    <n v="9035"/>
    <x v="4511"/>
    <x v="1"/>
    <x v="486"/>
    <d v="2012-10-05T00:00:00"/>
    <s v="Standard Class"/>
    <s v="EM-13960"/>
    <s v="Eric Murdock"/>
    <x v="0"/>
    <s v="United States"/>
    <s v="Quincy"/>
    <x v="10"/>
    <n v="62301"/>
    <x v="2"/>
    <s v="OFF-BI-10003196"/>
    <x v="1"/>
    <x v="8"/>
    <x v="1367"/>
    <n v="2.9919999999999995"/>
    <n v="4"/>
    <n v="0.8"/>
    <n v="-4.4880000000000013"/>
  </r>
  <r>
    <n v="9036"/>
    <x v="4511"/>
    <x v="1"/>
    <x v="486"/>
    <d v="2012-10-05T00:00:00"/>
    <s v="Standard Class"/>
    <s v="EM-13960"/>
    <s v="Eric Murdock"/>
    <x v="0"/>
    <s v="United States"/>
    <s v="Quincy"/>
    <x v="10"/>
    <n v="62301"/>
    <x v="2"/>
    <s v="TEC-AC-10003657"/>
    <x v="2"/>
    <x v="11"/>
    <x v="151"/>
    <n v="108.76800000000001"/>
    <n v="4"/>
    <n v="0.2"/>
    <n v="2.7191999999999901"/>
  </r>
  <r>
    <n v="9037"/>
    <x v="4512"/>
    <x v="1"/>
    <x v="1003"/>
    <d v="2012-04-10T00:00:00"/>
    <s v="First Class"/>
    <s v="RP-19390"/>
    <s v="Resi Pölking"/>
    <x v="0"/>
    <s v="United States"/>
    <s v="New York City"/>
    <x v="15"/>
    <n v="10035"/>
    <x v="3"/>
    <s v="OFF-PA-10002262"/>
    <x v="1"/>
    <x v="10"/>
    <x v="992"/>
    <n v="25.92"/>
    <n v="4"/>
    <n v="0"/>
    <n v="12.441600000000001"/>
  </r>
  <r>
    <n v="9038"/>
    <x v="4512"/>
    <x v="1"/>
    <x v="1003"/>
    <d v="2012-04-10T00:00:00"/>
    <s v="First Class"/>
    <s v="RP-19390"/>
    <s v="Resi Pölking"/>
    <x v="0"/>
    <s v="United States"/>
    <s v="New York City"/>
    <x v="15"/>
    <n v="10035"/>
    <x v="3"/>
    <s v="OFF-ST-10002214"/>
    <x v="1"/>
    <x v="4"/>
    <x v="994"/>
    <n v="22.58"/>
    <n v="2"/>
    <n v="0"/>
    <n v="5.8707999999999991"/>
  </r>
  <r>
    <n v="9039"/>
    <x v="4513"/>
    <x v="3"/>
    <x v="610"/>
    <d v="2014-11-22T00:00:00"/>
    <s v="Same Day"/>
    <s v="HZ-14950"/>
    <s v="Henia Zydlo"/>
    <x v="0"/>
    <s v="United States"/>
    <s v="Houston"/>
    <x v="5"/>
    <n v="77095"/>
    <x v="2"/>
    <s v="TEC-PH-10003555"/>
    <x v="2"/>
    <x v="7"/>
    <x v="457"/>
    <n v="55.176000000000002"/>
    <n v="3"/>
    <n v="0.2"/>
    <n v="-12.414599999999997"/>
  </r>
  <r>
    <n v="9040"/>
    <x v="4514"/>
    <x v="0"/>
    <x v="907"/>
    <d v="2013-12-22T00:00:00"/>
    <s v="Standard Class"/>
    <s v="AB-10105"/>
    <s v="Adrian Barton"/>
    <x v="0"/>
    <s v="United States"/>
    <s v="Detroit"/>
    <x v="12"/>
    <n v="48205"/>
    <x v="2"/>
    <s v="OFF-BI-10000545"/>
    <x v="1"/>
    <x v="8"/>
    <x v="685"/>
    <n v="9892.74"/>
    <n v="13"/>
    <n v="0"/>
    <n v="4946.37"/>
  </r>
  <r>
    <n v="9041"/>
    <x v="4515"/>
    <x v="2"/>
    <x v="111"/>
    <d v="2011-09-24T00:00:00"/>
    <s v="Standard Class"/>
    <s v="ND-18460"/>
    <s v="Neil Ducich"/>
    <x v="1"/>
    <s v="United States"/>
    <s v="Chandler"/>
    <x v="16"/>
    <n v="85224"/>
    <x v="1"/>
    <s v="FUR-TA-10004607"/>
    <x v="0"/>
    <x v="3"/>
    <x v="1095"/>
    <n v="73.915000000000006"/>
    <n v="1"/>
    <n v="0.5"/>
    <n v="-45.827300000000008"/>
  </r>
  <r>
    <n v="9042"/>
    <x v="4516"/>
    <x v="2"/>
    <x v="450"/>
    <d v="2011-10-03T00:00:00"/>
    <s v="Standard Class"/>
    <s v="XP-21865"/>
    <s v="Xylona Preis"/>
    <x v="0"/>
    <s v="United States"/>
    <s v="Hollywood"/>
    <x v="2"/>
    <n v="33021"/>
    <x v="0"/>
    <s v="FUR-FU-10000277"/>
    <x v="0"/>
    <x v="5"/>
    <x v="1786"/>
    <n v="337.08800000000002"/>
    <n v="4"/>
    <n v="0.2"/>
    <n v="16.854399999999984"/>
  </r>
  <r>
    <n v="9043"/>
    <x v="4517"/>
    <x v="1"/>
    <x v="357"/>
    <d v="2012-09-26T00:00:00"/>
    <s v="Second Class"/>
    <s v="MM-18280"/>
    <s v="Muhammed MacIntyre"/>
    <x v="1"/>
    <s v="United States"/>
    <s v="Los Angeles"/>
    <x v="1"/>
    <n v="90049"/>
    <x v="1"/>
    <s v="OFF-AP-10004532"/>
    <x v="1"/>
    <x v="9"/>
    <x v="559"/>
    <n v="61.44"/>
    <n v="3"/>
    <n v="0"/>
    <n v="16.588799999999999"/>
  </r>
  <r>
    <n v="9044"/>
    <x v="4518"/>
    <x v="0"/>
    <x v="77"/>
    <d v="2013-11-14T00:00:00"/>
    <s v="Standard Class"/>
    <s v="ML-17395"/>
    <s v="Marina Lichtenstein"/>
    <x v="1"/>
    <s v="United States"/>
    <s v="San Francisco"/>
    <x v="1"/>
    <n v="94122"/>
    <x v="1"/>
    <s v="TEC-AC-10003911"/>
    <x v="2"/>
    <x v="11"/>
    <x v="327"/>
    <n v="479.97"/>
    <n v="3"/>
    <n v="0"/>
    <n v="163.18979999999999"/>
  </r>
  <r>
    <n v="9045"/>
    <x v="4519"/>
    <x v="3"/>
    <x v="819"/>
    <d v="2014-12-21T00:00:00"/>
    <s v="Second Class"/>
    <s v="KM-16225"/>
    <s v="Kalyca Meade"/>
    <x v="1"/>
    <s v="United States"/>
    <s v="Sunnyvale"/>
    <x v="1"/>
    <n v="94086"/>
    <x v="1"/>
    <s v="OFF-BI-10003196"/>
    <x v="1"/>
    <x v="8"/>
    <x v="1367"/>
    <n v="5.9840000000000009"/>
    <n v="2"/>
    <n v="0.2"/>
    <n v="2.2439999999999998"/>
  </r>
  <r>
    <n v="9046"/>
    <x v="4519"/>
    <x v="3"/>
    <x v="819"/>
    <d v="2014-12-21T00:00:00"/>
    <s v="Second Class"/>
    <s v="KM-16225"/>
    <s v="Kalyca Meade"/>
    <x v="1"/>
    <s v="United States"/>
    <s v="Sunnyvale"/>
    <x v="1"/>
    <n v="94086"/>
    <x v="1"/>
    <s v="TEC-AC-10000358"/>
    <x v="2"/>
    <x v="11"/>
    <x v="1278"/>
    <n v="189.95000000000002"/>
    <n v="5"/>
    <n v="0"/>
    <n v="45.587999999999994"/>
  </r>
  <r>
    <n v="9047"/>
    <x v="4519"/>
    <x v="3"/>
    <x v="819"/>
    <d v="2014-12-21T00:00:00"/>
    <s v="Second Class"/>
    <s v="KM-16225"/>
    <s v="Kalyca Meade"/>
    <x v="1"/>
    <s v="United States"/>
    <s v="Sunnyvale"/>
    <x v="1"/>
    <n v="94086"/>
    <x v="1"/>
    <s v="TEC-AC-10000057"/>
    <x v="2"/>
    <x v="11"/>
    <x v="626"/>
    <n v="149.94999999999999"/>
    <n v="5"/>
    <n v="0"/>
    <n v="31.489499999999992"/>
  </r>
  <r>
    <n v="9048"/>
    <x v="4519"/>
    <x v="3"/>
    <x v="819"/>
    <d v="2014-12-21T00:00:00"/>
    <s v="Second Class"/>
    <s v="KM-16225"/>
    <s v="Kalyca Meade"/>
    <x v="1"/>
    <s v="United States"/>
    <s v="Sunnyvale"/>
    <x v="1"/>
    <n v="94086"/>
    <x v="1"/>
    <s v="OFF-AR-10001988"/>
    <x v="1"/>
    <x v="6"/>
    <x v="749"/>
    <n v="29.950000000000003"/>
    <n v="5"/>
    <n v="0"/>
    <n v="8.6854999999999993"/>
  </r>
  <r>
    <n v="9049"/>
    <x v="4519"/>
    <x v="3"/>
    <x v="819"/>
    <d v="2014-12-21T00:00:00"/>
    <s v="Second Class"/>
    <s v="KM-16225"/>
    <s v="Kalyca Meade"/>
    <x v="1"/>
    <s v="United States"/>
    <s v="Sunnyvale"/>
    <x v="1"/>
    <n v="94086"/>
    <x v="1"/>
    <s v="OFF-LA-10003498"/>
    <x v="1"/>
    <x v="2"/>
    <x v="1740"/>
    <n v="44.400000000000006"/>
    <n v="3"/>
    <n v="0"/>
    <n v="22.200000000000003"/>
  </r>
  <r>
    <n v="9050"/>
    <x v="4520"/>
    <x v="2"/>
    <x v="158"/>
    <d v="2011-09-25T00:00:00"/>
    <s v="Standard Class"/>
    <s v="SL-20155"/>
    <s v="Sara Luxemburg"/>
    <x v="2"/>
    <s v="United States"/>
    <s v="New York City"/>
    <x v="15"/>
    <n v="10011"/>
    <x v="3"/>
    <s v="OFF-AR-10002956"/>
    <x v="1"/>
    <x v="6"/>
    <x v="660"/>
    <n v="66.03"/>
    <n v="3"/>
    <n v="0"/>
    <n v="17.1678"/>
  </r>
  <r>
    <n v="9051"/>
    <x v="4521"/>
    <x v="1"/>
    <x v="1211"/>
    <d v="2012-05-22T00:00:00"/>
    <s v="Standard Class"/>
    <s v="AJ-10780"/>
    <s v="Anthony Jacobs"/>
    <x v="1"/>
    <s v="United States"/>
    <s v="Los Angeles"/>
    <x v="1"/>
    <n v="90004"/>
    <x v="1"/>
    <s v="OFF-PA-10003724"/>
    <x v="1"/>
    <x v="10"/>
    <x v="357"/>
    <n v="10.86"/>
    <n v="2"/>
    <n v="0"/>
    <n v="5.3213999999999997"/>
  </r>
  <r>
    <n v="9052"/>
    <x v="4522"/>
    <x v="2"/>
    <x v="959"/>
    <d v="2011-03-31T00:00:00"/>
    <s v="Second Class"/>
    <s v="DK-12835"/>
    <s v="Damala Kotsonis"/>
    <x v="1"/>
    <s v="United States"/>
    <s v="San Francisco"/>
    <x v="1"/>
    <n v="94122"/>
    <x v="1"/>
    <s v="OFF-AR-10004272"/>
    <x v="1"/>
    <x v="6"/>
    <x v="1220"/>
    <n v="3.36"/>
    <n v="2"/>
    <n v="0"/>
    <n v="0.83999999999999986"/>
  </r>
  <r>
    <n v="9053"/>
    <x v="4522"/>
    <x v="2"/>
    <x v="959"/>
    <d v="2011-03-31T00:00:00"/>
    <s v="Second Class"/>
    <s v="DK-12835"/>
    <s v="Damala Kotsonis"/>
    <x v="1"/>
    <s v="United States"/>
    <s v="San Francisco"/>
    <x v="1"/>
    <n v="94122"/>
    <x v="1"/>
    <s v="OFF-BI-10003291"/>
    <x v="1"/>
    <x v="8"/>
    <x v="44"/>
    <n v="27.936000000000003"/>
    <n v="4"/>
    <n v="0.2"/>
    <n v="9.4283999999999963"/>
  </r>
  <r>
    <n v="9054"/>
    <x v="4522"/>
    <x v="2"/>
    <x v="959"/>
    <d v="2011-03-31T00:00:00"/>
    <s v="Second Class"/>
    <s v="DK-12835"/>
    <s v="Damala Kotsonis"/>
    <x v="1"/>
    <s v="United States"/>
    <s v="San Francisco"/>
    <x v="1"/>
    <n v="94122"/>
    <x v="1"/>
    <s v="TEC-PH-10004100"/>
    <x v="2"/>
    <x v="7"/>
    <x v="1743"/>
    <n v="28.783999999999999"/>
    <n v="2"/>
    <n v="0.2"/>
    <n v="2.878400000000001"/>
  </r>
  <r>
    <n v="9055"/>
    <x v="4523"/>
    <x v="3"/>
    <x v="585"/>
    <d v="2014-09-29T00:00:00"/>
    <s v="Standard Class"/>
    <s v="BK-11260"/>
    <s v="Berenike Kampe"/>
    <x v="0"/>
    <s v="United States"/>
    <s v="Santa Ana"/>
    <x v="1"/>
    <n v="92704"/>
    <x v="1"/>
    <s v="OFF-SU-10001218"/>
    <x v="1"/>
    <x v="14"/>
    <x v="133"/>
    <n v="21.96"/>
    <n v="2"/>
    <n v="0"/>
    <n v="6.1488000000000014"/>
  </r>
  <r>
    <n v="9056"/>
    <x v="4524"/>
    <x v="1"/>
    <x v="811"/>
    <d v="2012-09-17T00:00:00"/>
    <s v="Second Class"/>
    <s v="CC-12670"/>
    <s v="Craig Carreira"/>
    <x v="0"/>
    <s v="United States"/>
    <s v="Seattle"/>
    <x v="4"/>
    <n v="98103"/>
    <x v="1"/>
    <s v="TEC-AC-10004209"/>
    <x v="2"/>
    <x v="11"/>
    <x v="899"/>
    <n v="21.98"/>
    <n v="2"/>
    <n v="0"/>
    <n v="8.5722000000000005"/>
  </r>
  <r>
    <n v="9057"/>
    <x v="4525"/>
    <x v="1"/>
    <x v="121"/>
    <d v="2012-11-04T00:00:00"/>
    <s v="First Class"/>
    <s v="ED-13885"/>
    <s v="Emily Ducich"/>
    <x v="2"/>
    <s v="United States"/>
    <s v="New York City"/>
    <x v="15"/>
    <n v="10011"/>
    <x v="3"/>
    <s v="FUR-CH-10002073"/>
    <x v="0"/>
    <x v="1"/>
    <x v="1783"/>
    <n v="2621.3220000000001"/>
    <n v="11"/>
    <n v="0.1"/>
    <n v="553.39019999999982"/>
  </r>
  <r>
    <n v="9058"/>
    <x v="4526"/>
    <x v="1"/>
    <x v="1182"/>
    <d v="2012-10-24T00:00:00"/>
    <s v="Standard Class"/>
    <s v="SV-20785"/>
    <s v="Stewart Visinsky"/>
    <x v="0"/>
    <s v="United States"/>
    <s v="Los Angeles"/>
    <x v="1"/>
    <n v="90045"/>
    <x v="1"/>
    <s v="FUR-FU-10003424"/>
    <x v="0"/>
    <x v="5"/>
    <x v="1659"/>
    <n v="74.759999999999991"/>
    <n v="7"/>
    <n v="0"/>
    <n v="23.923199999999994"/>
  </r>
  <r>
    <n v="9059"/>
    <x v="4526"/>
    <x v="1"/>
    <x v="1182"/>
    <d v="2012-10-24T00:00:00"/>
    <s v="Standard Class"/>
    <s v="SV-20785"/>
    <s v="Stewart Visinsky"/>
    <x v="0"/>
    <s v="United States"/>
    <s v="Los Angeles"/>
    <x v="1"/>
    <n v="90045"/>
    <x v="1"/>
    <s v="FUR-TA-10001086"/>
    <x v="0"/>
    <x v="3"/>
    <x v="1727"/>
    <n v="364.77600000000007"/>
    <n v="3"/>
    <n v="0.2"/>
    <n v="27.358200000000011"/>
  </r>
  <r>
    <n v="9060"/>
    <x v="4527"/>
    <x v="0"/>
    <x v="403"/>
    <d v="2013-06-19T00:00:00"/>
    <s v="Standard Class"/>
    <s v="AR-10825"/>
    <s v="Anthony Rawles"/>
    <x v="1"/>
    <s v="United States"/>
    <s v="Seattle"/>
    <x v="4"/>
    <n v="98103"/>
    <x v="1"/>
    <s v="FUR-TA-10004619"/>
    <x v="0"/>
    <x v="3"/>
    <x v="882"/>
    <n v="1115.17"/>
    <n v="7"/>
    <n v="0"/>
    <n v="334.55099999999993"/>
  </r>
  <r>
    <n v="9061"/>
    <x v="4528"/>
    <x v="1"/>
    <x v="312"/>
    <d v="2012-11-21T00:00:00"/>
    <s v="First Class"/>
    <s v="CS-12250"/>
    <s v="Chris Selesnick"/>
    <x v="1"/>
    <s v="United States"/>
    <s v="San Diego"/>
    <x v="1"/>
    <n v="92024"/>
    <x v="1"/>
    <s v="OFF-BI-10002854"/>
    <x v="1"/>
    <x v="8"/>
    <x v="895"/>
    <n v="89.696000000000012"/>
    <n v="4"/>
    <n v="0.2"/>
    <n v="33.635999999999996"/>
  </r>
  <r>
    <n v="9062"/>
    <x v="4528"/>
    <x v="1"/>
    <x v="312"/>
    <d v="2012-11-21T00:00:00"/>
    <s v="First Class"/>
    <s v="CS-12250"/>
    <s v="Chris Selesnick"/>
    <x v="1"/>
    <s v="United States"/>
    <s v="San Diego"/>
    <x v="1"/>
    <n v="92024"/>
    <x v="1"/>
    <s v="OFF-LA-10002762"/>
    <x v="1"/>
    <x v="2"/>
    <x v="49"/>
    <n v="50.12"/>
    <n v="4"/>
    <n v="0"/>
    <n v="23.556399999999996"/>
  </r>
  <r>
    <n v="9063"/>
    <x v="4529"/>
    <x v="0"/>
    <x v="1212"/>
    <d v="2013-03-07T00:00:00"/>
    <s v="Standard Class"/>
    <s v="RR-19525"/>
    <s v="Rick Reed"/>
    <x v="1"/>
    <s v="United States"/>
    <s v="New York City"/>
    <x v="15"/>
    <n v="10035"/>
    <x v="3"/>
    <s v="OFF-FA-10003495"/>
    <x v="1"/>
    <x v="13"/>
    <x v="33"/>
    <n v="36.480000000000004"/>
    <n v="6"/>
    <n v="0"/>
    <n v="18.240000000000002"/>
  </r>
  <r>
    <n v="9064"/>
    <x v="4530"/>
    <x v="2"/>
    <x v="1005"/>
    <d v="2011-10-20T00:00:00"/>
    <s v="Standard Class"/>
    <s v="BD-11500"/>
    <s v="Bradley Drucker"/>
    <x v="0"/>
    <s v="United States"/>
    <s v="Chicago"/>
    <x v="10"/>
    <n v="60653"/>
    <x v="2"/>
    <s v="OFF-PA-10002581"/>
    <x v="1"/>
    <x v="10"/>
    <x v="1300"/>
    <n v="322.19200000000001"/>
    <n v="13"/>
    <n v="0.2"/>
    <n v="100.68499999999997"/>
  </r>
  <r>
    <n v="9065"/>
    <x v="4530"/>
    <x v="2"/>
    <x v="1005"/>
    <d v="2011-10-20T00:00:00"/>
    <s v="Standard Class"/>
    <s v="BD-11500"/>
    <s v="Bradley Drucker"/>
    <x v="0"/>
    <s v="United States"/>
    <s v="Chicago"/>
    <x v="10"/>
    <n v="60653"/>
    <x v="2"/>
    <s v="OFF-BI-10000343"/>
    <x v="1"/>
    <x v="8"/>
    <x v="184"/>
    <n v="2.9459999999999993"/>
    <n v="3"/>
    <n v="0.8"/>
    <n v="-4.8609000000000009"/>
  </r>
  <r>
    <n v="9066"/>
    <x v="4530"/>
    <x v="2"/>
    <x v="1005"/>
    <d v="2011-10-20T00:00:00"/>
    <s v="Standard Class"/>
    <s v="BD-11500"/>
    <s v="Bradley Drucker"/>
    <x v="0"/>
    <s v="United States"/>
    <s v="Chicago"/>
    <x v="10"/>
    <n v="60653"/>
    <x v="2"/>
    <s v="OFF-PA-10001184"/>
    <x v="1"/>
    <x v="10"/>
    <x v="1307"/>
    <n v="19.136000000000003"/>
    <n v="4"/>
    <n v="0.2"/>
    <n v="6.9367999999999999"/>
  </r>
  <r>
    <n v="9067"/>
    <x v="4531"/>
    <x v="3"/>
    <x v="1143"/>
    <d v="2014-05-31T00:00:00"/>
    <s v="Standard Class"/>
    <s v="BM-11785"/>
    <s v="Bryan Mills"/>
    <x v="0"/>
    <s v="United States"/>
    <s v="Harrisonburg"/>
    <x v="17"/>
    <n v="22801"/>
    <x v="0"/>
    <s v="TEC-AC-10000521"/>
    <x v="2"/>
    <x v="11"/>
    <x v="1557"/>
    <n v="23.08"/>
    <n v="2"/>
    <n v="0"/>
    <n v="6.9239999999999995"/>
  </r>
  <r>
    <n v="9068"/>
    <x v="4532"/>
    <x v="0"/>
    <x v="1084"/>
    <d v="2013-02-10T00:00:00"/>
    <s v="Standard Class"/>
    <s v="MS-17365"/>
    <s v="Maribeth Schnelling"/>
    <x v="0"/>
    <s v="United States"/>
    <s v="Rockville"/>
    <x v="39"/>
    <n v="20852"/>
    <x v="3"/>
    <s v="TEC-PH-10002890"/>
    <x v="2"/>
    <x v="7"/>
    <x v="1387"/>
    <n v="90.48"/>
    <n v="2"/>
    <n v="0"/>
    <n v="23.524799999999999"/>
  </r>
  <r>
    <n v="9069"/>
    <x v="4533"/>
    <x v="0"/>
    <x v="476"/>
    <d v="2013-09-06T00:00:00"/>
    <s v="Second Class"/>
    <s v="BM-11140"/>
    <s v="Becky Martin"/>
    <x v="0"/>
    <s v="United States"/>
    <s v="Des Moines"/>
    <x v="4"/>
    <n v="98198"/>
    <x v="1"/>
    <s v="FUR-CH-10003061"/>
    <x v="0"/>
    <x v="1"/>
    <x v="51"/>
    <n v="215.976"/>
    <n v="3"/>
    <n v="0.2"/>
    <n v="-2.6997000000000355"/>
  </r>
  <r>
    <n v="9070"/>
    <x v="4533"/>
    <x v="0"/>
    <x v="476"/>
    <d v="2013-09-06T00:00:00"/>
    <s v="Second Class"/>
    <s v="BM-11140"/>
    <s v="Becky Martin"/>
    <x v="0"/>
    <s v="United States"/>
    <s v="Des Moines"/>
    <x v="4"/>
    <n v="98198"/>
    <x v="1"/>
    <s v="OFF-EN-10003567"/>
    <x v="1"/>
    <x v="12"/>
    <x v="1643"/>
    <n v="65.94"/>
    <n v="3"/>
    <n v="0"/>
    <n v="30.991800000000001"/>
  </r>
  <r>
    <n v="9071"/>
    <x v="4534"/>
    <x v="3"/>
    <x v="769"/>
    <d v="2014-12-06T00:00:00"/>
    <s v="First Class"/>
    <s v="KE-16420"/>
    <s v="Katrina Edelman"/>
    <x v="1"/>
    <s v="United States"/>
    <s v="Philadelphia"/>
    <x v="9"/>
    <n v="19134"/>
    <x v="3"/>
    <s v="FUR-FU-10001918"/>
    <x v="0"/>
    <x v="5"/>
    <x v="280"/>
    <n v="11.352000000000002"/>
    <n v="3"/>
    <n v="0.2"/>
    <n v="2.6961000000000008"/>
  </r>
  <r>
    <n v="9072"/>
    <x v="4535"/>
    <x v="1"/>
    <x v="821"/>
    <d v="2012-06-16T00:00:00"/>
    <s v="Standard Class"/>
    <s v="SZ-20035"/>
    <s v="Sam Zeldin"/>
    <x v="2"/>
    <s v="United States"/>
    <s v="Columbus"/>
    <x v="14"/>
    <n v="47201"/>
    <x v="2"/>
    <s v="OFF-ST-10002444"/>
    <x v="1"/>
    <x v="4"/>
    <x v="571"/>
    <n v="24.56"/>
    <n v="2"/>
    <n v="0"/>
    <n v="6.8767999999999994"/>
  </r>
  <r>
    <n v="9073"/>
    <x v="4536"/>
    <x v="0"/>
    <x v="913"/>
    <d v="2013-09-09T00:00:00"/>
    <s v="Standard Class"/>
    <s v="MB-18085"/>
    <s v="Mick Brown"/>
    <x v="0"/>
    <s v="United States"/>
    <s v="Springfield"/>
    <x v="25"/>
    <n v="65807"/>
    <x v="2"/>
    <s v="OFF-EN-10003286"/>
    <x v="1"/>
    <x v="12"/>
    <x v="33"/>
    <n v="16.559999999999999"/>
    <n v="2"/>
    <n v="0"/>
    <n v="7.783199999999999"/>
  </r>
  <r>
    <n v="9074"/>
    <x v="4536"/>
    <x v="0"/>
    <x v="913"/>
    <d v="2013-09-09T00:00:00"/>
    <s v="Standard Class"/>
    <s v="MB-18085"/>
    <s v="Mick Brown"/>
    <x v="0"/>
    <s v="United States"/>
    <s v="Springfield"/>
    <x v="25"/>
    <n v="65807"/>
    <x v="2"/>
    <s v="TEC-AC-10000109"/>
    <x v="2"/>
    <x v="11"/>
    <x v="200"/>
    <n v="279.95"/>
    <n v="5"/>
    <n v="0"/>
    <n v="67.188000000000017"/>
  </r>
  <r>
    <n v="9075"/>
    <x v="4537"/>
    <x v="2"/>
    <x v="419"/>
    <d v="2011-04-26T00:00:00"/>
    <s v="Standard Class"/>
    <s v="DB-13555"/>
    <s v="Dorothy Badders"/>
    <x v="1"/>
    <s v="United States"/>
    <s v="Henderson"/>
    <x v="0"/>
    <n v="42420"/>
    <x v="0"/>
    <s v="OFF-ST-10002574"/>
    <x v="1"/>
    <x v="4"/>
    <x v="926"/>
    <n v="828.83999999999992"/>
    <n v="6"/>
    <n v="0"/>
    <n v="0"/>
  </r>
  <r>
    <n v="9076"/>
    <x v="4538"/>
    <x v="1"/>
    <x v="599"/>
    <d v="2012-11-08T00:00:00"/>
    <s v="First Class"/>
    <s v="CB-12415"/>
    <s v="Christy Brittain"/>
    <x v="0"/>
    <s v="United States"/>
    <s v="Lakewood"/>
    <x v="24"/>
    <n v="44107"/>
    <x v="3"/>
    <s v="OFF-BI-10000773"/>
    <x v="1"/>
    <x v="8"/>
    <x v="381"/>
    <n v="7.218"/>
    <n v="3"/>
    <n v="0.7"/>
    <n v="-5.5338000000000012"/>
  </r>
  <r>
    <n v="9077"/>
    <x v="4538"/>
    <x v="1"/>
    <x v="599"/>
    <d v="2012-11-08T00:00:00"/>
    <s v="First Class"/>
    <s v="CB-12415"/>
    <s v="Christy Brittain"/>
    <x v="0"/>
    <s v="United States"/>
    <s v="Lakewood"/>
    <x v="24"/>
    <n v="44107"/>
    <x v="3"/>
    <s v="OFF-SU-10004661"/>
    <x v="1"/>
    <x v="14"/>
    <x v="1748"/>
    <n v="27.200000000000003"/>
    <n v="4"/>
    <n v="0.2"/>
    <n v="2.0399999999999991"/>
  </r>
  <r>
    <n v="9078"/>
    <x v="4539"/>
    <x v="2"/>
    <x v="935"/>
    <d v="2011-11-07T00:00:00"/>
    <s v="Standard Class"/>
    <s v="SP-20650"/>
    <s v="Stephanie Phelps"/>
    <x v="1"/>
    <s v="United States"/>
    <s v="Omaha"/>
    <x v="8"/>
    <n v="68104"/>
    <x v="2"/>
    <s v="TEC-AC-10003280"/>
    <x v="2"/>
    <x v="11"/>
    <x v="1028"/>
    <n v="89.97"/>
    <n v="3"/>
    <n v="0"/>
    <n v="18.893699999999995"/>
  </r>
  <r>
    <n v="9079"/>
    <x v="4540"/>
    <x v="0"/>
    <x v="595"/>
    <d v="2013-02-23T00:00:00"/>
    <s v="Standard Class"/>
    <s v="GW-14605"/>
    <s v="Giulietta Weimer"/>
    <x v="0"/>
    <s v="United States"/>
    <s v="Henderson"/>
    <x v="0"/>
    <n v="42420"/>
    <x v="0"/>
    <s v="FUR-FU-10003773"/>
    <x v="0"/>
    <x v="5"/>
    <x v="125"/>
    <n v="318.08"/>
    <n v="4"/>
    <n v="0"/>
    <n v="34.988799999999969"/>
  </r>
  <r>
    <n v="9080"/>
    <x v="4540"/>
    <x v="0"/>
    <x v="595"/>
    <d v="2013-02-23T00:00:00"/>
    <s v="Standard Class"/>
    <s v="GW-14605"/>
    <s v="Giulietta Weimer"/>
    <x v="0"/>
    <s v="United States"/>
    <s v="Henderson"/>
    <x v="0"/>
    <n v="42420"/>
    <x v="0"/>
    <s v="OFF-BI-10002412"/>
    <x v="1"/>
    <x v="8"/>
    <x v="323"/>
    <n v="5.8"/>
    <n v="1"/>
    <n v="0"/>
    <n v="2.61"/>
  </r>
  <r>
    <n v="9081"/>
    <x v="4541"/>
    <x v="3"/>
    <x v="220"/>
    <d v="2014-09-14T00:00:00"/>
    <s v="Second Class"/>
    <s v="KH-16630"/>
    <s v="Ken Heidel"/>
    <x v="1"/>
    <s v="United States"/>
    <s v="Santa Ana"/>
    <x v="1"/>
    <n v="92704"/>
    <x v="1"/>
    <s v="TEC-PH-10002564"/>
    <x v="2"/>
    <x v="7"/>
    <x v="976"/>
    <n v="143.952"/>
    <n v="6"/>
    <n v="0.2"/>
    <n v="17.993999999999978"/>
  </r>
  <r>
    <n v="9082"/>
    <x v="4541"/>
    <x v="3"/>
    <x v="220"/>
    <d v="2014-09-14T00:00:00"/>
    <s v="Second Class"/>
    <s v="KH-16630"/>
    <s v="Ken Heidel"/>
    <x v="1"/>
    <s v="United States"/>
    <s v="Santa Ana"/>
    <x v="1"/>
    <n v="92704"/>
    <x v="1"/>
    <s v="OFF-PA-10002262"/>
    <x v="1"/>
    <x v="10"/>
    <x v="992"/>
    <n v="19.440000000000001"/>
    <n v="3"/>
    <n v="0"/>
    <n v="9.3312000000000008"/>
  </r>
  <r>
    <n v="9083"/>
    <x v="4542"/>
    <x v="3"/>
    <x v="808"/>
    <d v="2014-11-07T00:00:00"/>
    <s v="Standard Class"/>
    <s v="BG-11035"/>
    <s v="Barry Gonzalez"/>
    <x v="0"/>
    <s v="United States"/>
    <s v="Springfield"/>
    <x v="17"/>
    <n v="22153"/>
    <x v="0"/>
    <s v="OFF-AR-10000246"/>
    <x v="1"/>
    <x v="6"/>
    <x v="21"/>
    <n v="5.56"/>
    <n v="2"/>
    <n v="0"/>
    <n v="1.4455999999999998"/>
  </r>
  <r>
    <n v="9084"/>
    <x v="4543"/>
    <x v="1"/>
    <x v="525"/>
    <d v="2012-02-08T00:00:00"/>
    <s v="First Class"/>
    <s v="LO-17170"/>
    <s v="Lori Olson"/>
    <x v="1"/>
    <s v="United States"/>
    <s v="Suffolk"/>
    <x v="17"/>
    <n v="23434"/>
    <x v="0"/>
    <s v="OFF-ST-10002554"/>
    <x v="1"/>
    <x v="4"/>
    <x v="1144"/>
    <n v="146.72999999999999"/>
    <n v="3"/>
    <n v="0"/>
    <n v="2.9346000000000032"/>
  </r>
  <r>
    <n v="9085"/>
    <x v="4543"/>
    <x v="1"/>
    <x v="525"/>
    <d v="2012-02-08T00:00:00"/>
    <s v="First Class"/>
    <s v="LO-17170"/>
    <s v="Lori Olson"/>
    <x v="1"/>
    <s v="United States"/>
    <s v="Suffolk"/>
    <x v="17"/>
    <n v="23434"/>
    <x v="0"/>
    <s v="OFF-PA-10002751"/>
    <x v="1"/>
    <x v="10"/>
    <x v="150"/>
    <n v="29.900000000000002"/>
    <n v="5"/>
    <n v="0"/>
    <n v="13.454999999999998"/>
  </r>
  <r>
    <n v="9086"/>
    <x v="4544"/>
    <x v="0"/>
    <x v="545"/>
    <d v="2013-09-13T00:00:00"/>
    <s v="Second Class"/>
    <s v="DV-13465"/>
    <s v="Dianna Vittorini"/>
    <x v="0"/>
    <s v="United States"/>
    <s v="Los Angeles"/>
    <x v="1"/>
    <n v="90049"/>
    <x v="1"/>
    <s v="OFF-BI-10004318"/>
    <x v="1"/>
    <x v="8"/>
    <x v="1574"/>
    <n v="276.78400000000005"/>
    <n v="2"/>
    <n v="0.2"/>
    <n v="89.954799999999992"/>
  </r>
  <r>
    <n v="9087"/>
    <x v="4545"/>
    <x v="0"/>
    <x v="182"/>
    <d v="2013-10-01T00:00:00"/>
    <s v="Standard Class"/>
    <s v="LR-17035"/>
    <s v="Lisa Ryan"/>
    <x v="1"/>
    <s v="United States"/>
    <s v="Houston"/>
    <x v="5"/>
    <n v="77041"/>
    <x v="2"/>
    <s v="OFF-AP-10001564"/>
    <x v="1"/>
    <x v="9"/>
    <x v="1759"/>
    <n v="93.031999999999982"/>
    <n v="2"/>
    <n v="0.8"/>
    <n v="-251.18640000000005"/>
  </r>
  <r>
    <n v="9088"/>
    <x v="4545"/>
    <x v="0"/>
    <x v="182"/>
    <d v="2013-10-01T00:00:00"/>
    <s v="Standard Class"/>
    <s v="LR-17035"/>
    <s v="Lisa Ryan"/>
    <x v="1"/>
    <s v="United States"/>
    <s v="Houston"/>
    <x v="5"/>
    <n v="77041"/>
    <x v="2"/>
    <s v="FUR-CH-10000513"/>
    <x v="0"/>
    <x v="1"/>
    <x v="70"/>
    <n v="454.96499999999997"/>
    <n v="5"/>
    <n v="0.3"/>
    <n v="-136.48950000000002"/>
  </r>
  <r>
    <n v="9089"/>
    <x v="4546"/>
    <x v="1"/>
    <x v="83"/>
    <d v="2012-12-20T00:00:00"/>
    <s v="Standard Class"/>
    <s v="RR-19525"/>
    <s v="Rick Reed"/>
    <x v="1"/>
    <s v="United States"/>
    <s v="Cary"/>
    <x v="3"/>
    <n v="27511"/>
    <x v="0"/>
    <s v="TEC-PH-10001433"/>
    <x v="2"/>
    <x v="7"/>
    <x v="237"/>
    <n v="246.16800000000001"/>
    <n v="3"/>
    <n v="0.2"/>
    <n v="21.539699999999996"/>
  </r>
  <r>
    <n v="9090"/>
    <x v="4547"/>
    <x v="0"/>
    <x v="42"/>
    <d v="2013-09-21T00:00:00"/>
    <s v="Second Class"/>
    <s v="TS-21610"/>
    <s v="Troy Staebel"/>
    <x v="0"/>
    <s v="United States"/>
    <s v="Springfield"/>
    <x v="24"/>
    <n v="45503"/>
    <x v="3"/>
    <s v="OFF-ST-10002790"/>
    <x v="1"/>
    <x v="4"/>
    <x v="233"/>
    <n v="295.39999999999998"/>
    <n v="5"/>
    <n v="0.2"/>
    <n v="-62.772499999999965"/>
  </r>
  <r>
    <n v="9091"/>
    <x v="4548"/>
    <x v="3"/>
    <x v="119"/>
    <d v="2014-10-16T00:00:00"/>
    <s v="First Class"/>
    <s v="AH-10210"/>
    <s v="Alan Hwang"/>
    <x v="0"/>
    <s v="United States"/>
    <s v="Louisville"/>
    <x v="0"/>
    <n v="40214"/>
    <x v="0"/>
    <s v="OFF-ST-10002974"/>
    <x v="1"/>
    <x v="4"/>
    <x v="123"/>
    <n v="348.56"/>
    <n v="8"/>
    <n v="0"/>
    <n v="104.56799999999998"/>
  </r>
  <r>
    <n v="9092"/>
    <x v="4549"/>
    <x v="1"/>
    <x v="1141"/>
    <d v="2012-07-03T00:00:00"/>
    <s v="Second Class"/>
    <s v="DW-13585"/>
    <s v="Dorothy Wardle"/>
    <x v="1"/>
    <s v="United States"/>
    <s v="Troy"/>
    <x v="24"/>
    <n v="45373"/>
    <x v="3"/>
    <s v="OFF-PA-10003177"/>
    <x v="1"/>
    <x v="10"/>
    <x v="89"/>
    <n v="15.552000000000003"/>
    <n v="3"/>
    <n v="0.2"/>
    <n v="5.4432"/>
  </r>
  <r>
    <n v="9093"/>
    <x v="4549"/>
    <x v="1"/>
    <x v="1141"/>
    <d v="2012-07-03T00:00:00"/>
    <s v="Second Class"/>
    <s v="DW-13585"/>
    <s v="Dorothy Wardle"/>
    <x v="1"/>
    <s v="United States"/>
    <s v="Troy"/>
    <x v="24"/>
    <n v="45373"/>
    <x v="3"/>
    <s v="FUR-BO-10001918"/>
    <x v="0"/>
    <x v="0"/>
    <x v="1140"/>
    <n v="482.93999999999994"/>
    <n v="6"/>
    <n v="0.5"/>
    <n v="-376.69319999999999"/>
  </r>
  <r>
    <n v="9094"/>
    <x v="4550"/>
    <x v="1"/>
    <x v="932"/>
    <d v="2012-06-05T00:00:00"/>
    <s v="Standard Class"/>
    <s v="AJ-10945"/>
    <s v="Ashley Jarboe"/>
    <x v="0"/>
    <s v="United States"/>
    <s v="Detroit"/>
    <x v="12"/>
    <n v="48227"/>
    <x v="2"/>
    <s v="TEC-PH-10001299"/>
    <x v="2"/>
    <x v="7"/>
    <x v="1480"/>
    <n v="299.98"/>
    <n v="2"/>
    <n v="0"/>
    <n v="83.994400000000013"/>
  </r>
  <r>
    <n v="9095"/>
    <x v="4550"/>
    <x v="1"/>
    <x v="932"/>
    <d v="2012-06-05T00:00:00"/>
    <s v="Standard Class"/>
    <s v="AJ-10945"/>
    <s v="Ashley Jarboe"/>
    <x v="0"/>
    <s v="United States"/>
    <s v="Detroit"/>
    <x v="12"/>
    <n v="48227"/>
    <x v="2"/>
    <s v="OFF-BI-10004224"/>
    <x v="1"/>
    <x v="8"/>
    <x v="1061"/>
    <n v="403.68"/>
    <n v="6"/>
    <n v="0"/>
    <n v="181.65599999999998"/>
  </r>
  <r>
    <n v="9096"/>
    <x v="4550"/>
    <x v="1"/>
    <x v="932"/>
    <d v="2012-06-05T00:00:00"/>
    <s v="Standard Class"/>
    <s v="AJ-10945"/>
    <s v="Ashley Jarboe"/>
    <x v="0"/>
    <s v="United States"/>
    <s v="Detroit"/>
    <x v="12"/>
    <n v="48227"/>
    <x v="2"/>
    <s v="TEC-PH-10001300"/>
    <x v="2"/>
    <x v="7"/>
    <x v="1002"/>
    <n v="41.9"/>
    <n v="2"/>
    <n v="0"/>
    <n v="11.731999999999999"/>
  </r>
  <r>
    <n v="9097"/>
    <x v="4550"/>
    <x v="1"/>
    <x v="932"/>
    <d v="2012-06-05T00:00:00"/>
    <s v="Standard Class"/>
    <s v="AJ-10945"/>
    <s v="Ashley Jarboe"/>
    <x v="0"/>
    <s v="United States"/>
    <s v="Detroit"/>
    <x v="12"/>
    <n v="48227"/>
    <x v="2"/>
    <s v="OFF-LA-10004178"/>
    <x v="1"/>
    <x v="2"/>
    <x v="1700"/>
    <n v="28.91"/>
    <n v="7"/>
    <n v="0"/>
    <n v="13.2986"/>
  </r>
  <r>
    <n v="9098"/>
    <x v="4551"/>
    <x v="2"/>
    <x v="791"/>
    <d v="2011-04-17T00:00:00"/>
    <s v="Standard Class"/>
    <s v="SV-20785"/>
    <s v="Stewart Visinsky"/>
    <x v="0"/>
    <s v="United States"/>
    <s v="Bloomington"/>
    <x v="14"/>
    <n v="47401"/>
    <x v="2"/>
    <s v="OFF-PA-10000289"/>
    <x v="1"/>
    <x v="10"/>
    <x v="722"/>
    <n v="32.400000000000006"/>
    <n v="5"/>
    <n v="0"/>
    <n v="15.552000000000001"/>
  </r>
  <r>
    <n v="9099"/>
    <x v="4552"/>
    <x v="3"/>
    <x v="386"/>
    <d v="2014-10-17T00:00:00"/>
    <s v="Standard Class"/>
    <s v="MG-17650"/>
    <s v="Matthew Grinstein"/>
    <x v="2"/>
    <s v="United States"/>
    <s v="Dallas"/>
    <x v="5"/>
    <n v="75081"/>
    <x v="2"/>
    <s v="TEC-PH-10002085"/>
    <x v="2"/>
    <x v="7"/>
    <x v="659"/>
    <n v="369.54399999999998"/>
    <n v="7"/>
    <n v="0.2"/>
    <n v="27.71580000000003"/>
  </r>
  <r>
    <n v="9100"/>
    <x v="4552"/>
    <x v="3"/>
    <x v="386"/>
    <d v="2014-10-17T00:00:00"/>
    <s v="Standard Class"/>
    <s v="MG-17650"/>
    <s v="Matthew Grinstein"/>
    <x v="2"/>
    <s v="United States"/>
    <s v="Dallas"/>
    <x v="5"/>
    <n v="75081"/>
    <x v="2"/>
    <s v="OFF-PA-10001934"/>
    <x v="1"/>
    <x v="10"/>
    <x v="543"/>
    <n v="10.368000000000002"/>
    <n v="2"/>
    <n v="0.2"/>
    <n v="3.7584"/>
  </r>
  <r>
    <n v="9101"/>
    <x v="4552"/>
    <x v="3"/>
    <x v="386"/>
    <d v="2014-10-17T00:00:00"/>
    <s v="Standard Class"/>
    <s v="MG-17650"/>
    <s v="Matthew Grinstein"/>
    <x v="2"/>
    <s v="United States"/>
    <s v="Dallas"/>
    <x v="5"/>
    <n v="75081"/>
    <x v="2"/>
    <s v="TEC-AC-10003033"/>
    <x v="2"/>
    <x v="11"/>
    <x v="756"/>
    <n v="791.87999999999988"/>
    <n v="3"/>
    <n v="0.2"/>
    <n v="128.68049999999994"/>
  </r>
  <r>
    <n v="9102"/>
    <x v="4553"/>
    <x v="1"/>
    <x v="209"/>
    <d v="2012-11-12T00:00:00"/>
    <s v="Standard Class"/>
    <s v="AB-10105"/>
    <s v="Adrian Barton"/>
    <x v="0"/>
    <s v="United States"/>
    <s v="Houston"/>
    <x v="5"/>
    <n v="77041"/>
    <x v="2"/>
    <s v="OFF-AR-10001683"/>
    <x v="1"/>
    <x v="6"/>
    <x v="32"/>
    <n v="23.64"/>
    <n v="3"/>
    <n v="0.2"/>
    <n v="5.3190000000000008"/>
  </r>
  <r>
    <n v="9103"/>
    <x v="4553"/>
    <x v="1"/>
    <x v="209"/>
    <d v="2012-11-12T00:00:00"/>
    <s v="Standard Class"/>
    <s v="AB-10105"/>
    <s v="Adrian Barton"/>
    <x v="0"/>
    <s v="United States"/>
    <s v="Houston"/>
    <x v="5"/>
    <n v="77041"/>
    <x v="2"/>
    <s v="OFF-ST-10001713"/>
    <x v="1"/>
    <x v="4"/>
    <x v="45"/>
    <n v="84.784000000000006"/>
    <n v="2"/>
    <n v="0.2"/>
    <n v="-16.956800000000005"/>
  </r>
  <r>
    <n v="9104"/>
    <x v="4553"/>
    <x v="1"/>
    <x v="209"/>
    <d v="2012-11-12T00:00:00"/>
    <s v="Standard Class"/>
    <s v="AB-10105"/>
    <s v="Adrian Barton"/>
    <x v="0"/>
    <s v="United States"/>
    <s v="Houston"/>
    <x v="5"/>
    <n v="77041"/>
    <x v="2"/>
    <s v="FUR-FU-10000193"/>
    <x v="0"/>
    <x v="5"/>
    <x v="1503"/>
    <n v="64.959999999999994"/>
    <n v="5"/>
    <n v="0.6"/>
    <n v="-84.447999999999993"/>
  </r>
  <r>
    <n v="9105"/>
    <x v="4553"/>
    <x v="1"/>
    <x v="209"/>
    <d v="2012-11-12T00:00:00"/>
    <s v="Standard Class"/>
    <s v="AB-10105"/>
    <s v="Adrian Barton"/>
    <x v="0"/>
    <s v="United States"/>
    <s v="Houston"/>
    <x v="5"/>
    <n v="77041"/>
    <x v="2"/>
    <s v="OFF-BI-10000474"/>
    <x v="1"/>
    <x v="8"/>
    <x v="27"/>
    <n v="32.059999999999995"/>
    <n v="10"/>
    <n v="0.8"/>
    <n v="-51.296000000000006"/>
  </r>
  <r>
    <n v="9106"/>
    <x v="4553"/>
    <x v="1"/>
    <x v="209"/>
    <d v="2012-11-12T00:00:00"/>
    <s v="Standard Class"/>
    <s v="AB-10105"/>
    <s v="Adrian Barton"/>
    <x v="0"/>
    <s v="United States"/>
    <s v="Houston"/>
    <x v="5"/>
    <n v="77041"/>
    <x v="2"/>
    <s v="OFF-ST-10000129"/>
    <x v="1"/>
    <x v="4"/>
    <x v="1646"/>
    <n v="177.64800000000002"/>
    <n v="2"/>
    <n v="0.2"/>
    <n v="-28.867800000000017"/>
  </r>
  <r>
    <n v="9107"/>
    <x v="4553"/>
    <x v="1"/>
    <x v="209"/>
    <d v="2012-11-12T00:00:00"/>
    <s v="Standard Class"/>
    <s v="AB-10105"/>
    <s v="Adrian Barton"/>
    <x v="0"/>
    <s v="United States"/>
    <s v="Houston"/>
    <x v="5"/>
    <n v="77041"/>
    <x v="2"/>
    <s v="TEC-MA-10001016"/>
    <x v="2"/>
    <x v="15"/>
    <x v="1598"/>
    <n v="287.90999999999997"/>
    <n v="3"/>
    <n v="0.4"/>
    <n v="33.589499999999987"/>
  </r>
  <r>
    <n v="9108"/>
    <x v="4554"/>
    <x v="1"/>
    <x v="442"/>
    <d v="2012-05-28T00:00:00"/>
    <s v="First Class"/>
    <s v="MM-18280"/>
    <s v="Muhammed MacIntyre"/>
    <x v="1"/>
    <s v="United States"/>
    <s v="Haltom City"/>
    <x v="5"/>
    <n v="76117"/>
    <x v="2"/>
    <s v="OFF-SU-10002557"/>
    <x v="1"/>
    <x v="14"/>
    <x v="1329"/>
    <n v="22.368000000000002"/>
    <n v="2"/>
    <n v="0.2"/>
    <n v="1.6776"/>
  </r>
  <r>
    <n v="9109"/>
    <x v="4554"/>
    <x v="1"/>
    <x v="442"/>
    <d v="2012-05-28T00:00:00"/>
    <s v="First Class"/>
    <s v="MM-18280"/>
    <s v="Muhammed MacIntyre"/>
    <x v="1"/>
    <s v="United States"/>
    <s v="Haltom City"/>
    <x v="5"/>
    <n v="76117"/>
    <x v="2"/>
    <s v="OFF-PA-10002160"/>
    <x v="1"/>
    <x v="10"/>
    <x v="1190"/>
    <n v="32.368000000000002"/>
    <n v="7"/>
    <n v="0.2"/>
    <n v="11.733400000000001"/>
  </r>
  <r>
    <n v="9110"/>
    <x v="4554"/>
    <x v="1"/>
    <x v="442"/>
    <d v="2012-05-28T00:00:00"/>
    <s v="First Class"/>
    <s v="MM-18280"/>
    <s v="Muhammed MacIntyre"/>
    <x v="1"/>
    <s v="United States"/>
    <s v="Haltom City"/>
    <x v="5"/>
    <n v="76117"/>
    <x v="2"/>
    <s v="TEC-AC-10003095"/>
    <x v="2"/>
    <x v="11"/>
    <x v="1277"/>
    <n v="207.98400000000004"/>
    <n v="2"/>
    <n v="0.2"/>
    <n v="36.397199999999998"/>
  </r>
  <r>
    <n v="9111"/>
    <x v="4555"/>
    <x v="2"/>
    <x v="303"/>
    <d v="2011-10-15T00:00:00"/>
    <s v="First Class"/>
    <s v="MA-17995"/>
    <s v="Michelle Arnett"/>
    <x v="2"/>
    <s v="United States"/>
    <s v="Richmond"/>
    <x v="17"/>
    <n v="23223"/>
    <x v="0"/>
    <s v="OFF-EN-10003160"/>
    <x v="1"/>
    <x v="12"/>
    <x v="1027"/>
    <n v="36.4"/>
    <n v="5"/>
    <n v="0"/>
    <n v="17.472000000000001"/>
  </r>
  <r>
    <n v="9112"/>
    <x v="4555"/>
    <x v="2"/>
    <x v="303"/>
    <d v="2011-10-15T00:00:00"/>
    <s v="First Class"/>
    <s v="MA-17995"/>
    <s v="Michelle Arnett"/>
    <x v="2"/>
    <s v="United States"/>
    <s v="Richmond"/>
    <x v="17"/>
    <n v="23223"/>
    <x v="0"/>
    <s v="TEC-AC-10001542"/>
    <x v="2"/>
    <x v="11"/>
    <x v="1669"/>
    <n v="22.96"/>
    <n v="2"/>
    <n v="0"/>
    <n v="4.3623999999999974"/>
  </r>
  <r>
    <n v="9113"/>
    <x v="4555"/>
    <x v="2"/>
    <x v="303"/>
    <d v="2011-10-15T00:00:00"/>
    <s v="First Class"/>
    <s v="MA-17995"/>
    <s v="Michelle Arnett"/>
    <x v="2"/>
    <s v="United States"/>
    <s v="Richmond"/>
    <x v="17"/>
    <n v="23223"/>
    <x v="0"/>
    <s v="OFF-ST-10003641"/>
    <x v="1"/>
    <x v="4"/>
    <x v="1799"/>
    <n v="315.2"/>
    <n v="4"/>
    <n v="0"/>
    <n v="6.3040000000000305"/>
  </r>
  <r>
    <n v="9114"/>
    <x v="4555"/>
    <x v="2"/>
    <x v="303"/>
    <d v="2011-10-15T00:00:00"/>
    <s v="First Class"/>
    <s v="MA-17995"/>
    <s v="Michelle Arnett"/>
    <x v="2"/>
    <s v="United States"/>
    <s v="Richmond"/>
    <x v="17"/>
    <n v="23223"/>
    <x v="0"/>
    <s v="OFF-BI-10002432"/>
    <x v="1"/>
    <x v="8"/>
    <x v="866"/>
    <n v="15.18"/>
    <n v="3"/>
    <n v="0"/>
    <n v="7.1345999999999989"/>
  </r>
  <r>
    <n v="9115"/>
    <x v="4556"/>
    <x v="0"/>
    <x v="569"/>
    <d v="2013-02-10T00:00:00"/>
    <s v="Second Class"/>
    <s v="EB-13975"/>
    <s v="Erica Bern"/>
    <x v="1"/>
    <s v="United States"/>
    <s v="Los Angeles"/>
    <x v="1"/>
    <n v="90049"/>
    <x v="1"/>
    <s v="TEC-PH-10004094"/>
    <x v="2"/>
    <x v="7"/>
    <x v="1788"/>
    <n v="623.96"/>
    <n v="5"/>
    <n v="0.2"/>
    <n v="38.997500000000002"/>
  </r>
  <r>
    <n v="9116"/>
    <x v="4557"/>
    <x v="3"/>
    <x v="617"/>
    <d v="2014-01-25T00:00:00"/>
    <s v="Second Class"/>
    <s v="NS-18505"/>
    <s v="Neola Schneider"/>
    <x v="0"/>
    <s v="United States"/>
    <s v="Philadelphia"/>
    <x v="9"/>
    <n v="19140"/>
    <x v="3"/>
    <s v="TEC-PH-10001817"/>
    <x v="2"/>
    <x v="7"/>
    <x v="1097"/>
    <n v="429.59999999999997"/>
    <n v="2"/>
    <n v="0.4"/>
    <n v="-93.079999999999984"/>
  </r>
  <r>
    <n v="9117"/>
    <x v="4557"/>
    <x v="3"/>
    <x v="617"/>
    <d v="2014-01-25T00:00:00"/>
    <s v="Second Class"/>
    <s v="NS-18505"/>
    <s v="Neola Schneider"/>
    <x v="0"/>
    <s v="United States"/>
    <s v="Philadelphia"/>
    <x v="9"/>
    <n v="19140"/>
    <x v="3"/>
    <s v="FUR-FU-10002759"/>
    <x v="0"/>
    <x v="5"/>
    <x v="555"/>
    <n v="31.968000000000004"/>
    <n v="2"/>
    <n v="0.2"/>
    <n v="6.3935999999999993"/>
  </r>
  <r>
    <n v="9118"/>
    <x v="4557"/>
    <x v="3"/>
    <x v="617"/>
    <d v="2014-01-25T00:00:00"/>
    <s v="Second Class"/>
    <s v="NS-18505"/>
    <s v="Neola Schneider"/>
    <x v="0"/>
    <s v="United States"/>
    <s v="Philadelphia"/>
    <x v="9"/>
    <n v="19140"/>
    <x v="3"/>
    <s v="FUR-CH-10000309"/>
    <x v="0"/>
    <x v="1"/>
    <x v="765"/>
    <n v="887.27099999999984"/>
    <n v="3"/>
    <n v="0.3"/>
    <n v="-63.376499999999965"/>
  </r>
  <r>
    <n v="9119"/>
    <x v="4557"/>
    <x v="3"/>
    <x v="617"/>
    <d v="2014-01-25T00:00:00"/>
    <s v="Second Class"/>
    <s v="NS-18505"/>
    <s v="Neola Schneider"/>
    <x v="0"/>
    <s v="United States"/>
    <s v="Philadelphia"/>
    <x v="9"/>
    <n v="19140"/>
    <x v="3"/>
    <s v="OFF-PA-10003673"/>
    <x v="1"/>
    <x v="10"/>
    <x v="971"/>
    <n v="21.696000000000002"/>
    <n v="4"/>
    <n v="0.2"/>
    <n v="7.0511999999999988"/>
  </r>
  <r>
    <n v="9120"/>
    <x v="4558"/>
    <x v="0"/>
    <x v="112"/>
    <d v="2013-06-13T00:00:00"/>
    <s v="Standard Class"/>
    <s v="RB-19795"/>
    <s v="Ross Baird"/>
    <x v="2"/>
    <s v="United States"/>
    <s v="Los Angeles"/>
    <x v="1"/>
    <n v="90036"/>
    <x v="1"/>
    <s v="OFF-LA-10000452"/>
    <x v="1"/>
    <x v="2"/>
    <x v="804"/>
    <n v="22.05"/>
    <n v="7"/>
    <n v="0"/>
    <n v="10.584"/>
  </r>
  <r>
    <n v="9121"/>
    <x v="4558"/>
    <x v="0"/>
    <x v="112"/>
    <d v="2013-06-13T00:00:00"/>
    <s v="Standard Class"/>
    <s v="RB-19795"/>
    <s v="Ross Baird"/>
    <x v="2"/>
    <s v="United States"/>
    <s v="Los Angeles"/>
    <x v="1"/>
    <n v="90036"/>
    <x v="1"/>
    <s v="OFF-PA-10000210"/>
    <x v="1"/>
    <x v="10"/>
    <x v="1828"/>
    <n v="99.9"/>
    <n v="5"/>
    <n v="0"/>
    <n v="46.952999999999996"/>
  </r>
  <r>
    <n v="9122"/>
    <x v="4559"/>
    <x v="3"/>
    <x v="257"/>
    <d v="2014-03-21T00:00:00"/>
    <s v="Second Class"/>
    <s v="JK-15325"/>
    <s v="Jason Klamczynski"/>
    <x v="1"/>
    <s v="United States"/>
    <s v="Los Angeles"/>
    <x v="1"/>
    <n v="90032"/>
    <x v="1"/>
    <s v="OFF-AP-10000358"/>
    <x v="1"/>
    <x v="9"/>
    <x v="95"/>
    <n v="90.86"/>
    <n v="7"/>
    <n v="0"/>
    <n v="26.349399999999992"/>
  </r>
  <r>
    <n v="9123"/>
    <x v="4560"/>
    <x v="3"/>
    <x v="221"/>
    <d v="2014-11-25T00:00:00"/>
    <s v="Same Day"/>
    <s v="PR-18880"/>
    <s v="Patrick Ryan"/>
    <x v="0"/>
    <s v="United States"/>
    <s v="San Francisco"/>
    <x v="1"/>
    <n v="94109"/>
    <x v="1"/>
    <s v="OFF-PA-10002137"/>
    <x v="1"/>
    <x v="10"/>
    <x v="560"/>
    <n v="7.78"/>
    <n v="1"/>
    <n v="0"/>
    <n v="3.5009999999999994"/>
  </r>
  <r>
    <n v="9124"/>
    <x v="4561"/>
    <x v="0"/>
    <x v="491"/>
    <d v="2013-11-29T00:00:00"/>
    <s v="Second Class"/>
    <s v="EH-13945"/>
    <s v="Eric Hoffmann"/>
    <x v="0"/>
    <s v="United States"/>
    <s v="Philadelphia"/>
    <x v="9"/>
    <n v="19120"/>
    <x v="3"/>
    <s v="OFF-BI-10003364"/>
    <x v="1"/>
    <x v="8"/>
    <x v="698"/>
    <n v="78.759000000000015"/>
    <n v="9"/>
    <n v="0.7"/>
    <n v="-57.75660000000002"/>
  </r>
  <r>
    <n v="9125"/>
    <x v="4562"/>
    <x v="0"/>
    <x v="298"/>
    <d v="2013-08-21T00:00:00"/>
    <s v="Second Class"/>
    <s v="MA-17560"/>
    <s v="Matt Abelman"/>
    <x v="2"/>
    <s v="United States"/>
    <s v="Houston"/>
    <x v="5"/>
    <n v="77070"/>
    <x v="2"/>
    <s v="FUR-FU-10001940"/>
    <x v="0"/>
    <x v="5"/>
    <x v="33"/>
    <n v="9.5519999999999996"/>
    <n v="3"/>
    <n v="0.6"/>
    <n v="-3.8207999999999984"/>
  </r>
  <r>
    <n v="9126"/>
    <x v="4562"/>
    <x v="0"/>
    <x v="298"/>
    <d v="2013-08-21T00:00:00"/>
    <s v="Second Class"/>
    <s v="MA-17560"/>
    <s v="Matt Abelman"/>
    <x v="2"/>
    <s v="United States"/>
    <s v="Houston"/>
    <x v="5"/>
    <n v="77070"/>
    <x v="2"/>
    <s v="FUR-FU-10000320"/>
    <x v="0"/>
    <x v="5"/>
    <x v="1512"/>
    <n v="5.3440000000000003"/>
    <n v="4"/>
    <n v="0.6"/>
    <n v="-2.1375999999999991"/>
  </r>
  <r>
    <n v="9127"/>
    <x v="4563"/>
    <x v="1"/>
    <x v="109"/>
    <d v="2012-12-03T00:00:00"/>
    <s v="Standard Class"/>
    <s v="MA-17995"/>
    <s v="Michelle Arnett"/>
    <x v="2"/>
    <s v="United States"/>
    <s v="Las Cruces"/>
    <x v="27"/>
    <n v="88001"/>
    <x v="1"/>
    <s v="OFF-AR-10004441"/>
    <x v="1"/>
    <x v="6"/>
    <x v="153"/>
    <n v="8.2799999999999994"/>
    <n v="2"/>
    <n v="0"/>
    <n v="3.4775999999999998"/>
  </r>
  <r>
    <n v="9128"/>
    <x v="4564"/>
    <x v="3"/>
    <x v="1126"/>
    <d v="2014-06-02T00:00:00"/>
    <s v="Standard Class"/>
    <s v="JL-15505"/>
    <s v="Jeremy Lonsdale"/>
    <x v="0"/>
    <s v="United States"/>
    <s v="Houston"/>
    <x v="5"/>
    <n v="77070"/>
    <x v="2"/>
    <s v="OFF-ST-10002182"/>
    <x v="1"/>
    <x v="4"/>
    <x v="1732"/>
    <n v="50.135999999999996"/>
    <n v="3"/>
    <n v="0.2"/>
    <n v="-11.2806"/>
  </r>
  <r>
    <n v="9129"/>
    <x v="4565"/>
    <x v="3"/>
    <x v="507"/>
    <d v="2014-09-06T00:00:00"/>
    <s v="First Class"/>
    <s v="AS-10045"/>
    <s v="Aaron Smayling"/>
    <x v="1"/>
    <s v="United States"/>
    <s v="Redmond"/>
    <x v="21"/>
    <n v="97756"/>
    <x v="1"/>
    <s v="OFF-BI-10002931"/>
    <x v="1"/>
    <x v="8"/>
    <x v="727"/>
    <n v="88.074000000000012"/>
    <n v="7"/>
    <n v="0.7"/>
    <n v="-58.71599999999998"/>
  </r>
  <r>
    <n v="9130"/>
    <x v="4566"/>
    <x v="0"/>
    <x v="830"/>
    <d v="2013-03-27T00:00:00"/>
    <s v="Second Class"/>
    <s v="DC-12850"/>
    <s v="Dan Campbell"/>
    <x v="0"/>
    <s v="United States"/>
    <s v="Cleveland"/>
    <x v="24"/>
    <n v="44105"/>
    <x v="3"/>
    <s v="FUR-BO-10004357"/>
    <x v="0"/>
    <x v="0"/>
    <x v="1349"/>
    <n v="301.46999999999997"/>
    <n v="3"/>
    <n v="0.5"/>
    <n v="-241.17600000000002"/>
  </r>
  <r>
    <n v="9131"/>
    <x v="4566"/>
    <x v="0"/>
    <x v="830"/>
    <d v="2013-03-27T00:00:00"/>
    <s v="Second Class"/>
    <s v="DC-12850"/>
    <s v="Dan Campbell"/>
    <x v="0"/>
    <s v="United States"/>
    <s v="Cleveland"/>
    <x v="24"/>
    <n v="44105"/>
    <x v="3"/>
    <s v="OFF-AR-10000475"/>
    <x v="1"/>
    <x v="6"/>
    <x v="1111"/>
    <n v="18.656000000000002"/>
    <n v="2"/>
    <n v="0.2"/>
    <n v="1.6324000000000014"/>
  </r>
  <r>
    <n v="9132"/>
    <x v="4567"/>
    <x v="3"/>
    <x v="39"/>
    <d v="2014-06-02T00:00:00"/>
    <s v="Standard Class"/>
    <s v="MD-17860"/>
    <s v="Michael Dominguez"/>
    <x v="1"/>
    <s v="United States"/>
    <s v="Laurel"/>
    <x v="39"/>
    <n v="20707"/>
    <x v="3"/>
    <s v="FUR-FU-10001473"/>
    <x v="0"/>
    <x v="5"/>
    <x v="984"/>
    <n v="27.46"/>
    <n v="2"/>
    <n v="0"/>
    <n v="9.8856000000000002"/>
  </r>
  <r>
    <n v="9133"/>
    <x v="4567"/>
    <x v="3"/>
    <x v="39"/>
    <d v="2014-06-02T00:00:00"/>
    <s v="Standard Class"/>
    <s v="MD-17860"/>
    <s v="Michael Dominguez"/>
    <x v="1"/>
    <s v="United States"/>
    <s v="Laurel"/>
    <x v="39"/>
    <n v="20707"/>
    <x v="3"/>
    <s v="OFF-AP-10001469"/>
    <x v="1"/>
    <x v="9"/>
    <x v="581"/>
    <n v="125.13"/>
    <n v="3"/>
    <n v="0"/>
    <n v="36.287699999999987"/>
  </r>
  <r>
    <n v="9134"/>
    <x v="4568"/>
    <x v="1"/>
    <x v="284"/>
    <d v="2012-09-04T00:00:00"/>
    <s v="Standard Class"/>
    <s v="RH-19510"/>
    <s v="Rick Huthwaite"/>
    <x v="2"/>
    <s v="United States"/>
    <s v="San Diego"/>
    <x v="1"/>
    <n v="92037"/>
    <x v="1"/>
    <s v="TEC-PH-10004447"/>
    <x v="2"/>
    <x v="7"/>
    <x v="857"/>
    <n v="555.96"/>
    <n v="5"/>
    <n v="0.2"/>
    <n v="41.697000000000003"/>
  </r>
  <r>
    <n v="9135"/>
    <x v="4569"/>
    <x v="0"/>
    <x v="408"/>
    <d v="2013-04-18T00:00:00"/>
    <s v="Standard Class"/>
    <s v="TB-21175"/>
    <s v="Thomas Boland"/>
    <x v="1"/>
    <s v="United States"/>
    <s v="Wilson"/>
    <x v="3"/>
    <n v="27893"/>
    <x v="0"/>
    <s v="OFF-ST-10001469"/>
    <x v="1"/>
    <x v="4"/>
    <x v="394"/>
    <n v="129.55199999999999"/>
    <n v="3"/>
    <n v="0.2"/>
    <n v="-22.671600000000005"/>
  </r>
  <r>
    <n v="9136"/>
    <x v="4569"/>
    <x v="0"/>
    <x v="408"/>
    <d v="2013-04-18T00:00:00"/>
    <s v="Standard Class"/>
    <s v="TB-21175"/>
    <s v="Thomas Boland"/>
    <x v="1"/>
    <s v="United States"/>
    <s v="Wilson"/>
    <x v="3"/>
    <n v="27893"/>
    <x v="0"/>
    <s v="OFF-ST-10000060"/>
    <x v="1"/>
    <x v="4"/>
    <x v="387"/>
    <n v="51.984000000000009"/>
    <n v="1"/>
    <n v="0.2"/>
    <n v="-5.1983999999999995"/>
  </r>
  <r>
    <n v="9137"/>
    <x v="4569"/>
    <x v="0"/>
    <x v="408"/>
    <d v="2013-04-18T00:00:00"/>
    <s v="Standard Class"/>
    <s v="TB-21175"/>
    <s v="Thomas Boland"/>
    <x v="1"/>
    <s v="United States"/>
    <s v="Wilson"/>
    <x v="3"/>
    <n v="27893"/>
    <x v="0"/>
    <s v="OFF-PA-10000807"/>
    <x v="1"/>
    <x v="10"/>
    <x v="1650"/>
    <n v="10.272000000000002"/>
    <n v="3"/>
    <n v="0.2"/>
    <n v="3.4668000000000001"/>
  </r>
  <r>
    <n v="9138"/>
    <x v="4570"/>
    <x v="2"/>
    <x v="563"/>
    <d v="2011-02-10T00:00:00"/>
    <s v="Standard Class"/>
    <s v="EB-13930"/>
    <s v="Eric Barreto"/>
    <x v="0"/>
    <s v="United States"/>
    <s v="Saint Petersburg"/>
    <x v="2"/>
    <n v="33710"/>
    <x v="0"/>
    <s v="OFF-BI-10000666"/>
    <x v="1"/>
    <x v="8"/>
    <x v="980"/>
    <n v="18.336000000000002"/>
    <n v="2"/>
    <n v="0.7"/>
    <n v="-12.224"/>
  </r>
  <r>
    <n v="9139"/>
    <x v="4570"/>
    <x v="2"/>
    <x v="563"/>
    <d v="2011-02-10T00:00:00"/>
    <s v="Standard Class"/>
    <s v="EB-13930"/>
    <s v="Eric Barreto"/>
    <x v="0"/>
    <s v="United States"/>
    <s v="Saint Petersburg"/>
    <x v="2"/>
    <n v="33710"/>
    <x v="0"/>
    <s v="TEC-PH-10002890"/>
    <x v="2"/>
    <x v="7"/>
    <x v="1387"/>
    <n v="180.96"/>
    <n v="5"/>
    <n v="0.2"/>
    <n v="13.571999999999996"/>
  </r>
  <r>
    <n v="9140"/>
    <x v="4571"/>
    <x v="2"/>
    <x v="814"/>
    <d v="2011-09-08T00:00:00"/>
    <s v="Standard Class"/>
    <s v="BM-11785"/>
    <s v="Bryan Mills"/>
    <x v="0"/>
    <s v="United States"/>
    <s v="Buffalo Grove"/>
    <x v="10"/>
    <n v="60089"/>
    <x v="2"/>
    <s v="TEC-AC-10000844"/>
    <x v="2"/>
    <x v="11"/>
    <x v="106"/>
    <n v="475.94400000000002"/>
    <n v="7"/>
    <n v="0.2"/>
    <n v="95.188799999999972"/>
  </r>
  <r>
    <n v="9141"/>
    <x v="4572"/>
    <x v="3"/>
    <x v="1033"/>
    <d v="2014-10-03T00:00:00"/>
    <s v="Second Class"/>
    <s v="BT-11530"/>
    <s v="Bradley Talbott"/>
    <x v="2"/>
    <s v="United States"/>
    <s v="Los Angeles"/>
    <x v="1"/>
    <n v="90049"/>
    <x v="1"/>
    <s v="TEC-AC-10002402"/>
    <x v="2"/>
    <x v="11"/>
    <x v="651"/>
    <n v="159.97999999999999"/>
    <n v="2"/>
    <n v="0"/>
    <n v="47.993999999999986"/>
  </r>
  <r>
    <n v="9142"/>
    <x v="4573"/>
    <x v="0"/>
    <x v="64"/>
    <d v="2013-09-08T00:00:00"/>
    <s v="First Class"/>
    <s v="FW-14395"/>
    <s v="Fred Wasserman"/>
    <x v="1"/>
    <s v="United States"/>
    <s v="New York City"/>
    <x v="15"/>
    <n v="10011"/>
    <x v="3"/>
    <s v="TEC-PH-10003988"/>
    <x v="2"/>
    <x v="7"/>
    <x v="47"/>
    <n v="43.6"/>
    <n v="4"/>
    <n v="0"/>
    <n v="12.208000000000002"/>
  </r>
  <r>
    <n v="9143"/>
    <x v="4574"/>
    <x v="3"/>
    <x v="968"/>
    <d v="2014-05-27T00:00:00"/>
    <s v="Standard Class"/>
    <s v="RD-19480"/>
    <s v="Rick Duston"/>
    <x v="0"/>
    <s v="United States"/>
    <s v="Las Vegas"/>
    <x v="33"/>
    <n v="89115"/>
    <x v="1"/>
    <s v="OFF-BI-10004040"/>
    <x v="1"/>
    <x v="8"/>
    <x v="1478"/>
    <n v="8.2880000000000003"/>
    <n v="2"/>
    <n v="0.2"/>
    <n v="3.0043999999999995"/>
  </r>
  <r>
    <n v="9144"/>
    <x v="4574"/>
    <x v="3"/>
    <x v="968"/>
    <d v="2014-05-27T00:00:00"/>
    <s v="Standard Class"/>
    <s v="RD-19480"/>
    <s v="Rick Duston"/>
    <x v="0"/>
    <s v="United States"/>
    <s v="Las Vegas"/>
    <x v="33"/>
    <n v="89115"/>
    <x v="1"/>
    <s v="TEC-PH-10004094"/>
    <x v="2"/>
    <x v="7"/>
    <x v="1788"/>
    <n v="1123.1280000000002"/>
    <n v="9"/>
    <n v="0.2"/>
    <n v="70.195499999999981"/>
  </r>
  <r>
    <n v="9145"/>
    <x v="4574"/>
    <x v="3"/>
    <x v="968"/>
    <d v="2014-05-27T00:00:00"/>
    <s v="Standard Class"/>
    <s v="RD-19480"/>
    <s v="Rick Duston"/>
    <x v="0"/>
    <s v="United States"/>
    <s v="Las Vegas"/>
    <x v="33"/>
    <n v="89115"/>
    <x v="1"/>
    <s v="OFF-AP-10000358"/>
    <x v="1"/>
    <x v="9"/>
    <x v="95"/>
    <n v="64.900000000000006"/>
    <n v="5"/>
    <n v="0"/>
    <n v="18.820999999999994"/>
  </r>
  <r>
    <n v="9146"/>
    <x v="4575"/>
    <x v="1"/>
    <x v="1181"/>
    <d v="2012-09-24T00:00:00"/>
    <s v="Standard Class"/>
    <s v="TP-21130"/>
    <s v="Theone Pippenger"/>
    <x v="0"/>
    <s v="United States"/>
    <s v="Naperville"/>
    <x v="10"/>
    <n v="60540"/>
    <x v="2"/>
    <s v="OFF-BI-10000138"/>
    <x v="1"/>
    <x v="8"/>
    <x v="600"/>
    <n v="2.8079999999999989"/>
    <n v="3"/>
    <n v="0.8"/>
    <n v="-4.492799999999999"/>
  </r>
  <r>
    <n v="9147"/>
    <x v="4576"/>
    <x v="0"/>
    <x v="1156"/>
    <d v="2013-01-27T00:00:00"/>
    <s v="Standard Class"/>
    <s v="CB-12535"/>
    <s v="Claudia Bergmann"/>
    <x v="1"/>
    <s v="United States"/>
    <s v="Burlington"/>
    <x v="42"/>
    <s v="05408"/>
    <x v="3"/>
    <s v="TEC-AC-10002926"/>
    <x v="2"/>
    <x v="11"/>
    <x v="1114"/>
    <n v="99.98"/>
    <n v="2"/>
    <n v="0"/>
    <n v="42.991400000000006"/>
  </r>
  <r>
    <n v="9148"/>
    <x v="4576"/>
    <x v="0"/>
    <x v="1156"/>
    <d v="2013-01-27T00:00:00"/>
    <s v="Standard Class"/>
    <s v="CB-12535"/>
    <s v="Claudia Bergmann"/>
    <x v="1"/>
    <s v="United States"/>
    <s v="Burlington"/>
    <x v="42"/>
    <s v="05408"/>
    <x v="3"/>
    <s v="OFF-AR-10003477"/>
    <x v="1"/>
    <x v="6"/>
    <x v="1829"/>
    <n v="8.0400000000000009"/>
    <n v="6"/>
    <n v="0"/>
    <n v="2.7336"/>
  </r>
  <r>
    <n v="9149"/>
    <x v="4576"/>
    <x v="0"/>
    <x v="1156"/>
    <d v="2013-01-27T00:00:00"/>
    <s v="Standard Class"/>
    <s v="CB-12535"/>
    <s v="Claudia Bergmann"/>
    <x v="1"/>
    <s v="United States"/>
    <s v="Burlington"/>
    <x v="42"/>
    <s v="05408"/>
    <x v="3"/>
    <s v="OFF-ST-10001526"/>
    <x v="1"/>
    <x v="4"/>
    <x v="764"/>
    <n v="1564.29"/>
    <n v="13"/>
    <n v="0"/>
    <n v="406.71539999999993"/>
  </r>
  <r>
    <n v="9150"/>
    <x v="4577"/>
    <x v="2"/>
    <x v="106"/>
    <d v="2011-06-06T00:00:00"/>
    <s v="Standard Class"/>
    <s v="QJ-19255"/>
    <s v="Quincy Jones"/>
    <x v="1"/>
    <s v="United States"/>
    <s v="Detroit"/>
    <x v="12"/>
    <n v="48234"/>
    <x v="2"/>
    <s v="OFF-BI-10001765"/>
    <x v="1"/>
    <x v="8"/>
    <x v="985"/>
    <n v="138.56"/>
    <n v="4"/>
    <n v="0"/>
    <n v="66.508799999999994"/>
  </r>
  <r>
    <n v="9151"/>
    <x v="4577"/>
    <x v="2"/>
    <x v="106"/>
    <d v="2011-06-06T00:00:00"/>
    <s v="Standard Class"/>
    <s v="QJ-19255"/>
    <s v="Quincy Jones"/>
    <x v="1"/>
    <s v="United States"/>
    <s v="Detroit"/>
    <x v="12"/>
    <n v="48234"/>
    <x v="2"/>
    <s v="OFF-AP-10004859"/>
    <x v="1"/>
    <x v="9"/>
    <x v="921"/>
    <n v="65.52000000000001"/>
    <n v="5"/>
    <n v="0.1"/>
    <n v="12.376000000000001"/>
  </r>
  <r>
    <n v="9152"/>
    <x v="4578"/>
    <x v="1"/>
    <x v="496"/>
    <d v="2012-09-29T00:00:00"/>
    <s v="Second Class"/>
    <s v="KM-16720"/>
    <s v="Kunst Miller"/>
    <x v="0"/>
    <s v="United States"/>
    <s v="Avondale"/>
    <x v="16"/>
    <n v="85323"/>
    <x v="1"/>
    <s v="OFF-AR-10003179"/>
    <x v="1"/>
    <x v="6"/>
    <x v="1565"/>
    <n v="14.576000000000001"/>
    <n v="2"/>
    <n v="0.2"/>
    <n v="2.3685999999999989"/>
  </r>
  <r>
    <n v="9153"/>
    <x v="4578"/>
    <x v="1"/>
    <x v="496"/>
    <d v="2012-09-29T00:00:00"/>
    <s v="Second Class"/>
    <s v="KM-16720"/>
    <s v="Kunst Miller"/>
    <x v="0"/>
    <s v="United States"/>
    <s v="Avondale"/>
    <x v="16"/>
    <n v="85323"/>
    <x v="1"/>
    <s v="TEC-AC-10002345"/>
    <x v="2"/>
    <x v="11"/>
    <x v="173"/>
    <n v="23.200000000000003"/>
    <n v="2"/>
    <n v="0.2"/>
    <n v="1.4499999999999993"/>
  </r>
  <r>
    <n v="9154"/>
    <x v="4578"/>
    <x v="1"/>
    <x v="496"/>
    <d v="2012-09-29T00:00:00"/>
    <s v="Second Class"/>
    <s v="KM-16720"/>
    <s v="Kunst Miller"/>
    <x v="0"/>
    <s v="United States"/>
    <s v="Avondale"/>
    <x v="16"/>
    <n v="85323"/>
    <x v="1"/>
    <s v="OFF-AR-10001246"/>
    <x v="1"/>
    <x v="6"/>
    <x v="450"/>
    <n v="16.463999999999999"/>
    <n v="7"/>
    <n v="0.2"/>
    <n v="1.852199999999999"/>
  </r>
  <r>
    <n v="9155"/>
    <x v="4579"/>
    <x v="0"/>
    <x v="1147"/>
    <d v="2013-08-04T00:00:00"/>
    <s v="Second Class"/>
    <s v="KM-16660"/>
    <s v="Khloe Miller"/>
    <x v="0"/>
    <s v="United States"/>
    <s v="Philadelphia"/>
    <x v="9"/>
    <n v="19140"/>
    <x v="3"/>
    <s v="FUR-FU-10004864"/>
    <x v="0"/>
    <x v="5"/>
    <x v="1710"/>
    <n v="19.312000000000001"/>
    <n v="2"/>
    <n v="0.2"/>
    <n v="3.1382000000000003"/>
  </r>
  <r>
    <n v="9156"/>
    <x v="4580"/>
    <x v="2"/>
    <x v="1213"/>
    <d v="2011-01-29T00:00:00"/>
    <s v="Standard Class"/>
    <s v="IM-15055"/>
    <s v="Ionia McGrath"/>
    <x v="0"/>
    <s v="United States"/>
    <s v="Las Vegas"/>
    <x v="33"/>
    <n v="89115"/>
    <x v="1"/>
    <s v="OFF-PA-10001804"/>
    <x v="1"/>
    <x v="10"/>
    <x v="128"/>
    <n v="40.08"/>
    <n v="6"/>
    <n v="0"/>
    <n v="19.238399999999999"/>
  </r>
  <r>
    <n v="9157"/>
    <x v="4581"/>
    <x v="2"/>
    <x v="472"/>
    <d v="2011-08-08T00:00:00"/>
    <s v="Standard Class"/>
    <s v="ML-17395"/>
    <s v="Marina Lichtenstein"/>
    <x v="1"/>
    <s v="United States"/>
    <s v="Bangor"/>
    <x v="43"/>
    <n v="4401"/>
    <x v="3"/>
    <s v="OFF-AP-10001271"/>
    <x v="1"/>
    <x v="9"/>
    <x v="469"/>
    <n v="101.96"/>
    <n v="2"/>
    <n v="0"/>
    <n v="27.529200000000003"/>
  </r>
  <r>
    <n v="9158"/>
    <x v="4581"/>
    <x v="2"/>
    <x v="472"/>
    <d v="2011-08-08T00:00:00"/>
    <s v="Standard Class"/>
    <s v="ML-17395"/>
    <s v="Marina Lichtenstein"/>
    <x v="1"/>
    <s v="United States"/>
    <s v="Bangor"/>
    <x v="43"/>
    <n v="4401"/>
    <x v="3"/>
    <s v="OFF-PA-10004353"/>
    <x v="1"/>
    <x v="10"/>
    <x v="1652"/>
    <n v="259.74"/>
    <n v="13"/>
    <n v="0"/>
    <n v="124.6752"/>
  </r>
  <r>
    <n v="9159"/>
    <x v="4581"/>
    <x v="2"/>
    <x v="472"/>
    <d v="2011-08-08T00:00:00"/>
    <s v="Standard Class"/>
    <s v="ML-17395"/>
    <s v="Marina Lichtenstein"/>
    <x v="1"/>
    <s v="United States"/>
    <s v="Bangor"/>
    <x v="43"/>
    <n v="4401"/>
    <x v="3"/>
    <s v="TEC-AC-10002473"/>
    <x v="2"/>
    <x v="11"/>
    <x v="713"/>
    <n v="255.42"/>
    <n v="9"/>
    <n v="0"/>
    <n v="104.7222"/>
  </r>
  <r>
    <n v="9160"/>
    <x v="4582"/>
    <x v="0"/>
    <x v="888"/>
    <d v="2013-08-15T00:00:00"/>
    <s v="Standard Class"/>
    <s v="GH-14410"/>
    <s v="Gary Hansen"/>
    <x v="2"/>
    <s v="United States"/>
    <s v="Hendersonville"/>
    <x v="18"/>
    <n v="37075"/>
    <x v="0"/>
    <s v="OFF-BI-10003314"/>
    <x v="1"/>
    <x v="8"/>
    <x v="305"/>
    <n v="4.338000000000001"/>
    <n v="3"/>
    <n v="0.7"/>
    <n v="-3.0366"/>
  </r>
  <r>
    <n v="9161"/>
    <x v="4582"/>
    <x v="0"/>
    <x v="888"/>
    <d v="2013-08-15T00:00:00"/>
    <s v="Standard Class"/>
    <s v="GH-14410"/>
    <s v="Gary Hansen"/>
    <x v="2"/>
    <s v="United States"/>
    <s v="Hendersonville"/>
    <x v="18"/>
    <n v="37075"/>
    <x v="0"/>
    <s v="OFF-BI-10004465"/>
    <x v="1"/>
    <x v="8"/>
    <x v="732"/>
    <n v="11.880000000000003"/>
    <n v="5"/>
    <n v="0.7"/>
    <n v="-7.9199999999999982"/>
  </r>
  <r>
    <n v="9162"/>
    <x v="4583"/>
    <x v="0"/>
    <x v="16"/>
    <d v="2013-12-13T00:00:00"/>
    <s v="Standard Class"/>
    <s v="AG-10900"/>
    <s v="Arthur Gainer"/>
    <x v="0"/>
    <s v="United States"/>
    <s v="Eau Claire"/>
    <x v="6"/>
    <n v="54703"/>
    <x v="2"/>
    <s v="FUR-BO-10003450"/>
    <x v="0"/>
    <x v="0"/>
    <x v="1344"/>
    <n v="405.85999999999996"/>
    <n v="7"/>
    <n v="0"/>
    <n v="32.46879999999998"/>
  </r>
  <r>
    <n v="9163"/>
    <x v="4583"/>
    <x v="0"/>
    <x v="16"/>
    <d v="2013-12-13T00:00:00"/>
    <s v="Standard Class"/>
    <s v="AG-10900"/>
    <s v="Arthur Gainer"/>
    <x v="0"/>
    <s v="United States"/>
    <s v="Eau Claire"/>
    <x v="6"/>
    <n v="54703"/>
    <x v="2"/>
    <s v="FUR-CH-10002335"/>
    <x v="0"/>
    <x v="1"/>
    <x v="623"/>
    <n v="680.01"/>
    <n v="3"/>
    <n v="0"/>
    <n v="176.80260000000001"/>
  </r>
  <r>
    <n v="9164"/>
    <x v="4584"/>
    <x v="1"/>
    <x v="1214"/>
    <d v="2012-06-12T00:00:00"/>
    <s v="Standard Class"/>
    <s v="MG-17695"/>
    <s v="Maureen Gnade"/>
    <x v="0"/>
    <s v="United States"/>
    <s v="Chicago"/>
    <x v="10"/>
    <n v="60610"/>
    <x v="2"/>
    <s v="TEC-AC-10003433"/>
    <x v="2"/>
    <x v="11"/>
    <x v="1409"/>
    <n v="2.3760000000000003"/>
    <n v="3"/>
    <n v="0.2"/>
    <n v="0.74249999999999994"/>
  </r>
  <r>
    <n v="9165"/>
    <x v="4584"/>
    <x v="1"/>
    <x v="1214"/>
    <d v="2012-06-12T00:00:00"/>
    <s v="Standard Class"/>
    <s v="MG-17695"/>
    <s v="Maureen Gnade"/>
    <x v="0"/>
    <s v="United States"/>
    <s v="Chicago"/>
    <x v="10"/>
    <n v="60610"/>
    <x v="2"/>
    <s v="OFF-AP-10003849"/>
    <x v="1"/>
    <x v="9"/>
    <x v="833"/>
    <n v="143.12799999999996"/>
    <n v="2"/>
    <n v="0.8"/>
    <n v="-393.60200000000009"/>
  </r>
  <r>
    <n v="9166"/>
    <x v="4585"/>
    <x v="0"/>
    <x v="890"/>
    <d v="2013-06-27T00:00:00"/>
    <s v="Second Class"/>
    <s v="MJ-17740"/>
    <s v="Max Jones"/>
    <x v="0"/>
    <s v="United States"/>
    <s v="San Diego"/>
    <x v="1"/>
    <n v="92037"/>
    <x v="1"/>
    <s v="TEC-MA-10000984"/>
    <x v="2"/>
    <x v="15"/>
    <x v="1811"/>
    <n v="4476.8"/>
    <n v="4"/>
    <n v="0.2"/>
    <n v="503.63999999999965"/>
  </r>
  <r>
    <n v="9167"/>
    <x v="4585"/>
    <x v="0"/>
    <x v="890"/>
    <d v="2013-06-27T00:00:00"/>
    <s v="Second Class"/>
    <s v="MJ-17740"/>
    <s v="Max Jones"/>
    <x v="0"/>
    <s v="United States"/>
    <s v="San Diego"/>
    <x v="1"/>
    <n v="92037"/>
    <x v="1"/>
    <s v="OFF-PA-10000418"/>
    <x v="1"/>
    <x v="10"/>
    <x v="961"/>
    <n v="104.85"/>
    <n v="1"/>
    <n v="0"/>
    <n v="50.327999999999996"/>
  </r>
  <r>
    <n v="9168"/>
    <x v="4585"/>
    <x v="0"/>
    <x v="890"/>
    <d v="2013-06-27T00:00:00"/>
    <s v="Second Class"/>
    <s v="MJ-17740"/>
    <s v="Max Jones"/>
    <x v="0"/>
    <s v="United States"/>
    <s v="San Diego"/>
    <x v="1"/>
    <n v="92037"/>
    <x v="1"/>
    <s v="OFF-AP-10001242"/>
    <x v="1"/>
    <x v="9"/>
    <x v="1408"/>
    <n v="241.44"/>
    <n v="3"/>
    <n v="0"/>
    <n v="72.431999999999988"/>
  </r>
  <r>
    <n v="9169"/>
    <x v="4586"/>
    <x v="0"/>
    <x v="543"/>
    <d v="2013-03-20T00:00:00"/>
    <s v="Standard Class"/>
    <s v="SJ-20125"/>
    <s v="Sanjit Jacobs"/>
    <x v="2"/>
    <s v="United States"/>
    <s v="Jackson"/>
    <x v="35"/>
    <n v="39212"/>
    <x v="0"/>
    <s v="OFF-PA-10001954"/>
    <x v="1"/>
    <x v="10"/>
    <x v="595"/>
    <n v="319.76"/>
    <n v="14"/>
    <n v="0"/>
    <n v="147.08959999999999"/>
  </r>
  <r>
    <n v="9170"/>
    <x v="4586"/>
    <x v="0"/>
    <x v="543"/>
    <d v="2013-03-20T00:00:00"/>
    <s v="Standard Class"/>
    <s v="SJ-20125"/>
    <s v="Sanjit Jacobs"/>
    <x v="2"/>
    <s v="United States"/>
    <s v="Jackson"/>
    <x v="35"/>
    <n v="39212"/>
    <x v="0"/>
    <s v="OFF-PA-10001954"/>
    <x v="1"/>
    <x v="10"/>
    <x v="595"/>
    <n v="45.68"/>
    <n v="2"/>
    <n v="0"/>
    <n v="21.012799999999999"/>
  </r>
  <r>
    <n v="9171"/>
    <x v="4587"/>
    <x v="0"/>
    <x v="49"/>
    <d v="2013-12-02T00:00:00"/>
    <s v="Same Day"/>
    <s v="LB-16795"/>
    <s v="Laurel Beltran"/>
    <x v="2"/>
    <s v="United States"/>
    <s v="Oxnard"/>
    <x v="1"/>
    <n v="93030"/>
    <x v="1"/>
    <s v="FUR-FU-10000448"/>
    <x v="0"/>
    <x v="5"/>
    <x v="464"/>
    <n v="31.96"/>
    <n v="2"/>
    <n v="0"/>
    <n v="1.597999999999999"/>
  </r>
  <r>
    <n v="9172"/>
    <x v="4587"/>
    <x v="0"/>
    <x v="49"/>
    <d v="2013-12-02T00:00:00"/>
    <s v="Same Day"/>
    <s v="LB-16795"/>
    <s v="Laurel Beltran"/>
    <x v="2"/>
    <s v="United States"/>
    <s v="Oxnard"/>
    <x v="1"/>
    <n v="93030"/>
    <x v="1"/>
    <s v="OFF-PA-10001357"/>
    <x v="1"/>
    <x v="10"/>
    <x v="1032"/>
    <n v="47.9"/>
    <n v="1"/>
    <n v="0"/>
    <n v="22.991999999999997"/>
  </r>
  <r>
    <n v="9173"/>
    <x v="4587"/>
    <x v="0"/>
    <x v="49"/>
    <d v="2013-12-02T00:00:00"/>
    <s v="Same Day"/>
    <s v="LB-16795"/>
    <s v="Laurel Beltran"/>
    <x v="2"/>
    <s v="United States"/>
    <s v="Oxnard"/>
    <x v="1"/>
    <n v="93030"/>
    <x v="1"/>
    <s v="OFF-ST-10002292"/>
    <x v="1"/>
    <x v="4"/>
    <x v="863"/>
    <n v="1112.94"/>
    <n v="3"/>
    <n v="0"/>
    <n v="222.58799999999991"/>
  </r>
  <r>
    <n v="9174"/>
    <x v="4587"/>
    <x v="0"/>
    <x v="49"/>
    <d v="2013-12-02T00:00:00"/>
    <s v="Same Day"/>
    <s v="LB-16795"/>
    <s v="Laurel Beltran"/>
    <x v="2"/>
    <s v="United States"/>
    <s v="Oxnard"/>
    <x v="1"/>
    <n v="93030"/>
    <x v="1"/>
    <s v="OFF-EN-10001219"/>
    <x v="1"/>
    <x v="12"/>
    <x v="583"/>
    <n v="22.919999999999998"/>
    <n v="3"/>
    <n v="0"/>
    <n v="11.230799999999999"/>
  </r>
  <r>
    <n v="9175"/>
    <x v="4588"/>
    <x v="3"/>
    <x v="492"/>
    <d v="2014-06-15T00:00:00"/>
    <s v="Second Class"/>
    <s v="SB-20185"/>
    <s v="Sarah Brown"/>
    <x v="0"/>
    <s v="United States"/>
    <s v="Kent"/>
    <x v="4"/>
    <n v="98031"/>
    <x v="1"/>
    <s v="TEC-PH-10002564"/>
    <x v="2"/>
    <x v="7"/>
    <x v="976"/>
    <n v="71.975999999999999"/>
    <n v="3"/>
    <n v="0.2"/>
    <n v="8.9969999999999892"/>
  </r>
  <r>
    <n v="9176"/>
    <x v="4588"/>
    <x v="3"/>
    <x v="492"/>
    <d v="2014-06-15T00:00:00"/>
    <s v="Second Class"/>
    <s v="SB-20185"/>
    <s v="Sarah Brown"/>
    <x v="0"/>
    <s v="United States"/>
    <s v="Kent"/>
    <x v="4"/>
    <n v="98031"/>
    <x v="1"/>
    <s v="OFF-PA-10001639"/>
    <x v="1"/>
    <x v="10"/>
    <x v="972"/>
    <n v="19.440000000000001"/>
    <n v="3"/>
    <n v="0"/>
    <n v="9.3312000000000008"/>
  </r>
  <r>
    <n v="9177"/>
    <x v="4589"/>
    <x v="0"/>
    <x v="690"/>
    <d v="2013-03-25T00:00:00"/>
    <s v="Standard Class"/>
    <s v="CC-12610"/>
    <s v="Corey Catlett"/>
    <x v="1"/>
    <s v="United States"/>
    <s v="Nashville"/>
    <x v="18"/>
    <n v="37211"/>
    <x v="0"/>
    <s v="OFF-BI-10001153"/>
    <x v="1"/>
    <x v="8"/>
    <x v="300"/>
    <n v="31.086000000000006"/>
    <n v="3"/>
    <n v="0.7"/>
    <n v="-20.72399999999999"/>
  </r>
  <r>
    <n v="9178"/>
    <x v="4590"/>
    <x v="0"/>
    <x v="696"/>
    <d v="2013-11-19T00:00:00"/>
    <s v="Standard Class"/>
    <s v="DP-13000"/>
    <s v="Darren Powers"/>
    <x v="0"/>
    <s v="United States"/>
    <s v="New York City"/>
    <x v="15"/>
    <n v="10035"/>
    <x v="3"/>
    <s v="TEC-PH-10003356"/>
    <x v="2"/>
    <x v="7"/>
    <x v="1689"/>
    <n v="13.98"/>
    <n v="2"/>
    <n v="0"/>
    <n v="3.9144000000000005"/>
  </r>
  <r>
    <n v="9179"/>
    <x v="4590"/>
    <x v="0"/>
    <x v="696"/>
    <d v="2013-11-19T00:00:00"/>
    <s v="Standard Class"/>
    <s v="DP-13000"/>
    <s v="Darren Powers"/>
    <x v="0"/>
    <s v="United States"/>
    <s v="New York City"/>
    <x v="15"/>
    <n v="10035"/>
    <x v="3"/>
    <s v="OFF-AR-10001725"/>
    <x v="1"/>
    <x v="6"/>
    <x v="1540"/>
    <n v="23.65"/>
    <n v="1"/>
    <n v="0"/>
    <n v="6.1490000000000009"/>
  </r>
  <r>
    <n v="9180"/>
    <x v="4591"/>
    <x v="3"/>
    <x v="783"/>
    <d v="2014-08-12T00:00:00"/>
    <s v="Standard Class"/>
    <s v="JL-15505"/>
    <s v="Jeremy Lonsdale"/>
    <x v="0"/>
    <s v="United States"/>
    <s v="Westminster"/>
    <x v="1"/>
    <n v="92683"/>
    <x v="1"/>
    <s v="TEC-PH-10002415"/>
    <x v="2"/>
    <x v="7"/>
    <x v="1517"/>
    <n v="707.88"/>
    <n v="3"/>
    <n v="0.2"/>
    <n v="44.242500000000035"/>
  </r>
  <r>
    <n v="9181"/>
    <x v="4591"/>
    <x v="3"/>
    <x v="783"/>
    <d v="2014-08-12T00:00:00"/>
    <s v="Standard Class"/>
    <s v="JL-15505"/>
    <s v="Jeremy Lonsdale"/>
    <x v="0"/>
    <s v="United States"/>
    <s v="Westminster"/>
    <x v="1"/>
    <n v="92683"/>
    <x v="1"/>
    <s v="OFF-BI-10003355"/>
    <x v="1"/>
    <x v="8"/>
    <x v="586"/>
    <n v="11.952000000000002"/>
    <n v="3"/>
    <n v="0.2"/>
    <n v="4.1832000000000003"/>
  </r>
  <r>
    <n v="9182"/>
    <x v="4591"/>
    <x v="3"/>
    <x v="783"/>
    <d v="2014-08-12T00:00:00"/>
    <s v="Standard Class"/>
    <s v="JL-15505"/>
    <s v="Jeremy Lonsdale"/>
    <x v="0"/>
    <s v="United States"/>
    <s v="Westminster"/>
    <x v="1"/>
    <n v="92683"/>
    <x v="1"/>
    <s v="OFF-BI-10000216"/>
    <x v="1"/>
    <x v="8"/>
    <x v="1625"/>
    <n v="31.128000000000004"/>
    <n v="3"/>
    <n v="0.2"/>
    <n v="11.673000000000002"/>
  </r>
  <r>
    <n v="9183"/>
    <x v="4591"/>
    <x v="3"/>
    <x v="783"/>
    <d v="2014-08-12T00:00:00"/>
    <s v="Standard Class"/>
    <s v="JL-15505"/>
    <s v="Jeremy Lonsdale"/>
    <x v="0"/>
    <s v="United States"/>
    <s v="Westminster"/>
    <x v="1"/>
    <n v="92683"/>
    <x v="1"/>
    <s v="TEC-AC-10004803"/>
    <x v="2"/>
    <x v="11"/>
    <x v="1756"/>
    <n v="55.76"/>
    <n v="4"/>
    <n v="0"/>
    <n v="7.8064000000000036"/>
  </r>
  <r>
    <n v="9184"/>
    <x v="4591"/>
    <x v="3"/>
    <x v="783"/>
    <d v="2014-08-12T00:00:00"/>
    <s v="Standard Class"/>
    <s v="JL-15505"/>
    <s v="Jeremy Lonsdale"/>
    <x v="0"/>
    <s v="United States"/>
    <s v="Westminster"/>
    <x v="1"/>
    <n v="92683"/>
    <x v="1"/>
    <s v="OFF-PA-10001970"/>
    <x v="1"/>
    <x v="10"/>
    <x v="311"/>
    <n v="24.56"/>
    <n v="2"/>
    <n v="0"/>
    <n v="11.543199999999999"/>
  </r>
  <r>
    <n v="9185"/>
    <x v="4591"/>
    <x v="3"/>
    <x v="783"/>
    <d v="2014-08-12T00:00:00"/>
    <s v="Standard Class"/>
    <s v="JL-15505"/>
    <s v="Jeremy Lonsdale"/>
    <x v="0"/>
    <s v="United States"/>
    <s v="Westminster"/>
    <x v="1"/>
    <n v="92683"/>
    <x v="1"/>
    <s v="FUR-FU-10004848"/>
    <x v="0"/>
    <x v="5"/>
    <x v="28"/>
    <n v="51.75"/>
    <n v="1"/>
    <n v="0"/>
    <n v="15.524999999999999"/>
  </r>
  <r>
    <n v="9186"/>
    <x v="4591"/>
    <x v="3"/>
    <x v="783"/>
    <d v="2014-08-12T00:00:00"/>
    <s v="Standard Class"/>
    <s v="JL-15505"/>
    <s v="Jeremy Lonsdale"/>
    <x v="0"/>
    <s v="United States"/>
    <s v="Westminster"/>
    <x v="1"/>
    <n v="92683"/>
    <x v="1"/>
    <s v="FUR-CH-10002317"/>
    <x v="0"/>
    <x v="1"/>
    <x v="1830"/>
    <n v="207.18400000000003"/>
    <n v="1"/>
    <n v="0.2"/>
    <n v="25.897999999999982"/>
  </r>
  <r>
    <n v="9187"/>
    <x v="4591"/>
    <x v="3"/>
    <x v="783"/>
    <d v="2014-08-12T00:00:00"/>
    <s v="Standard Class"/>
    <s v="JL-15505"/>
    <s v="Jeremy Lonsdale"/>
    <x v="0"/>
    <s v="United States"/>
    <s v="Westminster"/>
    <x v="1"/>
    <n v="92683"/>
    <x v="1"/>
    <s v="OFF-AP-10002534"/>
    <x v="1"/>
    <x v="9"/>
    <x v="1193"/>
    <n v="1473.1"/>
    <n v="5"/>
    <n v="0"/>
    <n v="412.46800000000007"/>
  </r>
  <r>
    <n v="9188"/>
    <x v="4592"/>
    <x v="1"/>
    <x v="291"/>
    <d v="2012-08-25T00:00:00"/>
    <s v="Standard Class"/>
    <s v="SM-20320"/>
    <s v="Sean Miller"/>
    <x v="2"/>
    <s v="United States"/>
    <s v="Allentown"/>
    <x v="9"/>
    <n v="18103"/>
    <x v="3"/>
    <s v="OFF-SU-10001935"/>
    <x v="1"/>
    <x v="14"/>
    <x v="33"/>
    <n v="3.4880000000000004"/>
    <n v="2"/>
    <n v="0.2"/>
    <n v="-0.69760000000000066"/>
  </r>
  <r>
    <n v="9189"/>
    <x v="4592"/>
    <x v="1"/>
    <x v="291"/>
    <d v="2012-08-25T00:00:00"/>
    <s v="Standard Class"/>
    <s v="SM-20320"/>
    <s v="Sean Miller"/>
    <x v="2"/>
    <s v="United States"/>
    <s v="Allentown"/>
    <x v="9"/>
    <n v="18103"/>
    <x v="3"/>
    <s v="TEC-AC-10000290"/>
    <x v="2"/>
    <x v="11"/>
    <x v="232"/>
    <n v="21.728000000000002"/>
    <n v="4"/>
    <n v="0.2"/>
    <n v="3.8024000000000004"/>
  </r>
  <r>
    <n v="9190"/>
    <x v="4592"/>
    <x v="1"/>
    <x v="291"/>
    <d v="2012-08-25T00:00:00"/>
    <s v="Standard Class"/>
    <s v="SM-20320"/>
    <s v="Sean Miller"/>
    <x v="2"/>
    <s v="United States"/>
    <s v="Allentown"/>
    <x v="9"/>
    <n v="18103"/>
    <x v="3"/>
    <s v="OFF-ST-10002574"/>
    <x v="1"/>
    <x v="4"/>
    <x v="926"/>
    <n v="663.072"/>
    <n v="6"/>
    <n v="0.2"/>
    <n v="-165.768"/>
  </r>
  <r>
    <n v="9191"/>
    <x v="4592"/>
    <x v="1"/>
    <x v="291"/>
    <d v="2012-08-25T00:00:00"/>
    <s v="Standard Class"/>
    <s v="SM-20320"/>
    <s v="Sean Miller"/>
    <x v="2"/>
    <s v="United States"/>
    <s v="Allentown"/>
    <x v="9"/>
    <n v="18103"/>
    <x v="3"/>
    <s v="OFF-BI-10004519"/>
    <x v="1"/>
    <x v="8"/>
    <x v="880"/>
    <n v="99.588000000000008"/>
    <n v="2"/>
    <n v="0.7"/>
    <n v="-82.989999999999981"/>
  </r>
  <r>
    <n v="9192"/>
    <x v="4592"/>
    <x v="1"/>
    <x v="291"/>
    <d v="2012-08-25T00:00:00"/>
    <s v="Standard Class"/>
    <s v="SM-20320"/>
    <s v="Sean Miller"/>
    <x v="2"/>
    <s v="United States"/>
    <s v="Allentown"/>
    <x v="9"/>
    <n v="18103"/>
    <x v="3"/>
    <s v="OFF-PA-10003625"/>
    <x v="1"/>
    <x v="10"/>
    <x v="750"/>
    <n v="49.568000000000005"/>
    <n v="2"/>
    <n v="0.2"/>
    <n v="15.489999999999997"/>
  </r>
  <r>
    <n v="9193"/>
    <x v="4593"/>
    <x v="1"/>
    <x v="121"/>
    <d v="2012-11-07T00:00:00"/>
    <s v="Standard Class"/>
    <s v="BB-10990"/>
    <s v="Barry Blumstein"/>
    <x v="1"/>
    <s v="United States"/>
    <s v="San Antonio"/>
    <x v="5"/>
    <n v="78207"/>
    <x v="2"/>
    <s v="OFF-BI-10001524"/>
    <x v="1"/>
    <x v="8"/>
    <x v="298"/>
    <n v="29.371999999999993"/>
    <n v="7"/>
    <n v="0.8"/>
    <n v="-46.995200000000025"/>
  </r>
  <r>
    <n v="9194"/>
    <x v="4593"/>
    <x v="1"/>
    <x v="121"/>
    <d v="2012-11-07T00:00:00"/>
    <s v="Standard Class"/>
    <s v="BB-10990"/>
    <s v="Barry Blumstein"/>
    <x v="1"/>
    <s v="United States"/>
    <s v="San Antonio"/>
    <x v="5"/>
    <n v="78207"/>
    <x v="2"/>
    <s v="TEC-PH-10002200"/>
    <x v="2"/>
    <x v="7"/>
    <x v="1471"/>
    <n v="344.70400000000001"/>
    <n v="2"/>
    <n v="0.2"/>
    <n v="38.779199999999989"/>
  </r>
  <r>
    <n v="9195"/>
    <x v="4594"/>
    <x v="2"/>
    <x v="953"/>
    <d v="2011-12-06T00:00:00"/>
    <s v="Standard Class"/>
    <s v="PB-19150"/>
    <s v="Philip Brown"/>
    <x v="0"/>
    <s v="United States"/>
    <s v="Avondale"/>
    <x v="16"/>
    <n v="85323"/>
    <x v="1"/>
    <s v="OFF-SU-10001664"/>
    <x v="1"/>
    <x v="14"/>
    <x v="1232"/>
    <n v="47.992000000000004"/>
    <n v="7"/>
    <n v="0.2"/>
    <n v="3.5993999999999993"/>
  </r>
  <r>
    <n v="9196"/>
    <x v="4594"/>
    <x v="2"/>
    <x v="953"/>
    <d v="2011-12-06T00:00:00"/>
    <s v="Standard Class"/>
    <s v="PB-19150"/>
    <s v="Philip Brown"/>
    <x v="0"/>
    <s v="United States"/>
    <s v="Avondale"/>
    <x v="16"/>
    <n v="85323"/>
    <x v="1"/>
    <s v="TEC-AC-10002550"/>
    <x v="2"/>
    <x v="11"/>
    <x v="1539"/>
    <n v="102.24000000000001"/>
    <n v="4"/>
    <n v="0.2"/>
    <n v="-16.614000000000004"/>
  </r>
  <r>
    <n v="9197"/>
    <x v="4595"/>
    <x v="2"/>
    <x v="1025"/>
    <d v="2011-05-15T00:00:00"/>
    <s v="Standard Class"/>
    <s v="GM-14680"/>
    <s v="Greg Matthias"/>
    <x v="0"/>
    <s v="United States"/>
    <s v="San Jose"/>
    <x v="1"/>
    <n v="95123"/>
    <x v="1"/>
    <s v="OFF-PA-10004353"/>
    <x v="1"/>
    <x v="10"/>
    <x v="1652"/>
    <n v="39.96"/>
    <n v="2"/>
    <n v="0"/>
    <n v="19.180800000000001"/>
  </r>
  <r>
    <n v="9198"/>
    <x v="4595"/>
    <x v="2"/>
    <x v="1025"/>
    <d v="2011-05-15T00:00:00"/>
    <s v="Standard Class"/>
    <s v="GM-14680"/>
    <s v="Greg Matthias"/>
    <x v="0"/>
    <s v="United States"/>
    <s v="San Jose"/>
    <x v="1"/>
    <n v="95123"/>
    <x v="1"/>
    <s v="TEC-PH-10001817"/>
    <x v="2"/>
    <x v="7"/>
    <x v="1097"/>
    <n v="1432.0000000000002"/>
    <n v="5"/>
    <n v="0.2"/>
    <n v="125.30000000000007"/>
  </r>
  <r>
    <n v="9199"/>
    <x v="4595"/>
    <x v="2"/>
    <x v="1025"/>
    <d v="2011-05-15T00:00:00"/>
    <s v="Standard Class"/>
    <s v="GM-14680"/>
    <s v="Greg Matthias"/>
    <x v="0"/>
    <s v="United States"/>
    <s v="San Jose"/>
    <x v="1"/>
    <n v="95123"/>
    <x v="1"/>
    <s v="OFF-SU-10004737"/>
    <x v="1"/>
    <x v="14"/>
    <x v="1704"/>
    <n v="41.04"/>
    <n v="6"/>
    <n v="0"/>
    <n v="11.0808"/>
  </r>
  <r>
    <n v="9200"/>
    <x v="4595"/>
    <x v="2"/>
    <x v="1025"/>
    <d v="2011-05-15T00:00:00"/>
    <s v="Standard Class"/>
    <s v="GM-14680"/>
    <s v="Greg Matthias"/>
    <x v="0"/>
    <s v="United States"/>
    <s v="San Jose"/>
    <x v="1"/>
    <n v="95123"/>
    <x v="1"/>
    <s v="FUR-CH-10002320"/>
    <x v="0"/>
    <x v="1"/>
    <x v="1454"/>
    <n v="256.78400000000005"/>
    <n v="1"/>
    <n v="0.2"/>
    <n v="32.097999999999971"/>
  </r>
  <r>
    <n v="9201"/>
    <x v="4596"/>
    <x v="0"/>
    <x v="508"/>
    <d v="2013-10-21T00:00:00"/>
    <s v="First Class"/>
    <s v="NR-18550"/>
    <s v="Nick Radford"/>
    <x v="0"/>
    <s v="United States"/>
    <s v="Perth Amboy"/>
    <x v="30"/>
    <n v="8861"/>
    <x v="3"/>
    <s v="FUR-BO-10001337"/>
    <x v="0"/>
    <x v="0"/>
    <x v="425"/>
    <n v="120.98"/>
    <n v="1"/>
    <n v="0"/>
    <n v="12.097999999999999"/>
  </r>
  <r>
    <n v="9202"/>
    <x v="4596"/>
    <x v="0"/>
    <x v="508"/>
    <d v="2013-10-21T00:00:00"/>
    <s v="First Class"/>
    <s v="NR-18550"/>
    <s v="Nick Radford"/>
    <x v="0"/>
    <s v="United States"/>
    <s v="Perth Amboy"/>
    <x v="30"/>
    <n v="8861"/>
    <x v="3"/>
    <s v="OFF-BI-10004584"/>
    <x v="1"/>
    <x v="8"/>
    <x v="378"/>
    <n v="315.98"/>
    <n v="1"/>
    <n v="0"/>
    <n v="148.51060000000001"/>
  </r>
  <r>
    <n v="9203"/>
    <x v="4597"/>
    <x v="0"/>
    <x v="859"/>
    <d v="2013-11-04T00:00:00"/>
    <s v="Standard Class"/>
    <s v="EH-13765"/>
    <s v="Edward Hooks"/>
    <x v="1"/>
    <s v="United States"/>
    <s v="New York City"/>
    <x v="15"/>
    <n v="10011"/>
    <x v="3"/>
    <s v="OFF-BI-10004817"/>
    <x v="1"/>
    <x v="8"/>
    <x v="1199"/>
    <n v="28.752000000000002"/>
    <n v="3"/>
    <n v="0.2"/>
    <n v="10.0632"/>
  </r>
  <r>
    <n v="9204"/>
    <x v="4597"/>
    <x v="0"/>
    <x v="859"/>
    <d v="2013-11-04T00:00:00"/>
    <s v="Standard Class"/>
    <s v="EH-13765"/>
    <s v="Edward Hooks"/>
    <x v="1"/>
    <s v="United States"/>
    <s v="New York City"/>
    <x v="15"/>
    <n v="10011"/>
    <x v="3"/>
    <s v="OFF-AR-10004602"/>
    <x v="1"/>
    <x v="6"/>
    <x v="1217"/>
    <n v="114.94999999999999"/>
    <n v="5"/>
    <n v="0"/>
    <n v="32.186000000000007"/>
  </r>
  <r>
    <n v="9205"/>
    <x v="4598"/>
    <x v="0"/>
    <x v="49"/>
    <d v="2013-12-06T00:00:00"/>
    <s v="Standard Class"/>
    <s v="FH-14365"/>
    <s v="Fred Hopkins"/>
    <x v="1"/>
    <s v="United States"/>
    <s v="Los Angeles"/>
    <x v="1"/>
    <n v="90004"/>
    <x v="1"/>
    <s v="OFF-AR-10001149"/>
    <x v="1"/>
    <x v="6"/>
    <x v="130"/>
    <n v="23.04"/>
    <n v="8"/>
    <n v="0"/>
    <n v="6.911999999999999"/>
  </r>
  <r>
    <n v="9206"/>
    <x v="4599"/>
    <x v="0"/>
    <x v="438"/>
    <d v="2013-04-22T00:00:00"/>
    <s v="Same Day"/>
    <s v="BT-11680"/>
    <s v="Brian Thompson"/>
    <x v="0"/>
    <s v="United States"/>
    <s v="Milford"/>
    <x v="29"/>
    <n v="6460"/>
    <x v="3"/>
    <s v="OFF-AR-10004817"/>
    <x v="1"/>
    <x v="6"/>
    <x v="906"/>
    <n v="15.48"/>
    <n v="3"/>
    <n v="0"/>
    <n v="4.4891999999999985"/>
  </r>
  <r>
    <n v="9207"/>
    <x v="4599"/>
    <x v="0"/>
    <x v="438"/>
    <d v="2013-04-22T00:00:00"/>
    <s v="Same Day"/>
    <s v="BT-11680"/>
    <s v="Brian Thompson"/>
    <x v="0"/>
    <s v="United States"/>
    <s v="Milford"/>
    <x v="29"/>
    <n v="6460"/>
    <x v="3"/>
    <s v="OFF-PA-10003797"/>
    <x v="1"/>
    <x v="10"/>
    <x v="1701"/>
    <n v="51.84"/>
    <n v="8"/>
    <n v="0"/>
    <n v="24.883200000000002"/>
  </r>
  <r>
    <n v="9208"/>
    <x v="4600"/>
    <x v="3"/>
    <x v="646"/>
    <d v="2014-08-08T00:00:00"/>
    <s v="Standard Class"/>
    <s v="AB-10105"/>
    <s v="Adrian Barton"/>
    <x v="0"/>
    <s v="United States"/>
    <s v="Bloomington"/>
    <x v="10"/>
    <n v="61701"/>
    <x v="2"/>
    <s v="TEC-AC-10000682"/>
    <x v="2"/>
    <x v="11"/>
    <x v="1327"/>
    <n v="39.816000000000003"/>
    <n v="3"/>
    <n v="0.2"/>
    <n v="7.4654999999999987"/>
  </r>
  <r>
    <n v="9209"/>
    <x v="4601"/>
    <x v="3"/>
    <x v="646"/>
    <d v="2014-08-09T00:00:00"/>
    <s v="Second Class"/>
    <s v="SC-20230"/>
    <s v="Scot Coram"/>
    <x v="1"/>
    <s v="United States"/>
    <s v="Seattle"/>
    <x v="4"/>
    <n v="98105"/>
    <x v="1"/>
    <s v="OFF-ST-10003996"/>
    <x v="1"/>
    <x v="4"/>
    <x v="1203"/>
    <n v="16.059999999999999"/>
    <n v="1"/>
    <n v="0"/>
    <n v="4.1755999999999993"/>
  </r>
  <r>
    <n v="9210"/>
    <x v="4602"/>
    <x v="3"/>
    <x v="157"/>
    <d v="2014-12-15T00:00:00"/>
    <s v="Second Class"/>
    <s v="RS-19870"/>
    <s v="Roy Skaria"/>
    <x v="2"/>
    <s v="United States"/>
    <s v="Burlington"/>
    <x v="23"/>
    <n v="52601"/>
    <x v="2"/>
    <s v="OFF-EN-10003160"/>
    <x v="1"/>
    <x v="12"/>
    <x v="1027"/>
    <n v="7.28"/>
    <n v="1"/>
    <n v="0"/>
    <n v="3.4944000000000002"/>
  </r>
  <r>
    <n v="9211"/>
    <x v="4602"/>
    <x v="3"/>
    <x v="157"/>
    <d v="2014-12-15T00:00:00"/>
    <s v="Second Class"/>
    <s v="RS-19870"/>
    <s v="Roy Skaria"/>
    <x v="2"/>
    <s v="United States"/>
    <s v="Burlington"/>
    <x v="23"/>
    <n v="52601"/>
    <x v="2"/>
    <s v="OFF-BI-10002012"/>
    <x v="1"/>
    <x v="8"/>
    <x v="742"/>
    <n v="5.4"/>
    <n v="3"/>
    <n v="0"/>
    <n v="2.5920000000000001"/>
  </r>
  <r>
    <n v="9212"/>
    <x v="4603"/>
    <x v="1"/>
    <x v="948"/>
    <d v="2012-03-19T00:00:00"/>
    <s v="Standard Class"/>
    <s v="AI-10855"/>
    <s v="Arianne Irving"/>
    <x v="0"/>
    <s v="United States"/>
    <s v="Roseville"/>
    <x v="1"/>
    <n v="95661"/>
    <x v="1"/>
    <s v="OFF-PA-10002105"/>
    <x v="1"/>
    <x v="10"/>
    <x v="269"/>
    <n v="19.440000000000001"/>
    <n v="3"/>
    <n v="0"/>
    <n v="9.3312000000000008"/>
  </r>
  <r>
    <n v="9213"/>
    <x v="4604"/>
    <x v="2"/>
    <x v="589"/>
    <d v="2011-12-15T00:00:00"/>
    <s v="Standard Class"/>
    <s v="DJ-13420"/>
    <s v="Denny Joy"/>
    <x v="1"/>
    <s v="United States"/>
    <s v="San Francisco"/>
    <x v="1"/>
    <n v="94110"/>
    <x v="1"/>
    <s v="FUR-FU-10000397"/>
    <x v="0"/>
    <x v="5"/>
    <x v="63"/>
    <n v="39.880000000000003"/>
    <n v="2"/>
    <n v="0"/>
    <n v="11.166400000000003"/>
  </r>
  <r>
    <n v="9214"/>
    <x v="4604"/>
    <x v="2"/>
    <x v="589"/>
    <d v="2011-12-15T00:00:00"/>
    <s v="Standard Class"/>
    <s v="DJ-13420"/>
    <s v="Denny Joy"/>
    <x v="1"/>
    <s v="United States"/>
    <s v="San Francisco"/>
    <x v="1"/>
    <n v="94110"/>
    <x v="1"/>
    <s v="FUR-FU-10000758"/>
    <x v="0"/>
    <x v="5"/>
    <x v="1073"/>
    <n v="79.44"/>
    <n v="3"/>
    <n v="0"/>
    <n v="28.598399999999994"/>
  </r>
  <r>
    <n v="9215"/>
    <x v="4605"/>
    <x v="3"/>
    <x v="1033"/>
    <d v="2014-10-03T00:00:00"/>
    <s v="First Class"/>
    <s v="BF-10975"/>
    <s v="Barbara Fisher"/>
    <x v="1"/>
    <s v="United States"/>
    <s v="Philadelphia"/>
    <x v="9"/>
    <n v="19120"/>
    <x v="3"/>
    <s v="OFF-LA-10004677"/>
    <x v="1"/>
    <x v="2"/>
    <x v="1831"/>
    <n v="20.664000000000001"/>
    <n v="7"/>
    <n v="0.2"/>
    <n v="6.9741"/>
  </r>
  <r>
    <n v="9216"/>
    <x v="4606"/>
    <x v="0"/>
    <x v="831"/>
    <d v="2013-11-27T00:00:00"/>
    <s v="Standard Class"/>
    <s v="TH-21235"/>
    <s v="Tiffany House"/>
    <x v="1"/>
    <s v="United States"/>
    <s v="Los Angeles"/>
    <x v="1"/>
    <n v="90049"/>
    <x v="1"/>
    <s v="OFF-PA-10004451"/>
    <x v="1"/>
    <x v="10"/>
    <x v="493"/>
    <n v="32.400000000000006"/>
    <n v="5"/>
    <n v="0"/>
    <n v="15.552000000000001"/>
  </r>
  <r>
    <n v="9217"/>
    <x v="4607"/>
    <x v="3"/>
    <x v="221"/>
    <d v="2014-12-01T00:00:00"/>
    <s v="Standard Class"/>
    <s v="JG-15310"/>
    <s v="Jason Gross"/>
    <x v="1"/>
    <s v="United States"/>
    <s v="Odessa"/>
    <x v="5"/>
    <n v="79762"/>
    <x v="2"/>
    <s v="OFF-AP-10002311"/>
    <x v="1"/>
    <x v="9"/>
    <x v="14"/>
    <n v="13.761999999999997"/>
    <n v="1"/>
    <n v="0.8"/>
    <n v="-24.771599999999999"/>
  </r>
  <r>
    <n v="9218"/>
    <x v="4608"/>
    <x v="3"/>
    <x v="237"/>
    <d v="2014-11-18T00:00:00"/>
    <s v="First Class"/>
    <s v="AW-10930"/>
    <s v="Arthur Wiediger"/>
    <x v="2"/>
    <s v="United States"/>
    <s v="Minneapolis"/>
    <x v="11"/>
    <n v="55407"/>
    <x v="2"/>
    <s v="OFF-EN-10004459"/>
    <x v="1"/>
    <x v="12"/>
    <x v="655"/>
    <n v="15.28"/>
    <n v="2"/>
    <n v="0"/>
    <n v="7.4871999999999996"/>
  </r>
  <r>
    <n v="9219"/>
    <x v="4609"/>
    <x v="1"/>
    <x v="748"/>
    <d v="2012-08-20T00:00:00"/>
    <s v="Standard Class"/>
    <s v="JW-15955"/>
    <s v="Joni Wasserman"/>
    <x v="0"/>
    <s v="United States"/>
    <s v="Philadelphia"/>
    <x v="9"/>
    <n v="19120"/>
    <x v="3"/>
    <s v="OFF-ST-10002352"/>
    <x v="1"/>
    <x v="4"/>
    <x v="847"/>
    <n v="44.688000000000002"/>
    <n v="7"/>
    <n v="0.2"/>
    <n v="3.3515999999999977"/>
  </r>
  <r>
    <n v="9220"/>
    <x v="4609"/>
    <x v="1"/>
    <x v="748"/>
    <d v="2012-08-20T00:00:00"/>
    <s v="Standard Class"/>
    <s v="JW-15955"/>
    <s v="Joni Wasserman"/>
    <x v="0"/>
    <s v="United States"/>
    <s v="Philadelphia"/>
    <x v="9"/>
    <n v="19120"/>
    <x v="3"/>
    <s v="FUR-BO-10000780"/>
    <x v="0"/>
    <x v="0"/>
    <x v="1309"/>
    <n v="301.46999999999997"/>
    <n v="3"/>
    <n v="0.5"/>
    <n v="-204.99959999999996"/>
  </r>
  <r>
    <n v="9221"/>
    <x v="4610"/>
    <x v="3"/>
    <x v="119"/>
    <d v="2014-10-15T00:00:00"/>
    <s v="First Class"/>
    <s v="MH-18025"/>
    <s v="Michelle Huthwaite"/>
    <x v="0"/>
    <s v="United States"/>
    <s v="Lafayette"/>
    <x v="28"/>
    <n v="70506"/>
    <x v="0"/>
    <s v="OFF-LA-10000248"/>
    <x v="1"/>
    <x v="2"/>
    <x v="1212"/>
    <n v="11.07"/>
    <n v="3"/>
    <n v="0"/>
    <n v="5.2028999999999996"/>
  </r>
  <r>
    <n v="9222"/>
    <x v="4610"/>
    <x v="3"/>
    <x v="119"/>
    <d v="2014-10-15T00:00:00"/>
    <s v="First Class"/>
    <s v="MH-18025"/>
    <s v="Michelle Huthwaite"/>
    <x v="0"/>
    <s v="United States"/>
    <s v="Lafayette"/>
    <x v="28"/>
    <n v="70506"/>
    <x v="0"/>
    <s v="FUR-TA-10003473"/>
    <x v="0"/>
    <x v="3"/>
    <x v="214"/>
    <n v="1504.52"/>
    <n v="4"/>
    <n v="0"/>
    <n v="346.03960000000006"/>
  </r>
  <r>
    <n v="9223"/>
    <x v="4610"/>
    <x v="3"/>
    <x v="119"/>
    <d v="2014-10-15T00:00:00"/>
    <s v="First Class"/>
    <s v="MH-18025"/>
    <s v="Michelle Huthwaite"/>
    <x v="0"/>
    <s v="United States"/>
    <s v="Lafayette"/>
    <x v="28"/>
    <n v="70506"/>
    <x v="0"/>
    <s v="OFF-PA-10004355"/>
    <x v="1"/>
    <x v="10"/>
    <x v="1094"/>
    <n v="25.92"/>
    <n v="4"/>
    <n v="0"/>
    <n v="12.441600000000001"/>
  </r>
  <r>
    <n v="9224"/>
    <x v="4611"/>
    <x v="3"/>
    <x v="259"/>
    <d v="2014-11-05T00:00:00"/>
    <s v="Same Day"/>
    <s v="FM-14290"/>
    <s v="Frank Merwin"/>
    <x v="2"/>
    <s v="United States"/>
    <s v="Bryan"/>
    <x v="5"/>
    <n v="77803"/>
    <x v="2"/>
    <s v="OFF-BI-10001308"/>
    <x v="1"/>
    <x v="8"/>
    <x v="1351"/>
    <n v="7.5359999999999987"/>
    <n v="6"/>
    <n v="0.8"/>
    <n v="-13.188000000000009"/>
  </r>
  <r>
    <n v="9225"/>
    <x v="4611"/>
    <x v="3"/>
    <x v="259"/>
    <d v="2014-11-05T00:00:00"/>
    <s v="Same Day"/>
    <s v="FM-14290"/>
    <s v="Frank Merwin"/>
    <x v="2"/>
    <s v="United States"/>
    <s v="Bryan"/>
    <x v="5"/>
    <n v="77803"/>
    <x v="2"/>
    <s v="OFF-BI-10003094"/>
    <x v="1"/>
    <x v="8"/>
    <x v="647"/>
    <n v="1.4079999999999997"/>
    <n v="2"/>
    <n v="0.8"/>
    <n v="-2.3232000000000008"/>
  </r>
  <r>
    <n v="9226"/>
    <x v="4611"/>
    <x v="3"/>
    <x v="259"/>
    <d v="2014-11-05T00:00:00"/>
    <s v="Same Day"/>
    <s v="FM-14290"/>
    <s v="Frank Merwin"/>
    <x v="2"/>
    <s v="United States"/>
    <s v="Bryan"/>
    <x v="5"/>
    <n v="77803"/>
    <x v="2"/>
    <s v="OFF-BI-10004040"/>
    <x v="1"/>
    <x v="8"/>
    <x v="1478"/>
    <n v="4.1439999999999992"/>
    <n v="4"/>
    <n v="0.8"/>
    <n v="-6.4232000000000014"/>
  </r>
  <r>
    <n v="9227"/>
    <x v="4611"/>
    <x v="3"/>
    <x v="259"/>
    <d v="2014-11-05T00:00:00"/>
    <s v="Same Day"/>
    <s v="FM-14290"/>
    <s v="Frank Merwin"/>
    <x v="2"/>
    <s v="United States"/>
    <s v="Bryan"/>
    <x v="5"/>
    <n v="77803"/>
    <x v="2"/>
    <s v="OFF-ST-10002485"/>
    <x v="1"/>
    <x v="4"/>
    <x v="209"/>
    <n v="52.751999999999995"/>
    <n v="3"/>
    <n v="0.2"/>
    <n v="-12.528600000000001"/>
  </r>
  <r>
    <n v="9228"/>
    <x v="4612"/>
    <x v="3"/>
    <x v="498"/>
    <d v="2014-03-25T00:00:00"/>
    <s v="Standard Class"/>
    <s v="GZ-14545"/>
    <s v="George Zrebassa"/>
    <x v="1"/>
    <s v="United States"/>
    <s v="Los Angeles"/>
    <x v="1"/>
    <n v="90008"/>
    <x v="1"/>
    <s v="OFF-AP-10001205"/>
    <x v="1"/>
    <x v="9"/>
    <x v="1285"/>
    <n v="381.35999999999996"/>
    <n v="7"/>
    <n v="0"/>
    <n v="106.78080000000003"/>
  </r>
  <r>
    <n v="9229"/>
    <x v="4613"/>
    <x v="2"/>
    <x v="935"/>
    <d v="2011-11-03T00:00:00"/>
    <s v="Same Day"/>
    <s v="TC-21535"/>
    <s v="Tracy Collins"/>
    <x v="2"/>
    <s v="United States"/>
    <s v="Los Angeles"/>
    <x v="1"/>
    <n v="90049"/>
    <x v="1"/>
    <s v="OFF-AR-10001868"/>
    <x v="1"/>
    <x v="6"/>
    <x v="59"/>
    <n v="6.72"/>
    <n v="4"/>
    <n v="0"/>
    <n v="3.36"/>
  </r>
  <r>
    <n v="9230"/>
    <x v="4614"/>
    <x v="3"/>
    <x v="283"/>
    <d v="2014-07-27T00:00:00"/>
    <s v="First Class"/>
    <s v="TB-21520"/>
    <s v="Tracy Blumstein"/>
    <x v="0"/>
    <s v="United States"/>
    <s v="Los Angeles"/>
    <x v="1"/>
    <n v="90045"/>
    <x v="1"/>
    <s v="OFF-BI-10003429"/>
    <x v="1"/>
    <x v="8"/>
    <x v="844"/>
    <n v="15.192"/>
    <n v="3"/>
    <n v="0.2"/>
    <n v="5.5070999999999994"/>
  </r>
  <r>
    <n v="9231"/>
    <x v="4614"/>
    <x v="3"/>
    <x v="283"/>
    <d v="2014-07-27T00:00:00"/>
    <s v="First Class"/>
    <s v="TB-21520"/>
    <s v="Tracy Blumstein"/>
    <x v="0"/>
    <s v="United States"/>
    <s v="Los Angeles"/>
    <x v="1"/>
    <n v="90045"/>
    <x v="1"/>
    <s v="OFF-PA-10002689"/>
    <x v="1"/>
    <x v="10"/>
    <x v="1057"/>
    <n v="58.320000000000007"/>
    <n v="9"/>
    <n v="0"/>
    <n v="27.993600000000001"/>
  </r>
  <r>
    <n v="9232"/>
    <x v="4615"/>
    <x v="2"/>
    <x v="422"/>
    <d v="2011-12-31T00:00:00"/>
    <s v="Standard Class"/>
    <s v="RP-19390"/>
    <s v="Resi Pölking"/>
    <x v="0"/>
    <s v="United States"/>
    <s v="Phoenix"/>
    <x v="16"/>
    <n v="85023"/>
    <x v="1"/>
    <s v="OFF-BI-10003650"/>
    <x v="1"/>
    <x v="8"/>
    <x v="115"/>
    <n v="946.76400000000024"/>
    <n v="6"/>
    <n v="0.7"/>
    <n v="-694.29359999999997"/>
  </r>
  <r>
    <n v="9233"/>
    <x v="4616"/>
    <x v="0"/>
    <x v="476"/>
    <d v="2013-09-07T00:00:00"/>
    <s v="Standard Class"/>
    <s v="LR-16915"/>
    <s v="Lena Radford"/>
    <x v="0"/>
    <s v="United States"/>
    <s v="Los Angeles"/>
    <x v="1"/>
    <n v="90036"/>
    <x v="1"/>
    <s v="FUR-FU-10001889"/>
    <x v="0"/>
    <x v="5"/>
    <x v="1149"/>
    <n v="94.679999999999993"/>
    <n v="9"/>
    <n v="0"/>
    <n v="31.244399999999995"/>
  </r>
  <r>
    <n v="9234"/>
    <x v="4616"/>
    <x v="0"/>
    <x v="476"/>
    <d v="2013-09-07T00:00:00"/>
    <s v="Standard Class"/>
    <s v="LR-16915"/>
    <s v="Lena Radford"/>
    <x v="0"/>
    <s v="United States"/>
    <s v="Los Angeles"/>
    <x v="1"/>
    <n v="90036"/>
    <x v="1"/>
    <s v="OFF-ST-10000321"/>
    <x v="1"/>
    <x v="4"/>
    <x v="1534"/>
    <n v="23.669999999999998"/>
    <n v="3"/>
    <n v="0"/>
    <n v="0.94679999999999698"/>
  </r>
  <r>
    <n v="9235"/>
    <x v="4616"/>
    <x v="0"/>
    <x v="476"/>
    <d v="2013-09-07T00:00:00"/>
    <s v="Standard Class"/>
    <s v="LR-16915"/>
    <s v="Lena Radford"/>
    <x v="0"/>
    <s v="United States"/>
    <s v="Los Angeles"/>
    <x v="1"/>
    <n v="90036"/>
    <x v="1"/>
    <s v="TEC-PH-10001530"/>
    <x v="2"/>
    <x v="7"/>
    <x v="632"/>
    <n v="1091.1680000000001"/>
    <n v="4"/>
    <n v="0.2"/>
    <n v="68.197999999999979"/>
  </r>
  <r>
    <n v="9236"/>
    <x v="4616"/>
    <x v="0"/>
    <x v="476"/>
    <d v="2013-09-07T00:00:00"/>
    <s v="Standard Class"/>
    <s v="LR-16915"/>
    <s v="Lena Radford"/>
    <x v="0"/>
    <s v="United States"/>
    <s v="Los Angeles"/>
    <x v="1"/>
    <n v="90036"/>
    <x v="1"/>
    <s v="OFF-AR-10004752"/>
    <x v="1"/>
    <x v="6"/>
    <x v="1105"/>
    <n v="18.689999999999998"/>
    <n v="7"/>
    <n v="0"/>
    <n v="5.2332000000000001"/>
  </r>
  <r>
    <n v="9237"/>
    <x v="4616"/>
    <x v="0"/>
    <x v="476"/>
    <d v="2013-09-07T00:00:00"/>
    <s v="Standard Class"/>
    <s v="LR-16915"/>
    <s v="Lena Radford"/>
    <x v="0"/>
    <s v="United States"/>
    <s v="Los Angeles"/>
    <x v="1"/>
    <n v="90036"/>
    <x v="1"/>
    <s v="FUR-TA-10001539"/>
    <x v="0"/>
    <x v="3"/>
    <x v="10"/>
    <n v="568.72800000000007"/>
    <n v="3"/>
    <n v="0.2"/>
    <n v="28.436399999999935"/>
  </r>
  <r>
    <n v="9238"/>
    <x v="4616"/>
    <x v="0"/>
    <x v="476"/>
    <d v="2013-09-07T00:00:00"/>
    <s v="Standard Class"/>
    <s v="LR-16915"/>
    <s v="Lena Radford"/>
    <x v="0"/>
    <s v="United States"/>
    <s v="Los Angeles"/>
    <x v="1"/>
    <n v="90036"/>
    <x v="1"/>
    <s v="OFF-BI-10001553"/>
    <x v="1"/>
    <x v="8"/>
    <x v="1293"/>
    <n v="7.3120000000000012"/>
    <n v="1"/>
    <n v="0.2"/>
    <n v="2.5591999999999997"/>
  </r>
  <r>
    <n v="9239"/>
    <x v="4617"/>
    <x v="3"/>
    <x v="512"/>
    <d v="2014-02-15T00:00:00"/>
    <s v="First Class"/>
    <s v="MM-17260"/>
    <s v="Magdelene Morse"/>
    <x v="0"/>
    <s v="United States"/>
    <s v="Columbus"/>
    <x v="24"/>
    <n v="43229"/>
    <x v="3"/>
    <s v="FUR-FU-10003601"/>
    <x v="0"/>
    <x v="5"/>
    <x v="729"/>
    <n v="147.56800000000001"/>
    <n v="2"/>
    <n v="0.2"/>
    <n v="-3.6892000000000067"/>
  </r>
  <r>
    <n v="9240"/>
    <x v="4618"/>
    <x v="3"/>
    <x v="855"/>
    <d v="2014-11-03T00:00:00"/>
    <s v="Standard Class"/>
    <s v="NB-18655"/>
    <s v="Nona Balk"/>
    <x v="1"/>
    <s v="United States"/>
    <s v="Tallahassee"/>
    <x v="2"/>
    <n v="32303"/>
    <x v="0"/>
    <s v="OFF-PA-10001685"/>
    <x v="1"/>
    <x v="10"/>
    <x v="33"/>
    <n v="56.783999999999999"/>
    <n v="7"/>
    <n v="0.2"/>
    <n v="20.584200000000003"/>
  </r>
  <r>
    <n v="9241"/>
    <x v="4618"/>
    <x v="3"/>
    <x v="855"/>
    <d v="2014-11-03T00:00:00"/>
    <s v="Standard Class"/>
    <s v="NB-18655"/>
    <s v="Nona Balk"/>
    <x v="1"/>
    <s v="United States"/>
    <s v="Tallahassee"/>
    <x v="2"/>
    <n v="32303"/>
    <x v="0"/>
    <s v="OFF-BI-10001097"/>
    <x v="1"/>
    <x v="8"/>
    <x v="789"/>
    <n v="5.6070000000000011"/>
    <n v="3"/>
    <n v="0.7"/>
    <n v="-3.9248999999999974"/>
  </r>
  <r>
    <n v="9242"/>
    <x v="4618"/>
    <x v="3"/>
    <x v="855"/>
    <d v="2014-11-03T00:00:00"/>
    <s v="Standard Class"/>
    <s v="NB-18655"/>
    <s v="Nona Balk"/>
    <x v="1"/>
    <s v="United States"/>
    <s v="Tallahassee"/>
    <x v="2"/>
    <n v="32303"/>
    <x v="0"/>
    <s v="OFF-AR-10001662"/>
    <x v="1"/>
    <x v="6"/>
    <x v="443"/>
    <n v="6.5760000000000005"/>
    <n v="3"/>
    <n v="0.2"/>
    <n v="0.57540000000000058"/>
  </r>
  <r>
    <n v="9243"/>
    <x v="4619"/>
    <x v="2"/>
    <x v="868"/>
    <d v="2011-07-14T00:00:00"/>
    <s v="Standard Class"/>
    <s v="DS-13030"/>
    <s v="Darrin Sayre"/>
    <x v="2"/>
    <s v="United States"/>
    <s v="San Francisco"/>
    <x v="1"/>
    <n v="94122"/>
    <x v="1"/>
    <s v="OFF-BI-10002609"/>
    <x v="1"/>
    <x v="8"/>
    <x v="98"/>
    <n v="14.303999999999998"/>
    <n v="6"/>
    <n v="0.2"/>
    <n v="4.6487999999999987"/>
  </r>
  <r>
    <n v="9244"/>
    <x v="4619"/>
    <x v="2"/>
    <x v="868"/>
    <d v="2011-07-14T00:00:00"/>
    <s v="Standard Class"/>
    <s v="DS-13030"/>
    <s v="Darrin Sayre"/>
    <x v="2"/>
    <s v="United States"/>
    <s v="San Francisco"/>
    <x v="1"/>
    <n v="94122"/>
    <x v="1"/>
    <s v="FUR-BO-10004218"/>
    <x v="0"/>
    <x v="0"/>
    <x v="1584"/>
    <n v="119.83299999999998"/>
    <n v="1"/>
    <n v="0.15"/>
    <n v="7.0489999999999995"/>
  </r>
  <r>
    <n v="9245"/>
    <x v="4619"/>
    <x v="2"/>
    <x v="868"/>
    <d v="2011-07-14T00:00:00"/>
    <s v="Standard Class"/>
    <s v="DS-13030"/>
    <s v="Darrin Sayre"/>
    <x v="2"/>
    <s v="United States"/>
    <s v="San Francisco"/>
    <x v="1"/>
    <n v="94122"/>
    <x v="1"/>
    <s v="OFF-AR-10003251"/>
    <x v="1"/>
    <x v="6"/>
    <x v="1041"/>
    <n v="5.56"/>
    <n v="2"/>
    <n v="0"/>
    <n v="2.2239999999999998"/>
  </r>
  <r>
    <n v="9246"/>
    <x v="4619"/>
    <x v="2"/>
    <x v="868"/>
    <d v="2011-07-14T00:00:00"/>
    <s v="Standard Class"/>
    <s v="DS-13030"/>
    <s v="Darrin Sayre"/>
    <x v="2"/>
    <s v="United States"/>
    <s v="San Francisco"/>
    <x v="1"/>
    <n v="94122"/>
    <x v="1"/>
    <s v="OFF-PA-10002365"/>
    <x v="1"/>
    <x v="10"/>
    <x v="12"/>
    <n v="32.400000000000006"/>
    <n v="5"/>
    <n v="0"/>
    <n v="15.552000000000001"/>
  </r>
  <r>
    <n v="9247"/>
    <x v="4620"/>
    <x v="3"/>
    <x v="1053"/>
    <d v="2014-05-27T00:00:00"/>
    <s v="Standard Class"/>
    <s v="VF-21715"/>
    <s v="Vicky Freymann"/>
    <x v="2"/>
    <s v="United States"/>
    <s v="San Francisco"/>
    <x v="1"/>
    <n v="94109"/>
    <x v="1"/>
    <s v="OFF-AR-10003651"/>
    <x v="1"/>
    <x v="6"/>
    <x v="276"/>
    <n v="9.84"/>
    <n v="3"/>
    <n v="0"/>
    <n v="2.8535999999999988"/>
  </r>
  <r>
    <n v="9248"/>
    <x v="4620"/>
    <x v="3"/>
    <x v="1053"/>
    <d v="2014-05-27T00:00:00"/>
    <s v="Standard Class"/>
    <s v="VF-21715"/>
    <s v="Vicky Freymann"/>
    <x v="2"/>
    <s v="United States"/>
    <s v="San Francisco"/>
    <x v="1"/>
    <n v="94109"/>
    <x v="1"/>
    <s v="OFF-AR-10003732"/>
    <x v="1"/>
    <x v="6"/>
    <x v="321"/>
    <n v="2.78"/>
    <n v="1"/>
    <n v="0"/>
    <n v="0.72279999999999989"/>
  </r>
  <r>
    <n v="9249"/>
    <x v="4621"/>
    <x v="0"/>
    <x v="338"/>
    <d v="2013-11-15T00:00:00"/>
    <s v="Standard Class"/>
    <s v="SW-20275"/>
    <s v="Scott Williamson"/>
    <x v="0"/>
    <s v="United States"/>
    <s v="New York City"/>
    <x v="15"/>
    <n v="10009"/>
    <x v="3"/>
    <s v="OFF-BI-10002557"/>
    <x v="1"/>
    <x v="8"/>
    <x v="246"/>
    <n v="3.64"/>
    <n v="1"/>
    <n v="0.2"/>
    <n v="1.3649999999999998"/>
  </r>
  <r>
    <n v="9250"/>
    <x v="4621"/>
    <x v="0"/>
    <x v="338"/>
    <d v="2013-11-15T00:00:00"/>
    <s v="Standard Class"/>
    <s v="SW-20275"/>
    <s v="Scott Williamson"/>
    <x v="0"/>
    <s v="United States"/>
    <s v="New York City"/>
    <x v="15"/>
    <n v="10009"/>
    <x v="3"/>
    <s v="TEC-PH-10003691"/>
    <x v="2"/>
    <x v="7"/>
    <x v="1398"/>
    <n v="881.93"/>
    <n v="7"/>
    <n v="0"/>
    <n v="220.48250000000002"/>
  </r>
  <r>
    <n v="9251"/>
    <x v="4622"/>
    <x v="0"/>
    <x v="499"/>
    <d v="2013-12-07T00:00:00"/>
    <s v="Standard Class"/>
    <s v="PW-19030"/>
    <s v="Pauline Webber"/>
    <x v="1"/>
    <s v="United States"/>
    <s v="Marion"/>
    <x v="23"/>
    <n v="52302"/>
    <x v="2"/>
    <s v="OFF-BI-10001107"/>
    <x v="1"/>
    <x v="8"/>
    <x v="492"/>
    <n v="115.84"/>
    <n v="8"/>
    <n v="0"/>
    <n v="54.444800000000001"/>
  </r>
  <r>
    <n v="9252"/>
    <x v="4623"/>
    <x v="3"/>
    <x v="580"/>
    <d v="2014-03-09T00:00:00"/>
    <s v="Standard Class"/>
    <s v="KD-16615"/>
    <s v="Ken Dana"/>
    <x v="1"/>
    <s v="United States"/>
    <s v="Los Angeles"/>
    <x v="1"/>
    <n v="90008"/>
    <x v="1"/>
    <s v="OFF-BI-10004224"/>
    <x v="1"/>
    <x v="8"/>
    <x v="1061"/>
    <n v="107.64800000000001"/>
    <n v="2"/>
    <n v="0.2"/>
    <n v="33.639999999999986"/>
  </r>
  <r>
    <n v="9253"/>
    <x v="4624"/>
    <x v="3"/>
    <x v="397"/>
    <d v="2014-09-26T00:00:00"/>
    <s v="Second Class"/>
    <s v="DO-13645"/>
    <s v="Doug O'Connell"/>
    <x v="0"/>
    <s v="United States"/>
    <s v="Pine Bluff"/>
    <x v="36"/>
    <n v="71603"/>
    <x v="0"/>
    <s v="TEC-AC-10001114"/>
    <x v="2"/>
    <x v="11"/>
    <x v="1202"/>
    <n v="199.95000000000002"/>
    <n v="5"/>
    <n v="0"/>
    <n v="63.983999999999988"/>
  </r>
  <r>
    <n v="9254"/>
    <x v="4624"/>
    <x v="3"/>
    <x v="397"/>
    <d v="2014-09-26T00:00:00"/>
    <s v="Second Class"/>
    <s v="DO-13645"/>
    <s v="Doug O'Connell"/>
    <x v="0"/>
    <s v="United States"/>
    <s v="Pine Bluff"/>
    <x v="36"/>
    <n v="71603"/>
    <x v="0"/>
    <s v="OFF-PA-10002005"/>
    <x v="1"/>
    <x v="10"/>
    <x v="505"/>
    <n v="12.96"/>
    <n v="2"/>
    <n v="0"/>
    <n v="6.2208000000000006"/>
  </r>
  <r>
    <n v="9255"/>
    <x v="4625"/>
    <x v="2"/>
    <x v="1058"/>
    <d v="2011-02-16T00:00:00"/>
    <s v="Second Class"/>
    <s v="GA-14725"/>
    <s v="Guy Armstrong"/>
    <x v="0"/>
    <s v="United States"/>
    <s v="Columbia"/>
    <x v="25"/>
    <n v="65203"/>
    <x v="2"/>
    <s v="FUR-CH-10001146"/>
    <x v="0"/>
    <x v="1"/>
    <x v="64"/>
    <n v="60.89"/>
    <n v="1"/>
    <n v="0"/>
    <n v="15.222499999999997"/>
  </r>
  <r>
    <n v="9256"/>
    <x v="4625"/>
    <x v="2"/>
    <x v="1058"/>
    <d v="2011-02-16T00:00:00"/>
    <s v="Second Class"/>
    <s v="GA-14725"/>
    <s v="Guy Armstrong"/>
    <x v="0"/>
    <s v="United States"/>
    <s v="Columbia"/>
    <x v="25"/>
    <n v="65203"/>
    <x v="2"/>
    <s v="OFF-LA-10004853"/>
    <x v="1"/>
    <x v="2"/>
    <x v="683"/>
    <n v="14.940000000000001"/>
    <n v="3"/>
    <n v="0"/>
    <n v="6.8723999999999998"/>
  </r>
  <r>
    <n v="9257"/>
    <x v="4625"/>
    <x v="2"/>
    <x v="1058"/>
    <d v="2011-02-16T00:00:00"/>
    <s v="Second Class"/>
    <s v="GA-14725"/>
    <s v="Guy Armstrong"/>
    <x v="0"/>
    <s v="United States"/>
    <s v="Columbia"/>
    <x v="25"/>
    <n v="65203"/>
    <x v="2"/>
    <s v="OFF-BI-10004728"/>
    <x v="1"/>
    <x v="8"/>
    <x v="539"/>
    <n v="9.64"/>
    <n v="2"/>
    <n v="0"/>
    <n v="4.4344000000000001"/>
  </r>
  <r>
    <n v="9258"/>
    <x v="4625"/>
    <x v="2"/>
    <x v="1058"/>
    <d v="2011-02-16T00:00:00"/>
    <s v="Second Class"/>
    <s v="GA-14725"/>
    <s v="Guy Armstrong"/>
    <x v="0"/>
    <s v="United States"/>
    <s v="Columbia"/>
    <x v="25"/>
    <n v="65203"/>
    <x v="2"/>
    <s v="FUR-FU-10002298"/>
    <x v="0"/>
    <x v="5"/>
    <x v="1296"/>
    <n v="332.94"/>
    <n v="3"/>
    <n v="0"/>
    <n v="53.270399999999995"/>
  </r>
  <r>
    <n v="9259"/>
    <x v="4625"/>
    <x v="2"/>
    <x v="1058"/>
    <d v="2011-02-16T00:00:00"/>
    <s v="Second Class"/>
    <s v="GA-14725"/>
    <s v="Guy Armstrong"/>
    <x v="0"/>
    <s v="United States"/>
    <s v="Columbia"/>
    <x v="25"/>
    <n v="65203"/>
    <x v="2"/>
    <s v="OFF-BI-10004654"/>
    <x v="1"/>
    <x v="8"/>
    <x v="1444"/>
    <n v="51.900000000000006"/>
    <n v="3"/>
    <n v="0"/>
    <n v="24.393000000000001"/>
  </r>
  <r>
    <n v="9260"/>
    <x v="4625"/>
    <x v="2"/>
    <x v="1058"/>
    <d v="2011-02-16T00:00:00"/>
    <s v="Second Class"/>
    <s v="GA-14725"/>
    <s v="Guy Armstrong"/>
    <x v="0"/>
    <s v="United States"/>
    <s v="Columbia"/>
    <x v="25"/>
    <n v="65203"/>
    <x v="2"/>
    <s v="OFF-ST-10002583"/>
    <x v="1"/>
    <x v="4"/>
    <x v="566"/>
    <n v="64.959999999999994"/>
    <n v="2"/>
    <n v="0"/>
    <n v="2.598399999999998"/>
  </r>
  <r>
    <n v="9261"/>
    <x v="4626"/>
    <x v="3"/>
    <x v="343"/>
    <d v="2014-11-15T00:00:00"/>
    <s v="Second Class"/>
    <s v="JL-15505"/>
    <s v="Jeremy Lonsdale"/>
    <x v="0"/>
    <s v="United States"/>
    <s v="Aberdeen"/>
    <x v="44"/>
    <n v="57401"/>
    <x v="2"/>
    <s v="OFF-SU-10004661"/>
    <x v="1"/>
    <x v="14"/>
    <x v="1748"/>
    <n v="25.5"/>
    <n v="3"/>
    <n v="0"/>
    <n v="6.63"/>
  </r>
  <r>
    <n v="9262"/>
    <x v="4627"/>
    <x v="3"/>
    <x v="264"/>
    <d v="2014-09-03T00:00:00"/>
    <s v="Same Day"/>
    <s v="SU-20665"/>
    <s v="Stephanie Ulpright"/>
    <x v="2"/>
    <s v="United States"/>
    <s v="Seattle"/>
    <x v="4"/>
    <n v="98103"/>
    <x v="1"/>
    <s v="FUR-CH-10003061"/>
    <x v="0"/>
    <x v="1"/>
    <x v="51"/>
    <n v="215.976"/>
    <n v="3"/>
    <n v="0.2"/>
    <n v="-2.6997000000000355"/>
  </r>
  <r>
    <n v="9263"/>
    <x v="4628"/>
    <x v="1"/>
    <x v="330"/>
    <d v="2012-10-13T00:00:00"/>
    <s v="Standard Class"/>
    <s v="FM-14380"/>
    <s v="Fred McMath"/>
    <x v="0"/>
    <s v="United States"/>
    <s v="Detroit"/>
    <x v="12"/>
    <n v="48227"/>
    <x v="2"/>
    <s v="FUR-CH-10000513"/>
    <x v="0"/>
    <x v="1"/>
    <x v="70"/>
    <n v="389.97"/>
    <n v="3"/>
    <n v="0"/>
    <n v="35.097300000000004"/>
  </r>
  <r>
    <n v="9264"/>
    <x v="4628"/>
    <x v="1"/>
    <x v="330"/>
    <d v="2012-10-13T00:00:00"/>
    <s v="Standard Class"/>
    <s v="FM-14380"/>
    <s v="Fred McMath"/>
    <x v="0"/>
    <s v="United States"/>
    <s v="Detroit"/>
    <x v="12"/>
    <n v="48227"/>
    <x v="2"/>
    <s v="OFF-AP-10002191"/>
    <x v="1"/>
    <x v="9"/>
    <x v="800"/>
    <n v="269.90999999999997"/>
    <n v="5"/>
    <n v="0.1"/>
    <n v="53.982000000000006"/>
  </r>
  <r>
    <n v="9265"/>
    <x v="4629"/>
    <x v="3"/>
    <x v="221"/>
    <d v="2014-12-02T00:00:00"/>
    <s v="Standard Class"/>
    <s v="MY-17380"/>
    <s v="Maribeth Yedwab"/>
    <x v="1"/>
    <s v="United States"/>
    <s v="Memphis"/>
    <x v="18"/>
    <n v="38109"/>
    <x v="0"/>
    <s v="OFF-BI-10000216"/>
    <x v="1"/>
    <x v="8"/>
    <x v="1625"/>
    <n v="11.673000000000002"/>
    <n v="3"/>
    <n v="0.7"/>
    <n v="-7.782"/>
  </r>
  <r>
    <n v="9266"/>
    <x v="4629"/>
    <x v="3"/>
    <x v="221"/>
    <d v="2014-12-02T00:00:00"/>
    <s v="Standard Class"/>
    <s v="MY-17380"/>
    <s v="Maribeth Yedwab"/>
    <x v="1"/>
    <s v="United States"/>
    <s v="Memphis"/>
    <x v="18"/>
    <n v="38109"/>
    <x v="0"/>
    <s v="OFF-EN-10003448"/>
    <x v="1"/>
    <x v="12"/>
    <x v="1702"/>
    <n v="64.848000000000013"/>
    <n v="7"/>
    <n v="0.2"/>
    <n v="24.317999999999998"/>
  </r>
  <r>
    <n v="9267"/>
    <x v="4630"/>
    <x v="2"/>
    <x v="1215"/>
    <d v="2011-02-10T00:00:00"/>
    <s v="First Class"/>
    <s v="NM-18445"/>
    <s v="Nathan Mautz"/>
    <x v="2"/>
    <s v="United States"/>
    <s v="North Las Vegas"/>
    <x v="33"/>
    <n v="89031"/>
    <x v="1"/>
    <s v="FUR-FU-10002111"/>
    <x v="0"/>
    <x v="5"/>
    <x v="1656"/>
    <n v="14.56"/>
    <n v="2"/>
    <n v="0"/>
    <n v="5.5327999999999999"/>
  </r>
  <r>
    <n v="9268"/>
    <x v="4631"/>
    <x v="1"/>
    <x v="12"/>
    <d v="2012-09-25T00:00:00"/>
    <s v="Same Day"/>
    <s v="CS-11950"/>
    <s v="Carlos Soltero"/>
    <x v="0"/>
    <s v="United States"/>
    <s v="Freeport"/>
    <x v="15"/>
    <n v="11520"/>
    <x v="3"/>
    <s v="FUR-CH-10001545"/>
    <x v="0"/>
    <x v="1"/>
    <x v="1737"/>
    <n v="102.58200000000001"/>
    <n v="1"/>
    <n v="0.1"/>
    <n v="6.8388000000000009"/>
  </r>
  <r>
    <n v="9269"/>
    <x v="4631"/>
    <x v="1"/>
    <x v="12"/>
    <d v="2012-09-25T00:00:00"/>
    <s v="Same Day"/>
    <s v="CS-11950"/>
    <s v="Carlos Soltero"/>
    <x v="0"/>
    <s v="United States"/>
    <s v="Freeport"/>
    <x v="15"/>
    <n v="11520"/>
    <x v="3"/>
    <s v="OFF-PA-10002947"/>
    <x v="1"/>
    <x v="10"/>
    <x v="703"/>
    <n v="20.04"/>
    <n v="3"/>
    <n v="0"/>
    <n v="9.6191999999999993"/>
  </r>
  <r>
    <n v="9270"/>
    <x v="4632"/>
    <x v="3"/>
    <x v="170"/>
    <d v="2014-08-29T00:00:00"/>
    <s v="Standard Class"/>
    <s v="PK-19075"/>
    <s v="Pete Kriz"/>
    <x v="0"/>
    <s v="United States"/>
    <s v="New York City"/>
    <x v="15"/>
    <n v="10035"/>
    <x v="3"/>
    <s v="OFF-BI-10003476"/>
    <x v="1"/>
    <x v="8"/>
    <x v="1526"/>
    <n v="32.088000000000001"/>
    <n v="7"/>
    <n v="0.2"/>
    <n v="11.2308"/>
  </r>
  <r>
    <n v="9271"/>
    <x v="4632"/>
    <x v="3"/>
    <x v="170"/>
    <d v="2014-08-29T00:00:00"/>
    <s v="Standard Class"/>
    <s v="PK-19075"/>
    <s v="Pete Kriz"/>
    <x v="0"/>
    <s v="United States"/>
    <s v="New York City"/>
    <x v="15"/>
    <n v="10035"/>
    <x v="3"/>
    <s v="OFF-BI-10001359"/>
    <x v="1"/>
    <x v="8"/>
    <x v="1153"/>
    <n v="4305.5520000000006"/>
    <n v="6"/>
    <n v="0.2"/>
    <n v="1453.1237999999996"/>
  </r>
  <r>
    <n v="9272"/>
    <x v="4633"/>
    <x v="0"/>
    <x v="536"/>
    <d v="2013-05-18T00:00:00"/>
    <s v="Standard Class"/>
    <s v="HM-14860"/>
    <s v="Harry Marie"/>
    <x v="1"/>
    <s v="United States"/>
    <s v="New York City"/>
    <x v="15"/>
    <n v="10024"/>
    <x v="3"/>
    <s v="FUR-FU-10000320"/>
    <x v="0"/>
    <x v="5"/>
    <x v="1512"/>
    <n v="10.02"/>
    <n v="3"/>
    <n v="0"/>
    <n v="4.4088000000000012"/>
  </r>
  <r>
    <n v="9273"/>
    <x v="4633"/>
    <x v="0"/>
    <x v="536"/>
    <d v="2013-05-18T00:00:00"/>
    <s v="Standard Class"/>
    <s v="HM-14860"/>
    <s v="Harry Marie"/>
    <x v="1"/>
    <s v="United States"/>
    <s v="New York City"/>
    <x v="15"/>
    <n v="10024"/>
    <x v="3"/>
    <s v="TEC-PH-10001835"/>
    <x v="2"/>
    <x v="7"/>
    <x v="1333"/>
    <n v="631.96"/>
    <n v="4"/>
    <n v="0"/>
    <n v="303.3408"/>
  </r>
  <r>
    <n v="9274"/>
    <x v="4634"/>
    <x v="3"/>
    <x v="264"/>
    <d v="2014-09-07T00:00:00"/>
    <s v="Standard Class"/>
    <s v="AH-10210"/>
    <s v="Alan Hwang"/>
    <x v="0"/>
    <s v="United States"/>
    <s v="Henderson"/>
    <x v="0"/>
    <n v="42420"/>
    <x v="0"/>
    <s v="OFF-BI-10003650"/>
    <x v="1"/>
    <x v="8"/>
    <x v="115"/>
    <n v="1577.94"/>
    <n v="3"/>
    <n v="0"/>
    <n v="757.41120000000001"/>
  </r>
  <r>
    <n v="9275"/>
    <x v="4635"/>
    <x v="2"/>
    <x v="982"/>
    <d v="2011-10-10T00:00:00"/>
    <s v="Same Day"/>
    <s v="FC-14335"/>
    <s v="Fred Chung"/>
    <x v="1"/>
    <s v="United States"/>
    <s v="Albuquerque"/>
    <x v="27"/>
    <n v="87105"/>
    <x v="1"/>
    <s v="OFF-AR-10000937"/>
    <x v="1"/>
    <x v="6"/>
    <x v="1812"/>
    <n v="255.84999999999997"/>
    <n v="7"/>
    <n v="0"/>
    <n v="112.57400000000001"/>
  </r>
  <r>
    <n v="9276"/>
    <x v="4636"/>
    <x v="0"/>
    <x v="439"/>
    <d v="2013-05-30T00:00:00"/>
    <s v="Second Class"/>
    <s v="CP-12085"/>
    <s v="Cathy Prescott"/>
    <x v="1"/>
    <s v="United States"/>
    <s v="Delray Beach"/>
    <x v="2"/>
    <n v="33445"/>
    <x v="0"/>
    <s v="OFF-ST-10000532"/>
    <x v="1"/>
    <x v="4"/>
    <x v="1403"/>
    <n v="184.70400000000001"/>
    <n v="6"/>
    <n v="0.2"/>
    <n v="13.852799999999995"/>
  </r>
  <r>
    <n v="9277"/>
    <x v="4636"/>
    <x v="0"/>
    <x v="439"/>
    <d v="2013-05-30T00:00:00"/>
    <s v="Second Class"/>
    <s v="CP-12085"/>
    <s v="Cathy Prescott"/>
    <x v="1"/>
    <s v="United States"/>
    <s v="Delray Beach"/>
    <x v="2"/>
    <n v="33445"/>
    <x v="0"/>
    <s v="TEC-AC-10001267"/>
    <x v="2"/>
    <x v="11"/>
    <x v="533"/>
    <n v="47.92"/>
    <n v="2"/>
    <n v="0.2"/>
    <n v="11.98"/>
  </r>
  <r>
    <n v="9278"/>
    <x v="4637"/>
    <x v="3"/>
    <x v="96"/>
    <d v="2014-12-06T00:00:00"/>
    <s v="Standard Class"/>
    <s v="SC-20305"/>
    <s v="Sean Christensen"/>
    <x v="0"/>
    <s v="United States"/>
    <s v="Philadelphia"/>
    <x v="9"/>
    <n v="19140"/>
    <x v="3"/>
    <s v="OFF-LA-10004853"/>
    <x v="1"/>
    <x v="2"/>
    <x v="683"/>
    <n v="15.936000000000002"/>
    <n v="4"/>
    <n v="0.2"/>
    <n v="5.1791999999999998"/>
  </r>
  <r>
    <n v="9279"/>
    <x v="4637"/>
    <x v="3"/>
    <x v="96"/>
    <d v="2014-12-06T00:00:00"/>
    <s v="Standard Class"/>
    <s v="SC-20305"/>
    <s v="Sean Christensen"/>
    <x v="0"/>
    <s v="United States"/>
    <s v="Philadelphia"/>
    <x v="9"/>
    <n v="19140"/>
    <x v="3"/>
    <s v="OFF-BI-10001759"/>
    <x v="1"/>
    <x v="8"/>
    <x v="725"/>
    <n v="8.0010000000000012"/>
    <n v="7"/>
    <n v="0.7"/>
    <n v="-5.6006999999999962"/>
  </r>
  <r>
    <n v="9280"/>
    <x v="4637"/>
    <x v="3"/>
    <x v="96"/>
    <d v="2014-12-06T00:00:00"/>
    <s v="Standard Class"/>
    <s v="SC-20305"/>
    <s v="Sean Christensen"/>
    <x v="0"/>
    <s v="United States"/>
    <s v="Philadelphia"/>
    <x v="9"/>
    <n v="19140"/>
    <x v="3"/>
    <s v="FUR-CH-10003379"/>
    <x v="0"/>
    <x v="1"/>
    <x v="459"/>
    <n v="398.97199999999998"/>
    <n v="2"/>
    <n v="0.3"/>
    <n v="-28.49799999999999"/>
  </r>
  <r>
    <n v="9281"/>
    <x v="4638"/>
    <x v="0"/>
    <x v="873"/>
    <d v="2013-09-25T00:00:00"/>
    <s v="Standard Class"/>
    <s v="HJ-14875"/>
    <s v="Heather Jas"/>
    <x v="2"/>
    <s v="United States"/>
    <s v="Seattle"/>
    <x v="4"/>
    <n v="98105"/>
    <x v="1"/>
    <s v="FUR-BO-10002853"/>
    <x v="0"/>
    <x v="0"/>
    <x v="1613"/>
    <n v="163.88"/>
    <n v="2"/>
    <n v="0"/>
    <n v="40.97"/>
  </r>
  <r>
    <n v="9282"/>
    <x v="4639"/>
    <x v="3"/>
    <x v="220"/>
    <d v="2014-09-16T00:00:00"/>
    <s v="Standard Class"/>
    <s v="CB-12025"/>
    <s v="Cassandra Brandow"/>
    <x v="0"/>
    <s v="United States"/>
    <s v="Richmond"/>
    <x v="17"/>
    <n v="23223"/>
    <x v="0"/>
    <s v="OFF-AP-10000027"/>
    <x v="1"/>
    <x v="9"/>
    <x v="1804"/>
    <n v="67.900000000000006"/>
    <n v="5"/>
    <n v="0"/>
    <n v="20.369999999999997"/>
  </r>
  <r>
    <n v="9283"/>
    <x v="4640"/>
    <x v="0"/>
    <x v="945"/>
    <d v="2014-01-05T00:00:00"/>
    <s v="Standard Class"/>
    <s v="EH-14185"/>
    <s v="Evan Henry"/>
    <x v="0"/>
    <s v="United States"/>
    <s v="West Palm Beach"/>
    <x v="2"/>
    <n v="33407"/>
    <x v="0"/>
    <s v="OFF-PA-10002421"/>
    <x v="1"/>
    <x v="10"/>
    <x v="1416"/>
    <n v="72.224000000000004"/>
    <n v="4"/>
    <n v="0.2"/>
    <n v="25.278400000000001"/>
  </r>
  <r>
    <n v="9284"/>
    <x v="4641"/>
    <x v="3"/>
    <x v="264"/>
    <d v="2014-09-05T00:00:00"/>
    <s v="Second Class"/>
    <s v="LW-17215"/>
    <s v="Luke Weiss"/>
    <x v="0"/>
    <s v="United States"/>
    <s v="Fort Collins"/>
    <x v="22"/>
    <n v="80525"/>
    <x v="1"/>
    <s v="OFF-LA-10002475"/>
    <x v="1"/>
    <x v="2"/>
    <x v="148"/>
    <n v="11.696"/>
    <n v="2"/>
    <n v="0.2"/>
    <n v="3.9473999999999996"/>
  </r>
  <r>
    <n v="9285"/>
    <x v="4642"/>
    <x v="2"/>
    <x v="728"/>
    <d v="2011-11-23T00:00:00"/>
    <s v="Standard Class"/>
    <s v="MK-17905"/>
    <s v="Michael Kennedy"/>
    <x v="1"/>
    <s v="United States"/>
    <s v="Franklin"/>
    <x v="6"/>
    <n v="53132"/>
    <x v="2"/>
    <s v="FUR-CH-10001482"/>
    <x v="0"/>
    <x v="1"/>
    <x v="536"/>
    <n v="392.93999999999994"/>
    <n v="3"/>
    <n v="0"/>
    <n v="43.223399999999984"/>
  </r>
  <r>
    <n v="9286"/>
    <x v="4643"/>
    <x v="1"/>
    <x v="82"/>
    <d v="2012-11-24T00:00:00"/>
    <s v="First Class"/>
    <s v="JH-15820"/>
    <s v="John Huston"/>
    <x v="0"/>
    <s v="United States"/>
    <s v="Monroe"/>
    <x v="3"/>
    <n v="28110"/>
    <x v="0"/>
    <s v="FUR-FU-10000087"/>
    <x v="0"/>
    <x v="5"/>
    <x v="204"/>
    <n v="18.175999999999998"/>
    <n v="1"/>
    <n v="0.2"/>
    <n v="4.7712000000000012"/>
  </r>
  <r>
    <n v="9287"/>
    <x v="4644"/>
    <x v="3"/>
    <x v="249"/>
    <d v="2014-06-27T00:00:00"/>
    <s v="Standard Class"/>
    <s v="DB-13270"/>
    <s v="Deborah Brumfield"/>
    <x v="2"/>
    <s v="United States"/>
    <s v="Dallas"/>
    <x v="5"/>
    <n v="75081"/>
    <x v="2"/>
    <s v="OFF-BI-10003166"/>
    <x v="1"/>
    <x v="8"/>
    <x v="1405"/>
    <n v="6.8879999999999981"/>
    <n v="3"/>
    <n v="0.8"/>
    <n v="-11.020800000000005"/>
  </r>
  <r>
    <n v="9288"/>
    <x v="4644"/>
    <x v="3"/>
    <x v="249"/>
    <d v="2014-06-27T00:00:00"/>
    <s v="Standard Class"/>
    <s v="DB-13270"/>
    <s v="Deborah Brumfield"/>
    <x v="2"/>
    <s v="United States"/>
    <s v="Dallas"/>
    <x v="5"/>
    <n v="75081"/>
    <x v="2"/>
    <s v="FUR-TA-10000688"/>
    <x v="0"/>
    <x v="3"/>
    <x v="556"/>
    <n v="457.4849999999999"/>
    <n v="3"/>
    <n v="0.3"/>
    <n v="-84.961500000000029"/>
  </r>
  <r>
    <n v="9289"/>
    <x v="4645"/>
    <x v="3"/>
    <x v="329"/>
    <d v="2014-12-04T00:00:00"/>
    <s v="First Class"/>
    <s v="TB-21625"/>
    <s v="Trudy Brown"/>
    <x v="0"/>
    <s v="United States"/>
    <s v="Philadelphia"/>
    <x v="9"/>
    <n v="19134"/>
    <x v="3"/>
    <s v="FUR-CH-10003981"/>
    <x v="0"/>
    <x v="1"/>
    <x v="1166"/>
    <n v="1079.316"/>
    <n v="6"/>
    <n v="0.3"/>
    <n v="-15.418800000000203"/>
  </r>
  <r>
    <n v="9290"/>
    <x v="4646"/>
    <x v="2"/>
    <x v="488"/>
    <d v="2011-04-26T00:00:00"/>
    <s v="Second Class"/>
    <s v="NM-18445"/>
    <s v="Nathan Mautz"/>
    <x v="2"/>
    <s v="United States"/>
    <s v="San Francisco"/>
    <x v="1"/>
    <n v="94109"/>
    <x v="1"/>
    <s v="OFF-PA-10001878"/>
    <x v="1"/>
    <x v="10"/>
    <x v="1161"/>
    <n v="48.91"/>
    <n v="1"/>
    <n v="0"/>
    <n v="22.987699999999997"/>
  </r>
  <r>
    <n v="9291"/>
    <x v="4647"/>
    <x v="2"/>
    <x v="865"/>
    <d v="2011-09-25T00:00:00"/>
    <s v="First Class"/>
    <s v="TT-21220"/>
    <s v="Thomas Thornton"/>
    <x v="0"/>
    <s v="United States"/>
    <s v="Dover"/>
    <x v="13"/>
    <n v="19901"/>
    <x v="3"/>
    <s v="OFF-AR-10002375"/>
    <x v="1"/>
    <x v="6"/>
    <x v="823"/>
    <n v="9.84"/>
    <n v="3"/>
    <n v="0"/>
    <n v="2.8535999999999988"/>
  </r>
  <r>
    <n v="9292"/>
    <x v="4647"/>
    <x v="2"/>
    <x v="865"/>
    <d v="2011-09-25T00:00:00"/>
    <s v="First Class"/>
    <s v="TT-21220"/>
    <s v="Thomas Thornton"/>
    <x v="0"/>
    <s v="United States"/>
    <s v="Dover"/>
    <x v="13"/>
    <n v="19901"/>
    <x v="3"/>
    <s v="OFF-BI-10004965"/>
    <x v="1"/>
    <x v="8"/>
    <x v="1005"/>
    <n v="34.5"/>
    <n v="3"/>
    <n v="0"/>
    <n v="15.524999999999999"/>
  </r>
  <r>
    <n v="9293"/>
    <x v="4648"/>
    <x v="3"/>
    <x v="580"/>
    <d v="2014-03-03T00:00:00"/>
    <s v="Same Day"/>
    <s v="RS-19765"/>
    <s v="Roland Schwarz"/>
    <x v="1"/>
    <s v="United States"/>
    <s v="Waco"/>
    <x v="5"/>
    <n v="76706"/>
    <x v="2"/>
    <s v="OFF-BI-10004022"/>
    <x v="1"/>
    <x v="8"/>
    <x v="748"/>
    <n v="0.55599999999999983"/>
    <n v="1"/>
    <n v="0.8"/>
    <n v="-0.94520000000000004"/>
  </r>
  <r>
    <n v="9294"/>
    <x v="4649"/>
    <x v="3"/>
    <x v="701"/>
    <d v="2014-11-22T00:00:00"/>
    <s v="Second Class"/>
    <s v="TB-21625"/>
    <s v="Trudy Brown"/>
    <x v="0"/>
    <s v="United States"/>
    <s v="Hagerstown"/>
    <x v="39"/>
    <n v="21740"/>
    <x v="3"/>
    <s v="OFF-BI-10000050"/>
    <x v="1"/>
    <x v="8"/>
    <x v="343"/>
    <n v="43.8"/>
    <n v="6"/>
    <n v="0"/>
    <n v="20.585999999999999"/>
  </r>
  <r>
    <n v="9295"/>
    <x v="4650"/>
    <x v="3"/>
    <x v="39"/>
    <d v="2014-06-02T00:00:00"/>
    <s v="Standard Class"/>
    <s v="AM-10360"/>
    <s v="Alice McCarthy"/>
    <x v="1"/>
    <s v="United States"/>
    <s v="Cleveland"/>
    <x v="24"/>
    <n v="44105"/>
    <x v="3"/>
    <s v="OFF-PA-10002464"/>
    <x v="1"/>
    <x v="10"/>
    <x v="993"/>
    <n v="13.872000000000002"/>
    <n v="3"/>
    <n v="0.2"/>
    <n v="5.0286000000000008"/>
  </r>
  <r>
    <n v="9296"/>
    <x v="4650"/>
    <x v="3"/>
    <x v="39"/>
    <d v="2014-06-02T00:00:00"/>
    <s v="Standard Class"/>
    <s v="AM-10360"/>
    <s v="Alice McCarthy"/>
    <x v="1"/>
    <s v="United States"/>
    <s v="Cleveland"/>
    <x v="24"/>
    <n v="44105"/>
    <x v="3"/>
    <s v="FUR-BO-10004709"/>
    <x v="0"/>
    <x v="0"/>
    <x v="263"/>
    <n v="115.96"/>
    <n v="4"/>
    <n v="0.5"/>
    <n v="-64.937599999999989"/>
  </r>
  <r>
    <n v="9297"/>
    <x v="4651"/>
    <x v="1"/>
    <x v="24"/>
    <d v="2012-04-22T00:00:00"/>
    <s v="Second Class"/>
    <s v="MP-17965"/>
    <s v="Michael Paige"/>
    <x v="1"/>
    <s v="United States"/>
    <s v="Mcallen"/>
    <x v="5"/>
    <n v="78501"/>
    <x v="2"/>
    <s v="TEC-AC-10003590"/>
    <x v="2"/>
    <x v="11"/>
    <x v="1093"/>
    <n v="41.424000000000007"/>
    <n v="2"/>
    <n v="0.2"/>
    <n v="8.2847999999999971"/>
  </r>
  <r>
    <n v="9298"/>
    <x v="4651"/>
    <x v="1"/>
    <x v="24"/>
    <d v="2012-04-22T00:00:00"/>
    <s v="Second Class"/>
    <s v="MP-17965"/>
    <s v="Michael Paige"/>
    <x v="1"/>
    <s v="United States"/>
    <s v="Mcallen"/>
    <x v="5"/>
    <n v="78501"/>
    <x v="2"/>
    <s v="TEC-PH-10003357"/>
    <x v="2"/>
    <x v="7"/>
    <x v="1062"/>
    <n v="244.768"/>
    <n v="4"/>
    <n v="0.2"/>
    <n v="24.476800000000004"/>
  </r>
  <r>
    <n v="9299"/>
    <x v="4651"/>
    <x v="1"/>
    <x v="24"/>
    <d v="2012-04-22T00:00:00"/>
    <s v="Second Class"/>
    <s v="MP-17965"/>
    <s v="Michael Paige"/>
    <x v="1"/>
    <s v="United States"/>
    <s v="Mcallen"/>
    <x v="5"/>
    <n v="78501"/>
    <x v="2"/>
    <s v="OFF-AR-10003373"/>
    <x v="1"/>
    <x v="6"/>
    <x v="287"/>
    <n v="74.352000000000004"/>
    <n v="3"/>
    <n v="0.2"/>
    <n v="6.5057999999999971"/>
  </r>
  <r>
    <n v="9300"/>
    <x v="4651"/>
    <x v="1"/>
    <x v="24"/>
    <d v="2012-04-22T00:00:00"/>
    <s v="Second Class"/>
    <s v="MP-17965"/>
    <s v="Michael Paige"/>
    <x v="1"/>
    <s v="United States"/>
    <s v="Mcallen"/>
    <x v="5"/>
    <n v="78501"/>
    <x v="2"/>
    <s v="OFF-BI-10003676"/>
    <x v="1"/>
    <x v="8"/>
    <x v="816"/>
    <n v="4.3119999999999985"/>
    <n v="2"/>
    <n v="0.8"/>
    <n v="-6.8992000000000022"/>
  </r>
  <r>
    <n v="9301"/>
    <x v="4651"/>
    <x v="1"/>
    <x v="24"/>
    <d v="2012-04-22T00:00:00"/>
    <s v="Second Class"/>
    <s v="MP-17965"/>
    <s v="Michael Paige"/>
    <x v="1"/>
    <s v="United States"/>
    <s v="Mcallen"/>
    <x v="5"/>
    <n v="78501"/>
    <x v="2"/>
    <s v="FUR-CH-10000225"/>
    <x v="0"/>
    <x v="1"/>
    <x v="401"/>
    <n v="56.686"/>
    <n v="1"/>
    <n v="0.3"/>
    <n v="-20.245000000000008"/>
  </r>
  <r>
    <n v="9302"/>
    <x v="4651"/>
    <x v="1"/>
    <x v="24"/>
    <d v="2012-04-22T00:00:00"/>
    <s v="Second Class"/>
    <s v="MP-17965"/>
    <s v="Michael Paige"/>
    <x v="1"/>
    <s v="United States"/>
    <s v="Mcallen"/>
    <x v="5"/>
    <n v="78501"/>
    <x v="2"/>
    <s v="TEC-PH-10001870"/>
    <x v="2"/>
    <x v="7"/>
    <x v="1731"/>
    <n v="97.968000000000004"/>
    <n v="2"/>
    <n v="0.2"/>
    <n v="6.122999999999994"/>
  </r>
  <r>
    <n v="9303"/>
    <x v="4651"/>
    <x v="1"/>
    <x v="24"/>
    <d v="2012-04-22T00:00:00"/>
    <s v="Second Class"/>
    <s v="MP-17965"/>
    <s v="Michael Paige"/>
    <x v="1"/>
    <s v="United States"/>
    <s v="Mcallen"/>
    <x v="5"/>
    <n v="78501"/>
    <x v="2"/>
    <s v="OFF-AR-10003481"/>
    <x v="1"/>
    <x v="6"/>
    <x v="1591"/>
    <n v="7.8719999999999999"/>
    <n v="3"/>
    <n v="0.2"/>
    <n v="0.88559999999999883"/>
  </r>
  <r>
    <n v="9304"/>
    <x v="4651"/>
    <x v="1"/>
    <x v="24"/>
    <d v="2012-04-22T00:00:00"/>
    <s v="Second Class"/>
    <s v="MP-17965"/>
    <s v="Michael Paige"/>
    <x v="1"/>
    <s v="United States"/>
    <s v="Mcallen"/>
    <x v="5"/>
    <n v="78501"/>
    <x v="2"/>
    <s v="OFF-PA-10003936"/>
    <x v="1"/>
    <x v="10"/>
    <x v="1283"/>
    <n v="15.552000000000003"/>
    <n v="3"/>
    <n v="0.2"/>
    <n v="5.4432"/>
  </r>
  <r>
    <n v="9305"/>
    <x v="4651"/>
    <x v="1"/>
    <x v="24"/>
    <d v="2012-04-22T00:00:00"/>
    <s v="Second Class"/>
    <s v="MP-17965"/>
    <s v="Michael Paige"/>
    <x v="1"/>
    <s v="United States"/>
    <s v="Mcallen"/>
    <x v="5"/>
    <n v="78501"/>
    <x v="2"/>
    <s v="OFF-BI-10000320"/>
    <x v="1"/>
    <x v="8"/>
    <x v="768"/>
    <n v="1.4759999999999998"/>
    <n v="1"/>
    <n v="0.8"/>
    <n v="-2.2877999999999998"/>
  </r>
  <r>
    <n v="9306"/>
    <x v="4652"/>
    <x v="1"/>
    <x v="444"/>
    <d v="2012-09-24T00:00:00"/>
    <s v="Standard Class"/>
    <s v="MH-17290"/>
    <s v="Marc Harrigan"/>
    <x v="2"/>
    <s v="United States"/>
    <s v="Santa Fe"/>
    <x v="27"/>
    <n v="87505"/>
    <x v="1"/>
    <s v="OFF-AR-10001972"/>
    <x v="1"/>
    <x v="6"/>
    <x v="1623"/>
    <n v="8.4"/>
    <n v="5"/>
    <n v="0"/>
    <n v="2.1840000000000002"/>
  </r>
  <r>
    <n v="9307"/>
    <x v="4653"/>
    <x v="2"/>
    <x v="727"/>
    <d v="2011-03-30T00:00:00"/>
    <s v="Standard Class"/>
    <s v="CA-12265"/>
    <s v="Christina Anderson"/>
    <x v="0"/>
    <s v="United States"/>
    <s v="San Francisco"/>
    <x v="1"/>
    <n v="94110"/>
    <x v="1"/>
    <s v="OFF-AR-10003829"/>
    <x v="1"/>
    <x v="6"/>
    <x v="934"/>
    <n v="6.56"/>
    <n v="2"/>
    <n v="0"/>
    <n v="1.9023999999999992"/>
  </r>
  <r>
    <n v="9308"/>
    <x v="4653"/>
    <x v="2"/>
    <x v="727"/>
    <d v="2011-03-30T00:00:00"/>
    <s v="Standard Class"/>
    <s v="CA-12265"/>
    <s v="Christina Anderson"/>
    <x v="0"/>
    <s v="United States"/>
    <s v="San Francisco"/>
    <x v="1"/>
    <n v="94110"/>
    <x v="1"/>
    <s v="OFF-AR-10003338"/>
    <x v="1"/>
    <x v="6"/>
    <x v="1430"/>
    <n v="14.88"/>
    <n v="2"/>
    <n v="0"/>
    <n v="3.7200000000000006"/>
  </r>
  <r>
    <n v="9309"/>
    <x v="4653"/>
    <x v="2"/>
    <x v="727"/>
    <d v="2011-03-30T00:00:00"/>
    <s v="Standard Class"/>
    <s v="CA-12265"/>
    <s v="Christina Anderson"/>
    <x v="0"/>
    <s v="United States"/>
    <s v="San Francisco"/>
    <x v="1"/>
    <n v="94110"/>
    <x v="1"/>
    <s v="TEC-AC-10002558"/>
    <x v="2"/>
    <x v="11"/>
    <x v="1546"/>
    <n v="45.48"/>
    <n v="4"/>
    <n v="0"/>
    <n v="15.917999999999999"/>
  </r>
  <r>
    <n v="9310"/>
    <x v="4653"/>
    <x v="2"/>
    <x v="727"/>
    <d v="2011-03-30T00:00:00"/>
    <s v="Standard Class"/>
    <s v="CA-12265"/>
    <s v="Christina Anderson"/>
    <x v="0"/>
    <s v="United States"/>
    <s v="San Francisco"/>
    <x v="1"/>
    <n v="94110"/>
    <x v="1"/>
    <s v="OFF-AR-10000034"/>
    <x v="1"/>
    <x v="6"/>
    <x v="744"/>
    <n v="25.44"/>
    <n v="6"/>
    <n v="0"/>
    <n v="9.9215999999999998"/>
  </r>
  <r>
    <n v="9311"/>
    <x v="4654"/>
    <x v="0"/>
    <x v="370"/>
    <d v="2013-09-01T00:00:00"/>
    <s v="Standard Class"/>
    <s v="KD-16615"/>
    <s v="Ken Dana"/>
    <x v="1"/>
    <s v="United States"/>
    <s v="New York City"/>
    <x v="15"/>
    <n v="10024"/>
    <x v="3"/>
    <s v="OFF-BI-10001510"/>
    <x v="1"/>
    <x v="8"/>
    <x v="702"/>
    <n v="146.68800000000002"/>
    <n v="8"/>
    <n v="0.2"/>
    <n v="45.839999999999996"/>
  </r>
  <r>
    <n v="9312"/>
    <x v="4655"/>
    <x v="3"/>
    <x v="904"/>
    <d v="2014-03-13T00:00:00"/>
    <s v="Standard Class"/>
    <s v="DW-13540"/>
    <s v="Don Weiss"/>
    <x v="0"/>
    <s v="United States"/>
    <s v="Dallas"/>
    <x v="5"/>
    <n v="75220"/>
    <x v="2"/>
    <s v="OFF-LA-10000134"/>
    <x v="1"/>
    <x v="2"/>
    <x v="85"/>
    <n v="4.9280000000000008"/>
    <n v="2"/>
    <n v="0.2"/>
    <n v="1.7247999999999997"/>
  </r>
  <r>
    <n v="9313"/>
    <x v="4655"/>
    <x v="3"/>
    <x v="904"/>
    <d v="2014-03-13T00:00:00"/>
    <s v="Standard Class"/>
    <s v="DW-13540"/>
    <s v="Don Weiss"/>
    <x v="0"/>
    <s v="United States"/>
    <s v="Dallas"/>
    <x v="5"/>
    <n v="75220"/>
    <x v="2"/>
    <s v="OFF-AR-10000588"/>
    <x v="1"/>
    <x v="6"/>
    <x v="393"/>
    <n v="63.488"/>
    <n v="4"/>
    <n v="0.2"/>
    <n v="4.7616000000000014"/>
  </r>
  <r>
    <n v="9314"/>
    <x v="4656"/>
    <x v="1"/>
    <x v="1216"/>
    <d v="2012-11-11T00:00:00"/>
    <s v="Same Day"/>
    <s v="AG-10495"/>
    <s v="Andrew Gjertsen"/>
    <x v="1"/>
    <s v="United States"/>
    <s v="Detroit"/>
    <x v="12"/>
    <n v="48234"/>
    <x v="2"/>
    <s v="OFF-ST-10003282"/>
    <x v="1"/>
    <x v="4"/>
    <x v="42"/>
    <n v="418.32"/>
    <n v="7"/>
    <n v="0"/>
    <n v="117.12960000000004"/>
  </r>
  <r>
    <n v="9315"/>
    <x v="4656"/>
    <x v="1"/>
    <x v="1216"/>
    <d v="2012-11-11T00:00:00"/>
    <s v="Same Day"/>
    <s v="AG-10495"/>
    <s v="Andrew Gjertsen"/>
    <x v="1"/>
    <s v="United States"/>
    <s v="Detroit"/>
    <x v="12"/>
    <n v="48234"/>
    <x v="2"/>
    <s v="OFF-AP-10002311"/>
    <x v="1"/>
    <x v="9"/>
    <x v="14"/>
    <n v="123.858"/>
    <n v="2"/>
    <n v="0.1"/>
    <n v="46.790800000000004"/>
  </r>
  <r>
    <n v="9316"/>
    <x v="4657"/>
    <x v="0"/>
    <x v="41"/>
    <d v="2013-04-10T00:00:00"/>
    <s v="Standard Class"/>
    <s v="JH-16180"/>
    <s v="Justin Hirsh"/>
    <x v="0"/>
    <s v="United States"/>
    <s v="Philadelphia"/>
    <x v="9"/>
    <n v="19140"/>
    <x v="3"/>
    <s v="TEC-PH-10000141"/>
    <x v="2"/>
    <x v="7"/>
    <x v="1303"/>
    <n v="118.78199999999998"/>
    <n v="3"/>
    <n v="0.4"/>
    <n v="-27.715799999999994"/>
  </r>
  <r>
    <n v="9317"/>
    <x v="4657"/>
    <x v="0"/>
    <x v="41"/>
    <d v="2013-04-10T00:00:00"/>
    <s v="Standard Class"/>
    <s v="JH-16180"/>
    <s v="Justin Hirsh"/>
    <x v="0"/>
    <s v="United States"/>
    <s v="Philadelphia"/>
    <x v="9"/>
    <n v="19140"/>
    <x v="3"/>
    <s v="OFF-SU-10000646"/>
    <x v="1"/>
    <x v="14"/>
    <x v="259"/>
    <n v="769.18400000000008"/>
    <n v="4"/>
    <n v="0.2"/>
    <n v="-163.45159999999996"/>
  </r>
  <r>
    <n v="9318"/>
    <x v="4658"/>
    <x v="3"/>
    <x v="1217"/>
    <d v="2014-02-27T00:00:00"/>
    <s v="Standard Class"/>
    <s v="DK-13090"/>
    <s v="Dave Kipp"/>
    <x v="0"/>
    <s v="United States"/>
    <s v="Carrollton"/>
    <x v="5"/>
    <n v="75007"/>
    <x v="2"/>
    <s v="TEC-AC-10002076"/>
    <x v="2"/>
    <x v="11"/>
    <x v="329"/>
    <n v="47.904000000000003"/>
    <n v="1"/>
    <n v="0.2"/>
    <n v="-2.9940000000000015"/>
  </r>
  <r>
    <n v="9319"/>
    <x v="4659"/>
    <x v="3"/>
    <x v="228"/>
    <d v="2014-07-26T00:00:00"/>
    <s v="Standard Class"/>
    <s v="AR-10825"/>
    <s v="Anthony Rawles"/>
    <x v="1"/>
    <s v="United States"/>
    <s v="New York City"/>
    <x v="15"/>
    <n v="10009"/>
    <x v="3"/>
    <s v="OFF-PA-10000743"/>
    <x v="1"/>
    <x v="10"/>
    <x v="573"/>
    <n v="13.36"/>
    <n v="2"/>
    <n v="0"/>
    <n v="6.4127999999999998"/>
  </r>
  <r>
    <n v="9320"/>
    <x v="4659"/>
    <x v="3"/>
    <x v="228"/>
    <d v="2014-07-26T00:00:00"/>
    <s v="Standard Class"/>
    <s v="AR-10825"/>
    <s v="Anthony Rawles"/>
    <x v="1"/>
    <s v="United States"/>
    <s v="New York City"/>
    <x v="15"/>
    <n v="10009"/>
    <x v="3"/>
    <s v="FUR-CH-10002780"/>
    <x v="0"/>
    <x v="1"/>
    <x v="1832"/>
    <n v="163.76400000000001"/>
    <n v="2"/>
    <n v="0.1"/>
    <n v="25.474399999999999"/>
  </r>
  <r>
    <n v="9321"/>
    <x v="4659"/>
    <x v="3"/>
    <x v="228"/>
    <d v="2014-07-26T00:00:00"/>
    <s v="Standard Class"/>
    <s v="AR-10825"/>
    <s v="Anthony Rawles"/>
    <x v="1"/>
    <s v="United States"/>
    <s v="New York City"/>
    <x v="15"/>
    <n v="10009"/>
    <x v="3"/>
    <s v="FUR-FU-10000747"/>
    <x v="0"/>
    <x v="5"/>
    <x v="1742"/>
    <n v="183.92"/>
    <n v="4"/>
    <n v="0"/>
    <n v="31.266399999999976"/>
  </r>
  <r>
    <n v="9322"/>
    <x v="4660"/>
    <x v="0"/>
    <x v="254"/>
    <d v="2013-11-09T00:00:00"/>
    <s v="Standard Class"/>
    <s v="SM-20005"/>
    <s v="Sally Matthias"/>
    <x v="0"/>
    <s v="United States"/>
    <s v="Houston"/>
    <x v="5"/>
    <n v="77041"/>
    <x v="2"/>
    <s v="FUR-FU-10002445"/>
    <x v="0"/>
    <x v="5"/>
    <x v="1439"/>
    <n v="11.376000000000001"/>
    <n v="3"/>
    <n v="0.6"/>
    <n v="-5.6879999999999988"/>
  </r>
  <r>
    <n v="9323"/>
    <x v="4660"/>
    <x v="0"/>
    <x v="254"/>
    <d v="2013-11-09T00:00:00"/>
    <s v="Standard Class"/>
    <s v="SM-20005"/>
    <s v="Sally Matthias"/>
    <x v="0"/>
    <s v="United States"/>
    <s v="Houston"/>
    <x v="5"/>
    <n v="77041"/>
    <x v="2"/>
    <s v="FUR-FU-10000723"/>
    <x v="0"/>
    <x v="5"/>
    <x v="475"/>
    <n v="66.112000000000009"/>
    <n v="4"/>
    <n v="0.6"/>
    <n v="-84.292799999999986"/>
  </r>
  <r>
    <n v="9324"/>
    <x v="4661"/>
    <x v="3"/>
    <x v="397"/>
    <d v="2014-09-30T00:00:00"/>
    <s v="Standard Class"/>
    <s v="DB-13660"/>
    <s v="Duane Benoit"/>
    <x v="0"/>
    <s v="United States"/>
    <s v="Los Angeles"/>
    <x v="1"/>
    <n v="90036"/>
    <x v="1"/>
    <s v="OFF-PA-10003641"/>
    <x v="1"/>
    <x v="10"/>
    <x v="938"/>
    <n v="211.04"/>
    <n v="8"/>
    <n v="0"/>
    <n v="97.078399999999988"/>
  </r>
  <r>
    <n v="9325"/>
    <x v="4661"/>
    <x v="3"/>
    <x v="397"/>
    <d v="2014-09-30T00:00:00"/>
    <s v="Standard Class"/>
    <s v="DB-13660"/>
    <s v="Duane Benoit"/>
    <x v="0"/>
    <s v="United States"/>
    <s v="Los Angeles"/>
    <x v="1"/>
    <n v="90036"/>
    <x v="1"/>
    <s v="FUR-CH-10003973"/>
    <x v="0"/>
    <x v="1"/>
    <x v="858"/>
    <n v="594.81600000000003"/>
    <n v="2"/>
    <n v="0.2"/>
    <n v="59.481600000000014"/>
  </r>
  <r>
    <n v="9326"/>
    <x v="4661"/>
    <x v="3"/>
    <x v="397"/>
    <d v="2014-09-30T00:00:00"/>
    <s v="Standard Class"/>
    <s v="DB-13660"/>
    <s v="Duane Benoit"/>
    <x v="0"/>
    <s v="United States"/>
    <s v="Los Angeles"/>
    <x v="1"/>
    <n v="90036"/>
    <x v="1"/>
    <s v="OFF-BI-10000977"/>
    <x v="1"/>
    <x v="8"/>
    <x v="982"/>
    <n v="72.960000000000008"/>
    <n v="3"/>
    <n v="0.2"/>
    <n v="23.711999999999996"/>
  </r>
  <r>
    <n v="9327"/>
    <x v="4662"/>
    <x v="3"/>
    <x v="210"/>
    <d v="2014-09-11T00:00:00"/>
    <s v="First Class"/>
    <s v="PF-19225"/>
    <s v="Phillip Flathmann"/>
    <x v="0"/>
    <s v="United States"/>
    <s v="Edmonds"/>
    <x v="4"/>
    <n v="98026"/>
    <x v="1"/>
    <s v="FUR-FU-10004053"/>
    <x v="0"/>
    <x v="5"/>
    <x v="1633"/>
    <n v="80.959999999999994"/>
    <n v="4"/>
    <n v="0"/>
    <n v="34.812800000000003"/>
  </r>
  <r>
    <n v="9328"/>
    <x v="4662"/>
    <x v="3"/>
    <x v="210"/>
    <d v="2014-09-11T00:00:00"/>
    <s v="First Class"/>
    <s v="PF-19225"/>
    <s v="Phillip Flathmann"/>
    <x v="0"/>
    <s v="United States"/>
    <s v="Edmonds"/>
    <x v="4"/>
    <n v="98026"/>
    <x v="1"/>
    <s v="TEC-PH-10002033"/>
    <x v="2"/>
    <x v="7"/>
    <x v="11"/>
    <n v="455.71199999999999"/>
    <n v="2"/>
    <n v="0.2"/>
    <n v="34.178400000000011"/>
  </r>
  <r>
    <n v="9329"/>
    <x v="4662"/>
    <x v="3"/>
    <x v="210"/>
    <d v="2014-09-11T00:00:00"/>
    <s v="First Class"/>
    <s v="PF-19225"/>
    <s v="Phillip Flathmann"/>
    <x v="0"/>
    <s v="United States"/>
    <s v="Edmonds"/>
    <x v="4"/>
    <n v="98026"/>
    <x v="1"/>
    <s v="OFF-AR-10004260"/>
    <x v="1"/>
    <x v="6"/>
    <x v="1481"/>
    <n v="25.98"/>
    <n v="1"/>
    <n v="0"/>
    <n v="7.2744"/>
  </r>
  <r>
    <n v="9330"/>
    <x v="4663"/>
    <x v="1"/>
    <x v="109"/>
    <d v="2012-11-30T00:00:00"/>
    <s v="First Class"/>
    <s v="AJ-10945"/>
    <s v="Ashley Jarboe"/>
    <x v="0"/>
    <s v="United States"/>
    <s v="San Francisco"/>
    <x v="1"/>
    <n v="94110"/>
    <x v="1"/>
    <s v="OFF-AP-10004655"/>
    <x v="1"/>
    <x v="9"/>
    <x v="1607"/>
    <n v="45.28"/>
    <n v="4"/>
    <n v="0"/>
    <n v="15.395199999999999"/>
  </r>
  <r>
    <n v="9331"/>
    <x v="4664"/>
    <x v="1"/>
    <x v="768"/>
    <d v="2012-11-18T00:00:00"/>
    <s v="Standard Class"/>
    <s v="EB-14110"/>
    <s v="Eugene Barchas"/>
    <x v="0"/>
    <s v="United States"/>
    <s v="New York City"/>
    <x v="15"/>
    <n v="10035"/>
    <x v="3"/>
    <s v="OFF-EN-10001539"/>
    <x v="1"/>
    <x v="12"/>
    <x v="33"/>
    <n v="15.56"/>
    <n v="2"/>
    <n v="0"/>
    <n v="7.3132000000000001"/>
  </r>
  <r>
    <n v="9332"/>
    <x v="4665"/>
    <x v="0"/>
    <x v="321"/>
    <d v="2013-10-04T00:00:00"/>
    <s v="Standard Class"/>
    <s v="ES-14080"/>
    <s v="Erin Smith"/>
    <x v="1"/>
    <s v="United States"/>
    <s v="Springfield"/>
    <x v="21"/>
    <n v="97477"/>
    <x v="1"/>
    <s v="TEC-PH-10001817"/>
    <x v="2"/>
    <x v="7"/>
    <x v="1097"/>
    <n v="859.2"/>
    <n v="3"/>
    <n v="0.2"/>
    <n v="75.180000000000064"/>
  </r>
  <r>
    <n v="9333"/>
    <x v="4666"/>
    <x v="3"/>
    <x v="220"/>
    <d v="2014-09-14T00:00:00"/>
    <s v="Second Class"/>
    <s v="SS-20410"/>
    <s v="Shahid Shariari"/>
    <x v="0"/>
    <s v="United States"/>
    <s v="Georgetown"/>
    <x v="0"/>
    <n v="40324"/>
    <x v="0"/>
    <s v="OFF-AP-10002578"/>
    <x v="1"/>
    <x v="9"/>
    <x v="409"/>
    <n v="195.68"/>
    <n v="4"/>
    <n v="0"/>
    <n v="50.876800000000003"/>
  </r>
  <r>
    <n v="9334"/>
    <x v="4666"/>
    <x v="3"/>
    <x v="220"/>
    <d v="2014-09-14T00:00:00"/>
    <s v="Second Class"/>
    <s v="SS-20410"/>
    <s v="Shahid Shariari"/>
    <x v="0"/>
    <s v="United States"/>
    <s v="Georgetown"/>
    <x v="0"/>
    <n v="40324"/>
    <x v="0"/>
    <s v="OFF-FA-10000992"/>
    <x v="1"/>
    <x v="13"/>
    <x v="1033"/>
    <n v="14.2"/>
    <n v="4"/>
    <n v="0"/>
    <n v="6.6739999999999995"/>
  </r>
  <r>
    <n v="9335"/>
    <x v="4667"/>
    <x v="3"/>
    <x v="927"/>
    <d v="2014-05-03T00:00:00"/>
    <s v="First Class"/>
    <s v="AG-10900"/>
    <s v="Arthur Gainer"/>
    <x v="0"/>
    <s v="United States"/>
    <s v="Coral Springs"/>
    <x v="2"/>
    <n v="33065"/>
    <x v="0"/>
    <s v="FUR-BO-10001798"/>
    <x v="0"/>
    <x v="0"/>
    <x v="0"/>
    <n v="314.35199999999998"/>
    <n v="3"/>
    <n v="0.2"/>
    <n v="-15.71759999999999"/>
  </r>
  <r>
    <n v="9336"/>
    <x v="4667"/>
    <x v="3"/>
    <x v="927"/>
    <d v="2014-05-03T00:00:00"/>
    <s v="First Class"/>
    <s v="AG-10900"/>
    <s v="Arthur Gainer"/>
    <x v="0"/>
    <s v="United States"/>
    <s v="Coral Springs"/>
    <x v="2"/>
    <n v="33065"/>
    <x v="0"/>
    <s v="OFF-LA-10004409"/>
    <x v="1"/>
    <x v="2"/>
    <x v="1550"/>
    <n v="4.6079999999999997"/>
    <n v="2"/>
    <n v="0.2"/>
    <n v="1.4975999999999996"/>
  </r>
  <r>
    <n v="9337"/>
    <x v="4668"/>
    <x v="3"/>
    <x v="118"/>
    <d v="2014-09-21T00:00:00"/>
    <s v="Standard Class"/>
    <s v="CY-12745"/>
    <s v="Craig Yedwab"/>
    <x v="1"/>
    <s v="United States"/>
    <s v="San Francisco"/>
    <x v="1"/>
    <n v="94110"/>
    <x v="1"/>
    <s v="OFF-FA-10000621"/>
    <x v="1"/>
    <x v="13"/>
    <x v="110"/>
    <n v="17.899999999999999"/>
    <n v="5"/>
    <n v="0"/>
    <n v="8.7710000000000008"/>
  </r>
  <r>
    <n v="9338"/>
    <x v="4669"/>
    <x v="2"/>
    <x v="538"/>
    <d v="2011-10-22T00:00:00"/>
    <s v="Second Class"/>
    <s v="RP-19270"/>
    <s v="Rachel Payne"/>
    <x v="1"/>
    <s v="United States"/>
    <s v="San Francisco"/>
    <x v="1"/>
    <n v="94110"/>
    <x v="1"/>
    <s v="OFF-BI-10003196"/>
    <x v="1"/>
    <x v="8"/>
    <x v="1367"/>
    <n v="2.9920000000000004"/>
    <n v="1"/>
    <n v="0.2"/>
    <n v="1.1219999999999999"/>
  </r>
  <r>
    <n v="9339"/>
    <x v="4669"/>
    <x v="2"/>
    <x v="538"/>
    <d v="2011-10-22T00:00:00"/>
    <s v="Second Class"/>
    <s v="RP-19270"/>
    <s v="Rachel Payne"/>
    <x v="1"/>
    <s v="United States"/>
    <s v="San Francisco"/>
    <x v="1"/>
    <n v="94110"/>
    <x v="1"/>
    <s v="OFF-BI-10003727"/>
    <x v="1"/>
    <x v="8"/>
    <x v="797"/>
    <n v="20.064"/>
    <n v="6"/>
    <n v="0.2"/>
    <n v="7.0223999999999993"/>
  </r>
  <r>
    <n v="9340"/>
    <x v="4669"/>
    <x v="2"/>
    <x v="538"/>
    <d v="2011-10-22T00:00:00"/>
    <s v="Second Class"/>
    <s v="RP-19270"/>
    <s v="Rachel Payne"/>
    <x v="1"/>
    <s v="United States"/>
    <s v="San Francisco"/>
    <x v="1"/>
    <n v="94110"/>
    <x v="1"/>
    <s v="OFF-PA-10003228"/>
    <x v="1"/>
    <x v="10"/>
    <x v="1668"/>
    <n v="146.72999999999999"/>
    <n v="3"/>
    <n v="0"/>
    <n v="68.963099999999997"/>
  </r>
  <r>
    <n v="9341"/>
    <x v="4669"/>
    <x v="2"/>
    <x v="538"/>
    <d v="2011-10-22T00:00:00"/>
    <s v="Second Class"/>
    <s v="RP-19270"/>
    <s v="Rachel Payne"/>
    <x v="1"/>
    <s v="United States"/>
    <s v="San Francisco"/>
    <x v="1"/>
    <n v="94110"/>
    <x v="1"/>
    <s v="OFF-LA-10002787"/>
    <x v="1"/>
    <x v="2"/>
    <x v="542"/>
    <n v="18.75"/>
    <n v="5"/>
    <n v="0"/>
    <n v="9"/>
  </r>
  <r>
    <n v="9342"/>
    <x v="4669"/>
    <x v="2"/>
    <x v="538"/>
    <d v="2011-10-22T00:00:00"/>
    <s v="Second Class"/>
    <s v="RP-19270"/>
    <s v="Rachel Payne"/>
    <x v="1"/>
    <s v="United States"/>
    <s v="San Francisco"/>
    <x v="1"/>
    <n v="94110"/>
    <x v="1"/>
    <s v="TEC-PH-10001305"/>
    <x v="2"/>
    <x v="7"/>
    <x v="1671"/>
    <n v="117.57600000000002"/>
    <n v="3"/>
    <n v="0.2"/>
    <n v="11.757600000000011"/>
  </r>
  <r>
    <n v="9343"/>
    <x v="4670"/>
    <x v="0"/>
    <x v="69"/>
    <d v="2013-03-19T00:00:00"/>
    <s v="Standard Class"/>
    <s v="DB-13360"/>
    <s v="Dennis Bolton"/>
    <x v="2"/>
    <s v="United States"/>
    <s v="Riverside"/>
    <x v="1"/>
    <n v="92503"/>
    <x v="1"/>
    <s v="OFF-BI-10001036"/>
    <x v="1"/>
    <x v="8"/>
    <x v="618"/>
    <n v="51.184000000000012"/>
    <n v="7"/>
    <n v="0.2"/>
    <n v="19.193999999999999"/>
  </r>
  <r>
    <n v="9344"/>
    <x v="4671"/>
    <x v="3"/>
    <x v="922"/>
    <d v="2014-02-21T00:00:00"/>
    <s v="First Class"/>
    <s v="CK-12325"/>
    <s v="Christine Kargatis"/>
    <x v="2"/>
    <s v="United States"/>
    <s v="Troy"/>
    <x v="24"/>
    <n v="45373"/>
    <x v="3"/>
    <s v="FUR-TA-10001086"/>
    <x v="0"/>
    <x v="3"/>
    <x v="1727"/>
    <n v="455.97"/>
    <n v="5"/>
    <n v="0.4"/>
    <n v="-106.39299999999997"/>
  </r>
  <r>
    <n v="9345"/>
    <x v="4671"/>
    <x v="3"/>
    <x v="922"/>
    <d v="2014-02-21T00:00:00"/>
    <s v="First Class"/>
    <s v="CK-12325"/>
    <s v="Christine Kargatis"/>
    <x v="2"/>
    <s v="United States"/>
    <s v="Troy"/>
    <x v="24"/>
    <n v="45373"/>
    <x v="3"/>
    <s v="OFF-BI-10001525"/>
    <x v="1"/>
    <x v="8"/>
    <x v="31"/>
    <n v="5.7150000000000016"/>
    <n v="5"/>
    <n v="0.7"/>
    <n v="-4.7625000000000011"/>
  </r>
  <r>
    <n v="9346"/>
    <x v="4671"/>
    <x v="3"/>
    <x v="922"/>
    <d v="2014-02-21T00:00:00"/>
    <s v="First Class"/>
    <s v="CK-12325"/>
    <s v="Christine Kargatis"/>
    <x v="2"/>
    <s v="United States"/>
    <s v="Troy"/>
    <x v="24"/>
    <n v="45373"/>
    <x v="3"/>
    <s v="TEC-PH-10000526"/>
    <x v="2"/>
    <x v="7"/>
    <x v="1463"/>
    <n v="57.593999999999994"/>
    <n v="1"/>
    <n v="0.4"/>
    <n v="-11.518799999999999"/>
  </r>
  <r>
    <n v="9347"/>
    <x v="4671"/>
    <x v="3"/>
    <x v="922"/>
    <d v="2014-02-21T00:00:00"/>
    <s v="First Class"/>
    <s v="CK-12325"/>
    <s v="Christine Kargatis"/>
    <x v="2"/>
    <s v="United States"/>
    <s v="Troy"/>
    <x v="24"/>
    <n v="45373"/>
    <x v="3"/>
    <s v="FUR-FU-10004973"/>
    <x v="0"/>
    <x v="5"/>
    <x v="1134"/>
    <n v="30.144000000000002"/>
    <n v="2"/>
    <n v="0.2"/>
    <n v="8.2896000000000001"/>
  </r>
  <r>
    <n v="9348"/>
    <x v="4671"/>
    <x v="3"/>
    <x v="922"/>
    <d v="2014-02-21T00:00:00"/>
    <s v="First Class"/>
    <s v="CK-12325"/>
    <s v="Christine Kargatis"/>
    <x v="2"/>
    <s v="United States"/>
    <s v="Troy"/>
    <x v="24"/>
    <n v="45373"/>
    <x v="3"/>
    <s v="FUR-CH-10003981"/>
    <x v="0"/>
    <x v="1"/>
    <x v="1166"/>
    <n v="899.43"/>
    <n v="5"/>
    <n v="0.3"/>
    <n v="-12.84900000000016"/>
  </r>
  <r>
    <n v="9349"/>
    <x v="4672"/>
    <x v="0"/>
    <x v="596"/>
    <d v="2013-12-29T00:00:00"/>
    <s v="Standard Class"/>
    <s v="DN-13690"/>
    <s v="Duane Noonan"/>
    <x v="0"/>
    <s v="United States"/>
    <s v="Moreno Valley"/>
    <x v="1"/>
    <n v="92553"/>
    <x v="1"/>
    <s v="FUR-FU-10000277"/>
    <x v="0"/>
    <x v="5"/>
    <x v="1786"/>
    <n v="842.72"/>
    <n v="8"/>
    <n v="0"/>
    <n v="202.25279999999998"/>
  </r>
  <r>
    <n v="9350"/>
    <x v="4672"/>
    <x v="0"/>
    <x v="596"/>
    <d v="2013-12-29T00:00:00"/>
    <s v="Standard Class"/>
    <s v="DN-13690"/>
    <s v="Duane Noonan"/>
    <x v="0"/>
    <s v="United States"/>
    <s v="Moreno Valley"/>
    <x v="1"/>
    <n v="92553"/>
    <x v="1"/>
    <s v="FUR-FU-10001934"/>
    <x v="0"/>
    <x v="5"/>
    <x v="107"/>
    <n v="41.96"/>
    <n v="2"/>
    <n v="0"/>
    <n v="10.909600000000001"/>
  </r>
  <r>
    <n v="9351"/>
    <x v="4673"/>
    <x v="0"/>
    <x v="713"/>
    <d v="2013-09-28T00:00:00"/>
    <s v="Standard Class"/>
    <s v="DP-13105"/>
    <s v="Dave Poirier"/>
    <x v="1"/>
    <s v="United States"/>
    <s v="Seattle"/>
    <x v="4"/>
    <n v="98115"/>
    <x v="1"/>
    <s v="OFF-BI-10004970"/>
    <x v="1"/>
    <x v="8"/>
    <x v="908"/>
    <n v="13.216000000000001"/>
    <n v="4"/>
    <n v="0.2"/>
    <n v="4.4603999999999999"/>
  </r>
  <r>
    <n v="9352"/>
    <x v="4673"/>
    <x v="0"/>
    <x v="713"/>
    <d v="2013-09-28T00:00:00"/>
    <s v="Standard Class"/>
    <s v="DP-13105"/>
    <s v="Dave Poirier"/>
    <x v="1"/>
    <s v="United States"/>
    <s v="Seattle"/>
    <x v="4"/>
    <n v="98115"/>
    <x v="1"/>
    <s v="FUR-CH-10003396"/>
    <x v="0"/>
    <x v="1"/>
    <x v="385"/>
    <n v="184.75200000000001"/>
    <n v="3"/>
    <n v="0.2"/>
    <n v="-20.784600000000012"/>
  </r>
  <r>
    <n v="9353"/>
    <x v="4674"/>
    <x v="3"/>
    <x v="241"/>
    <d v="2014-09-27T00:00:00"/>
    <s v="First Class"/>
    <s v="RO-19780"/>
    <s v="Rose O'Brian"/>
    <x v="0"/>
    <s v="United States"/>
    <s v="Chicago"/>
    <x v="10"/>
    <n v="60623"/>
    <x v="2"/>
    <s v="FUR-CH-10003973"/>
    <x v="0"/>
    <x v="1"/>
    <x v="858"/>
    <n v="520.46399999999994"/>
    <n v="2"/>
    <n v="0.3"/>
    <n v="-14.870399999999961"/>
  </r>
  <r>
    <n v="9354"/>
    <x v="4674"/>
    <x v="3"/>
    <x v="241"/>
    <d v="2014-09-27T00:00:00"/>
    <s v="First Class"/>
    <s v="RO-19780"/>
    <s v="Rose O'Brian"/>
    <x v="0"/>
    <s v="United States"/>
    <s v="Chicago"/>
    <x v="10"/>
    <n v="60623"/>
    <x v="2"/>
    <s v="OFF-PA-10002109"/>
    <x v="1"/>
    <x v="10"/>
    <x v="1771"/>
    <n v="11.423999999999999"/>
    <n v="3"/>
    <n v="0.2"/>
    <n v="3.7127999999999988"/>
  </r>
  <r>
    <n v="9355"/>
    <x v="4675"/>
    <x v="1"/>
    <x v="494"/>
    <d v="2012-12-05T00:00:00"/>
    <s v="Standard Class"/>
    <s v="MA-17560"/>
    <s v="Matt Abelman"/>
    <x v="2"/>
    <s v="United States"/>
    <s v="Jackson"/>
    <x v="12"/>
    <n v="49201"/>
    <x v="2"/>
    <s v="OFF-PA-10001826"/>
    <x v="1"/>
    <x v="10"/>
    <x v="1750"/>
    <n v="19.440000000000001"/>
    <n v="3"/>
    <n v="0"/>
    <n v="9.3312000000000008"/>
  </r>
  <r>
    <n v="9356"/>
    <x v="4675"/>
    <x v="1"/>
    <x v="494"/>
    <d v="2012-12-05T00:00:00"/>
    <s v="Standard Class"/>
    <s v="MA-17560"/>
    <s v="Matt Abelman"/>
    <x v="2"/>
    <s v="United States"/>
    <s v="Jackson"/>
    <x v="12"/>
    <n v="49201"/>
    <x v="2"/>
    <s v="OFF-AR-10000823"/>
    <x v="1"/>
    <x v="6"/>
    <x v="1043"/>
    <n v="3.64"/>
    <n v="2"/>
    <n v="0"/>
    <n v="1.0192000000000001"/>
  </r>
  <r>
    <n v="9357"/>
    <x v="4675"/>
    <x v="1"/>
    <x v="494"/>
    <d v="2012-12-05T00:00:00"/>
    <s v="Standard Class"/>
    <s v="MA-17560"/>
    <s v="Matt Abelman"/>
    <x v="2"/>
    <s v="United States"/>
    <s v="Jackson"/>
    <x v="12"/>
    <n v="49201"/>
    <x v="2"/>
    <s v="OFF-PA-10001776"/>
    <x v="1"/>
    <x v="10"/>
    <x v="1263"/>
    <n v="18.54"/>
    <n v="2"/>
    <n v="0"/>
    <n v="8.7137999999999991"/>
  </r>
  <r>
    <n v="9358"/>
    <x v="4676"/>
    <x v="0"/>
    <x v="967"/>
    <d v="2013-01-28T00:00:00"/>
    <s v="Second Class"/>
    <s v="JD-15895"/>
    <s v="Jonathan Doherty"/>
    <x v="1"/>
    <s v="United States"/>
    <s v="New York City"/>
    <x v="15"/>
    <n v="10024"/>
    <x v="3"/>
    <s v="OFF-BI-10003676"/>
    <x v="1"/>
    <x v="8"/>
    <x v="816"/>
    <n v="43.120000000000005"/>
    <n v="5"/>
    <n v="0.2"/>
    <n v="15.091999999999995"/>
  </r>
  <r>
    <n v="9359"/>
    <x v="4676"/>
    <x v="0"/>
    <x v="967"/>
    <d v="2013-01-28T00:00:00"/>
    <s v="Second Class"/>
    <s v="JD-15895"/>
    <s v="Jonathan Doherty"/>
    <x v="1"/>
    <s v="United States"/>
    <s v="New York City"/>
    <x v="15"/>
    <n v="10024"/>
    <x v="3"/>
    <s v="FUR-TA-10001095"/>
    <x v="0"/>
    <x v="3"/>
    <x v="611"/>
    <n v="313.72199999999998"/>
    <n v="3"/>
    <n v="0.4"/>
    <n v="-99.34529999999998"/>
  </r>
  <r>
    <n v="9360"/>
    <x v="4676"/>
    <x v="0"/>
    <x v="967"/>
    <d v="2013-01-28T00:00:00"/>
    <s v="Second Class"/>
    <s v="JD-15895"/>
    <s v="Jonathan Doherty"/>
    <x v="1"/>
    <s v="United States"/>
    <s v="New York City"/>
    <x v="15"/>
    <n v="10024"/>
    <x v="3"/>
    <s v="FUR-FU-10000747"/>
    <x v="0"/>
    <x v="5"/>
    <x v="1742"/>
    <n v="45.98"/>
    <n v="1"/>
    <n v="0"/>
    <n v="7.816599999999994"/>
  </r>
  <r>
    <n v="9361"/>
    <x v="4676"/>
    <x v="0"/>
    <x v="967"/>
    <d v="2013-01-28T00:00:00"/>
    <s v="Second Class"/>
    <s v="JD-15895"/>
    <s v="Jonathan Doherty"/>
    <x v="1"/>
    <s v="United States"/>
    <s v="New York City"/>
    <x v="15"/>
    <n v="10024"/>
    <x v="3"/>
    <s v="OFF-ST-10004337"/>
    <x v="1"/>
    <x v="4"/>
    <x v="839"/>
    <n v="428.68"/>
    <n v="7"/>
    <n v="0"/>
    <n v="0"/>
  </r>
  <r>
    <n v="9362"/>
    <x v="4677"/>
    <x v="3"/>
    <x v="708"/>
    <d v="2014-03-26T00:00:00"/>
    <s v="Standard Class"/>
    <s v="PS-18970"/>
    <s v="Paul Stevenson"/>
    <x v="2"/>
    <s v="United States"/>
    <s v="Seattle"/>
    <x v="4"/>
    <n v="98105"/>
    <x v="1"/>
    <s v="OFF-BI-10004410"/>
    <x v="1"/>
    <x v="8"/>
    <x v="48"/>
    <n v="30.576000000000001"/>
    <n v="6"/>
    <n v="0.2"/>
    <n v="10.3194"/>
  </r>
  <r>
    <n v="9363"/>
    <x v="4677"/>
    <x v="3"/>
    <x v="708"/>
    <d v="2014-03-26T00:00:00"/>
    <s v="Standard Class"/>
    <s v="PS-18970"/>
    <s v="Paul Stevenson"/>
    <x v="2"/>
    <s v="United States"/>
    <s v="Seattle"/>
    <x v="4"/>
    <n v="98105"/>
    <x v="1"/>
    <s v="OFF-FA-10004838"/>
    <x v="1"/>
    <x v="13"/>
    <x v="792"/>
    <n v="13.020000000000001"/>
    <n v="7"/>
    <n v="0"/>
    <n v="0.3906000000000005"/>
  </r>
  <r>
    <n v="9364"/>
    <x v="4677"/>
    <x v="3"/>
    <x v="708"/>
    <d v="2014-03-26T00:00:00"/>
    <s v="Standard Class"/>
    <s v="PS-18970"/>
    <s v="Paul Stevenson"/>
    <x v="2"/>
    <s v="United States"/>
    <s v="Seattle"/>
    <x v="4"/>
    <n v="98105"/>
    <x v="1"/>
    <s v="FUR-FU-10002364"/>
    <x v="0"/>
    <x v="5"/>
    <x v="1231"/>
    <n v="22.14"/>
    <n v="3"/>
    <n v="0"/>
    <n v="6.4205999999999976"/>
  </r>
  <r>
    <n v="9365"/>
    <x v="4677"/>
    <x v="3"/>
    <x v="708"/>
    <d v="2014-03-26T00:00:00"/>
    <s v="Standard Class"/>
    <s v="PS-18970"/>
    <s v="Paul Stevenson"/>
    <x v="2"/>
    <s v="United States"/>
    <s v="Seattle"/>
    <x v="4"/>
    <n v="98105"/>
    <x v="1"/>
    <s v="OFF-ST-10001809"/>
    <x v="1"/>
    <x v="4"/>
    <x v="430"/>
    <n v="359.32"/>
    <n v="4"/>
    <n v="0"/>
    <n v="7.1863999999999919"/>
  </r>
  <r>
    <n v="9366"/>
    <x v="4678"/>
    <x v="2"/>
    <x v="963"/>
    <d v="2011-08-25T00:00:00"/>
    <s v="First Class"/>
    <s v="JF-15415"/>
    <s v="Jennifer Ferguson"/>
    <x v="0"/>
    <s v="United States"/>
    <s v="Saint Charles"/>
    <x v="25"/>
    <n v="63301"/>
    <x v="2"/>
    <s v="OFF-PA-10001846"/>
    <x v="1"/>
    <x v="10"/>
    <x v="1807"/>
    <n v="11.56"/>
    <n v="2"/>
    <n v="0"/>
    <n v="5.6644000000000005"/>
  </r>
  <r>
    <n v="9367"/>
    <x v="4679"/>
    <x v="2"/>
    <x v="785"/>
    <d v="2011-06-13T00:00:00"/>
    <s v="Standard Class"/>
    <s v="RD-19480"/>
    <s v="Rick Duston"/>
    <x v="0"/>
    <s v="United States"/>
    <s v="Long Beach"/>
    <x v="15"/>
    <n v="11561"/>
    <x v="3"/>
    <s v="OFF-BI-10003876"/>
    <x v="1"/>
    <x v="8"/>
    <x v="1617"/>
    <n v="68.48"/>
    <n v="2"/>
    <n v="0.2"/>
    <n v="25.679999999999996"/>
  </r>
  <r>
    <n v="9368"/>
    <x v="4679"/>
    <x v="2"/>
    <x v="785"/>
    <d v="2011-06-13T00:00:00"/>
    <s v="Standard Class"/>
    <s v="RD-19480"/>
    <s v="Rick Duston"/>
    <x v="0"/>
    <s v="United States"/>
    <s v="Long Beach"/>
    <x v="15"/>
    <n v="11561"/>
    <x v="3"/>
    <s v="OFF-ST-10003470"/>
    <x v="1"/>
    <x v="4"/>
    <x v="1339"/>
    <n v="1676.88"/>
    <n v="6"/>
    <n v="0"/>
    <n v="83.843999999999937"/>
  </r>
  <r>
    <n v="9369"/>
    <x v="4680"/>
    <x v="0"/>
    <x v="281"/>
    <d v="2013-04-10T00:00:00"/>
    <s v="First Class"/>
    <s v="ES-14080"/>
    <s v="Erin Smith"/>
    <x v="1"/>
    <s v="United States"/>
    <s v="Lakewood"/>
    <x v="30"/>
    <n v="8701"/>
    <x v="3"/>
    <s v="OFF-PA-10004243"/>
    <x v="1"/>
    <x v="10"/>
    <x v="271"/>
    <n v="37.94"/>
    <n v="2"/>
    <n v="0"/>
    <n v="18.211199999999998"/>
  </r>
  <r>
    <n v="9370"/>
    <x v="4681"/>
    <x v="3"/>
    <x v="659"/>
    <d v="2014-11-10T00:00:00"/>
    <s v="Second Class"/>
    <s v="KN-16390"/>
    <s v="Katherine Nockton"/>
    <x v="1"/>
    <s v="United States"/>
    <s v="Clinton"/>
    <x v="39"/>
    <n v="20735"/>
    <x v="3"/>
    <s v="FUR-CH-10000422"/>
    <x v="0"/>
    <x v="1"/>
    <x v="1432"/>
    <n v="272.96999999999997"/>
    <n v="3"/>
    <n v="0"/>
    <n v="43.675200000000018"/>
  </r>
  <r>
    <n v="9371"/>
    <x v="4682"/>
    <x v="1"/>
    <x v="352"/>
    <d v="2012-05-31T00:00:00"/>
    <s v="First Class"/>
    <s v="VP-21760"/>
    <s v="Victoria Pisteka"/>
    <x v="1"/>
    <s v="United States"/>
    <s v="Columbus"/>
    <x v="24"/>
    <n v="43229"/>
    <x v="3"/>
    <s v="FUR-FU-10002506"/>
    <x v="0"/>
    <x v="5"/>
    <x v="1802"/>
    <n v="41.568000000000005"/>
    <n v="4"/>
    <n v="0.2"/>
    <n v="-4.1568000000000023"/>
  </r>
  <r>
    <n v="9372"/>
    <x v="4682"/>
    <x v="1"/>
    <x v="352"/>
    <d v="2012-05-31T00:00:00"/>
    <s v="First Class"/>
    <s v="VP-21760"/>
    <s v="Victoria Pisteka"/>
    <x v="1"/>
    <s v="United States"/>
    <s v="Columbus"/>
    <x v="24"/>
    <n v="43229"/>
    <x v="3"/>
    <s v="FUR-CH-10000863"/>
    <x v="0"/>
    <x v="1"/>
    <x v="83"/>
    <n v="317.05799999999999"/>
    <n v="3"/>
    <n v="0.3"/>
    <n v="-86.058600000000013"/>
  </r>
  <r>
    <n v="9373"/>
    <x v="4682"/>
    <x v="1"/>
    <x v="352"/>
    <d v="2012-05-31T00:00:00"/>
    <s v="First Class"/>
    <s v="VP-21760"/>
    <s v="Victoria Pisteka"/>
    <x v="1"/>
    <s v="United States"/>
    <s v="Columbus"/>
    <x v="24"/>
    <n v="43229"/>
    <x v="3"/>
    <s v="OFF-FA-10002988"/>
    <x v="1"/>
    <x v="13"/>
    <x v="131"/>
    <n v="8.0399999999999991"/>
    <n v="5"/>
    <n v="0.2"/>
    <n v="2.9144999999999994"/>
  </r>
  <r>
    <n v="9374"/>
    <x v="4683"/>
    <x v="3"/>
    <x v="917"/>
    <d v="2014-05-12T00:00:00"/>
    <s v="Standard Class"/>
    <s v="CS-11950"/>
    <s v="Carlos Soltero"/>
    <x v="0"/>
    <s v="United States"/>
    <s v="Pasadena"/>
    <x v="1"/>
    <n v="91104"/>
    <x v="1"/>
    <s v="TEC-PH-10003437"/>
    <x v="2"/>
    <x v="7"/>
    <x v="913"/>
    <n v="419.94399999999996"/>
    <n v="7"/>
    <n v="0.2"/>
    <n v="52.492999999999967"/>
  </r>
  <r>
    <n v="9375"/>
    <x v="4684"/>
    <x v="0"/>
    <x v="410"/>
    <d v="2013-06-10T00:00:00"/>
    <s v="Standard Class"/>
    <s v="KB-16600"/>
    <s v="Ken Brennan"/>
    <x v="1"/>
    <s v="United States"/>
    <s v="Seattle"/>
    <x v="4"/>
    <n v="98105"/>
    <x v="1"/>
    <s v="OFF-SU-10002537"/>
    <x v="1"/>
    <x v="14"/>
    <x v="676"/>
    <n v="61.38"/>
    <n v="6"/>
    <n v="0"/>
    <n v="15.958800000000004"/>
  </r>
  <r>
    <n v="9376"/>
    <x v="4685"/>
    <x v="1"/>
    <x v="639"/>
    <d v="2012-12-19T00:00:00"/>
    <s v="Second Class"/>
    <s v="AJ-10945"/>
    <s v="Ashley Jarboe"/>
    <x v="0"/>
    <s v="United States"/>
    <s v="Los Angeles"/>
    <x v="1"/>
    <n v="90045"/>
    <x v="1"/>
    <s v="TEC-AC-10003063"/>
    <x v="2"/>
    <x v="11"/>
    <x v="1052"/>
    <n v="50"/>
    <n v="2"/>
    <n v="0"/>
    <n v="10.5"/>
  </r>
  <r>
    <n v="9377"/>
    <x v="4686"/>
    <x v="3"/>
    <x v="53"/>
    <d v="2014-12-30T00:00:00"/>
    <s v="Standard Class"/>
    <s v="PO-18865"/>
    <s v="Patrick O'Donnell"/>
    <x v="0"/>
    <s v="United States"/>
    <s v="East Orange"/>
    <x v="30"/>
    <n v="7017"/>
    <x v="3"/>
    <s v="TEC-AC-10003237"/>
    <x v="2"/>
    <x v="11"/>
    <x v="1631"/>
    <n v="31.799999999999997"/>
    <n v="3"/>
    <n v="0"/>
    <n v="13.674000000000003"/>
  </r>
  <r>
    <n v="9378"/>
    <x v="4687"/>
    <x v="3"/>
    <x v="94"/>
    <d v="2014-12-22T00:00:00"/>
    <s v="Standard Class"/>
    <s v="DP-13105"/>
    <s v="Dave Poirier"/>
    <x v="1"/>
    <s v="United States"/>
    <s v="Eau Claire"/>
    <x v="6"/>
    <n v="54703"/>
    <x v="2"/>
    <s v="OFF-ST-10001031"/>
    <x v="1"/>
    <x v="4"/>
    <x v="1551"/>
    <n v="32.56"/>
    <n v="2"/>
    <n v="0"/>
    <n v="8.465600000000002"/>
  </r>
  <r>
    <n v="9379"/>
    <x v="4688"/>
    <x v="0"/>
    <x v="1120"/>
    <d v="2013-05-16T00:00:00"/>
    <s v="Standard Class"/>
    <s v="GM-14500"/>
    <s v="Gene McClure"/>
    <x v="0"/>
    <s v="United States"/>
    <s v="Chicago"/>
    <x v="10"/>
    <n v="60610"/>
    <x v="2"/>
    <s v="OFF-EN-10001535"/>
    <x v="1"/>
    <x v="12"/>
    <x v="1833"/>
    <n v="7.0720000000000001"/>
    <n v="2"/>
    <n v="0.2"/>
    <n v="2.3868"/>
  </r>
  <r>
    <n v="9380"/>
    <x v="4689"/>
    <x v="2"/>
    <x v="851"/>
    <d v="2011-12-27T00:00:00"/>
    <s v="Second Class"/>
    <s v="CC-12670"/>
    <s v="Craig Carreira"/>
    <x v="0"/>
    <s v="United States"/>
    <s v="Tampa"/>
    <x v="2"/>
    <n v="33614"/>
    <x v="0"/>
    <s v="OFF-PA-10001295"/>
    <x v="1"/>
    <x v="10"/>
    <x v="1211"/>
    <n v="45.527999999999999"/>
    <n v="3"/>
    <n v="0.2"/>
    <n v="15.934799999999997"/>
  </r>
  <r>
    <n v="9381"/>
    <x v="4689"/>
    <x v="2"/>
    <x v="851"/>
    <d v="2011-12-27T00:00:00"/>
    <s v="Second Class"/>
    <s v="CC-12670"/>
    <s v="Craig Carreira"/>
    <x v="0"/>
    <s v="United States"/>
    <s v="Tampa"/>
    <x v="2"/>
    <n v="33614"/>
    <x v="0"/>
    <s v="FUR-CH-10004698"/>
    <x v="0"/>
    <x v="1"/>
    <x v="166"/>
    <n v="64.784000000000006"/>
    <n v="1"/>
    <n v="0.2"/>
    <n v="6.4784000000000042"/>
  </r>
  <r>
    <n v="9382"/>
    <x v="4689"/>
    <x v="2"/>
    <x v="851"/>
    <d v="2011-12-27T00:00:00"/>
    <s v="Second Class"/>
    <s v="CC-12670"/>
    <s v="Craig Carreira"/>
    <x v="0"/>
    <s v="United States"/>
    <s v="Tampa"/>
    <x v="2"/>
    <n v="33614"/>
    <x v="0"/>
    <s v="OFF-ST-10000078"/>
    <x v="1"/>
    <x v="4"/>
    <x v="1218"/>
    <n v="424.27200000000005"/>
    <n v="2"/>
    <n v="0.2"/>
    <n v="-10.60680000000005"/>
  </r>
  <r>
    <n v="9383"/>
    <x v="4689"/>
    <x v="2"/>
    <x v="851"/>
    <d v="2011-12-27T00:00:00"/>
    <s v="Second Class"/>
    <s v="CC-12670"/>
    <s v="Craig Carreira"/>
    <x v="0"/>
    <s v="United States"/>
    <s v="Tampa"/>
    <x v="2"/>
    <n v="33614"/>
    <x v="0"/>
    <s v="OFF-AR-10001868"/>
    <x v="1"/>
    <x v="6"/>
    <x v="59"/>
    <n v="1.3440000000000001"/>
    <n v="1"/>
    <n v="0.2"/>
    <n v="0.504"/>
  </r>
  <r>
    <n v="9384"/>
    <x v="4689"/>
    <x v="2"/>
    <x v="851"/>
    <d v="2011-12-27T00:00:00"/>
    <s v="Second Class"/>
    <s v="CC-12670"/>
    <s v="Craig Carreira"/>
    <x v="0"/>
    <s v="United States"/>
    <s v="Tampa"/>
    <x v="2"/>
    <n v="33614"/>
    <x v="0"/>
    <s v="OFF-ST-10004950"/>
    <x v="1"/>
    <x v="4"/>
    <x v="1000"/>
    <n v="83.920000000000016"/>
    <n v="5"/>
    <n v="0.2"/>
    <n v="-1.049000000000003"/>
  </r>
  <r>
    <n v="9385"/>
    <x v="4690"/>
    <x v="3"/>
    <x v="938"/>
    <d v="2014-08-17T00:00:00"/>
    <s v="Standard Class"/>
    <s v="SJ-20125"/>
    <s v="Sanjit Jacobs"/>
    <x v="2"/>
    <s v="United States"/>
    <s v="New York City"/>
    <x v="15"/>
    <n v="10009"/>
    <x v="3"/>
    <s v="OFF-PA-10003441"/>
    <x v="1"/>
    <x v="10"/>
    <x v="485"/>
    <n v="25.92"/>
    <n v="4"/>
    <n v="0"/>
    <n v="12.441600000000001"/>
  </r>
  <r>
    <n v="9386"/>
    <x v="4691"/>
    <x v="3"/>
    <x v="151"/>
    <d v="2014-09-01T00:00:00"/>
    <s v="Standard Class"/>
    <s v="SF-20200"/>
    <s v="Sarah Foster"/>
    <x v="0"/>
    <s v="United States"/>
    <s v="Mesa"/>
    <x v="16"/>
    <n v="85204"/>
    <x v="1"/>
    <s v="FUR-FU-10004973"/>
    <x v="0"/>
    <x v="5"/>
    <x v="1134"/>
    <n v="120.57600000000001"/>
    <n v="8"/>
    <n v="0.2"/>
    <n v="33.1584"/>
  </r>
  <r>
    <n v="9387"/>
    <x v="4692"/>
    <x v="3"/>
    <x v="617"/>
    <d v="2014-01-24T00:00:00"/>
    <s v="Standard Class"/>
    <s v="RM-19375"/>
    <s v="Raymond Messe"/>
    <x v="0"/>
    <s v="United States"/>
    <s v="Burlington"/>
    <x v="42"/>
    <s v="05408"/>
    <x v="3"/>
    <s v="OFF-PA-10000157"/>
    <x v="1"/>
    <x v="10"/>
    <x v="364"/>
    <n v="79.92"/>
    <n v="4"/>
    <n v="0"/>
    <n v="37.562399999999997"/>
  </r>
  <r>
    <n v="9388"/>
    <x v="4692"/>
    <x v="3"/>
    <x v="617"/>
    <d v="2014-01-24T00:00:00"/>
    <s v="Standard Class"/>
    <s v="RM-19375"/>
    <s v="Raymond Messe"/>
    <x v="0"/>
    <s v="United States"/>
    <s v="Burlington"/>
    <x v="42"/>
    <s v="05408"/>
    <x v="3"/>
    <s v="OFF-PA-10001970"/>
    <x v="1"/>
    <x v="10"/>
    <x v="311"/>
    <n v="12.28"/>
    <n v="1"/>
    <n v="0"/>
    <n v="5.7715999999999994"/>
  </r>
  <r>
    <n v="9389"/>
    <x v="4692"/>
    <x v="3"/>
    <x v="617"/>
    <d v="2014-01-24T00:00:00"/>
    <s v="Standard Class"/>
    <s v="RM-19375"/>
    <s v="Raymond Messe"/>
    <x v="0"/>
    <s v="United States"/>
    <s v="Burlington"/>
    <x v="42"/>
    <s v="05408"/>
    <x v="3"/>
    <s v="OFF-AP-10000828"/>
    <x v="1"/>
    <x v="9"/>
    <x v="1087"/>
    <n v="542.93999999999994"/>
    <n v="3"/>
    <n v="0"/>
    <n v="152.02319999999997"/>
  </r>
  <r>
    <n v="9390"/>
    <x v="4692"/>
    <x v="3"/>
    <x v="617"/>
    <d v="2014-01-24T00:00:00"/>
    <s v="Standard Class"/>
    <s v="RM-19375"/>
    <s v="Raymond Messe"/>
    <x v="0"/>
    <s v="United States"/>
    <s v="Burlington"/>
    <x v="42"/>
    <s v="05408"/>
    <x v="3"/>
    <s v="OFF-EN-10001509"/>
    <x v="1"/>
    <x v="12"/>
    <x v="29"/>
    <n v="2.04"/>
    <n v="1"/>
    <n v="0"/>
    <n v="0.95879999999999987"/>
  </r>
  <r>
    <n v="9391"/>
    <x v="4693"/>
    <x v="1"/>
    <x v="974"/>
    <d v="2012-06-24T00:00:00"/>
    <s v="Standard Class"/>
    <s v="KM-16375"/>
    <s v="Katherine Murray"/>
    <x v="2"/>
    <s v="United States"/>
    <s v="Houston"/>
    <x v="5"/>
    <n v="77070"/>
    <x v="2"/>
    <s v="OFF-ST-10003692"/>
    <x v="1"/>
    <x v="4"/>
    <x v="1253"/>
    <n v="228.92"/>
    <n v="5"/>
    <n v="0.2"/>
    <n v="14.307499999999997"/>
  </r>
  <r>
    <n v="9392"/>
    <x v="4694"/>
    <x v="3"/>
    <x v="677"/>
    <d v="2014-03-17T00:00:00"/>
    <s v="First Class"/>
    <s v="FH-14275"/>
    <s v="Frank Hawley"/>
    <x v="1"/>
    <s v="United States"/>
    <s v="Aurora"/>
    <x v="10"/>
    <n v="60505"/>
    <x v="2"/>
    <s v="TEC-PH-10004700"/>
    <x v="2"/>
    <x v="7"/>
    <x v="843"/>
    <n v="7.9920000000000009"/>
    <n v="1"/>
    <n v="0.2"/>
    <n v="2.5973999999999995"/>
  </r>
  <r>
    <n v="9393"/>
    <x v="4695"/>
    <x v="1"/>
    <x v="969"/>
    <d v="2012-10-25T00:00:00"/>
    <s v="Same Day"/>
    <s v="DG-13300"/>
    <s v="Deirdre Greer"/>
    <x v="1"/>
    <s v="United States"/>
    <s v="Denver"/>
    <x v="22"/>
    <n v="80219"/>
    <x v="1"/>
    <s v="FUR-CH-10000422"/>
    <x v="0"/>
    <x v="1"/>
    <x v="1432"/>
    <n v="582.33600000000001"/>
    <n v="8"/>
    <n v="0.2"/>
    <n v="-29.116799999999955"/>
  </r>
  <r>
    <n v="9394"/>
    <x v="4696"/>
    <x v="2"/>
    <x v="59"/>
    <d v="2011-09-23T00:00:00"/>
    <s v="First Class"/>
    <s v="MW-18220"/>
    <s v="Mitch Webber"/>
    <x v="0"/>
    <s v="United States"/>
    <s v="New York City"/>
    <x v="15"/>
    <n v="10011"/>
    <x v="3"/>
    <s v="TEC-PH-10003484"/>
    <x v="2"/>
    <x v="7"/>
    <x v="1530"/>
    <n v="629.94999999999993"/>
    <n v="5"/>
    <n v="0"/>
    <n v="157.48750000000001"/>
  </r>
  <r>
    <n v="9395"/>
    <x v="4696"/>
    <x v="2"/>
    <x v="59"/>
    <d v="2011-09-23T00:00:00"/>
    <s v="First Class"/>
    <s v="MW-18220"/>
    <s v="Mitch Webber"/>
    <x v="0"/>
    <s v="United States"/>
    <s v="New York City"/>
    <x v="15"/>
    <n v="10011"/>
    <x v="3"/>
    <s v="FUR-CH-10001394"/>
    <x v="0"/>
    <x v="1"/>
    <x v="648"/>
    <n v="631.78200000000004"/>
    <n v="2"/>
    <n v="0.1"/>
    <n v="140.39599999999993"/>
  </r>
  <r>
    <n v="9396"/>
    <x v="4696"/>
    <x v="2"/>
    <x v="59"/>
    <d v="2011-09-23T00:00:00"/>
    <s v="First Class"/>
    <s v="MW-18220"/>
    <s v="Mitch Webber"/>
    <x v="0"/>
    <s v="United States"/>
    <s v="New York City"/>
    <x v="15"/>
    <n v="10011"/>
    <x v="3"/>
    <s v="FUR-BO-10002213"/>
    <x v="0"/>
    <x v="0"/>
    <x v="1223"/>
    <n v="801.5680000000001"/>
    <n v="2"/>
    <n v="0.2"/>
    <n v="-10.019600000000054"/>
  </r>
  <r>
    <n v="9397"/>
    <x v="4696"/>
    <x v="2"/>
    <x v="59"/>
    <d v="2011-09-23T00:00:00"/>
    <s v="First Class"/>
    <s v="MW-18220"/>
    <s v="Mitch Webber"/>
    <x v="0"/>
    <s v="United States"/>
    <s v="New York City"/>
    <x v="15"/>
    <n v="10011"/>
    <x v="3"/>
    <s v="OFF-LA-10002762"/>
    <x v="1"/>
    <x v="2"/>
    <x v="49"/>
    <n v="75.179999999999993"/>
    <n v="6"/>
    <n v="0"/>
    <n v="35.334599999999995"/>
  </r>
  <r>
    <n v="9398"/>
    <x v="4696"/>
    <x v="2"/>
    <x v="59"/>
    <d v="2011-09-23T00:00:00"/>
    <s v="First Class"/>
    <s v="MW-18220"/>
    <s v="Mitch Webber"/>
    <x v="0"/>
    <s v="United States"/>
    <s v="New York City"/>
    <x v="15"/>
    <n v="10011"/>
    <x v="3"/>
    <s v="OFF-AP-10003842"/>
    <x v="1"/>
    <x v="9"/>
    <x v="1247"/>
    <n v="30.98"/>
    <n v="1"/>
    <n v="0"/>
    <n v="8.0548000000000002"/>
  </r>
  <r>
    <n v="9399"/>
    <x v="4696"/>
    <x v="2"/>
    <x v="59"/>
    <d v="2011-09-23T00:00:00"/>
    <s v="First Class"/>
    <s v="MW-18220"/>
    <s v="Mitch Webber"/>
    <x v="0"/>
    <s v="United States"/>
    <s v="New York City"/>
    <x v="15"/>
    <n v="10011"/>
    <x v="3"/>
    <s v="TEC-PH-10003072"/>
    <x v="2"/>
    <x v="7"/>
    <x v="1310"/>
    <n v="1349.91"/>
    <n v="9"/>
    <n v="0"/>
    <n v="661.45590000000004"/>
  </r>
  <r>
    <n v="9400"/>
    <x v="4697"/>
    <x v="0"/>
    <x v="583"/>
    <d v="2013-11-16T00:00:00"/>
    <s v="Standard Class"/>
    <s v="SC-20845"/>
    <s v="Sung Chung"/>
    <x v="0"/>
    <s v="United States"/>
    <s v="Arlington Heights"/>
    <x v="10"/>
    <n v="60004"/>
    <x v="2"/>
    <s v="OFF-AR-10003394"/>
    <x v="1"/>
    <x v="6"/>
    <x v="496"/>
    <n v="14.111999999999998"/>
    <n v="6"/>
    <n v="0.2"/>
    <n v="1.2348000000000008"/>
  </r>
  <r>
    <n v="9401"/>
    <x v="4698"/>
    <x v="1"/>
    <x v="1218"/>
    <d v="2012-09-21T00:00:00"/>
    <s v="Standard Class"/>
    <s v="BD-11500"/>
    <s v="Bradley Drucker"/>
    <x v="0"/>
    <s v="United States"/>
    <s v="Newport News"/>
    <x v="17"/>
    <n v="23602"/>
    <x v="0"/>
    <s v="OFF-EN-10001539"/>
    <x v="1"/>
    <x v="12"/>
    <x v="33"/>
    <n v="31.12"/>
    <n v="4"/>
    <n v="0"/>
    <n v="14.6264"/>
  </r>
  <r>
    <n v="9402"/>
    <x v="4699"/>
    <x v="2"/>
    <x v="1219"/>
    <d v="2011-06-28T00:00:00"/>
    <s v="Standard Class"/>
    <s v="LP-17080"/>
    <s v="Liz Pelletier"/>
    <x v="0"/>
    <s v="United States"/>
    <s v="Tucson"/>
    <x v="16"/>
    <n v="85705"/>
    <x v="1"/>
    <s v="FUR-FU-10001731"/>
    <x v="0"/>
    <x v="5"/>
    <x v="1547"/>
    <n v="4.2720000000000002"/>
    <n v="2"/>
    <n v="0.2"/>
    <n v="0.96119999999999983"/>
  </r>
  <r>
    <n v="9403"/>
    <x v="4700"/>
    <x v="0"/>
    <x v="399"/>
    <d v="2013-08-18T00:00:00"/>
    <s v="Second Class"/>
    <s v="NP-18700"/>
    <s v="Nora Preis"/>
    <x v="0"/>
    <s v="United States"/>
    <s v="New York City"/>
    <x v="15"/>
    <n v="10024"/>
    <x v="3"/>
    <s v="FUR-TA-10001095"/>
    <x v="0"/>
    <x v="3"/>
    <x v="611"/>
    <n v="209.148"/>
    <n v="2"/>
    <n v="0.4"/>
    <n v="-66.230199999999996"/>
  </r>
  <r>
    <n v="9404"/>
    <x v="4700"/>
    <x v="0"/>
    <x v="399"/>
    <d v="2013-08-18T00:00:00"/>
    <s v="Second Class"/>
    <s v="NP-18700"/>
    <s v="Nora Preis"/>
    <x v="0"/>
    <s v="United States"/>
    <s v="New York City"/>
    <x v="15"/>
    <n v="10024"/>
    <x v="3"/>
    <s v="OFF-ST-10000078"/>
    <x v="1"/>
    <x v="4"/>
    <x v="1218"/>
    <n v="1591.02"/>
    <n v="6"/>
    <n v="0"/>
    <n v="286.38359999999989"/>
  </r>
  <r>
    <n v="9405"/>
    <x v="4701"/>
    <x v="3"/>
    <x v="669"/>
    <d v="2014-04-18T00:00:00"/>
    <s v="Standard Class"/>
    <s v="DP-13105"/>
    <s v="Dave Poirier"/>
    <x v="1"/>
    <s v="United States"/>
    <s v="Philadelphia"/>
    <x v="9"/>
    <n v="19134"/>
    <x v="3"/>
    <s v="OFF-FA-10004076"/>
    <x v="1"/>
    <x v="13"/>
    <x v="1213"/>
    <n v="7.92"/>
    <n v="5"/>
    <n v="0.2"/>
    <n v="1.6829999999999994"/>
  </r>
  <r>
    <n v="9406"/>
    <x v="4702"/>
    <x v="2"/>
    <x v="619"/>
    <d v="2011-03-17T00:00:00"/>
    <s v="First Class"/>
    <s v="RB-19465"/>
    <s v="Rick Bensley"/>
    <x v="2"/>
    <s v="United States"/>
    <s v="Chicago"/>
    <x v="10"/>
    <n v="60653"/>
    <x v="2"/>
    <s v="TEC-MA-10003626"/>
    <x v="2"/>
    <x v="15"/>
    <x v="1388"/>
    <n v="574.91"/>
    <n v="2"/>
    <n v="0.3"/>
    <n v="156.04699999999997"/>
  </r>
  <r>
    <n v="9407"/>
    <x v="4702"/>
    <x v="2"/>
    <x v="619"/>
    <d v="2011-03-17T00:00:00"/>
    <s v="First Class"/>
    <s v="RB-19465"/>
    <s v="Rick Bensley"/>
    <x v="2"/>
    <s v="United States"/>
    <s v="Chicago"/>
    <x v="10"/>
    <n v="60653"/>
    <x v="2"/>
    <s v="OFF-PA-10001215"/>
    <x v="1"/>
    <x v="10"/>
    <x v="1717"/>
    <n v="8.4480000000000004"/>
    <n v="2"/>
    <n v="0.2"/>
    <n v="2.6399999999999997"/>
  </r>
  <r>
    <n v="9408"/>
    <x v="4703"/>
    <x v="3"/>
    <x v="585"/>
    <d v="2014-09-25T00:00:00"/>
    <s v="Second Class"/>
    <s v="LC-17140"/>
    <s v="Logan Currie"/>
    <x v="0"/>
    <s v="United States"/>
    <s v="New York City"/>
    <x v="15"/>
    <n v="10035"/>
    <x v="3"/>
    <s v="TEC-AC-10002842"/>
    <x v="2"/>
    <x v="11"/>
    <x v="1176"/>
    <n v="1071"/>
    <n v="9"/>
    <n v="0"/>
    <n v="171.36000000000007"/>
  </r>
  <r>
    <n v="9409"/>
    <x v="4703"/>
    <x v="3"/>
    <x v="585"/>
    <d v="2014-09-25T00:00:00"/>
    <s v="Second Class"/>
    <s v="LC-17140"/>
    <s v="Logan Currie"/>
    <x v="0"/>
    <s v="United States"/>
    <s v="New York City"/>
    <x v="15"/>
    <n v="10035"/>
    <x v="3"/>
    <s v="FUR-FU-10004864"/>
    <x v="0"/>
    <x v="5"/>
    <x v="1710"/>
    <n v="12.07"/>
    <n v="1"/>
    <n v="0"/>
    <n v="3.9831000000000003"/>
  </r>
  <r>
    <n v="9410"/>
    <x v="4704"/>
    <x v="3"/>
    <x v="389"/>
    <d v="2014-12-14T00:00:00"/>
    <s v="First Class"/>
    <s v="WB-21850"/>
    <s v="William Brown"/>
    <x v="0"/>
    <s v="United States"/>
    <s v="Philadelphia"/>
    <x v="9"/>
    <n v="19143"/>
    <x v="3"/>
    <s v="OFF-BI-10000014"/>
    <x v="1"/>
    <x v="8"/>
    <x v="628"/>
    <n v="3.2730000000000006"/>
    <n v="1"/>
    <n v="0.7"/>
    <n v="-2.5092999999999996"/>
  </r>
  <r>
    <n v="9411"/>
    <x v="4704"/>
    <x v="3"/>
    <x v="389"/>
    <d v="2014-12-14T00:00:00"/>
    <s v="First Class"/>
    <s v="WB-21850"/>
    <s v="William Brown"/>
    <x v="0"/>
    <s v="United States"/>
    <s v="Philadelphia"/>
    <x v="9"/>
    <n v="19143"/>
    <x v="3"/>
    <s v="FUR-FU-10001475"/>
    <x v="0"/>
    <x v="5"/>
    <x v="499"/>
    <n v="87.92"/>
    <n v="5"/>
    <n v="0.2"/>
    <n v="15.385999999999999"/>
  </r>
  <r>
    <n v="9412"/>
    <x v="4705"/>
    <x v="0"/>
    <x v="612"/>
    <d v="2013-03-15T00:00:00"/>
    <s v="Second Class"/>
    <s v="MH-17785"/>
    <s v="Maya Herman"/>
    <x v="1"/>
    <s v="United States"/>
    <s v="Glendale"/>
    <x v="16"/>
    <n v="85301"/>
    <x v="1"/>
    <s v="OFF-ST-10001272"/>
    <x v="1"/>
    <x v="4"/>
    <x v="528"/>
    <n v="104.69600000000001"/>
    <n v="1"/>
    <n v="0.2"/>
    <n v="6.5434999999999981"/>
  </r>
  <r>
    <n v="9413"/>
    <x v="4706"/>
    <x v="1"/>
    <x v="746"/>
    <d v="2012-01-29T00:00:00"/>
    <s v="First Class"/>
    <s v="SC-20305"/>
    <s v="Sean Christensen"/>
    <x v="0"/>
    <s v="United States"/>
    <s v="Los Angeles"/>
    <x v="1"/>
    <n v="90036"/>
    <x v="1"/>
    <s v="FUR-CH-10002024"/>
    <x v="0"/>
    <x v="1"/>
    <x v="478"/>
    <n v="2803.92"/>
    <n v="5"/>
    <n v="0.2"/>
    <n v="0"/>
  </r>
  <r>
    <n v="9414"/>
    <x v="4707"/>
    <x v="0"/>
    <x v="182"/>
    <d v="2013-09-28T00:00:00"/>
    <s v="First Class"/>
    <s v="MH-17620"/>
    <s v="Matt Hagelstein"/>
    <x v="1"/>
    <s v="United States"/>
    <s v="Houston"/>
    <x v="5"/>
    <n v="77041"/>
    <x v="2"/>
    <s v="OFF-BI-10004001"/>
    <x v="1"/>
    <x v="8"/>
    <x v="810"/>
    <n v="6.8159999999999981"/>
    <n v="2"/>
    <n v="0.8"/>
    <n v="-11.587200000000003"/>
  </r>
  <r>
    <n v="9415"/>
    <x v="4708"/>
    <x v="1"/>
    <x v="1090"/>
    <d v="2012-10-22T00:00:00"/>
    <s v="Standard Class"/>
    <s v="JC-15775"/>
    <s v="John Castell"/>
    <x v="0"/>
    <s v="United States"/>
    <s v="Seattle"/>
    <x v="4"/>
    <n v="98115"/>
    <x v="1"/>
    <s v="TEC-PH-10004094"/>
    <x v="2"/>
    <x v="7"/>
    <x v="1788"/>
    <n v="249.58400000000003"/>
    <n v="2"/>
    <n v="0.2"/>
    <n v="15.598999999999997"/>
  </r>
  <r>
    <n v="9416"/>
    <x v="4708"/>
    <x v="1"/>
    <x v="1090"/>
    <d v="2012-10-22T00:00:00"/>
    <s v="Standard Class"/>
    <s v="JC-15775"/>
    <s v="John Castell"/>
    <x v="0"/>
    <s v="United States"/>
    <s v="Seattle"/>
    <x v="4"/>
    <n v="98115"/>
    <x v="1"/>
    <s v="OFF-PA-10001184"/>
    <x v="1"/>
    <x v="10"/>
    <x v="1307"/>
    <n v="17.940000000000001"/>
    <n v="3"/>
    <n v="0"/>
    <n v="8.7906000000000013"/>
  </r>
  <r>
    <n v="9417"/>
    <x v="4708"/>
    <x v="1"/>
    <x v="1090"/>
    <d v="2012-10-22T00:00:00"/>
    <s v="Standard Class"/>
    <s v="JC-15775"/>
    <s v="John Castell"/>
    <x v="0"/>
    <s v="United States"/>
    <s v="Seattle"/>
    <x v="4"/>
    <n v="98115"/>
    <x v="1"/>
    <s v="FUR-FU-10002505"/>
    <x v="0"/>
    <x v="5"/>
    <x v="222"/>
    <n v="10.11"/>
    <n v="3"/>
    <n v="0"/>
    <n v="3.2351999999999994"/>
  </r>
  <r>
    <n v="9418"/>
    <x v="4709"/>
    <x v="2"/>
    <x v="1220"/>
    <d v="2011-11-01T00:00:00"/>
    <s v="Standard Class"/>
    <s v="RD-19810"/>
    <s v="Ross DeVincentis"/>
    <x v="2"/>
    <s v="United States"/>
    <s v="Fayetteville"/>
    <x v="3"/>
    <n v="28314"/>
    <x v="0"/>
    <s v="OFF-PA-10001166"/>
    <x v="1"/>
    <x v="10"/>
    <x v="769"/>
    <n v="10.368000000000002"/>
    <n v="2"/>
    <n v="0.2"/>
    <n v="3.6288"/>
  </r>
  <r>
    <n v="9419"/>
    <x v="4709"/>
    <x v="2"/>
    <x v="1220"/>
    <d v="2011-11-01T00:00:00"/>
    <s v="Standard Class"/>
    <s v="RD-19810"/>
    <s v="Ross DeVincentis"/>
    <x v="2"/>
    <s v="United States"/>
    <s v="Fayetteville"/>
    <x v="3"/>
    <n v="28314"/>
    <x v="0"/>
    <s v="OFF-PA-10000349"/>
    <x v="1"/>
    <x v="10"/>
    <x v="33"/>
    <n v="11.952000000000002"/>
    <n v="3"/>
    <n v="0.2"/>
    <n v="4.0338000000000003"/>
  </r>
  <r>
    <n v="9420"/>
    <x v="4710"/>
    <x v="3"/>
    <x v="280"/>
    <d v="2014-10-05T00:00:00"/>
    <s v="Second Class"/>
    <s v="SC-20695"/>
    <s v="Steve Chapman"/>
    <x v="1"/>
    <s v="United States"/>
    <s v="Houston"/>
    <x v="5"/>
    <n v="77041"/>
    <x v="2"/>
    <s v="OFF-AP-10004708"/>
    <x v="1"/>
    <x v="9"/>
    <x v="508"/>
    <n v="15.223999999999997"/>
    <n v="2"/>
    <n v="0.8"/>
    <n v="-38.821200000000012"/>
  </r>
  <r>
    <n v="9421"/>
    <x v="4710"/>
    <x v="3"/>
    <x v="280"/>
    <d v="2014-10-05T00:00:00"/>
    <s v="Second Class"/>
    <s v="SC-20695"/>
    <s v="Steve Chapman"/>
    <x v="1"/>
    <s v="United States"/>
    <s v="Houston"/>
    <x v="5"/>
    <n v="77041"/>
    <x v="2"/>
    <s v="OFF-AP-10001947"/>
    <x v="1"/>
    <x v="9"/>
    <x v="1528"/>
    <n v="21.983999999999995"/>
    <n v="6"/>
    <n v="0.8"/>
    <n v="-56.059200000000011"/>
  </r>
  <r>
    <n v="9422"/>
    <x v="4711"/>
    <x v="2"/>
    <x v="149"/>
    <d v="2011-07-27T00:00:00"/>
    <s v="Standard Class"/>
    <s v="NC-18535"/>
    <s v="Nick Crebassa"/>
    <x v="1"/>
    <s v="United States"/>
    <s v="San Francisco"/>
    <x v="1"/>
    <n v="94122"/>
    <x v="1"/>
    <s v="TEC-PH-10000441"/>
    <x v="2"/>
    <x v="7"/>
    <x v="1046"/>
    <n v="604.75199999999995"/>
    <n v="6"/>
    <n v="0.2"/>
    <n v="60.475200000000058"/>
  </r>
  <r>
    <n v="9423"/>
    <x v="4711"/>
    <x v="2"/>
    <x v="149"/>
    <d v="2011-07-27T00:00:00"/>
    <s v="Standard Class"/>
    <s v="NC-18535"/>
    <s v="Nick Crebassa"/>
    <x v="1"/>
    <s v="United States"/>
    <s v="San Francisco"/>
    <x v="1"/>
    <n v="94122"/>
    <x v="1"/>
    <s v="OFF-SU-10004664"/>
    <x v="1"/>
    <x v="14"/>
    <x v="592"/>
    <n v="40.700000000000003"/>
    <n v="5"/>
    <n v="0"/>
    <n v="11.802999999999999"/>
  </r>
  <r>
    <n v="9424"/>
    <x v="4711"/>
    <x v="2"/>
    <x v="149"/>
    <d v="2011-07-27T00:00:00"/>
    <s v="Standard Class"/>
    <s v="NC-18535"/>
    <s v="Nick Crebassa"/>
    <x v="1"/>
    <s v="United States"/>
    <s v="San Francisco"/>
    <x v="1"/>
    <n v="94122"/>
    <x v="1"/>
    <s v="TEC-PH-10004531"/>
    <x v="2"/>
    <x v="7"/>
    <x v="1395"/>
    <n v="302.37599999999998"/>
    <n v="3"/>
    <n v="0.2"/>
    <n v="37.796999999999997"/>
  </r>
  <r>
    <n v="9425"/>
    <x v="4711"/>
    <x v="2"/>
    <x v="149"/>
    <d v="2011-07-27T00:00:00"/>
    <s v="Standard Class"/>
    <s v="NC-18535"/>
    <s v="Nick Crebassa"/>
    <x v="1"/>
    <s v="United States"/>
    <s v="San Francisco"/>
    <x v="1"/>
    <n v="94122"/>
    <x v="1"/>
    <s v="TEC-AC-10002167"/>
    <x v="2"/>
    <x v="11"/>
    <x v="46"/>
    <n v="45"/>
    <n v="3"/>
    <n v="0"/>
    <n v="4.9500000000000011"/>
  </r>
  <r>
    <n v="9426"/>
    <x v="4712"/>
    <x v="2"/>
    <x v="171"/>
    <d v="2011-09-17T00:00:00"/>
    <s v="Second Class"/>
    <s v="LW-17215"/>
    <s v="Luke Weiss"/>
    <x v="0"/>
    <s v="United States"/>
    <s v="New York City"/>
    <x v="15"/>
    <n v="10035"/>
    <x v="3"/>
    <s v="FUR-CH-10002024"/>
    <x v="0"/>
    <x v="1"/>
    <x v="478"/>
    <n v="3785.2920000000004"/>
    <n v="6"/>
    <n v="0.1"/>
    <n v="420.58800000000019"/>
  </r>
  <r>
    <n v="9427"/>
    <x v="4713"/>
    <x v="0"/>
    <x v="306"/>
    <d v="2013-09-21T00:00:00"/>
    <s v="Standard Class"/>
    <s v="AH-10585"/>
    <s v="Angele Hood"/>
    <x v="0"/>
    <s v="United States"/>
    <s v="Seattle"/>
    <x v="4"/>
    <n v="98105"/>
    <x v="1"/>
    <s v="OFF-AR-10002445"/>
    <x v="1"/>
    <x v="6"/>
    <x v="1637"/>
    <n v="35.4"/>
    <n v="5"/>
    <n v="0"/>
    <n v="13.452000000000002"/>
  </r>
  <r>
    <n v="9428"/>
    <x v="4714"/>
    <x v="2"/>
    <x v="501"/>
    <d v="2011-12-01T00:00:00"/>
    <s v="Standard Class"/>
    <s v="JO-15145"/>
    <s v="Jack O'Briant"/>
    <x v="1"/>
    <s v="United States"/>
    <s v="Buffalo"/>
    <x v="15"/>
    <n v="14215"/>
    <x v="3"/>
    <s v="FUR-FU-10003268"/>
    <x v="0"/>
    <x v="5"/>
    <x v="876"/>
    <n v="199.89999999999998"/>
    <n v="5"/>
    <n v="0"/>
    <n v="39.97999999999999"/>
  </r>
  <r>
    <n v="9429"/>
    <x v="4715"/>
    <x v="2"/>
    <x v="218"/>
    <d v="2011-05-16T00:00:00"/>
    <s v="Standard Class"/>
    <s v="VW-21775"/>
    <s v="Victoria Wilson"/>
    <x v="1"/>
    <s v="United States"/>
    <s v="Huntsville"/>
    <x v="5"/>
    <n v="77340"/>
    <x v="2"/>
    <s v="FUR-CH-10000015"/>
    <x v="0"/>
    <x v="1"/>
    <x v="373"/>
    <n v="1212.9599999999998"/>
    <n v="8"/>
    <n v="0.3"/>
    <n v="-69.311999999999898"/>
  </r>
  <r>
    <n v="9430"/>
    <x v="4716"/>
    <x v="1"/>
    <x v="834"/>
    <d v="2012-09-01T00:00:00"/>
    <s v="Standard Class"/>
    <s v="BP-11185"/>
    <s v="Ben Peterman"/>
    <x v="1"/>
    <s v="United States"/>
    <s v="Dallas"/>
    <x v="5"/>
    <n v="75081"/>
    <x v="2"/>
    <s v="TEC-PH-10004165"/>
    <x v="2"/>
    <x v="7"/>
    <x v="886"/>
    <n v="1099.96"/>
    <n v="5"/>
    <n v="0.2"/>
    <n v="82.496999999999957"/>
  </r>
  <r>
    <n v="9431"/>
    <x v="4716"/>
    <x v="1"/>
    <x v="834"/>
    <d v="2012-09-01T00:00:00"/>
    <s v="Standard Class"/>
    <s v="BP-11185"/>
    <s v="Ben Peterman"/>
    <x v="1"/>
    <s v="United States"/>
    <s v="Dallas"/>
    <x v="5"/>
    <n v="75081"/>
    <x v="2"/>
    <s v="FUR-TA-10004607"/>
    <x v="0"/>
    <x v="3"/>
    <x v="1095"/>
    <n v="103.48100000000001"/>
    <n v="1"/>
    <n v="0.3"/>
    <n v="-16.261300000000006"/>
  </r>
  <r>
    <n v="9432"/>
    <x v="4717"/>
    <x v="1"/>
    <x v="974"/>
    <d v="2012-06-19T00:00:00"/>
    <s v="Same Day"/>
    <s v="PP-18955"/>
    <s v="Paul Prost"/>
    <x v="2"/>
    <s v="United States"/>
    <s v="Philadelphia"/>
    <x v="9"/>
    <n v="19134"/>
    <x v="3"/>
    <s v="OFF-LA-10004677"/>
    <x v="1"/>
    <x v="2"/>
    <x v="1831"/>
    <n v="5.9039999999999999"/>
    <n v="2"/>
    <n v="0.2"/>
    <n v="1.9925999999999999"/>
  </r>
  <r>
    <n v="9433"/>
    <x v="4718"/>
    <x v="1"/>
    <x v="493"/>
    <d v="2012-08-23T00:00:00"/>
    <s v="Standard Class"/>
    <s v="SC-20725"/>
    <s v="Steven Cartwright"/>
    <x v="0"/>
    <s v="United States"/>
    <s v="Peoria"/>
    <x v="16"/>
    <n v="85345"/>
    <x v="1"/>
    <s v="TEC-AC-10002217"/>
    <x v="2"/>
    <x v="11"/>
    <x v="1178"/>
    <n v="30.080000000000002"/>
    <n v="2"/>
    <n v="0.2"/>
    <n v="-5.2640000000000002"/>
  </r>
  <r>
    <n v="9434"/>
    <x v="4718"/>
    <x v="1"/>
    <x v="493"/>
    <d v="2012-08-23T00:00:00"/>
    <s v="Standard Class"/>
    <s v="SC-20725"/>
    <s v="Steven Cartwright"/>
    <x v="0"/>
    <s v="United States"/>
    <s v="Peoria"/>
    <x v="16"/>
    <n v="85345"/>
    <x v="1"/>
    <s v="OFF-PA-10001937"/>
    <x v="1"/>
    <x v="10"/>
    <x v="286"/>
    <n v="36.288000000000011"/>
    <n v="7"/>
    <n v="0.2"/>
    <n v="12.700800000000001"/>
  </r>
  <r>
    <n v="9435"/>
    <x v="4718"/>
    <x v="1"/>
    <x v="493"/>
    <d v="2012-08-23T00:00:00"/>
    <s v="Standard Class"/>
    <s v="SC-20725"/>
    <s v="Steven Cartwright"/>
    <x v="0"/>
    <s v="United States"/>
    <s v="Peoria"/>
    <x v="16"/>
    <n v="85345"/>
    <x v="1"/>
    <s v="OFF-AR-10000203"/>
    <x v="1"/>
    <x v="6"/>
    <x v="777"/>
    <n v="10.272000000000002"/>
    <n v="3"/>
    <n v="0.2"/>
    <n v="1.1555999999999984"/>
  </r>
  <r>
    <n v="9436"/>
    <x v="4718"/>
    <x v="1"/>
    <x v="493"/>
    <d v="2012-08-23T00:00:00"/>
    <s v="Standard Class"/>
    <s v="SC-20725"/>
    <s v="Steven Cartwright"/>
    <x v="0"/>
    <s v="United States"/>
    <s v="Peoria"/>
    <x v="16"/>
    <n v="85345"/>
    <x v="1"/>
    <s v="TEC-AC-10001142"/>
    <x v="2"/>
    <x v="11"/>
    <x v="546"/>
    <n v="252.8"/>
    <n v="4"/>
    <n v="0.2"/>
    <n v="-31.600000000000037"/>
  </r>
  <r>
    <n v="9437"/>
    <x v="4719"/>
    <x v="1"/>
    <x v="12"/>
    <d v="2012-09-25T00:00:00"/>
    <s v="Same Day"/>
    <s v="BM-11785"/>
    <s v="Bryan Mills"/>
    <x v="0"/>
    <s v="United States"/>
    <s v="Philadelphia"/>
    <x v="9"/>
    <n v="19143"/>
    <x v="3"/>
    <s v="OFF-BI-10003712"/>
    <x v="1"/>
    <x v="8"/>
    <x v="689"/>
    <n v="2.9460000000000006"/>
    <n v="2"/>
    <n v="0.7"/>
    <n v="-2.0621999999999998"/>
  </r>
  <r>
    <n v="9438"/>
    <x v="4720"/>
    <x v="3"/>
    <x v="1143"/>
    <d v="2014-06-01T00:00:00"/>
    <s v="Standard Class"/>
    <s v="CD-11920"/>
    <s v="Carlos Daly"/>
    <x v="0"/>
    <s v="United States"/>
    <s v="Oceanside"/>
    <x v="1"/>
    <n v="92054"/>
    <x v="1"/>
    <s v="OFF-PA-10000520"/>
    <x v="1"/>
    <x v="10"/>
    <x v="1419"/>
    <n v="12.96"/>
    <n v="2"/>
    <n v="0"/>
    <n v="6.2208000000000006"/>
  </r>
  <r>
    <n v="9439"/>
    <x v="4721"/>
    <x v="3"/>
    <x v="689"/>
    <d v="2014-08-06T00:00:00"/>
    <s v="Standard Class"/>
    <s v="GM-14680"/>
    <s v="Greg Matthias"/>
    <x v="0"/>
    <s v="United States"/>
    <s v="Philadelphia"/>
    <x v="9"/>
    <n v="19134"/>
    <x v="3"/>
    <s v="TEC-PH-10001079"/>
    <x v="2"/>
    <x v="7"/>
    <x v="1246"/>
    <n v="285.57599999999996"/>
    <n v="4"/>
    <n v="0.4"/>
    <n v="-57.115200000000016"/>
  </r>
  <r>
    <n v="9440"/>
    <x v="4722"/>
    <x v="2"/>
    <x v="36"/>
    <d v="2011-10-17T00:00:00"/>
    <s v="Standard Class"/>
    <s v="BP-11050"/>
    <s v="Barry Pond"/>
    <x v="1"/>
    <s v="United States"/>
    <s v="Chicago"/>
    <x v="10"/>
    <n v="60623"/>
    <x v="2"/>
    <s v="OFF-SU-10000898"/>
    <x v="1"/>
    <x v="14"/>
    <x v="1181"/>
    <n v="22.240000000000002"/>
    <n v="2"/>
    <n v="0.2"/>
    <n v="2.5019999999999971"/>
  </r>
  <r>
    <n v="9441"/>
    <x v="4723"/>
    <x v="2"/>
    <x v="594"/>
    <d v="2011-05-29T00:00:00"/>
    <s v="Standard Class"/>
    <s v="BW-11065"/>
    <s v="Barry Weirich"/>
    <x v="0"/>
    <s v="United States"/>
    <s v="New York City"/>
    <x v="15"/>
    <n v="10035"/>
    <x v="3"/>
    <s v="OFF-PA-10001471"/>
    <x v="1"/>
    <x v="10"/>
    <x v="1468"/>
    <n v="14.62"/>
    <n v="2"/>
    <n v="0"/>
    <n v="6.7251999999999992"/>
  </r>
  <r>
    <n v="9442"/>
    <x v="4724"/>
    <x v="2"/>
    <x v="282"/>
    <d v="2011-12-31T00:00:00"/>
    <s v="Second Class"/>
    <s v="RE-19405"/>
    <s v="Ricardo Emerson"/>
    <x v="0"/>
    <s v="United States"/>
    <s v="Kent"/>
    <x v="24"/>
    <n v="44240"/>
    <x v="3"/>
    <s v="OFF-AP-10003281"/>
    <x v="1"/>
    <x v="9"/>
    <x v="1180"/>
    <n v="48.36"/>
    <n v="5"/>
    <n v="0.2"/>
    <n v="6.0449999999999946"/>
  </r>
  <r>
    <n v="9443"/>
    <x v="4725"/>
    <x v="3"/>
    <x v="104"/>
    <d v="2014-04-12T00:00:00"/>
    <s v="Standard Class"/>
    <s v="HR-14770"/>
    <s v="Hallie Redmond"/>
    <x v="2"/>
    <s v="United States"/>
    <s v="Jacksonville"/>
    <x v="2"/>
    <n v="32216"/>
    <x v="0"/>
    <s v="OFF-AR-10003156"/>
    <x v="1"/>
    <x v="6"/>
    <x v="396"/>
    <n v="16.256"/>
    <n v="2"/>
    <n v="0.2"/>
    <n v="1.2192000000000007"/>
  </r>
  <r>
    <n v="9444"/>
    <x v="4725"/>
    <x v="3"/>
    <x v="104"/>
    <d v="2014-04-12T00:00:00"/>
    <s v="Standard Class"/>
    <s v="HR-14770"/>
    <s v="Hallie Redmond"/>
    <x v="2"/>
    <s v="United States"/>
    <s v="Jacksonville"/>
    <x v="2"/>
    <n v="32216"/>
    <x v="0"/>
    <s v="TEC-PH-10000576"/>
    <x v="2"/>
    <x v="7"/>
    <x v="807"/>
    <n v="219.18400000000003"/>
    <n v="2"/>
    <n v="0.2"/>
    <n v="19.178600000000003"/>
  </r>
  <r>
    <n v="9445"/>
    <x v="4726"/>
    <x v="1"/>
    <x v="1201"/>
    <d v="2012-03-02T00:00:00"/>
    <s v="First Class"/>
    <s v="TP-21565"/>
    <s v="Tracy Poddar"/>
    <x v="1"/>
    <s v="United States"/>
    <s v="Coppell"/>
    <x v="5"/>
    <n v="75019"/>
    <x v="2"/>
    <s v="TEC-PH-10003215"/>
    <x v="2"/>
    <x v="7"/>
    <x v="1602"/>
    <n v="95.84"/>
    <n v="4"/>
    <n v="0.2"/>
    <n v="34.741999999999997"/>
  </r>
  <r>
    <n v="9446"/>
    <x v="4727"/>
    <x v="1"/>
    <x v="352"/>
    <d v="2012-06-03T00:00:00"/>
    <s v="Standard Class"/>
    <s v="KB-16315"/>
    <s v="Karl Braun"/>
    <x v="0"/>
    <s v="United States"/>
    <s v="Indianapolis"/>
    <x v="14"/>
    <n v="46203"/>
    <x v="2"/>
    <s v="OFF-LA-10004484"/>
    <x v="1"/>
    <x v="2"/>
    <x v="612"/>
    <n v="12.39"/>
    <n v="3"/>
    <n v="0"/>
    <n v="5.6993999999999998"/>
  </r>
  <r>
    <n v="9447"/>
    <x v="4728"/>
    <x v="0"/>
    <x v="897"/>
    <d v="2013-09-29T00:00:00"/>
    <s v="Standard Class"/>
    <s v="AC-10660"/>
    <s v="Anna Chung"/>
    <x v="0"/>
    <s v="United States"/>
    <s v="Lawrence"/>
    <x v="14"/>
    <n v="46226"/>
    <x v="2"/>
    <s v="OFF-PA-10002245"/>
    <x v="1"/>
    <x v="10"/>
    <x v="1334"/>
    <n v="35.880000000000003"/>
    <n v="6"/>
    <n v="0"/>
    <n v="16.146000000000001"/>
  </r>
  <r>
    <n v="9448"/>
    <x v="4729"/>
    <x v="3"/>
    <x v="837"/>
    <d v="2014-06-04T00:00:00"/>
    <s v="Standard Class"/>
    <s v="DN-13690"/>
    <s v="Duane Noonan"/>
    <x v="0"/>
    <s v="United States"/>
    <s v="Tulsa"/>
    <x v="26"/>
    <n v="74133"/>
    <x v="2"/>
    <s v="FUR-FU-10003664"/>
    <x v="0"/>
    <x v="5"/>
    <x v="35"/>
    <n v="477.29999999999995"/>
    <n v="5"/>
    <n v="0"/>
    <n v="138.41699999999997"/>
  </r>
  <r>
    <n v="9449"/>
    <x v="4730"/>
    <x v="0"/>
    <x v="42"/>
    <d v="2013-09-24T00:00:00"/>
    <s v="Standard Class"/>
    <s v="CC-12430"/>
    <s v="Chuck Clark"/>
    <x v="2"/>
    <s v="United States"/>
    <s v="Redmond"/>
    <x v="4"/>
    <n v="98052"/>
    <x v="1"/>
    <s v="OFF-LA-10002195"/>
    <x v="1"/>
    <x v="2"/>
    <x v="1019"/>
    <n v="12.32"/>
    <n v="4"/>
    <n v="0"/>
    <n v="5.9135999999999997"/>
  </r>
  <r>
    <n v="9450"/>
    <x v="4731"/>
    <x v="2"/>
    <x v="78"/>
    <d v="2011-09-13T00:00:00"/>
    <s v="Standard Class"/>
    <s v="TS-21340"/>
    <s v="Toby Swindell"/>
    <x v="0"/>
    <s v="United States"/>
    <s v="San Francisco"/>
    <x v="1"/>
    <n v="94109"/>
    <x v="1"/>
    <s v="OFF-BI-10000822"/>
    <x v="1"/>
    <x v="8"/>
    <x v="958"/>
    <n v="8.6080000000000005"/>
    <n v="2"/>
    <n v="0.2"/>
    <n v="3.0127999999999995"/>
  </r>
  <r>
    <n v="9451"/>
    <x v="4732"/>
    <x v="3"/>
    <x v="95"/>
    <d v="2014-06-08T00:00:00"/>
    <s v="Standard Class"/>
    <s v="MO-17800"/>
    <s v="Meg O'Connel"/>
    <x v="2"/>
    <s v="United States"/>
    <s v="Spokane"/>
    <x v="4"/>
    <n v="99207"/>
    <x v="1"/>
    <s v="OFF-ST-10004963"/>
    <x v="1"/>
    <x v="4"/>
    <x v="460"/>
    <n v="136.26"/>
    <n v="9"/>
    <n v="0"/>
    <n v="5.4503999999999913"/>
  </r>
  <r>
    <n v="9452"/>
    <x v="4733"/>
    <x v="1"/>
    <x v="694"/>
    <d v="2012-10-05T00:00:00"/>
    <s v="Standard Class"/>
    <s v="RP-19855"/>
    <s v="Roy Phan"/>
    <x v="1"/>
    <s v="United States"/>
    <s v="Los Angeles"/>
    <x v="1"/>
    <n v="90032"/>
    <x v="1"/>
    <s v="OFF-AP-10002495"/>
    <x v="1"/>
    <x v="9"/>
    <x v="1075"/>
    <n v="186.14999999999998"/>
    <n v="3"/>
    <n v="0"/>
    <n v="55.844999999999985"/>
  </r>
  <r>
    <n v="9453"/>
    <x v="4733"/>
    <x v="1"/>
    <x v="694"/>
    <d v="2012-10-05T00:00:00"/>
    <s v="Standard Class"/>
    <s v="RP-19855"/>
    <s v="Roy Phan"/>
    <x v="1"/>
    <s v="United States"/>
    <s v="Los Angeles"/>
    <x v="1"/>
    <n v="90032"/>
    <x v="1"/>
    <s v="OFF-BI-10004001"/>
    <x v="1"/>
    <x v="8"/>
    <x v="810"/>
    <n v="81.792000000000002"/>
    <n v="6"/>
    <n v="0.2"/>
    <n v="26.582399999999986"/>
  </r>
  <r>
    <n v="9454"/>
    <x v="4733"/>
    <x v="1"/>
    <x v="694"/>
    <d v="2012-10-05T00:00:00"/>
    <s v="Standard Class"/>
    <s v="RP-19855"/>
    <s v="Roy Phan"/>
    <x v="1"/>
    <s v="United States"/>
    <s v="Los Angeles"/>
    <x v="1"/>
    <n v="90032"/>
    <x v="1"/>
    <s v="OFF-SU-10004884"/>
    <x v="1"/>
    <x v="14"/>
    <x v="1780"/>
    <n v="47.19"/>
    <n v="3"/>
    <n v="0"/>
    <n v="13.685099999999995"/>
  </r>
  <r>
    <n v="9455"/>
    <x v="4733"/>
    <x v="1"/>
    <x v="694"/>
    <d v="2012-10-05T00:00:00"/>
    <s v="Standard Class"/>
    <s v="RP-19855"/>
    <s v="Roy Phan"/>
    <x v="1"/>
    <s v="United States"/>
    <s v="Los Angeles"/>
    <x v="1"/>
    <n v="90032"/>
    <x v="1"/>
    <s v="TEC-PH-10003555"/>
    <x v="2"/>
    <x v="7"/>
    <x v="457"/>
    <n v="36.783999999999999"/>
    <n v="2"/>
    <n v="0.2"/>
    <n v="-8.2763999999999971"/>
  </r>
  <r>
    <n v="9456"/>
    <x v="4734"/>
    <x v="0"/>
    <x v="950"/>
    <d v="2013-06-20T00:00:00"/>
    <s v="Second Class"/>
    <s v="JL-15175"/>
    <s v="James Lanier"/>
    <x v="2"/>
    <s v="United States"/>
    <s v="Chattanooga"/>
    <x v="18"/>
    <n v="37421"/>
    <x v="0"/>
    <s v="TEC-MA-10003493"/>
    <x v="2"/>
    <x v="15"/>
    <x v="1834"/>
    <n v="91.474999999999994"/>
    <n v="1"/>
    <n v="0.5"/>
    <n v="-1.8294999999999959"/>
  </r>
  <r>
    <n v="9457"/>
    <x v="4735"/>
    <x v="3"/>
    <x v="837"/>
    <d v="2014-06-04T00:00:00"/>
    <s v="Standard Class"/>
    <s v="BW-11110"/>
    <s v="Bart Watters"/>
    <x v="1"/>
    <s v="United States"/>
    <s v="Greensboro"/>
    <x v="3"/>
    <n v="27405"/>
    <x v="0"/>
    <s v="TEC-AC-10002380"/>
    <x v="2"/>
    <x v="11"/>
    <x v="1835"/>
    <n v="27.192"/>
    <n v="3"/>
    <n v="0.2"/>
    <n v="0.33989999999999654"/>
  </r>
  <r>
    <n v="9458"/>
    <x v="4735"/>
    <x v="3"/>
    <x v="837"/>
    <d v="2014-06-04T00:00:00"/>
    <s v="Standard Class"/>
    <s v="BW-11110"/>
    <s v="Bart Watters"/>
    <x v="1"/>
    <s v="United States"/>
    <s v="Greensboro"/>
    <x v="3"/>
    <n v="27405"/>
    <x v="0"/>
    <s v="OFF-BI-10004209"/>
    <x v="1"/>
    <x v="8"/>
    <x v="1206"/>
    <n v="12.059999999999999"/>
    <n v="5"/>
    <n v="0.7"/>
    <n v="-10.050000000000001"/>
  </r>
  <r>
    <n v="9459"/>
    <x v="4736"/>
    <x v="2"/>
    <x v="1148"/>
    <d v="2011-10-14T00:00:00"/>
    <s v="Standard Class"/>
    <s v="SJ-20500"/>
    <s v="Shirley Jackson"/>
    <x v="0"/>
    <s v="United States"/>
    <s v="San Francisco"/>
    <x v="1"/>
    <n v="94122"/>
    <x v="1"/>
    <s v="OFF-AR-10002135"/>
    <x v="1"/>
    <x v="6"/>
    <x v="278"/>
    <n v="144.60000000000002"/>
    <n v="3"/>
    <n v="0"/>
    <n v="41.933999999999983"/>
  </r>
  <r>
    <n v="9460"/>
    <x v="4736"/>
    <x v="2"/>
    <x v="1148"/>
    <d v="2011-10-14T00:00:00"/>
    <s v="Standard Class"/>
    <s v="SJ-20500"/>
    <s v="Shirley Jackson"/>
    <x v="0"/>
    <s v="United States"/>
    <s v="San Francisco"/>
    <x v="1"/>
    <n v="94122"/>
    <x v="1"/>
    <s v="TEC-PH-10002583"/>
    <x v="2"/>
    <x v="7"/>
    <x v="1708"/>
    <n v="15.991999999999999"/>
    <n v="1"/>
    <n v="0.2"/>
    <n v="-2.9985000000000022"/>
  </r>
  <r>
    <n v="9461"/>
    <x v="4737"/>
    <x v="2"/>
    <x v="664"/>
    <d v="2011-11-22T00:00:00"/>
    <s v="Second Class"/>
    <s v="FG-14260"/>
    <s v="Frank Gastineau"/>
    <x v="2"/>
    <s v="United States"/>
    <s v="New York City"/>
    <x v="15"/>
    <n v="10024"/>
    <x v="3"/>
    <s v="OFF-PA-10003591"/>
    <x v="1"/>
    <x v="10"/>
    <x v="686"/>
    <n v="34.44"/>
    <n v="3"/>
    <n v="0"/>
    <n v="17.22"/>
  </r>
  <r>
    <n v="9462"/>
    <x v="4738"/>
    <x v="2"/>
    <x v="538"/>
    <d v="2011-10-24T00:00:00"/>
    <s v="Standard Class"/>
    <s v="EH-14125"/>
    <s v="Eugene Hildebrand"/>
    <x v="2"/>
    <s v="United States"/>
    <s v="Lakewood"/>
    <x v="1"/>
    <n v="90712"/>
    <x v="1"/>
    <s v="TEC-PH-10004922"/>
    <x v="2"/>
    <x v="7"/>
    <x v="1067"/>
    <n v="321.55200000000002"/>
    <n v="6"/>
    <n v="0.2"/>
    <n v="20.097000000000008"/>
  </r>
  <r>
    <n v="9463"/>
    <x v="4739"/>
    <x v="3"/>
    <x v="920"/>
    <d v="2014-12-01T00:00:00"/>
    <s v="Second Class"/>
    <s v="BS-11590"/>
    <s v="Brendan Sweed"/>
    <x v="1"/>
    <s v="United States"/>
    <s v="Louisville"/>
    <x v="0"/>
    <n v="40214"/>
    <x v="0"/>
    <s v="FUR-CH-10001854"/>
    <x v="0"/>
    <x v="1"/>
    <x v="1110"/>
    <n v="701.96"/>
    <n v="2"/>
    <n v="0"/>
    <n v="168.47040000000004"/>
  </r>
  <r>
    <n v="9464"/>
    <x v="4740"/>
    <x v="2"/>
    <x v="1221"/>
    <d v="2011-03-03T00:00:00"/>
    <s v="First Class"/>
    <s v="JS-16030"/>
    <s v="Joy Smith"/>
    <x v="0"/>
    <s v="United States"/>
    <s v="Columbus"/>
    <x v="24"/>
    <n v="43229"/>
    <x v="3"/>
    <s v="OFF-AR-10003560"/>
    <x v="1"/>
    <x v="6"/>
    <x v="482"/>
    <n v="19.456000000000003"/>
    <n v="4"/>
    <n v="0.2"/>
    <n v="3.4047999999999981"/>
  </r>
  <r>
    <n v="9465"/>
    <x v="4741"/>
    <x v="2"/>
    <x v="1059"/>
    <d v="2011-12-25T00:00:00"/>
    <s v="Standard Class"/>
    <s v="JC-15775"/>
    <s v="John Castell"/>
    <x v="0"/>
    <s v="United States"/>
    <s v="Newark"/>
    <x v="13"/>
    <n v="19711"/>
    <x v="3"/>
    <s v="OFF-LA-10004409"/>
    <x v="1"/>
    <x v="2"/>
    <x v="1550"/>
    <n v="17.28"/>
    <n v="6"/>
    <n v="0"/>
    <n v="7.9487999999999985"/>
  </r>
  <r>
    <n v="9466"/>
    <x v="4742"/>
    <x v="0"/>
    <x v="258"/>
    <d v="2013-11-24T00:00:00"/>
    <s v="Standard Class"/>
    <s v="JM-15265"/>
    <s v="Janet Molinari"/>
    <x v="1"/>
    <s v="United States"/>
    <s v="Seattle"/>
    <x v="4"/>
    <n v="98115"/>
    <x v="1"/>
    <s v="FUR-FU-10000448"/>
    <x v="0"/>
    <x v="5"/>
    <x v="464"/>
    <n v="31.96"/>
    <n v="2"/>
    <n v="0"/>
    <n v="1.597999999999999"/>
  </r>
  <r>
    <n v="9467"/>
    <x v="4743"/>
    <x v="3"/>
    <x v="60"/>
    <d v="2014-11-11T00:00:00"/>
    <s v="Second Class"/>
    <s v="CD-12280"/>
    <s v="Christina DeMoss"/>
    <x v="0"/>
    <s v="United States"/>
    <s v="New York City"/>
    <x v="15"/>
    <n v="10024"/>
    <x v="3"/>
    <s v="OFF-BI-10002735"/>
    <x v="1"/>
    <x v="8"/>
    <x v="141"/>
    <n v="164.68800000000002"/>
    <n v="6"/>
    <n v="0.2"/>
    <n v="55.582200000000007"/>
  </r>
  <r>
    <n v="9468"/>
    <x v="4743"/>
    <x v="3"/>
    <x v="60"/>
    <d v="2014-11-11T00:00:00"/>
    <s v="Second Class"/>
    <s v="CD-12280"/>
    <s v="Christina DeMoss"/>
    <x v="0"/>
    <s v="United States"/>
    <s v="New York City"/>
    <x v="15"/>
    <n v="10024"/>
    <x v="3"/>
    <s v="FUR-TA-10003469"/>
    <x v="0"/>
    <x v="3"/>
    <x v="1564"/>
    <n v="166.5"/>
    <n v="2"/>
    <n v="0.4"/>
    <n v="-66.599999999999994"/>
  </r>
  <r>
    <n v="9469"/>
    <x v="4743"/>
    <x v="3"/>
    <x v="60"/>
    <d v="2014-11-11T00:00:00"/>
    <s v="Second Class"/>
    <s v="CD-12280"/>
    <s v="Christina DeMoss"/>
    <x v="0"/>
    <s v="United States"/>
    <s v="New York City"/>
    <x v="15"/>
    <n v="10024"/>
    <x v="3"/>
    <s v="OFF-PA-10001870"/>
    <x v="1"/>
    <x v="10"/>
    <x v="674"/>
    <n v="12.96"/>
    <n v="2"/>
    <n v="0"/>
    <n v="6.2208000000000006"/>
  </r>
  <r>
    <n v="9470"/>
    <x v="4743"/>
    <x v="3"/>
    <x v="60"/>
    <d v="2014-11-11T00:00:00"/>
    <s v="Second Class"/>
    <s v="CD-12280"/>
    <s v="Christina DeMoss"/>
    <x v="0"/>
    <s v="United States"/>
    <s v="New York City"/>
    <x v="15"/>
    <n v="10024"/>
    <x v="3"/>
    <s v="OFF-PA-10004071"/>
    <x v="1"/>
    <x v="10"/>
    <x v="412"/>
    <n v="110.96"/>
    <n v="2"/>
    <n v="0"/>
    <n v="53.260799999999996"/>
  </r>
  <r>
    <n v="9471"/>
    <x v="4743"/>
    <x v="3"/>
    <x v="60"/>
    <d v="2014-11-11T00:00:00"/>
    <s v="Second Class"/>
    <s v="CD-12280"/>
    <s v="Christina DeMoss"/>
    <x v="0"/>
    <s v="United States"/>
    <s v="New York City"/>
    <x v="15"/>
    <n v="10024"/>
    <x v="3"/>
    <s v="TEC-PH-10001448"/>
    <x v="2"/>
    <x v="7"/>
    <x v="140"/>
    <n v="99.98"/>
    <n v="2"/>
    <n v="0"/>
    <n v="3.9991999999999877"/>
  </r>
  <r>
    <n v="9472"/>
    <x v="4743"/>
    <x v="3"/>
    <x v="60"/>
    <d v="2014-11-11T00:00:00"/>
    <s v="Second Class"/>
    <s v="CD-12280"/>
    <s v="Christina DeMoss"/>
    <x v="0"/>
    <s v="United States"/>
    <s v="New York City"/>
    <x v="15"/>
    <n v="10024"/>
    <x v="3"/>
    <s v="OFF-BI-10002706"/>
    <x v="1"/>
    <x v="8"/>
    <x v="273"/>
    <n v="11.423999999999999"/>
    <n v="1"/>
    <n v="0.2"/>
    <n v="3.7127999999999997"/>
  </r>
  <r>
    <n v="9473"/>
    <x v="4743"/>
    <x v="3"/>
    <x v="60"/>
    <d v="2014-11-11T00:00:00"/>
    <s v="Second Class"/>
    <s v="CD-12280"/>
    <s v="Christina DeMoss"/>
    <x v="0"/>
    <s v="United States"/>
    <s v="New York City"/>
    <x v="15"/>
    <n v="10024"/>
    <x v="3"/>
    <s v="FUR-CH-10004875"/>
    <x v="0"/>
    <x v="1"/>
    <x v="1436"/>
    <n v="128.12400000000002"/>
    <n v="2"/>
    <n v="0.1"/>
    <n v="24.2012"/>
  </r>
  <r>
    <n v="9474"/>
    <x v="4743"/>
    <x v="3"/>
    <x v="60"/>
    <d v="2014-11-11T00:00:00"/>
    <s v="Second Class"/>
    <s v="CD-12280"/>
    <s v="Christina DeMoss"/>
    <x v="0"/>
    <s v="United States"/>
    <s v="New York City"/>
    <x v="15"/>
    <n v="10024"/>
    <x v="3"/>
    <s v="FUR-FU-10004245"/>
    <x v="0"/>
    <x v="5"/>
    <x v="1738"/>
    <n v="101.4"/>
    <n v="5"/>
    <n v="0"/>
    <n v="38.532000000000004"/>
  </r>
  <r>
    <n v="9475"/>
    <x v="4744"/>
    <x v="1"/>
    <x v="70"/>
    <d v="2012-06-05T00:00:00"/>
    <s v="Second Class"/>
    <s v="JM-15265"/>
    <s v="Janet Molinari"/>
    <x v="1"/>
    <s v="United States"/>
    <s v="Chicago"/>
    <x v="10"/>
    <n v="60653"/>
    <x v="2"/>
    <s v="OFF-LA-10000443"/>
    <x v="1"/>
    <x v="2"/>
    <x v="1118"/>
    <n v="5.9039999999999999"/>
    <n v="2"/>
    <n v="0.2"/>
    <n v="1.9925999999999999"/>
  </r>
  <r>
    <n v="9476"/>
    <x v="4744"/>
    <x v="1"/>
    <x v="70"/>
    <d v="2012-06-05T00:00:00"/>
    <s v="Second Class"/>
    <s v="JM-15265"/>
    <s v="Janet Molinari"/>
    <x v="1"/>
    <s v="United States"/>
    <s v="Chicago"/>
    <x v="10"/>
    <n v="60653"/>
    <x v="2"/>
    <s v="OFF-PA-10001125"/>
    <x v="1"/>
    <x v="10"/>
    <x v="1012"/>
    <n v="173.48800000000003"/>
    <n v="7"/>
    <n v="0.2"/>
    <n v="54.214999999999982"/>
  </r>
  <r>
    <n v="9477"/>
    <x v="4744"/>
    <x v="1"/>
    <x v="70"/>
    <d v="2012-06-05T00:00:00"/>
    <s v="Second Class"/>
    <s v="JM-15265"/>
    <s v="Janet Molinari"/>
    <x v="1"/>
    <s v="United States"/>
    <s v="Chicago"/>
    <x v="10"/>
    <n v="60653"/>
    <x v="2"/>
    <s v="FUR-FU-10002703"/>
    <x v="0"/>
    <x v="5"/>
    <x v="1516"/>
    <n v="51.56"/>
    <n v="2"/>
    <n v="0.6"/>
    <n v="-61.872"/>
  </r>
  <r>
    <n v="9478"/>
    <x v="4744"/>
    <x v="1"/>
    <x v="70"/>
    <d v="2012-06-05T00:00:00"/>
    <s v="Second Class"/>
    <s v="JM-15265"/>
    <s v="Janet Molinari"/>
    <x v="1"/>
    <s v="United States"/>
    <s v="Chicago"/>
    <x v="10"/>
    <n v="60653"/>
    <x v="2"/>
    <s v="OFF-BI-10004364"/>
    <x v="1"/>
    <x v="8"/>
    <x v="302"/>
    <n v="3.5639999999999992"/>
    <n v="3"/>
    <n v="0.8"/>
    <n v="-6.2370000000000019"/>
  </r>
  <r>
    <n v="9479"/>
    <x v="4745"/>
    <x v="2"/>
    <x v="557"/>
    <d v="2011-09-14T00:00:00"/>
    <s v="Standard Class"/>
    <s v="SS-20410"/>
    <s v="Shahid Shariari"/>
    <x v="0"/>
    <s v="United States"/>
    <s v="Oswego"/>
    <x v="10"/>
    <n v="60543"/>
    <x v="2"/>
    <s v="OFF-FA-10000936"/>
    <x v="1"/>
    <x v="13"/>
    <x v="1298"/>
    <n v="13.16"/>
    <n v="5"/>
    <n v="0.2"/>
    <n v="4.1124999999999998"/>
  </r>
  <r>
    <n v="9480"/>
    <x v="4745"/>
    <x v="2"/>
    <x v="557"/>
    <d v="2011-09-14T00:00:00"/>
    <s v="Standard Class"/>
    <s v="SS-20410"/>
    <s v="Shahid Shariari"/>
    <x v="0"/>
    <s v="United States"/>
    <s v="Oswego"/>
    <x v="10"/>
    <n v="60543"/>
    <x v="2"/>
    <s v="OFF-BI-10001249"/>
    <x v="1"/>
    <x v="8"/>
    <x v="1182"/>
    <n v="3.8279999999999994"/>
    <n v="3"/>
    <n v="0.8"/>
    <n v="-6.5076000000000018"/>
  </r>
  <r>
    <n v="9481"/>
    <x v="4745"/>
    <x v="2"/>
    <x v="557"/>
    <d v="2011-09-14T00:00:00"/>
    <s v="Standard Class"/>
    <s v="SS-20410"/>
    <s v="Shahid Shariari"/>
    <x v="0"/>
    <s v="United States"/>
    <s v="Oswego"/>
    <x v="10"/>
    <n v="60543"/>
    <x v="2"/>
    <s v="OFF-BI-10004632"/>
    <x v="1"/>
    <x v="8"/>
    <x v="564"/>
    <n v="304.98999999999995"/>
    <n v="5"/>
    <n v="0.8"/>
    <n v="-533.73250000000007"/>
  </r>
  <r>
    <n v="9482"/>
    <x v="4746"/>
    <x v="3"/>
    <x v="44"/>
    <d v="2014-11-13T00:00:00"/>
    <s v="Standard Class"/>
    <s v="HG-14845"/>
    <s v="Harry Greene"/>
    <x v="0"/>
    <s v="United States"/>
    <s v="Dallas"/>
    <x v="5"/>
    <n v="75220"/>
    <x v="2"/>
    <s v="OFF-ST-10000615"/>
    <x v="1"/>
    <x v="4"/>
    <x v="75"/>
    <n v="18.16"/>
    <n v="2"/>
    <n v="0.2"/>
    <n v="1.8160000000000016"/>
  </r>
  <r>
    <n v="9483"/>
    <x v="4747"/>
    <x v="1"/>
    <x v="782"/>
    <d v="2012-06-24T00:00:00"/>
    <s v="Second Class"/>
    <s v="BC-11125"/>
    <s v="Becky Castell"/>
    <x v="2"/>
    <s v="United States"/>
    <s v="Philadelphia"/>
    <x v="9"/>
    <n v="19134"/>
    <x v="3"/>
    <s v="TEC-AC-10001838"/>
    <x v="2"/>
    <x v="11"/>
    <x v="645"/>
    <n v="319.98400000000004"/>
    <n v="2"/>
    <n v="0.2"/>
    <n v="91.995400000000018"/>
  </r>
  <r>
    <n v="9484"/>
    <x v="4748"/>
    <x v="2"/>
    <x v="192"/>
    <d v="2011-07-28T00:00:00"/>
    <s v="Standard Class"/>
    <s v="AB-10255"/>
    <s v="Alejandro Ballentine"/>
    <x v="2"/>
    <s v="United States"/>
    <s v="Los Angeles"/>
    <x v="1"/>
    <n v="90008"/>
    <x v="1"/>
    <s v="OFF-AR-10004757"/>
    <x v="1"/>
    <x v="6"/>
    <x v="342"/>
    <n v="19.68"/>
    <n v="6"/>
    <n v="0"/>
    <n v="6.4943999999999988"/>
  </r>
  <r>
    <n v="9485"/>
    <x v="4749"/>
    <x v="0"/>
    <x v="499"/>
    <d v="2013-12-05T00:00:00"/>
    <s v="Second Class"/>
    <s v="MY-18295"/>
    <s v="Muhammed Yedwab"/>
    <x v="1"/>
    <s v="United States"/>
    <s v="Houston"/>
    <x v="5"/>
    <n v="77036"/>
    <x v="2"/>
    <s v="FUR-BO-10003893"/>
    <x v="0"/>
    <x v="0"/>
    <x v="1665"/>
    <n v="781.86399999999992"/>
    <n v="10"/>
    <n v="0.32"/>
    <n v="-137.97600000000008"/>
  </r>
  <r>
    <n v="9486"/>
    <x v="4749"/>
    <x v="0"/>
    <x v="499"/>
    <d v="2013-12-05T00:00:00"/>
    <s v="Second Class"/>
    <s v="MY-18295"/>
    <s v="Muhammed Yedwab"/>
    <x v="1"/>
    <s v="United States"/>
    <s v="Houston"/>
    <x v="5"/>
    <n v="77036"/>
    <x v="2"/>
    <s v="OFF-PA-10003893"/>
    <x v="1"/>
    <x v="10"/>
    <x v="1096"/>
    <n v="30.816000000000003"/>
    <n v="9"/>
    <n v="0.2"/>
    <n v="9.6299999999999955"/>
  </r>
  <r>
    <n v="9487"/>
    <x v="4750"/>
    <x v="3"/>
    <x v="386"/>
    <d v="2014-10-13T00:00:00"/>
    <s v="Same Day"/>
    <s v="NF-18385"/>
    <s v="Natalie Fritzler"/>
    <x v="0"/>
    <s v="United States"/>
    <s v="Wheeling"/>
    <x v="48"/>
    <n v="26003"/>
    <x v="3"/>
    <s v="FUR-TA-10001932"/>
    <x v="0"/>
    <x v="3"/>
    <x v="840"/>
    <n v="673.34399999999994"/>
    <n v="3"/>
    <n v="0.3"/>
    <n v="-76.953599999999994"/>
  </r>
  <r>
    <n v="9488"/>
    <x v="4751"/>
    <x v="3"/>
    <x v="157"/>
    <d v="2014-12-14T00:00:00"/>
    <s v="First Class"/>
    <s v="NB-18655"/>
    <s v="Nona Balk"/>
    <x v="1"/>
    <s v="United States"/>
    <s v="Paterson"/>
    <x v="30"/>
    <n v="7501"/>
    <x v="3"/>
    <s v="OFF-FA-10001561"/>
    <x v="1"/>
    <x v="13"/>
    <x v="831"/>
    <n v="6.5400000000000009"/>
    <n v="3"/>
    <n v="0"/>
    <n v="2.1581999999999999"/>
  </r>
  <r>
    <n v="9489"/>
    <x v="4752"/>
    <x v="1"/>
    <x v="486"/>
    <d v="2012-10-04T00:00:00"/>
    <s v="First Class"/>
    <s v="EM-13960"/>
    <s v="Eric Murdock"/>
    <x v="0"/>
    <s v="United States"/>
    <s v="Portland"/>
    <x v="21"/>
    <n v="97206"/>
    <x v="1"/>
    <s v="TEC-PH-10001817"/>
    <x v="2"/>
    <x v="7"/>
    <x v="1097"/>
    <n v="572.80000000000007"/>
    <n v="2"/>
    <n v="0.2"/>
    <n v="50.120000000000033"/>
  </r>
  <r>
    <n v="9490"/>
    <x v="4753"/>
    <x v="0"/>
    <x v="1222"/>
    <d v="2013-08-12T00:00:00"/>
    <s v="Standard Class"/>
    <s v="MF-17665"/>
    <s v="Maureen Fritzler"/>
    <x v="1"/>
    <s v="United States"/>
    <s v="Huntsville"/>
    <x v="19"/>
    <n v="35810"/>
    <x v="0"/>
    <s v="OFF-AR-10000538"/>
    <x v="1"/>
    <x v="6"/>
    <x v="1245"/>
    <n v="197.04999999999998"/>
    <n v="7"/>
    <n v="0"/>
    <n v="59.114999999999981"/>
  </r>
  <r>
    <n v="9491"/>
    <x v="4754"/>
    <x v="3"/>
    <x v="1032"/>
    <d v="2014-01-08T00:00:00"/>
    <s v="Standard Class"/>
    <s v="CM-12385"/>
    <s v="Christopher Martinez"/>
    <x v="0"/>
    <s v="United States"/>
    <s v="San Francisco"/>
    <x v="1"/>
    <n v="94110"/>
    <x v="1"/>
    <s v="OFF-BI-10004584"/>
    <x v="1"/>
    <x v="8"/>
    <x v="378"/>
    <n v="2022.2720000000002"/>
    <n v="8"/>
    <n v="0.2"/>
    <n v="682.5168000000001"/>
  </r>
  <r>
    <n v="9492"/>
    <x v="4754"/>
    <x v="3"/>
    <x v="1032"/>
    <d v="2014-01-08T00:00:00"/>
    <s v="Standard Class"/>
    <s v="CM-12385"/>
    <s v="Christopher Martinez"/>
    <x v="0"/>
    <s v="United States"/>
    <s v="San Francisco"/>
    <x v="1"/>
    <n v="94110"/>
    <x v="1"/>
    <s v="OFF-AR-10000817"/>
    <x v="1"/>
    <x v="6"/>
    <x v="1255"/>
    <n v="9.120000000000001"/>
    <n v="3"/>
    <n v="0"/>
    <n v="3.1007999999999996"/>
  </r>
  <r>
    <n v="9493"/>
    <x v="4755"/>
    <x v="3"/>
    <x v="659"/>
    <d v="2014-11-08T00:00:00"/>
    <s v="Same Day"/>
    <s v="EC-14050"/>
    <s v="Erin Creighton"/>
    <x v="0"/>
    <s v="United States"/>
    <s v="Oklahoma City"/>
    <x v="26"/>
    <n v="73120"/>
    <x v="2"/>
    <s v="OFF-BI-10000756"/>
    <x v="1"/>
    <x v="8"/>
    <x v="15"/>
    <n v="38.160000000000004"/>
    <n v="9"/>
    <n v="0"/>
    <n v="19.080000000000002"/>
  </r>
  <r>
    <n v="9494"/>
    <x v="4756"/>
    <x v="0"/>
    <x v="835"/>
    <d v="2013-01-08T00:00:00"/>
    <s v="Standard Class"/>
    <s v="BO-11350"/>
    <s v="Bill Overfelt"/>
    <x v="1"/>
    <s v="United States"/>
    <s v="Broken Arrow"/>
    <x v="26"/>
    <n v="74012"/>
    <x v="2"/>
    <s v="FUR-TA-10000617"/>
    <x v="0"/>
    <x v="3"/>
    <x v="338"/>
    <n v="1592.8500000000001"/>
    <n v="7"/>
    <n v="0"/>
    <n v="350.42700000000002"/>
  </r>
  <r>
    <n v="9495"/>
    <x v="4756"/>
    <x v="0"/>
    <x v="835"/>
    <d v="2013-01-08T00:00:00"/>
    <s v="Standard Class"/>
    <s v="BO-11350"/>
    <s v="Bill Overfelt"/>
    <x v="1"/>
    <s v="United States"/>
    <s v="Broken Arrow"/>
    <x v="26"/>
    <n v="74012"/>
    <x v="2"/>
    <s v="OFF-BI-10004364"/>
    <x v="1"/>
    <x v="8"/>
    <x v="302"/>
    <n v="11.88"/>
    <n v="2"/>
    <n v="0"/>
    <n v="5.3460000000000001"/>
  </r>
  <r>
    <n v="9496"/>
    <x v="4757"/>
    <x v="0"/>
    <x v="536"/>
    <d v="2013-05-17T00:00:00"/>
    <s v="Standard Class"/>
    <s v="VM-21835"/>
    <s v="Vivian Mathis"/>
    <x v="0"/>
    <s v="United States"/>
    <s v="Mission Viejo"/>
    <x v="1"/>
    <n v="92691"/>
    <x v="1"/>
    <s v="TEC-AC-10004518"/>
    <x v="2"/>
    <x v="11"/>
    <x v="1803"/>
    <n v="120"/>
    <n v="6"/>
    <n v="0"/>
    <n v="46.800000000000004"/>
  </r>
  <r>
    <n v="9497"/>
    <x v="4757"/>
    <x v="0"/>
    <x v="536"/>
    <d v="2013-05-17T00:00:00"/>
    <s v="Standard Class"/>
    <s v="VM-21835"/>
    <s v="Vivian Mathis"/>
    <x v="0"/>
    <s v="United States"/>
    <s v="Mission Viejo"/>
    <x v="1"/>
    <n v="92691"/>
    <x v="1"/>
    <s v="OFF-AP-10002222"/>
    <x v="1"/>
    <x v="9"/>
    <x v="33"/>
    <n v="8.67"/>
    <n v="1"/>
    <n v="0"/>
    <n v="2.3409000000000004"/>
  </r>
  <r>
    <n v="9498"/>
    <x v="4758"/>
    <x v="3"/>
    <x v="60"/>
    <d v="2014-11-08T00:00:00"/>
    <s v="First Class"/>
    <s v="AB-10060"/>
    <s v="Adam Bellavance"/>
    <x v="2"/>
    <s v="United States"/>
    <s v="Greenwood"/>
    <x v="14"/>
    <n v="46142"/>
    <x v="2"/>
    <s v="OFF-PA-10002615"/>
    <x v="1"/>
    <x v="10"/>
    <x v="247"/>
    <n v="4.41"/>
    <n v="1"/>
    <n v="0"/>
    <n v="2.0286"/>
  </r>
  <r>
    <n v="9499"/>
    <x v="4758"/>
    <x v="3"/>
    <x v="60"/>
    <d v="2014-11-08T00:00:00"/>
    <s v="First Class"/>
    <s v="AB-10060"/>
    <s v="Adam Bellavance"/>
    <x v="2"/>
    <s v="United States"/>
    <s v="Greenwood"/>
    <x v="14"/>
    <n v="46142"/>
    <x v="2"/>
    <s v="OFF-PA-10000565"/>
    <x v="1"/>
    <x v="10"/>
    <x v="33"/>
    <n v="167.94"/>
    <n v="3"/>
    <n v="0"/>
    <n v="82.290599999999998"/>
  </r>
  <r>
    <n v="9500"/>
    <x v="4758"/>
    <x v="3"/>
    <x v="60"/>
    <d v="2014-11-08T00:00:00"/>
    <s v="First Class"/>
    <s v="AB-10060"/>
    <s v="Adam Bellavance"/>
    <x v="2"/>
    <s v="United States"/>
    <s v="Greenwood"/>
    <x v="14"/>
    <n v="46142"/>
    <x v="2"/>
    <s v="OFF-PA-10003673"/>
    <x v="1"/>
    <x v="10"/>
    <x v="971"/>
    <n v="67.8"/>
    <n v="10"/>
    <n v="0"/>
    <n v="31.187999999999999"/>
  </r>
  <r>
    <n v="9501"/>
    <x v="4759"/>
    <x v="0"/>
    <x v="439"/>
    <d v="2013-05-31T00:00:00"/>
    <s v="Standard Class"/>
    <s v="CM-12235"/>
    <s v="Chris McAfee"/>
    <x v="0"/>
    <s v="United States"/>
    <s v="Milwaukee"/>
    <x v="6"/>
    <n v="53209"/>
    <x v="2"/>
    <s v="FUR-FU-10002088"/>
    <x v="0"/>
    <x v="5"/>
    <x v="1084"/>
    <n v="26.94"/>
    <n v="3"/>
    <n v="0"/>
    <n v="11.314800000000002"/>
  </r>
  <r>
    <n v="9502"/>
    <x v="4760"/>
    <x v="1"/>
    <x v="312"/>
    <d v="2012-11-24T00:00:00"/>
    <s v="Standard Class"/>
    <s v="KW-16570"/>
    <s v="Kelly Williams"/>
    <x v="0"/>
    <s v="United States"/>
    <s v="San Francisco"/>
    <x v="1"/>
    <n v="94109"/>
    <x v="1"/>
    <s v="FUR-FU-10001546"/>
    <x v="0"/>
    <x v="5"/>
    <x v="1423"/>
    <n v="32.04"/>
    <n v="3"/>
    <n v="0"/>
    <n v="8.01"/>
  </r>
  <r>
    <n v="9503"/>
    <x v="4761"/>
    <x v="0"/>
    <x v="183"/>
    <d v="2013-04-30T00:00:00"/>
    <s v="Standard Class"/>
    <s v="MM-17920"/>
    <s v="Michael Moore"/>
    <x v="0"/>
    <s v="United States"/>
    <s v="Rome"/>
    <x v="15"/>
    <n v="13440"/>
    <x v="3"/>
    <s v="OFF-AR-10000614"/>
    <x v="1"/>
    <x v="6"/>
    <x v="1722"/>
    <n v="32.129999999999995"/>
    <n v="9"/>
    <n v="0"/>
    <n v="8.3537999999999997"/>
  </r>
  <r>
    <n v="9504"/>
    <x v="4761"/>
    <x v="0"/>
    <x v="183"/>
    <d v="2013-04-30T00:00:00"/>
    <s v="Standard Class"/>
    <s v="MM-17920"/>
    <s v="Michael Moore"/>
    <x v="0"/>
    <s v="United States"/>
    <s v="Rome"/>
    <x v="15"/>
    <n v="13440"/>
    <x v="3"/>
    <s v="OFF-AR-10003190"/>
    <x v="1"/>
    <x v="6"/>
    <x v="643"/>
    <n v="2.88"/>
    <n v="1"/>
    <n v="0"/>
    <n v="0.80640000000000001"/>
  </r>
  <r>
    <n v="9505"/>
    <x v="4762"/>
    <x v="0"/>
    <x v="500"/>
    <d v="2013-10-19T00:00:00"/>
    <s v="Standard Class"/>
    <s v="PW-19030"/>
    <s v="Pauline Webber"/>
    <x v="1"/>
    <s v="United States"/>
    <s v="New York City"/>
    <x v="15"/>
    <n v="10009"/>
    <x v="3"/>
    <s v="TEC-PH-10004094"/>
    <x v="2"/>
    <x v="7"/>
    <x v="1788"/>
    <n v="1091.93"/>
    <n v="7"/>
    <n v="0"/>
    <n v="272.98250000000002"/>
  </r>
  <r>
    <n v="9506"/>
    <x v="4762"/>
    <x v="0"/>
    <x v="500"/>
    <d v="2013-10-19T00:00:00"/>
    <s v="Standard Class"/>
    <s v="PW-19030"/>
    <s v="Pauline Webber"/>
    <x v="1"/>
    <s v="United States"/>
    <s v="New York City"/>
    <x v="15"/>
    <n v="10009"/>
    <x v="3"/>
    <s v="OFF-PA-10001970"/>
    <x v="1"/>
    <x v="10"/>
    <x v="361"/>
    <n v="111.96"/>
    <n v="2"/>
    <n v="0"/>
    <n v="54.860399999999998"/>
  </r>
  <r>
    <n v="9507"/>
    <x v="4763"/>
    <x v="2"/>
    <x v="267"/>
    <d v="2011-04-07T00:00:00"/>
    <s v="Second Class"/>
    <s v="RD-19900"/>
    <s v="Ruben Dartt"/>
    <x v="0"/>
    <s v="United States"/>
    <s v="Dearborn Heights"/>
    <x v="12"/>
    <n v="48127"/>
    <x v="2"/>
    <s v="OFF-AR-10002952"/>
    <x v="1"/>
    <x v="6"/>
    <x v="806"/>
    <n v="26.7"/>
    <n v="2"/>
    <n v="0"/>
    <n v="7.4759999999999991"/>
  </r>
  <r>
    <n v="9508"/>
    <x v="4763"/>
    <x v="2"/>
    <x v="267"/>
    <d v="2011-04-07T00:00:00"/>
    <s v="Second Class"/>
    <s v="RD-19900"/>
    <s v="Ruben Dartt"/>
    <x v="0"/>
    <s v="United States"/>
    <s v="Dearborn Heights"/>
    <x v="12"/>
    <n v="48127"/>
    <x v="2"/>
    <s v="OFF-BI-10004209"/>
    <x v="1"/>
    <x v="8"/>
    <x v="1206"/>
    <n v="40.199999999999996"/>
    <n v="5"/>
    <n v="0"/>
    <n v="18.089999999999996"/>
  </r>
  <r>
    <n v="9509"/>
    <x v="4763"/>
    <x v="2"/>
    <x v="267"/>
    <d v="2011-04-07T00:00:00"/>
    <s v="Second Class"/>
    <s v="RD-19900"/>
    <s v="Ruben Dartt"/>
    <x v="0"/>
    <s v="United States"/>
    <s v="Dearborn Heights"/>
    <x v="12"/>
    <n v="48127"/>
    <x v="2"/>
    <s v="OFF-AR-10004685"/>
    <x v="1"/>
    <x v="6"/>
    <x v="181"/>
    <n v="13.89"/>
    <n v="3"/>
    <n v="0"/>
    <n v="4.5836999999999994"/>
  </r>
  <r>
    <n v="9510"/>
    <x v="4763"/>
    <x v="2"/>
    <x v="267"/>
    <d v="2011-04-07T00:00:00"/>
    <s v="Second Class"/>
    <s v="RD-19900"/>
    <s v="Ruben Dartt"/>
    <x v="0"/>
    <s v="United States"/>
    <s v="Dearborn Heights"/>
    <x v="12"/>
    <n v="48127"/>
    <x v="2"/>
    <s v="OFF-ST-10000991"/>
    <x v="1"/>
    <x v="4"/>
    <x v="155"/>
    <n v="689.81999999999994"/>
    <n v="6"/>
    <n v="0"/>
    <n v="20.694600000000008"/>
  </r>
  <r>
    <n v="9511"/>
    <x v="4764"/>
    <x v="0"/>
    <x v="876"/>
    <d v="2013-08-12T00:00:00"/>
    <s v="Standard Class"/>
    <s v="LM-17065"/>
    <s v="Liz MacKendrick"/>
    <x v="0"/>
    <s v="United States"/>
    <s v="New York City"/>
    <x v="15"/>
    <n v="10024"/>
    <x v="3"/>
    <s v="OFF-AR-10002399"/>
    <x v="1"/>
    <x v="6"/>
    <x v="316"/>
    <n v="38.339999999999996"/>
    <n v="9"/>
    <n v="0"/>
    <n v="15.7194"/>
  </r>
  <r>
    <n v="9512"/>
    <x v="4765"/>
    <x v="2"/>
    <x v="637"/>
    <d v="2011-12-16T00:00:00"/>
    <s v="First Class"/>
    <s v="CS-11845"/>
    <s v="Cari Sayre"/>
    <x v="1"/>
    <s v="United States"/>
    <s v="Chicago"/>
    <x v="10"/>
    <n v="60623"/>
    <x v="2"/>
    <s v="OFF-BI-10002353"/>
    <x v="1"/>
    <x v="8"/>
    <x v="1068"/>
    <n v="9.2639999999999976"/>
    <n v="3"/>
    <n v="0.8"/>
    <n v="-13.895999999999997"/>
  </r>
  <r>
    <n v="9513"/>
    <x v="4766"/>
    <x v="3"/>
    <x v="1109"/>
    <d v="2014-06-04T00:00:00"/>
    <s v="Second Class"/>
    <s v="KT-16480"/>
    <s v="Kean Thornton"/>
    <x v="0"/>
    <s v="United States"/>
    <s v="Dallas"/>
    <x v="5"/>
    <n v="75217"/>
    <x v="2"/>
    <s v="FUR-BO-10001811"/>
    <x v="0"/>
    <x v="0"/>
    <x v="779"/>
    <n v="204.66639999999998"/>
    <n v="1"/>
    <n v="0.32"/>
    <n v="-6.0196000000000254"/>
  </r>
  <r>
    <n v="9514"/>
    <x v="4767"/>
    <x v="0"/>
    <x v="500"/>
    <d v="2013-10-20T00:00:00"/>
    <s v="Standard Class"/>
    <s v="BE-11410"/>
    <s v="Bobby Elias"/>
    <x v="0"/>
    <s v="United States"/>
    <s v="Appleton"/>
    <x v="6"/>
    <n v="54915"/>
    <x v="2"/>
    <s v="TEC-AC-10003033"/>
    <x v="2"/>
    <x v="11"/>
    <x v="756"/>
    <n v="1649.75"/>
    <n v="5"/>
    <n v="0"/>
    <n v="544.41749999999979"/>
  </r>
  <r>
    <n v="9515"/>
    <x v="4768"/>
    <x v="2"/>
    <x v="619"/>
    <d v="2011-03-18T00:00:00"/>
    <s v="Standard Class"/>
    <s v="NF-18475"/>
    <s v="Neil Französisch"/>
    <x v="2"/>
    <s v="United States"/>
    <s v="Jacksonville"/>
    <x v="2"/>
    <n v="32216"/>
    <x v="0"/>
    <s v="OFF-PA-10000176"/>
    <x v="1"/>
    <x v="10"/>
    <x v="634"/>
    <n v="91.055999999999997"/>
    <n v="6"/>
    <n v="0.2"/>
    <n v="31.869599999999995"/>
  </r>
  <r>
    <n v="9516"/>
    <x v="4769"/>
    <x v="2"/>
    <x v="1223"/>
    <d v="2011-02-25T00:00:00"/>
    <s v="Standard Class"/>
    <s v="DL-13315"/>
    <s v="Delfina Latchford"/>
    <x v="0"/>
    <s v="United States"/>
    <s v="Chicago"/>
    <x v="10"/>
    <n v="60653"/>
    <x v="2"/>
    <s v="OFF-AR-10003631"/>
    <x v="1"/>
    <x v="6"/>
    <x v="33"/>
    <n v="54.207999999999998"/>
    <n v="14"/>
    <n v="0.2"/>
    <n v="8.808799999999998"/>
  </r>
  <r>
    <n v="9517"/>
    <x v="4770"/>
    <x v="1"/>
    <x v="252"/>
    <d v="2012-08-26T00:00:00"/>
    <s v="Second Class"/>
    <s v="MS-17710"/>
    <s v="Maurice Satty"/>
    <x v="0"/>
    <s v="United States"/>
    <s v="Bowling Green"/>
    <x v="24"/>
    <n v="43402"/>
    <x v="3"/>
    <s v="TEC-PH-10000923"/>
    <x v="2"/>
    <x v="7"/>
    <x v="1225"/>
    <n v="26.981999999999999"/>
    <n v="3"/>
    <n v="0.4"/>
    <n v="4.0472999999999999"/>
  </r>
  <r>
    <n v="9518"/>
    <x v="4770"/>
    <x v="1"/>
    <x v="252"/>
    <d v="2012-08-26T00:00:00"/>
    <s v="Second Class"/>
    <s v="MS-17710"/>
    <s v="Maurice Satty"/>
    <x v="0"/>
    <s v="United States"/>
    <s v="Bowling Green"/>
    <x v="24"/>
    <n v="43402"/>
    <x v="3"/>
    <s v="OFF-LA-10003190"/>
    <x v="1"/>
    <x v="2"/>
    <x v="1163"/>
    <n v="6.911999999999999"/>
    <n v="3"/>
    <n v="0.2"/>
    <n v="2.5056000000000003"/>
  </r>
  <r>
    <n v="9519"/>
    <x v="4770"/>
    <x v="1"/>
    <x v="252"/>
    <d v="2012-08-26T00:00:00"/>
    <s v="Second Class"/>
    <s v="MS-17710"/>
    <s v="Maurice Satty"/>
    <x v="0"/>
    <s v="United States"/>
    <s v="Bowling Green"/>
    <x v="24"/>
    <n v="43402"/>
    <x v="3"/>
    <s v="OFF-ST-10003208"/>
    <x v="1"/>
    <x v="4"/>
    <x v="243"/>
    <n v="435.50400000000002"/>
    <n v="3"/>
    <n v="0.2"/>
    <n v="48.994199999999921"/>
  </r>
  <r>
    <n v="9520"/>
    <x v="4771"/>
    <x v="3"/>
    <x v="540"/>
    <d v="2014-05-13T00:00:00"/>
    <s v="Second Class"/>
    <s v="MM-18055"/>
    <s v="Michelle Moray"/>
    <x v="0"/>
    <s v="United States"/>
    <s v="San Francisco"/>
    <x v="1"/>
    <n v="94110"/>
    <x v="1"/>
    <s v="OFF-AP-10000692"/>
    <x v="1"/>
    <x v="9"/>
    <x v="1241"/>
    <n v="81.08"/>
    <n v="4"/>
    <n v="0"/>
    <n v="22.702400000000004"/>
  </r>
  <r>
    <n v="9521"/>
    <x v="4772"/>
    <x v="0"/>
    <x v="1084"/>
    <d v="2013-02-09T00:00:00"/>
    <s v="Standard Class"/>
    <s v="JB-15400"/>
    <s v="Jennifer Braxton"/>
    <x v="1"/>
    <s v="United States"/>
    <s v="Los Angeles"/>
    <x v="1"/>
    <n v="90049"/>
    <x v="1"/>
    <s v="OFF-ST-10004180"/>
    <x v="1"/>
    <x v="4"/>
    <x v="241"/>
    <n v="93.02"/>
    <n v="2"/>
    <n v="0"/>
    <n v="3.720799999999997"/>
  </r>
  <r>
    <n v="9522"/>
    <x v="4773"/>
    <x v="2"/>
    <x v="174"/>
    <d v="2011-12-25T00:00:00"/>
    <s v="Standard Class"/>
    <s v="SG-20605"/>
    <s v="Speros Goranitis"/>
    <x v="0"/>
    <s v="United States"/>
    <s v="Chicago"/>
    <x v="10"/>
    <n v="60623"/>
    <x v="2"/>
    <s v="TEC-PH-10002817"/>
    <x v="2"/>
    <x v="7"/>
    <x v="1836"/>
    <n v="323.97600000000006"/>
    <n v="3"/>
    <n v="0.2"/>
    <n v="36.44729999999997"/>
  </r>
  <r>
    <n v="9523"/>
    <x v="4773"/>
    <x v="2"/>
    <x v="174"/>
    <d v="2011-12-25T00:00:00"/>
    <s v="Standard Class"/>
    <s v="SG-20605"/>
    <s v="Speros Goranitis"/>
    <x v="0"/>
    <s v="United States"/>
    <s v="Chicago"/>
    <x v="10"/>
    <n v="60623"/>
    <x v="2"/>
    <s v="OFF-PA-10000295"/>
    <x v="1"/>
    <x v="10"/>
    <x v="1779"/>
    <n v="15.552000000000003"/>
    <n v="3"/>
    <n v="0.2"/>
    <n v="5.4432"/>
  </r>
  <r>
    <n v="9524"/>
    <x v="4773"/>
    <x v="2"/>
    <x v="174"/>
    <d v="2011-12-25T00:00:00"/>
    <s v="Standard Class"/>
    <s v="SG-20605"/>
    <s v="Speros Goranitis"/>
    <x v="0"/>
    <s v="United States"/>
    <s v="Chicago"/>
    <x v="10"/>
    <n v="60623"/>
    <x v="2"/>
    <s v="OFF-ST-10000419"/>
    <x v="1"/>
    <x v="4"/>
    <x v="1015"/>
    <n v="32.591999999999999"/>
    <n v="3"/>
    <n v="0.2"/>
    <n v="-7.7406000000000006"/>
  </r>
  <r>
    <n v="9525"/>
    <x v="4774"/>
    <x v="3"/>
    <x v="256"/>
    <d v="2014-12-07T00:00:00"/>
    <s v="First Class"/>
    <s v="PB-18805"/>
    <s v="Patrick Bzostek"/>
    <x v="2"/>
    <s v="United States"/>
    <s v="Seattle"/>
    <x v="4"/>
    <n v="98115"/>
    <x v="1"/>
    <s v="OFF-BI-10001524"/>
    <x v="1"/>
    <x v="8"/>
    <x v="298"/>
    <n v="83.920000000000016"/>
    <n v="5"/>
    <n v="0.2"/>
    <n v="29.371999999999993"/>
  </r>
  <r>
    <n v="9526"/>
    <x v="4774"/>
    <x v="3"/>
    <x v="256"/>
    <d v="2014-12-07T00:00:00"/>
    <s v="First Class"/>
    <s v="PB-18805"/>
    <s v="Patrick Bzostek"/>
    <x v="2"/>
    <s v="United States"/>
    <s v="Seattle"/>
    <x v="4"/>
    <n v="98115"/>
    <x v="1"/>
    <s v="FUR-FU-10003268"/>
    <x v="0"/>
    <x v="5"/>
    <x v="876"/>
    <n v="199.89999999999998"/>
    <n v="5"/>
    <n v="0"/>
    <n v="39.97999999999999"/>
  </r>
  <r>
    <n v="9527"/>
    <x v="4774"/>
    <x v="3"/>
    <x v="256"/>
    <d v="2014-12-07T00:00:00"/>
    <s v="First Class"/>
    <s v="PB-18805"/>
    <s v="Patrick Bzostek"/>
    <x v="2"/>
    <s v="United States"/>
    <s v="Seattle"/>
    <x v="4"/>
    <n v="98115"/>
    <x v="1"/>
    <s v="TEC-PH-10000148"/>
    <x v="2"/>
    <x v="7"/>
    <x v="771"/>
    <n v="31.176000000000002"/>
    <n v="3"/>
    <n v="0.2"/>
    <n v="-7.0145999999999997"/>
  </r>
  <r>
    <n v="9528"/>
    <x v="4774"/>
    <x v="3"/>
    <x v="256"/>
    <d v="2014-12-07T00:00:00"/>
    <s v="First Class"/>
    <s v="PB-18805"/>
    <s v="Patrick Bzostek"/>
    <x v="2"/>
    <s v="United States"/>
    <s v="Seattle"/>
    <x v="4"/>
    <n v="98115"/>
    <x v="1"/>
    <s v="OFF-BI-10001543"/>
    <x v="1"/>
    <x v="8"/>
    <x v="375"/>
    <n v="172.75200000000001"/>
    <n v="6"/>
    <n v="0.2"/>
    <n v="60.463200000000015"/>
  </r>
  <r>
    <n v="9529"/>
    <x v="4774"/>
    <x v="3"/>
    <x v="256"/>
    <d v="2014-12-07T00:00:00"/>
    <s v="First Class"/>
    <s v="PB-18805"/>
    <s v="Patrick Bzostek"/>
    <x v="2"/>
    <s v="United States"/>
    <s v="Seattle"/>
    <x v="4"/>
    <n v="98115"/>
    <x v="1"/>
    <s v="OFF-BI-10002071"/>
    <x v="1"/>
    <x v="8"/>
    <x v="692"/>
    <n v="9.2959999999999994"/>
    <n v="2"/>
    <n v="0.2"/>
    <n v="3.0211999999999994"/>
  </r>
  <r>
    <n v="9530"/>
    <x v="4775"/>
    <x v="3"/>
    <x v="668"/>
    <d v="2014-03-26T00:00:00"/>
    <s v="Same Day"/>
    <s v="AC-10615"/>
    <s v="Ann Chong"/>
    <x v="1"/>
    <s v="United States"/>
    <s v="Beaumont"/>
    <x v="5"/>
    <n v="77705"/>
    <x v="2"/>
    <s v="OFF-ST-10002352"/>
    <x v="1"/>
    <x v="4"/>
    <x v="847"/>
    <n v="12.768000000000001"/>
    <n v="2"/>
    <n v="0.2"/>
    <n v="0.95759999999999934"/>
  </r>
  <r>
    <n v="9531"/>
    <x v="4776"/>
    <x v="3"/>
    <x v="141"/>
    <d v="2014-07-13T00:00:00"/>
    <s v="Standard Class"/>
    <s v="MR-17545"/>
    <s v="Mathew Reese"/>
    <x v="2"/>
    <s v="United States"/>
    <s v="Seattle"/>
    <x v="4"/>
    <n v="98103"/>
    <x v="1"/>
    <s v="OFF-PA-10003127"/>
    <x v="1"/>
    <x v="10"/>
    <x v="33"/>
    <n v="52.76"/>
    <n v="2"/>
    <n v="0"/>
    <n v="24.269599999999997"/>
  </r>
  <r>
    <n v="9532"/>
    <x v="4777"/>
    <x v="3"/>
    <x v="40"/>
    <d v="2014-11-01T00:00:00"/>
    <s v="Standard Class"/>
    <s v="BF-11215"/>
    <s v="Benjamin Farhat"/>
    <x v="2"/>
    <s v="United States"/>
    <s v="Dallas"/>
    <x v="5"/>
    <n v="75217"/>
    <x v="2"/>
    <s v="OFF-ST-10000464"/>
    <x v="1"/>
    <x v="4"/>
    <x v="1135"/>
    <n v="55.616"/>
    <n v="2"/>
    <n v="0.2"/>
    <n v="5.5616000000000021"/>
  </r>
  <r>
    <n v="9533"/>
    <x v="4778"/>
    <x v="0"/>
    <x v="189"/>
    <d v="2013-11-01T00:00:00"/>
    <s v="Standard Class"/>
    <s v="BW-11200"/>
    <s v="Ben Wallace"/>
    <x v="0"/>
    <s v="United States"/>
    <s v="New York City"/>
    <x v="15"/>
    <n v="10011"/>
    <x v="3"/>
    <s v="FUR-CH-10000553"/>
    <x v="0"/>
    <x v="1"/>
    <x v="1248"/>
    <n v="427.64400000000001"/>
    <n v="14"/>
    <n v="0.1"/>
    <n v="80.777199999999979"/>
  </r>
  <r>
    <n v="9534"/>
    <x v="4778"/>
    <x v="0"/>
    <x v="189"/>
    <d v="2013-11-01T00:00:00"/>
    <s v="Standard Class"/>
    <s v="BW-11200"/>
    <s v="Ben Wallace"/>
    <x v="0"/>
    <s v="United States"/>
    <s v="New York City"/>
    <x v="15"/>
    <n v="10011"/>
    <x v="3"/>
    <s v="OFF-FA-10000134"/>
    <x v="1"/>
    <x v="13"/>
    <x v="194"/>
    <n v="40.669999999999995"/>
    <n v="7"/>
    <n v="0"/>
    <n v="12.607699999999999"/>
  </r>
  <r>
    <n v="9535"/>
    <x v="4778"/>
    <x v="0"/>
    <x v="189"/>
    <d v="2013-11-01T00:00:00"/>
    <s v="Standard Class"/>
    <s v="BW-11200"/>
    <s v="Ben Wallace"/>
    <x v="0"/>
    <s v="United States"/>
    <s v="New York City"/>
    <x v="15"/>
    <n v="10011"/>
    <x v="3"/>
    <s v="OFF-ST-10000636"/>
    <x v="1"/>
    <x v="4"/>
    <x v="1744"/>
    <n v="33.479999999999997"/>
    <n v="2"/>
    <n v="0"/>
    <n v="1.3391999999999982"/>
  </r>
  <r>
    <n v="9536"/>
    <x v="4778"/>
    <x v="0"/>
    <x v="189"/>
    <d v="2013-11-01T00:00:00"/>
    <s v="Standard Class"/>
    <s v="BW-11200"/>
    <s v="Ben Wallace"/>
    <x v="0"/>
    <s v="United States"/>
    <s v="New York City"/>
    <x v="15"/>
    <n v="10011"/>
    <x v="3"/>
    <s v="OFF-BI-10002949"/>
    <x v="1"/>
    <x v="8"/>
    <x v="520"/>
    <n v="9.7280000000000015"/>
    <n v="2"/>
    <n v="0.2"/>
    <n v="3.283199999999999"/>
  </r>
  <r>
    <n v="9537"/>
    <x v="4779"/>
    <x v="3"/>
    <x v="492"/>
    <d v="2014-06-15T00:00:00"/>
    <s v="Second Class"/>
    <s v="TS-21610"/>
    <s v="Troy Staebel"/>
    <x v="0"/>
    <s v="United States"/>
    <s v="Chicago"/>
    <x v="10"/>
    <n v="60610"/>
    <x v="2"/>
    <s v="FUR-FU-10002364"/>
    <x v="0"/>
    <x v="5"/>
    <x v="1231"/>
    <n v="8.8559999999999999"/>
    <n v="3"/>
    <n v="0.6"/>
    <n v="-6.8634000000000013"/>
  </r>
  <r>
    <n v="9538"/>
    <x v="4780"/>
    <x v="0"/>
    <x v="477"/>
    <d v="2013-09-28T00:00:00"/>
    <s v="First Class"/>
    <s v="AS-10045"/>
    <s v="Aaron Smayling"/>
    <x v="1"/>
    <s v="United States"/>
    <s v="San Francisco"/>
    <x v="1"/>
    <n v="94110"/>
    <x v="1"/>
    <s v="FUR-BO-10002613"/>
    <x v="0"/>
    <x v="0"/>
    <x v="177"/>
    <n v="477.666"/>
    <n v="2"/>
    <n v="0.15"/>
    <n v="84.293999999999969"/>
  </r>
  <r>
    <n v="9539"/>
    <x v="4781"/>
    <x v="3"/>
    <x v="210"/>
    <d v="2014-09-10T00:00:00"/>
    <s v="First Class"/>
    <s v="AA-10375"/>
    <s v="Allen Armold"/>
    <x v="0"/>
    <s v="United States"/>
    <s v="Providence"/>
    <x v="34"/>
    <n v="2908"/>
    <x v="3"/>
    <s v="OFF-PA-10002659"/>
    <x v="1"/>
    <x v="10"/>
    <x v="922"/>
    <n v="16.899999999999999"/>
    <n v="5"/>
    <n v="0"/>
    <n v="7.7739999999999991"/>
  </r>
  <r>
    <n v="9540"/>
    <x v="4781"/>
    <x v="3"/>
    <x v="210"/>
    <d v="2014-09-10T00:00:00"/>
    <s v="First Class"/>
    <s v="AA-10375"/>
    <s v="Allen Armold"/>
    <x v="0"/>
    <s v="United States"/>
    <s v="Providence"/>
    <x v="34"/>
    <n v="2908"/>
    <x v="3"/>
    <s v="OFF-PA-10000157"/>
    <x v="1"/>
    <x v="10"/>
    <x v="364"/>
    <n v="39.96"/>
    <n v="2"/>
    <n v="0"/>
    <n v="18.781199999999998"/>
  </r>
  <r>
    <n v="9541"/>
    <x v="4782"/>
    <x v="1"/>
    <x v="1224"/>
    <d v="2012-05-16T00:00:00"/>
    <s v="Second Class"/>
    <s v="PS-18970"/>
    <s v="Paul Stevenson"/>
    <x v="2"/>
    <s v="United States"/>
    <s v="Phoenix"/>
    <x v="16"/>
    <n v="85023"/>
    <x v="1"/>
    <s v="FUR-CH-10004540"/>
    <x v="0"/>
    <x v="1"/>
    <x v="862"/>
    <n v="191.96800000000002"/>
    <n v="7"/>
    <n v="0.2"/>
    <n v="16.797200000000004"/>
  </r>
  <r>
    <n v="9542"/>
    <x v="4783"/>
    <x v="1"/>
    <x v="705"/>
    <d v="2012-08-10T00:00:00"/>
    <s v="Standard Class"/>
    <s v="RP-19270"/>
    <s v="Rachel Payne"/>
    <x v="1"/>
    <s v="United States"/>
    <s v="Houston"/>
    <x v="5"/>
    <n v="77095"/>
    <x v="2"/>
    <s v="OFF-LA-10004544"/>
    <x v="1"/>
    <x v="2"/>
    <x v="197"/>
    <n v="35.520000000000003"/>
    <n v="3"/>
    <n v="0.2"/>
    <n v="13.320000000000002"/>
  </r>
  <r>
    <n v="9543"/>
    <x v="4783"/>
    <x v="1"/>
    <x v="705"/>
    <d v="2012-08-10T00:00:00"/>
    <s v="Standard Class"/>
    <s v="RP-19270"/>
    <s v="Rachel Payne"/>
    <x v="1"/>
    <s v="United States"/>
    <s v="Houston"/>
    <x v="5"/>
    <n v="77095"/>
    <x v="2"/>
    <s v="OFF-BI-10001097"/>
    <x v="1"/>
    <x v="8"/>
    <x v="789"/>
    <n v="6.2299999999999986"/>
    <n v="5"/>
    <n v="0.8"/>
    <n v="-9.6565000000000047"/>
  </r>
  <r>
    <n v="9544"/>
    <x v="4783"/>
    <x v="1"/>
    <x v="705"/>
    <d v="2012-08-10T00:00:00"/>
    <s v="Standard Class"/>
    <s v="RP-19270"/>
    <s v="Rachel Payne"/>
    <x v="1"/>
    <s v="United States"/>
    <s v="Houston"/>
    <x v="5"/>
    <n v="77095"/>
    <x v="2"/>
    <s v="OFF-PA-10003302"/>
    <x v="1"/>
    <x v="10"/>
    <x v="1712"/>
    <n v="56.704000000000001"/>
    <n v="2"/>
    <n v="0.2"/>
    <n v="19.137599999999992"/>
  </r>
  <r>
    <n v="9545"/>
    <x v="4783"/>
    <x v="1"/>
    <x v="705"/>
    <d v="2012-08-10T00:00:00"/>
    <s v="Standard Class"/>
    <s v="RP-19270"/>
    <s v="Rachel Payne"/>
    <x v="1"/>
    <s v="United States"/>
    <s v="Houston"/>
    <x v="5"/>
    <n v="77095"/>
    <x v="2"/>
    <s v="FUR-BO-10003965"/>
    <x v="0"/>
    <x v="0"/>
    <x v="1083"/>
    <n v="369.19919999999996"/>
    <n v="3"/>
    <n v="0.32"/>
    <n v="-114.01739999999995"/>
  </r>
  <r>
    <n v="9546"/>
    <x v="4784"/>
    <x v="2"/>
    <x v="194"/>
    <d v="2011-11-02T00:00:00"/>
    <s v="Standard Class"/>
    <s v="NC-18625"/>
    <s v="Noah Childs"/>
    <x v="1"/>
    <s v="United States"/>
    <s v="Columbus"/>
    <x v="14"/>
    <n v="47201"/>
    <x v="2"/>
    <s v="TEC-AC-10003433"/>
    <x v="2"/>
    <x v="11"/>
    <x v="1409"/>
    <n v="1.98"/>
    <n v="2"/>
    <n v="0"/>
    <n v="0.89100000000000001"/>
  </r>
  <r>
    <n v="9547"/>
    <x v="4784"/>
    <x v="2"/>
    <x v="194"/>
    <d v="2011-11-02T00:00:00"/>
    <s v="Standard Class"/>
    <s v="NC-18625"/>
    <s v="Noah Childs"/>
    <x v="1"/>
    <s v="United States"/>
    <s v="Columbus"/>
    <x v="14"/>
    <n v="47201"/>
    <x v="2"/>
    <s v="OFF-PA-10000482"/>
    <x v="1"/>
    <x v="10"/>
    <x v="67"/>
    <n v="75.88"/>
    <n v="2"/>
    <n v="0"/>
    <n v="35.663599999999995"/>
  </r>
  <r>
    <n v="9548"/>
    <x v="4785"/>
    <x v="0"/>
    <x v="1133"/>
    <d v="2013-06-21T00:00:00"/>
    <s v="Second Class"/>
    <s v="SC-20770"/>
    <s v="Stewart Carmichael"/>
    <x v="1"/>
    <s v="United States"/>
    <s v="Philadelphia"/>
    <x v="9"/>
    <n v="19134"/>
    <x v="3"/>
    <s v="OFF-PA-10004610"/>
    <x v="1"/>
    <x v="10"/>
    <x v="1511"/>
    <n v="6.8480000000000008"/>
    <n v="2"/>
    <n v="0.2"/>
    <n v="2.1399999999999992"/>
  </r>
  <r>
    <n v="9549"/>
    <x v="4785"/>
    <x v="0"/>
    <x v="1133"/>
    <d v="2013-06-21T00:00:00"/>
    <s v="Second Class"/>
    <s v="SC-20770"/>
    <s v="Stewart Carmichael"/>
    <x v="1"/>
    <s v="United States"/>
    <s v="Philadelphia"/>
    <x v="9"/>
    <n v="19134"/>
    <x v="3"/>
    <s v="OFF-BI-10003910"/>
    <x v="1"/>
    <x v="8"/>
    <x v="8"/>
    <n v="4.6260000000000003"/>
    <n v="2"/>
    <n v="0.7"/>
    <n v="-3.8549999999999986"/>
  </r>
  <r>
    <n v="9550"/>
    <x v="4785"/>
    <x v="0"/>
    <x v="1133"/>
    <d v="2013-06-21T00:00:00"/>
    <s v="Second Class"/>
    <s v="SC-20770"/>
    <s v="Stewart Carmichael"/>
    <x v="1"/>
    <s v="United States"/>
    <s v="Philadelphia"/>
    <x v="9"/>
    <n v="19134"/>
    <x v="3"/>
    <s v="OFF-AP-10001394"/>
    <x v="1"/>
    <x v="9"/>
    <x v="1120"/>
    <n v="453.6"/>
    <n v="3"/>
    <n v="0.2"/>
    <n v="90.71999999999997"/>
  </r>
  <r>
    <n v="9551"/>
    <x v="4786"/>
    <x v="1"/>
    <x v="910"/>
    <d v="2012-05-06T00:00:00"/>
    <s v="First Class"/>
    <s v="NF-18595"/>
    <s v="Nicole Fjeld"/>
    <x v="2"/>
    <s v="United States"/>
    <s v="San Jose"/>
    <x v="1"/>
    <n v="95123"/>
    <x v="1"/>
    <s v="OFF-BI-10004654"/>
    <x v="1"/>
    <x v="8"/>
    <x v="68"/>
    <n v="13.847999999999999"/>
    <n v="3"/>
    <n v="0.2"/>
    <n v="5.1929999999999996"/>
  </r>
  <r>
    <n v="9552"/>
    <x v="4787"/>
    <x v="1"/>
    <x v="113"/>
    <d v="2012-11-14T00:00:00"/>
    <s v="Standard Class"/>
    <s v="SC-20020"/>
    <s v="Sam Craven"/>
    <x v="0"/>
    <s v="United States"/>
    <s v="Philadelphia"/>
    <x v="9"/>
    <n v="19140"/>
    <x v="3"/>
    <s v="OFF-ST-10001526"/>
    <x v="1"/>
    <x v="4"/>
    <x v="764"/>
    <n v="577.58400000000006"/>
    <n v="6"/>
    <n v="0.2"/>
    <n v="43.318799999999953"/>
  </r>
  <r>
    <n v="9553"/>
    <x v="4788"/>
    <x v="1"/>
    <x v="1051"/>
    <d v="2012-06-03T00:00:00"/>
    <s v="Standard Class"/>
    <s v="BD-11560"/>
    <s v="Brendan Dodson"/>
    <x v="2"/>
    <s v="United States"/>
    <s v="Springfield"/>
    <x v="17"/>
    <n v="22153"/>
    <x v="0"/>
    <s v="TEC-AC-10000358"/>
    <x v="2"/>
    <x v="11"/>
    <x v="1278"/>
    <n v="151.96"/>
    <n v="4"/>
    <n v="0"/>
    <n v="36.470399999999998"/>
  </r>
  <r>
    <n v="9554"/>
    <x v="4789"/>
    <x v="0"/>
    <x v="897"/>
    <d v="2013-09-28T00:00:00"/>
    <s v="Standard Class"/>
    <s v="SM-20950"/>
    <s v="Suzanne McNair"/>
    <x v="1"/>
    <s v="United States"/>
    <s v="Broomfield"/>
    <x v="22"/>
    <n v="80020"/>
    <x v="1"/>
    <s v="FUR-FU-10000246"/>
    <x v="0"/>
    <x v="5"/>
    <x v="386"/>
    <n v="68.432000000000016"/>
    <n v="7"/>
    <n v="0.2"/>
    <n v="8.5539999999999878"/>
  </r>
  <r>
    <n v="9555"/>
    <x v="4790"/>
    <x v="1"/>
    <x v="109"/>
    <d v="2012-12-02T00:00:00"/>
    <s v="Standard Class"/>
    <s v="EB-14110"/>
    <s v="Eugene Barchas"/>
    <x v="0"/>
    <s v="United States"/>
    <s v="Columbus"/>
    <x v="24"/>
    <n v="43229"/>
    <x v="3"/>
    <s v="FUR-FU-10003799"/>
    <x v="0"/>
    <x v="5"/>
    <x v="90"/>
    <n v="71.12"/>
    <n v="5"/>
    <n v="0.2"/>
    <n v="9.7789999999999964"/>
  </r>
  <r>
    <n v="9556"/>
    <x v="4790"/>
    <x v="1"/>
    <x v="109"/>
    <d v="2012-12-02T00:00:00"/>
    <s v="Standard Class"/>
    <s v="EB-14110"/>
    <s v="Eugene Barchas"/>
    <x v="0"/>
    <s v="United States"/>
    <s v="Columbus"/>
    <x v="24"/>
    <n v="43229"/>
    <x v="3"/>
    <s v="OFF-FA-10003021"/>
    <x v="1"/>
    <x v="13"/>
    <x v="33"/>
    <n v="3.008"/>
    <n v="2"/>
    <n v="0.2"/>
    <n v="0.56399999999999983"/>
  </r>
  <r>
    <n v="9557"/>
    <x v="4791"/>
    <x v="1"/>
    <x v="155"/>
    <d v="2012-12-05T00:00:00"/>
    <s v="Second Class"/>
    <s v="HP-14815"/>
    <s v="Harold Pawlan"/>
    <x v="2"/>
    <s v="United States"/>
    <s v="Concord"/>
    <x v="38"/>
    <n v="3301"/>
    <x v="3"/>
    <s v="OFF-PA-10003656"/>
    <x v="1"/>
    <x v="10"/>
    <x v="770"/>
    <n v="184.66"/>
    <n v="7"/>
    <n v="0"/>
    <n v="84.943599999999989"/>
  </r>
  <r>
    <n v="9558"/>
    <x v="4792"/>
    <x v="2"/>
    <x v="1136"/>
    <d v="2011-10-19T00:00:00"/>
    <s v="Second Class"/>
    <s v="EB-14170"/>
    <s v="Evan Bailliet"/>
    <x v="0"/>
    <s v="United States"/>
    <s v="Houston"/>
    <x v="5"/>
    <n v="77095"/>
    <x v="2"/>
    <s v="FUR-FU-10004586"/>
    <x v="0"/>
    <x v="5"/>
    <x v="1473"/>
    <n v="5.3120000000000003"/>
    <n v="2"/>
    <n v="0.6"/>
    <n v="-1.5935999999999995"/>
  </r>
  <r>
    <n v="9559"/>
    <x v="4793"/>
    <x v="0"/>
    <x v="973"/>
    <d v="2013-05-06T00:00:00"/>
    <s v="First Class"/>
    <s v="SM-20905"/>
    <s v="Susan MacKendrick"/>
    <x v="0"/>
    <s v="United States"/>
    <s v="Newark"/>
    <x v="24"/>
    <n v="43055"/>
    <x v="3"/>
    <s v="TEC-AC-10003832"/>
    <x v="2"/>
    <x v="11"/>
    <x v="458"/>
    <n v="132.52000000000004"/>
    <n v="5"/>
    <n v="0.2"/>
    <n v="34.786500000000004"/>
  </r>
  <r>
    <n v="9560"/>
    <x v="4793"/>
    <x v="0"/>
    <x v="973"/>
    <d v="2013-05-06T00:00:00"/>
    <s v="First Class"/>
    <s v="SM-20905"/>
    <s v="Susan MacKendrick"/>
    <x v="0"/>
    <s v="United States"/>
    <s v="Newark"/>
    <x v="24"/>
    <n v="43055"/>
    <x v="3"/>
    <s v="OFF-ST-10002554"/>
    <x v="1"/>
    <x v="4"/>
    <x v="1144"/>
    <n v="195.64"/>
    <n v="5"/>
    <n v="0.2"/>
    <n v="-44.018999999999991"/>
  </r>
  <r>
    <n v="9561"/>
    <x v="4793"/>
    <x v="0"/>
    <x v="973"/>
    <d v="2013-05-06T00:00:00"/>
    <s v="First Class"/>
    <s v="SM-20905"/>
    <s v="Susan MacKendrick"/>
    <x v="0"/>
    <s v="United States"/>
    <s v="Newark"/>
    <x v="24"/>
    <n v="43055"/>
    <x v="3"/>
    <s v="FUR-FU-10001876"/>
    <x v="0"/>
    <x v="5"/>
    <x v="1394"/>
    <n v="51.967999999999996"/>
    <n v="2"/>
    <n v="0.2"/>
    <n v="10.393599999999998"/>
  </r>
  <r>
    <n v="9562"/>
    <x v="4793"/>
    <x v="0"/>
    <x v="973"/>
    <d v="2013-05-06T00:00:00"/>
    <s v="First Class"/>
    <s v="SM-20905"/>
    <s v="Susan MacKendrick"/>
    <x v="0"/>
    <s v="United States"/>
    <s v="Newark"/>
    <x v="24"/>
    <n v="43055"/>
    <x v="3"/>
    <s v="TEC-AC-10002637"/>
    <x v="2"/>
    <x v="11"/>
    <x v="1308"/>
    <n v="431.97600000000006"/>
    <n v="3"/>
    <n v="0.2"/>
    <n v="-75.59580000000004"/>
  </r>
  <r>
    <n v="9563"/>
    <x v="4793"/>
    <x v="0"/>
    <x v="973"/>
    <d v="2013-05-06T00:00:00"/>
    <s v="First Class"/>
    <s v="SM-20905"/>
    <s v="Susan MacKendrick"/>
    <x v="0"/>
    <s v="United States"/>
    <s v="Newark"/>
    <x v="24"/>
    <n v="43055"/>
    <x v="3"/>
    <s v="TEC-MA-10003589"/>
    <x v="2"/>
    <x v="15"/>
    <x v="1837"/>
    <n v="224.93700000000004"/>
    <n v="3"/>
    <n v="0.7"/>
    <n v="-164.9538"/>
  </r>
  <r>
    <n v="9564"/>
    <x v="4793"/>
    <x v="0"/>
    <x v="973"/>
    <d v="2013-05-06T00:00:00"/>
    <s v="First Class"/>
    <s v="SM-20905"/>
    <s v="Susan MacKendrick"/>
    <x v="0"/>
    <s v="United States"/>
    <s v="Newark"/>
    <x v="24"/>
    <n v="43055"/>
    <x v="3"/>
    <s v="OFF-LA-10000081"/>
    <x v="1"/>
    <x v="2"/>
    <x v="1321"/>
    <n v="6"/>
    <n v="2"/>
    <n v="0.2"/>
    <n v="2.0999999999999996"/>
  </r>
  <r>
    <n v="9565"/>
    <x v="4794"/>
    <x v="1"/>
    <x v="932"/>
    <d v="2012-06-08T00:00:00"/>
    <s v="Standard Class"/>
    <s v="CG-12040"/>
    <s v="Catherine Glotzbach"/>
    <x v="2"/>
    <s v="United States"/>
    <s v="Los Angeles"/>
    <x v="1"/>
    <n v="90045"/>
    <x v="1"/>
    <s v="OFF-PA-10001838"/>
    <x v="1"/>
    <x v="10"/>
    <x v="999"/>
    <n v="11.76"/>
    <n v="2"/>
    <n v="0"/>
    <n v="5.7623999999999995"/>
  </r>
  <r>
    <n v="9566"/>
    <x v="4795"/>
    <x v="2"/>
    <x v="691"/>
    <d v="2011-03-31T00:00:00"/>
    <s v="Same Day"/>
    <s v="TG-21640"/>
    <s v="Trudy Glocke"/>
    <x v="0"/>
    <s v="United States"/>
    <s v="Tampa"/>
    <x v="2"/>
    <n v="33614"/>
    <x v="0"/>
    <s v="FUR-CH-10002965"/>
    <x v="0"/>
    <x v="1"/>
    <x v="226"/>
    <n v="1125.4879999999998"/>
    <n v="7"/>
    <n v="0.2"/>
    <n v="98.480200000000082"/>
  </r>
  <r>
    <n v="9567"/>
    <x v="4795"/>
    <x v="2"/>
    <x v="691"/>
    <d v="2011-03-31T00:00:00"/>
    <s v="Same Day"/>
    <s v="TG-21640"/>
    <s v="Trudy Glocke"/>
    <x v="0"/>
    <s v="United States"/>
    <s v="Tampa"/>
    <x v="2"/>
    <n v="33614"/>
    <x v="0"/>
    <s v="OFF-BI-10001636"/>
    <x v="1"/>
    <x v="8"/>
    <x v="668"/>
    <n v="12.645000000000001"/>
    <n v="5"/>
    <n v="0.7"/>
    <n v="-10.116"/>
  </r>
  <r>
    <n v="9568"/>
    <x v="4795"/>
    <x v="2"/>
    <x v="691"/>
    <d v="2011-03-31T00:00:00"/>
    <s v="Same Day"/>
    <s v="TG-21640"/>
    <s v="Trudy Glocke"/>
    <x v="0"/>
    <s v="United States"/>
    <s v="Tampa"/>
    <x v="2"/>
    <n v="33614"/>
    <x v="0"/>
    <s v="OFF-AR-10004027"/>
    <x v="1"/>
    <x v="6"/>
    <x v="182"/>
    <n v="4.032"/>
    <n v="2"/>
    <n v="0.2"/>
    <n v="1.0584000000000002"/>
  </r>
  <r>
    <n v="9569"/>
    <x v="4796"/>
    <x v="3"/>
    <x v="957"/>
    <d v="2014-07-08T00:00:00"/>
    <s v="First Class"/>
    <s v="DK-12835"/>
    <s v="Damala Kotsonis"/>
    <x v="1"/>
    <s v="United States"/>
    <s v="Fremont"/>
    <x v="8"/>
    <n v="68025"/>
    <x v="2"/>
    <s v="TEC-PH-10002293"/>
    <x v="2"/>
    <x v="7"/>
    <x v="126"/>
    <n v="79.959999999999994"/>
    <n v="4"/>
    <n v="0"/>
    <n v="22.388800000000003"/>
  </r>
  <r>
    <n v="9570"/>
    <x v="4797"/>
    <x v="1"/>
    <x v="496"/>
    <d v="2012-09-24T00:00:00"/>
    <s v="Same Day"/>
    <s v="MB-17305"/>
    <s v="Maria Bertelson"/>
    <x v="0"/>
    <s v="United States"/>
    <s v="Columbus"/>
    <x v="24"/>
    <n v="43229"/>
    <x v="3"/>
    <s v="OFF-BI-10003196"/>
    <x v="1"/>
    <x v="8"/>
    <x v="1367"/>
    <n v="6.732000000000002"/>
    <n v="6"/>
    <n v="0.7"/>
    <n v="-4.4879999999999978"/>
  </r>
  <r>
    <n v="9571"/>
    <x v="4797"/>
    <x v="1"/>
    <x v="496"/>
    <d v="2012-09-24T00:00:00"/>
    <s v="Same Day"/>
    <s v="MB-17305"/>
    <s v="Maria Bertelson"/>
    <x v="0"/>
    <s v="United States"/>
    <s v="Columbus"/>
    <x v="24"/>
    <n v="43229"/>
    <x v="3"/>
    <s v="OFF-ST-10001172"/>
    <x v="1"/>
    <x v="4"/>
    <x v="1197"/>
    <n v="33.568000000000005"/>
    <n v="2"/>
    <n v="0.2"/>
    <n v="1.6783999999999981"/>
  </r>
  <r>
    <n v="9572"/>
    <x v="4797"/>
    <x v="1"/>
    <x v="496"/>
    <d v="2012-09-24T00:00:00"/>
    <s v="Same Day"/>
    <s v="MB-17305"/>
    <s v="Maria Bertelson"/>
    <x v="0"/>
    <s v="United States"/>
    <s v="Columbus"/>
    <x v="24"/>
    <n v="43229"/>
    <x v="3"/>
    <s v="OFF-EN-10003068"/>
    <x v="1"/>
    <x v="12"/>
    <x v="1632"/>
    <n v="15.840000000000002"/>
    <n v="2"/>
    <n v="0.2"/>
    <n v="5.5439999999999987"/>
  </r>
  <r>
    <n v="9573"/>
    <x v="4797"/>
    <x v="1"/>
    <x v="496"/>
    <d v="2012-09-24T00:00:00"/>
    <s v="Same Day"/>
    <s v="MB-17305"/>
    <s v="Maria Bertelson"/>
    <x v="0"/>
    <s v="United States"/>
    <s v="Columbus"/>
    <x v="24"/>
    <n v="43229"/>
    <x v="3"/>
    <s v="OFF-LA-10003510"/>
    <x v="1"/>
    <x v="2"/>
    <x v="575"/>
    <n v="24.424000000000003"/>
    <n v="1"/>
    <n v="0.2"/>
    <n v="7.9378000000000002"/>
  </r>
  <r>
    <n v="9574"/>
    <x v="4797"/>
    <x v="1"/>
    <x v="496"/>
    <d v="2012-09-24T00:00:00"/>
    <s v="Same Day"/>
    <s v="MB-17305"/>
    <s v="Maria Bertelson"/>
    <x v="0"/>
    <s v="United States"/>
    <s v="Columbus"/>
    <x v="24"/>
    <n v="43229"/>
    <x v="3"/>
    <s v="OFF-AR-10003504"/>
    <x v="1"/>
    <x v="6"/>
    <x v="1026"/>
    <n v="17.12"/>
    <n v="5"/>
    <n v="0.2"/>
    <n v="1.9259999999999975"/>
  </r>
  <r>
    <n v="9575"/>
    <x v="4798"/>
    <x v="1"/>
    <x v="863"/>
    <d v="2012-08-13T00:00:00"/>
    <s v="Same Day"/>
    <s v="SF-20065"/>
    <s v="Sandra Flanagan"/>
    <x v="0"/>
    <s v="United States"/>
    <s v="Pomona"/>
    <x v="1"/>
    <n v="91767"/>
    <x v="1"/>
    <s v="FUR-FU-10001889"/>
    <x v="0"/>
    <x v="5"/>
    <x v="1149"/>
    <n v="31.56"/>
    <n v="3"/>
    <n v="0"/>
    <n v="10.4148"/>
  </r>
  <r>
    <n v="9576"/>
    <x v="4799"/>
    <x v="1"/>
    <x v="989"/>
    <d v="2012-05-28T00:00:00"/>
    <s v="Second Class"/>
    <s v="PS-18760"/>
    <s v="Pamela Stobb"/>
    <x v="0"/>
    <s v="United States"/>
    <s v="San Antonio"/>
    <x v="5"/>
    <n v="78207"/>
    <x v="2"/>
    <s v="FUR-CH-10000863"/>
    <x v="0"/>
    <x v="1"/>
    <x v="83"/>
    <n v="105.68599999999999"/>
    <n v="1"/>
    <n v="0.3"/>
    <n v="-28.686199999999999"/>
  </r>
  <r>
    <n v="9577"/>
    <x v="4799"/>
    <x v="1"/>
    <x v="989"/>
    <d v="2012-05-28T00:00:00"/>
    <s v="Second Class"/>
    <s v="PS-18760"/>
    <s v="Pamela Stobb"/>
    <x v="0"/>
    <s v="United States"/>
    <s v="San Antonio"/>
    <x v="5"/>
    <n v="78207"/>
    <x v="2"/>
    <s v="TEC-MA-10004679"/>
    <x v="2"/>
    <x v="15"/>
    <x v="1074"/>
    <n v="399.53999999999996"/>
    <n v="2"/>
    <n v="0.4"/>
    <n v="-79.908000000000015"/>
  </r>
  <r>
    <n v="9578"/>
    <x v="4799"/>
    <x v="1"/>
    <x v="989"/>
    <d v="2012-05-28T00:00:00"/>
    <s v="Second Class"/>
    <s v="PS-18760"/>
    <s v="Pamela Stobb"/>
    <x v="0"/>
    <s v="United States"/>
    <s v="San Antonio"/>
    <x v="5"/>
    <n v="78207"/>
    <x v="2"/>
    <s v="FUR-CH-10004754"/>
    <x v="0"/>
    <x v="1"/>
    <x v="1123"/>
    <n v="104.93"/>
    <n v="5"/>
    <n v="0.3"/>
    <n v="-4.4969999999999999"/>
  </r>
  <r>
    <n v="9579"/>
    <x v="4800"/>
    <x v="3"/>
    <x v="32"/>
    <d v="2014-09-17T00:00:00"/>
    <s v="First Class"/>
    <s v="RB-19705"/>
    <s v="Roger Barcio"/>
    <x v="2"/>
    <s v="United States"/>
    <s v="New York City"/>
    <x v="15"/>
    <n v="10035"/>
    <x v="3"/>
    <s v="TEC-PH-10004586"/>
    <x v="2"/>
    <x v="7"/>
    <x v="890"/>
    <n v="1079.8499999999999"/>
    <n v="3"/>
    <n v="0"/>
    <n v="323.95499999999993"/>
  </r>
  <r>
    <n v="9580"/>
    <x v="4800"/>
    <x v="3"/>
    <x v="32"/>
    <d v="2014-09-17T00:00:00"/>
    <s v="First Class"/>
    <s v="RB-19705"/>
    <s v="Roger Barcio"/>
    <x v="2"/>
    <s v="United States"/>
    <s v="New York City"/>
    <x v="15"/>
    <n v="10035"/>
    <x v="3"/>
    <s v="OFF-ST-10001370"/>
    <x v="1"/>
    <x v="4"/>
    <x v="1023"/>
    <n v="70.98"/>
    <n v="1"/>
    <n v="0"/>
    <n v="3.5489999999999924"/>
  </r>
  <r>
    <n v="9581"/>
    <x v="4800"/>
    <x v="3"/>
    <x v="32"/>
    <d v="2014-09-17T00:00:00"/>
    <s v="First Class"/>
    <s v="RB-19705"/>
    <s v="Roger Barcio"/>
    <x v="2"/>
    <s v="United States"/>
    <s v="New York City"/>
    <x v="15"/>
    <n v="10035"/>
    <x v="3"/>
    <s v="OFF-AR-10001988"/>
    <x v="1"/>
    <x v="6"/>
    <x v="749"/>
    <n v="29.950000000000003"/>
    <n v="5"/>
    <n v="0"/>
    <n v="8.6854999999999993"/>
  </r>
  <r>
    <n v="9582"/>
    <x v="4800"/>
    <x v="3"/>
    <x v="32"/>
    <d v="2014-09-17T00:00:00"/>
    <s v="First Class"/>
    <s v="RB-19705"/>
    <s v="Roger Barcio"/>
    <x v="2"/>
    <s v="United States"/>
    <s v="New York City"/>
    <x v="15"/>
    <n v="10035"/>
    <x v="3"/>
    <s v="FUR-CH-10003298"/>
    <x v="0"/>
    <x v="1"/>
    <x v="1567"/>
    <n v="589.41"/>
    <n v="5"/>
    <n v="0.1"/>
    <n v="-6.5490000000000492"/>
  </r>
  <r>
    <n v="9583"/>
    <x v="4801"/>
    <x v="0"/>
    <x v="843"/>
    <d v="2013-06-12T00:00:00"/>
    <s v="Standard Class"/>
    <s v="RS-19870"/>
    <s v="Roy Skaria"/>
    <x v="2"/>
    <s v="United States"/>
    <s v="Philadelphia"/>
    <x v="9"/>
    <n v="19120"/>
    <x v="3"/>
    <s v="OFF-FA-10002988"/>
    <x v="1"/>
    <x v="13"/>
    <x v="131"/>
    <n v="9.6479999999999997"/>
    <n v="6"/>
    <n v="0.2"/>
    <n v="3.4973999999999998"/>
  </r>
  <r>
    <n v="9584"/>
    <x v="4802"/>
    <x v="3"/>
    <x v="643"/>
    <d v="2014-06-28T00:00:00"/>
    <s v="Second Class"/>
    <s v="SB-20185"/>
    <s v="Sarah Brown"/>
    <x v="0"/>
    <s v="United States"/>
    <s v="New York City"/>
    <x v="15"/>
    <n v="10024"/>
    <x v="3"/>
    <s v="FUR-BO-10002213"/>
    <x v="0"/>
    <x v="0"/>
    <x v="1223"/>
    <n v="400.78400000000005"/>
    <n v="1"/>
    <n v="0.2"/>
    <n v="-5.0098000000000269"/>
  </r>
  <r>
    <n v="9585"/>
    <x v="4803"/>
    <x v="3"/>
    <x v="775"/>
    <d v="2014-08-28T00:00:00"/>
    <s v="First Class"/>
    <s v="HJ-14875"/>
    <s v="Heather Jas"/>
    <x v="2"/>
    <s v="United States"/>
    <s v="Detroit"/>
    <x v="12"/>
    <n v="48234"/>
    <x v="2"/>
    <s v="OFF-ST-10000344"/>
    <x v="1"/>
    <x v="4"/>
    <x v="1013"/>
    <n v="53.72"/>
    <n v="4"/>
    <n v="0"/>
    <n v="13.967199999999998"/>
  </r>
  <r>
    <n v="9586"/>
    <x v="4804"/>
    <x v="0"/>
    <x v="370"/>
    <d v="2013-08-29T00:00:00"/>
    <s v="First Class"/>
    <s v="SV-20815"/>
    <s v="Stuart Van"/>
    <x v="1"/>
    <s v="United States"/>
    <s v="Miami"/>
    <x v="2"/>
    <n v="33142"/>
    <x v="0"/>
    <s v="OFF-PA-10002319"/>
    <x v="1"/>
    <x v="10"/>
    <x v="1391"/>
    <n v="31.007999999999999"/>
    <n v="1"/>
    <n v="0.2"/>
    <n v="11.240400000000001"/>
  </r>
  <r>
    <n v="9587"/>
    <x v="4805"/>
    <x v="0"/>
    <x v="741"/>
    <d v="2013-11-19T00:00:00"/>
    <s v="Same Day"/>
    <s v="BE-11410"/>
    <s v="Bobby Elias"/>
    <x v="0"/>
    <s v="United States"/>
    <s v="Concord"/>
    <x v="1"/>
    <n v="94521"/>
    <x v="1"/>
    <s v="OFF-BI-10002437"/>
    <x v="1"/>
    <x v="8"/>
    <x v="1305"/>
    <n v="61.120000000000005"/>
    <n v="5"/>
    <n v="0.2"/>
    <n v="22.155999999999999"/>
  </r>
  <r>
    <n v="9588"/>
    <x v="4806"/>
    <x v="3"/>
    <x v="827"/>
    <d v="2014-04-23T00:00:00"/>
    <s v="Standard Class"/>
    <s v="BM-11575"/>
    <s v="Brendan Murry"/>
    <x v="1"/>
    <s v="United States"/>
    <s v="Chicago"/>
    <x v="10"/>
    <n v="60653"/>
    <x v="2"/>
    <s v="OFF-ST-10001418"/>
    <x v="1"/>
    <x v="4"/>
    <x v="870"/>
    <n v="195.136"/>
    <n v="4"/>
    <n v="0.2"/>
    <n v="-43.9056"/>
  </r>
  <r>
    <n v="9589"/>
    <x v="4807"/>
    <x v="3"/>
    <x v="283"/>
    <d v="2014-07-29T00:00:00"/>
    <s v="Standard Class"/>
    <s v="AZ-10750"/>
    <s v="Annie Zypern"/>
    <x v="0"/>
    <s v="United States"/>
    <s v="Wheeling"/>
    <x v="10"/>
    <n v="60090"/>
    <x v="2"/>
    <s v="OFF-AR-10000380"/>
    <x v="1"/>
    <x v="6"/>
    <x v="108"/>
    <n v="121.536"/>
    <n v="4"/>
    <n v="0.2"/>
    <n v="15.191999999999979"/>
  </r>
  <r>
    <n v="9590"/>
    <x v="4808"/>
    <x v="2"/>
    <x v="218"/>
    <d v="2011-05-15T00:00:00"/>
    <s v="Standard Class"/>
    <s v="HD-14785"/>
    <s v="Harold Dahlen"/>
    <x v="2"/>
    <s v="United States"/>
    <s v="Chicago"/>
    <x v="10"/>
    <n v="60610"/>
    <x v="2"/>
    <s v="OFF-PA-10003036"/>
    <x v="1"/>
    <x v="10"/>
    <x v="1730"/>
    <n v="17.472000000000001"/>
    <n v="3"/>
    <n v="0.2"/>
    <n v="5.6783999999999981"/>
  </r>
  <r>
    <n v="9591"/>
    <x v="4808"/>
    <x v="2"/>
    <x v="218"/>
    <d v="2011-05-15T00:00:00"/>
    <s v="Standard Class"/>
    <s v="HD-14785"/>
    <s v="Harold Dahlen"/>
    <x v="2"/>
    <s v="United States"/>
    <s v="Chicago"/>
    <x v="10"/>
    <n v="60610"/>
    <x v="2"/>
    <s v="OFF-BI-10002026"/>
    <x v="1"/>
    <x v="8"/>
    <x v="903"/>
    <n v="104.57999999999998"/>
    <n v="9"/>
    <n v="0.8"/>
    <n v="-172.55700000000007"/>
  </r>
  <r>
    <n v="9592"/>
    <x v="4809"/>
    <x v="0"/>
    <x v="1062"/>
    <d v="2013-08-02T00:00:00"/>
    <s v="Standard Class"/>
    <s v="BF-11005"/>
    <s v="Barry Franz"/>
    <x v="2"/>
    <s v="United States"/>
    <s v="Pasadena"/>
    <x v="5"/>
    <n v="77506"/>
    <x v="2"/>
    <s v="FUR-FU-10003691"/>
    <x v="0"/>
    <x v="5"/>
    <x v="877"/>
    <n v="24.700000000000003"/>
    <n v="5"/>
    <n v="0.6"/>
    <n v="-9.8799999999999955"/>
  </r>
  <r>
    <n v="9593"/>
    <x v="4809"/>
    <x v="0"/>
    <x v="1062"/>
    <d v="2013-08-02T00:00:00"/>
    <s v="Standard Class"/>
    <s v="BF-11005"/>
    <s v="Barry Franz"/>
    <x v="2"/>
    <s v="United States"/>
    <s v="Pasadena"/>
    <x v="5"/>
    <n v="77506"/>
    <x v="2"/>
    <s v="FUR-FU-10003806"/>
    <x v="0"/>
    <x v="5"/>
    <x v="1795"/>
    <n v="302.72000000000003"/>
    <n v="5"/>
    <n v="0.6"/>
    <n v="-378.40000000000009"/>
  </r>
  <r>
    <n v="9594"/>
    <x v="4810"/>
    <x v="3"/>
    <x v="32"/>
    <d v="2014-09-20T00:00:00"/>
    <s v="Standard Class"/>
    <s v="HZ-14950"/>
    <s v="Henia Zydlo"/>
    <x v="0"/>
    <s v="United States"/>
    <s v="New York City"/>
    <x v="15"/>
    <n v="10024"/>
    <x v="3"/>
    <s v="OFF-PA-10002741"/>
    <x v="1"/>
    <x v="10"/>
    <x v="1467"/>
    <n v="8.56"/>
    <n v="2"/>
    <n v="0"/>
    <n v="3.8519999999999994"/>
  </r>
  <r>
    <n v="9595"/>
    <x v="4810"/>
    <x v="3"/>
    <x v="32"/>
    <d v="2014-09-20T00:00:00"/>
    <s v="Standard Class"/>
    <s v="HZ-14950"/>
    <s v="Henia Zydlo"/>
    <x v="0"/>
    <s v="United States"/>
    <s v="New York City"/>
    <x v="15"/>
    <n v="10024"/>
    <x v="3"/>
    <s v="OFF-PA-10003845"/>
    <x v="1"/>
    <x v="10"/>
    <x v="367"/>
    <n v="11.56"/>
    <n v="2"/>
    <n v="0"/>
    <n v="5.6644000000000005"/>
  </r>
  <r>
    <n v="9596"/>
    <x v="4811"/>
    <x v="3"/>
    <x v="714"/>
    <d v="2014-01-30T00:00:00"/>
    <s v="Standard Class"/>
    <s v="KD-16495"/>
    <s v="Keith Dawkins"/>
    <x v="1"/>
    <s v="United States"/>
    <s v="San Jose"/>
    <x v="1"/>
    <n v="95123"/>
    <x v="1"/>
    <s v="OFF-AP-10001492"/>
    <x v="1"/>
    <x v="9"/>
    <x v="22"/>
    <n v="25.86"/>
    <n v="3"/>
    <n v="0"/>
    <n v="6.7236000000000002"/>
  </r>
  <r>
    <n v="9597"/>
    <x v="4811"/>
    <x v="3"/>
    <x v="714"/>
    <d v="2014-01-30T00:00:00"/>
    <s v="Standard Class"/>
    <s v="KD-16495"/>
    <s v="Keith Dawkins"/>
    <x v="1"/>
    <s v="United States"/>
    <s v="San Jose"/>
    <x v="1"/>
    <n v="95123"/>
    <x v="1"/>
    <s v="OFF-BI-10004318"/>
    <x v="1"/>
    <x v="8"/>
    <x v="1574"/>
    <n v="276.78400000000005"/>
    <n v="2"/>
    <n v="0.2"/>
    <n v="89.954799999999992"/>
  </r>
  <r>
    <n v="9598"/>
    <x v="4811"/>
    <x v="3"/>
    <x v="714"/>
    <d v="2014-01-30T00:00:00"/>
    <s v="Standard Class"/>
    <s v="KD-16495"/>
    <s v="Keith Dawkins"/>
    <x v="1"/>
    <s v="United States"/>
    <s v="San Jose"/>
    <x v="1"/>
    <n v="95123"/>
    <x v="1"/>
    <s v="TEC-PH-10000193"/>
    <x v="2"/>
    <x v="7"/>
    <x v="1655"/>
    <n v="110.352"/>
    <n v="3"/>
    <n v="0.2"/>
    <n v="8.2763999999999953"/>
  </r>
  <r>
    <n v="9599"/>
    <x v="4812"/>
    <x v="1"/>
    <x v="444"/>
    <d v="2012-09-23T00:00:00"/>
    <s v="Standard Class"/>
    <s v="FC-14245"/>
    <s v="Frank Carlisle"/>
    <x v="2"/>
    <s v="United States"/>
    <s v="Sacramento"/>
    <x v="1"/>
    <n v="95823"/>
    <x v="1"/>
    <s v="FUR-FU-10003464"/>
    <x v="0"/>
    <x v="5"/>
    <x v="1470"/>
    <n v="60.84"/>
    <n v="3"/>
    <n v="0"/>
    <n v="19.468799999999998"/>
  </r>
  <r>
    <n v="9600"/>
    <x v="4813"/>
    <x v="1"/>
    <x v="1225"/>
    <d v="2012-04-18T00:00:00"/>
    <s v="Standard Class"/>
    <s v="TP-21130"/>
    <s v="Theone Pippenger"/>
    <x v="0"/>
    <s v="United States"/>
    <s v="Springfield"/>
    <x v="21"/>
    <n v="97477"/>
    <x v="1"/>
    <s v="OFF-AP-10002403"/>
    <x v="1"/>
    <x v="9"/>
    <x v="1302"/>
    <n v="35.207999999999998"/>
    <n v="1"/>
    <n v="0.2"/>
    <n v="2.6405999999999992"/>
  </r>
  <r>
    <n v="9601"/>
    <x v="4814"/>
    <x v="3"/>
    <x v="540"/>
    <d v="2014-05-12T00:00:00"/>
    <s v="Second Class"/>
    <s v="EB-13705"/>
    <s v="Ed Braxton"/>
    <x v="1"/>
    <s v="United States"/>
    <s v="Mansfield"/>
    <x v="5"/>
    <n v="76063"/>
    <x v="2"/>
    <s v="OFF-PA-10003848"/>
    <x v="1"/>
    <x v="10"/>
    <x v="1442"/>
    <n v="41.472000000000008"/>
    <n v="8"/>
    <n v="0.2"/>
    <n v="14.5152"/>
  </r>
  <r>
    <n v="9602"/>
    <x v="4815"/>
    <x v="0"/>
    <x v="913"/>
    <d v="2013-09-10T00:00:00"/>
    <s v="Standard Class"/>
    <s v="JP-15520"/>
    <s v="Jeremy Pistek"/>
    <x v="0"/>
    <s v="United States"/>
    <s v="Jonesboro"/>
    <x v="36"/>
    <n v="72401"/>
    <x v="0"/>
    <s v="OFF-PA-10001357"/>
    <x v="1"/>
    <x v="10"/>
    <x v="1032"/>
    <n v="239.5"/>
    <n v="5"/>
    <n v="0"/>
    <n v="114.95999999999998"/>
  </r>
  <r>
    <n v="9603"/>
    <x v="4816"/>
    <x v="2"/>
    <x v="946"/>
    <d v="2011-05-22T00:00:00"/>
    <s v="First Class"/>
    <s v="TD-20995"/>
    <s v="Tamara Dahlen"/>
    <x v="0"/>
    <s v="United States"/>
    <s v="Virginia Beach"/>
    <x v="17"/>
    <n v="23464"/>
    <x v="0"/>
    <s v="OFF-SU-10004737"/>
    <x v="1"/>
    <x v="14"/>
    <x v="1704"/>
    <n v="34.200000000000003"/>
    <n v="5"/>
    <n v="0"/>
    <n v="9.234"/>
  </r>
  <r>
    <n v="9604"/>
    <x v="4817"/>
    <x v="0"/>
    <x v="26"/>
    <d v="2013-06-24T00:00:00"/>
    <s v="Standard Class"/>
    <s v="DM-13345"/>
    <s v="Denise Monton"/>
    <x v="1"/>
    <s v="United States"/>
    <s v="Rochester"/>
    <x v="15"/>
    <n v="14609"/>
    <x v="3"/>
    <s v="FUR-TA-10003715"/>
    <x v="0"/>
    <x v="3"/>
    <x v="1003"/>
    <n v="376.86599999999999"/>
    <n v="3"/>
    <n v="0.4"/>
    <n v="-213.55740000000006"/>
  </r>
  <r>
    <n v="9605"/>
    <x v="4818"/>
    <x v="1"/>
    <x v="121"/>
    <d v="2012-11-05T00:00:00"/>
    <s v="First Class"/>
    <s v="EG-13900"/>
    <s v="Emily Grady"/>
    <x v="0"/>
    <s v="United States"/>
    <s v="Chesapeake"/>
    <x v="17"/>
    <n v="23320"/>
    <x v="0"/>
    <s v="OFF-AP-10003099"/>
    <x v="1"/>
    <x v="9"/>
    <x v="1838"/>
    <n v="197.72"/>
    <n v="4"/>
    <n v="0"/>
    <n v="55.36160000000001"/>
  </r>
  <r>
    <n v="9606"/>
    <x v="4819"/>
    <x v="3"/>
    <x v="259"/>
    <d v="2014-11-10T00:00:00"/>
    <s v="Standard Class"/>
    <s v="HG-14965"/>
    <s v="Henry Goldwyn"/>
    <x v="1"/>
    <s v="United States"/>
    <s v="Lancaster"/>
    <x v="24"/>
    <n v="43130"/>
    <x v="3"/>
    <s v="TEC-AC-10002323"/>
    <x v="2"/>
    <x v="11"/>
    <x v="175"/>
    <n v="70.720000000000013"/>
    <n v="4"/>
    <n v="0.2"/>
    <n v="-6.1879999999999988"/>
  </r>
  <r>
    <n v="9607"/>
    <x v="4819"/>
    <x v="3"/>
    <x v="259"/>
    <d v="2014-11-10T00:00:00"/>
    <s v="Standard Class"/>
    <s v="HG-14965"/>
    <s v="Henry Goldwyn"/>
    <x v="1"/>
    <s v="United States"/>
    <s v="Lancaster"/>
    <x v="24"/>
    <n v="43130"/>
    <x v="3"/>
    <s v="OFF-ST-10002344"/>
    <x v="1"/>
    <x v="4"/>
    <x v="856"/>
    <n v="194.35200000000003"/>
    <n v="3"/>
    <n v="0.2"/>
    <n v="-43.729199999999992"/>
  </r>
  <r>
    <n v="9608"/>
    <x v="4820"/>
    <x v="3"/>
    <x v="256"/>
    <d v="2014-12-09T00:00:00"/>
    <s v="Second Class"/>
    <s v="BF-11080"/>
    <s v="Bart Folk"/>
    <x v="0"/>
    <s v="United States"/>
    <s v="New York City"/>
    <x v="15"/>
    <n v="10024"/>
    <x v="3"/>
    <s v="OFF-PA-10000007"/>
    <x v="1"/>
    <x v="10"/>
    <x v="1531"/>
    <n v="21.6"/>
    <n v="6"/>
    <n v="0"/>
    <n v="9.9359999999999999"/>
  </r>
  <r>
    <n v="9609"/>
    <x v="4820"/>
    <x v="3"/>
    <x v="256"/>
    <d v="2014-12-09T00:00:00"/>
    <s v="Second Class"/>
    <s v="BF-11080"/>
    <s v="Bart Folk"/>
    <x v="0"/>
    <s v="United States"/>
    <s v="New York City"/>
    <x v="15"/>
    <n v="10024"/>
    <x v="3"/>
    <s v="OFF-LA-10000248"/>
    <x v="1"/>
    <x v="2"/>
    <x v="1212"/>
    <n v="11.07"/>
    <n v="3"/>
    <n v="0"/>
    <n v="5.2028999999999996"/>
  </r>
  <r>
    <n v="9610"/>
    <x v="4821"/>
    <x v="0"/>
    <x v="458"/>
    <d v="2013-05-20T00:00:00"/>
    <s v="Second Class"/>
    <s v="SC-20095"/>
    <s v="Sanjit Chand"/>
    <x v="0"/>
    <s v="United States"/>
    <s v="Los Angeles"/>
    <x v="1"/>
    <n v="90045"/>
    <x v="1"/>
    <s v="FUR-FU-10002116"/>
    <x v="0"/>
    <x v="5"/>
    <x v="1431"/>
    <n v="282.83999999999997"/>
    <n v="4"/>
    <n v="0"/>
    <n v="19.798799999999972"/>
  </r>
  <r>
    <n v="9611"/>
    <x v="4821"/>
    <x v="0"/>
    <x v="458"/>
    <d v="2013-05-20T00:00:00"/>
    <s v="Second Class"/>
    <s v="SC-20095"/>
    <s v="Sanjit Chand"/>
    <x v="0"/>
    <s v="United States"/>
    <s v="Los Angeles"/>
    <x v="1"/>
    <n v="90045"/>
    <x v="1"/>
    <s v="OFF-LA-10002195"/>
    <x v="1"/>
    <x v="2"/>
    <x v="1019"/>
    <n v="27.72"/>
    <n v="9"/>
    <n v="0"/>
    <n v="13.3056"/>
  </r>
  <r>
    <n v="9612"/>
    <x v="4822"/>
    <x v="3"/>
    <x v="1200"/>
    <d v="2014-10-31T00:00:00"/>
    <s v="Standard Class"/>
    <s v="CS-11950"/>
    <s v="Carlos Soltero"/>
    <x v="0"/>
    <s v="United States"/>
    <s v="Jackson"/>
    <x v="35"/>
    <n v="39212"/>
    <x v="0"/>
    <s v="OFF-FA-10000735"/>
    <x v="1"/>
    <x v="13"/>
    <x v="33"/>
    <n v="11.68"/>
    <n v="4"/>
    <n v="0"/>
    <n v="5.2559999999999993"/>
  </r>
  <r>
    <n v="9613"/>
    <x v="4823"/>
    <x v="0"/>
    <x v="31"/>
    <d v="2013-09-23T00:00:00"/>
    <s v="Standard Class"/>
    <s v="BD-11320"/>
    <s v="Bill Donatelli"/>
    <x v="0"/>
    <s v="United States"/>
    <s v="Woodland"/>
    <x v="1"/>
    <n v="95695"/>
    <x v="1"/>
    <s v="TEC-PH-10001299"/>
    <x v="2"/>
    <x v="7"/>
    <x v="1480"/>
    <n v="239.98400000000004"/>
    <n v="2"/>
    <n v="0.2"/>
    <n v="23.998400000000004"/>
  </r>
  <r>
    <n v="9614"/>
    <x v="4824"/>
    <x v="2"/>
    <x v="7"/>
    <d v="2011-11-13T00:00:00"/>
    <s v="First Class"/>
    <s v="MZ-17515"/>
    <s v="Mary Zewe"/>
    <x v="1"/>
    <s v="United States"/>
    <s v="Seattle"/>
    <x v="4"/>
    <n v="98115"/>
    <x v="1"/>
    <s v="OFF-AP-10002892"/>
    <x v="1"/>
    <x v="9"/>
    <x v="9"/>
    <n v="22.98"/>
    <n v="1"/>
    <n v="0"/>
    <n v="6.8939999999999984"/>
  </r>
  <r>
    <n v="9615"/>
    <x v="4824"/>
    <x v="2"/>
    <x v="7"/>
    <d v="2011-11-13T00:00:00"/>
    <s v="First Class"/>
    <s v="MZ-17515"/>
    <s v="Mary Zewe"/>
    <x v="1"/>
    <s v="United States"/>
    <s v="Seattle"/>
    <x v="4"/>
    <n v="98115"/>
    <x v="1"/>
    <s v="TEC-AC-10002718"/>
    <x v="2"/>
    <x v="11"/>
    <x v="1183"/>
    <n v="102.13"/>
    <n v="7"/>
    <n v="0"/>
    <n v="15.319499999999996"/>
  </r>
  <r>
    <n v="9616"/>
    <x v="4824"/>
    <x v="2"/>
    <x v="7"/>
    <d v="2011-11-13T00:00:00"/>
    <s v="First Class"/>
    <s v="MZ-17515"/>
    <s v="Mary Zewe"/>
    <x v="1"/>
    <s v="United States"/>
    <s v="Seattle"/>
    <x v="4"/>
    <n v="98115"/>
    <x v="1"/>
    <s v="OFF-BI-10003527"/>
    <x v="1"/>
    <x v="8"/>
    <x v="446"/>
    <n v="2033.5840000000001"/>
    <n v="2"/>
    <n v="0.2"/>
    <n v="762.59400000000005"/>
  </r>
  <r>
    <n v="9617"/>
    <x v="4825"/>
    <x v="0"/>
    <x v="250"/>
    <d v="2013-08-30T00:00:00"/>
    <s v="Standard Class"/>
    <s v="PW-19030"/>
    <s v="Pauline Webber"/>
    <x v="1"/>
    <s v="United States"/>
    <s v="Los Angeles"/>
    <x v="1"/>
    <n v="90049"/>
    <x v="1"/>
    <s v="OFF-AR-10002255"/>
    <x v="1"/>
    <x v="6"/>
    <x v="814"/>
    <n v="5.76"/>
    <n v="2"/>
    <n v="0"/>
    <n v="1.6703999999999999"/>
  </r>
  <r>
    <n v="9618"/>
    <x v="4826"/>
    <x v="3"/>
    <x v="673"/>
    <d v="2014-11-22T00:00:00"/>
    <s v="Standard Class"/>
    <s v="BS-11380"/>
    <s v="Bill Stewart"/>
    <x v="1"/>
    <s v="United States"/>
    <s v="Bowling Green"/>
    <x v="24"/>
    <n v="43402"/>
    <x v="3"/>
    <s v="TEC-CO-10002095"/>
    <x v="2"/>
    <x v="16"/>
    <x v="610"/>
    <n v="899.98199999999997"/>
    <n v="3"/>
    <n v="0.4"/>
    <n v="74.998499999999922"/>
  </r>
  <r>
    <n v="9619"/>
    <x v="4826"/>
    <x v="3"/>
    <x v="673"/>
    <d v="2014-11-22T00:00:00"/>
    <s v="Standard Class"/>
    <s v="BS-11380"/>
    <s v="Bill Stewart"/>
    <x v="1"/>
    <s v="United States"/>
    <s v="Bowling Green"/>
    <x v="24"/>
    <n v="43402"/>
    <x v="3"/>
    <s v="OFF-AR-10004022"/>
    <x v="1"/>
    <x v="6"/>
    <x v="898"/>
    <n v="86.352000000000004"/>
    <n v="3"/>
    <n v="0.2"/>
    <n v="5.3969999999999914"/>
  </r>
  <r>
    <n v="9620"/>
    <x v="4826"/>
    <x v="3"/>
    <x v="673"/>
    <d v="2014-11-22T00:00:00"/>
    <s v="Standard Class"/>
    <s v="BS-11380"/>
    <s v="Bill Stewart"/>
    <x v="1"/>
    <s v="United States"/>
    <s v="Bowling Green"/>
    <x v="24"/>
    <n v="43402"/>
    <x v="3"/>
    <s v="TEC-AC-10002335"/>
    <x v="2"/>
    <x v="11"/>
    <x v="339"/>
    <n v="139.96000000000004"/>
    <n v="5"/>
    <n v="0.2"/>
    <n v="-1.7495000000000118"/>
  </r>
  <r>
    <n v="9621"/>
    <x v="4827"/>
    <x v="2"/>
    <x v="467"/>
    <d v="2011-09-30T00:00:00"/>
    <s v="Standard Class"/>
    <s v="DA-13450"/>
    <s v="Dianna Arnett"/>
    <x v="2"/>
    <s v="United States"/>
    <s v="Lancaster"/>
    <x v="24"/>
    <n v="43130"/>
    <x v="3"/>
    <s v="OFF-AP-10001634"/>
    <x v="1"/>
    <x v="9"/>
    <x v="1790"/>
    <n v="16.704000000000001"/>
    <n v="6"/>
    <n v="0.2"/>
    <n v="1.2527999999999988"/>
  </r>
  <r>
    <n v="9622"/>
    <x v="4827"/>
    <x v="2"/>
    <x v="467"/>
    <d v="2011-09-30T00:00:00"/>
    <s v="Standard Class"/>
    <s v="DA-13450"/>
    <s v="Dianna Arnett"/>
    <x v="2"/>
    <s v="United States"/>
    <s v="Lancaster"/>
    <x v="24"/>
    <n v="43130"/>
    <x v="3"/>
    <s v="TEC-AC-10002370"/>
    <x v="2"/>
    <x v="11"/>
    <x v="1816"/>
    <n v="3.1520000000000001"/>
    <n v="2"/>
    <n v="0.2"/>
    <n v="0.47279999999999966"/>
  </r>
  <r>
    <n v="9623"/>
    <x v="4827"/>
    <x v="2"/>
    <x v="467"/>
    <d v="2011-09-30T00:00:00"/>
    <s v="Standard Class"/>
    <s v="DA-13450"/>
    <s v="Dianna Arnett"/>
    <x v="2"/>
    <s v="United States"/>
    <s v="Lancaster"/>
    <x v="24"/>
    <n v="43130"/>
    <x v="3"/>
    <s v="OFF-PA-10000174"/>
    <x v="1"/>
    <x v="10"/>
    <x v="1515"/>
    <n v="32.896000000000001"/>
    <n v="4"/>
    <n v="0.2"/>
    <n v="11.102399999999996"/>
  </r>
  <r>
    <n v="9624"/>
    <x v="4828"/>
    <x v="3"/>
    <x v="222"/>
    <d v="2014-07-01T00:00:00"/>
    <s v="First Class"/>
    <s v="ME-17725"/>
    <s v="Max Engle"/>
    <x v="0"/>
    <s v="United States"/>
    <s v="Dallas"/>
    <x v="5"/>
    <n v="75220"/>
    <x v="2"/>
    <s v="OFF-AP-10000240"/>
    <x v="1"/>
    <x v="9"/>
    <x v="644"/>
    <n v="21.391999999999992"/>
    <n v="2"/>
    <n v="0.8"/>
    <n v="-54.549600000000012"/>
  </r>
  <r>
    <n v="9625"/>
    <x v="4828"/>
    <x v="3"/>
    <x v="222"/>
    <d v="2014-07-01T00:00:00"/>
    <s v="First Class"/>
    <s v="ME-17725"/>
    <s v="Max Engle"/>
    <x v="0"/>
    <s v="United States"/>
    <s v="Dallas"/>
    <x v="5"/>
    <n v="75220"/>
    <x v="2"/>
    <s v="FUR-TA-10002855"/>
    <x v="0"/>
    <x v="3"/>
    <x v="1189"/>
    <n v="307.31400000000002"/>
    <n v="3"/>
    <n v="0.3"/>
    <n v="-39.511800000000036"/>
  </r>
  <r>
    <n v="9626"/>
    <x v="4828"/>
    <x v="3"/>
    <x v="222"/>
    <d v="2014-07-01T00:00:00"/>
    <s v="First Class"/>
    <s v="ME-17725"/>
    <s v="Max Engle"/>
    <x v="0"/>
    <s v="United States"/>
    <s v="Dallas"/>
    <x v="5"/>
    <n v="75220"/>
    <x v="2"/>
    <s v="FUR-BO-10000780"/>
    <x v="0"/>
    <x v="0"/>
    <x v="1309"/>
    <n v="409.99919999999997"/>
    <n v="3"/>
    <n v="0.32"/>
    <n v="-96.470399999999955"/>
  </r>
  <r>
    <n v="9627"/>
    <x v="4829"/>
    <x v="3"/>
    <x v="397"/>
    <d v="2014-09-26T00:00:00"/>
    <s v="First Class"/>
    <s v="MH-17785"/>
    <s v="Maya Herman"/>
    <x v="1"/>
    <s v="United States"/>
    <s v="Lubbock"/>
    <x v="5"/>
    <n v="79424"/>
    <x v="2"/>
    <s v="OFF-PA-10001846"/>
    <x v="1"/>
    <x v="10"/>
    <x v="1807"/>
    <n v="9.2480000000000011"/>
    <n v="2"/>
    <n v="0.2"/>
    <n v="3.3524000000000003"/>
  </r>
  <r>
    <n v="9628"/>
    <x v="4830"/>
    <x v="2"/>
    <x v="533"/>
    <d v="2011-11-27T00:00:00"/>
    <s v="Standard Class"/>
    <s v="BT-11440"/>
    <s v="Bobby Trafton"/>
    <x v="0"/>
    <s v="United States"/>
    <s v="Detroit"/>
    <x v="12"/>
    <n v="48227"/>
    <x v="2"/>
    <s v="OFF-BI-10002049"/>
    <x v="1"/>
    <x v="8"/>
    <x v="758"/>
    <n v="14.669999999999998"/>
    <n v="3"/>
    <n v="0"/>
    <n v="6.7481999999999989"/>
  </r>
  <r>
    <n v="9629"/>
    <x v="4831"/>
    <x v="2"/>
    <x v="286"/>
    <d v="2011-01-19T00:00:00"/>
    <s v="Standard Class"/>
    <s v="MM-17920"/>
    <s v="Michael Moore"/>
    <x v="0"/>
    <s v="United States"/>
    <s v="Newark"/>
    <x v="24"/>
    <n v="43055"/>
    <x v="3"/>
    <s v="OFF-PA-10002947"/>
    <x v="1"/>
    <x v="10"/>
    <x v="703"/>
    <n v="37.408000000000001"/>
    <n v="7"/>
    <n v="0.2"/>
    <n v="13.0928"/>
  </r>
  <r>
    <n v="9630"/>
    <x v="4831"/>
    <x v="2"/>
    <x v="286"/>
    <d v="2011-01-19T00:00:00"/>
    <s v="Standard Class"/>
    <s v="MM-17920"/>
    <s v="Michael Moore"/>
    <x v="0"/>
    <s v="United States"/>
    <s v="Newark"/>
    <x v="24"/>
    <n v="43055"/>
    <x v="3"/>
    <s v="OFF-BI-10003476"/>
    <x v="1"/>
    <x v="8"/>
    <x v="1526"/>
    <n v="3.4380000000000006"/>
    <n v="2"/>
    <n v="0.7"/>
    <n v="-2.5212000000000003"/>
  </r>
  <r>
    <n v="9631"/>
    <x v="4832"/>
    <x v="0"/>
    <x v="1207"/>
    <d v="2013-06-07T00:00:00"/>
    <s v="Standard Class"/>
    <s v="NM-18520"/>
    <s v="Neoma Murray"/>
    <x v="0"/>
    <s v="United States"/>
    <s v="New York City"/>
    <x v="15"/>
    <n v="10011"/>
    <x v="3"/>
    <s v="OFF-BI-10002609"/>
    <x v="1"/>
    <x v="8"/>
    <x v="98"/>
    <n v="7.1519999999999992"/>
    <n v="3"/>
    <n v="0.2"/>
    <n v="2.3243999999999994"/>
  </r>
  <r>
    <n v="9632"/>
    <x v="4832"/>
    <x v="0"/>
    <x v="1207"/>
    <d v="2013-06-07T00:00:00"/>
    <s v="Standard Class"/>
    <s v="NM-18520"/>
    <s v="Neoma Murray"/>
    <x v="0"/>
    <s v="United States"/>
    <s v="New York City"/>
    <x v="15"/>
    <n v="10011"/>
    <x v="3"/>
    <s v="TEC-PH-10003215"/>
    <x v="2"/>
    <x v="7"/>
    <x v="1602"/>
    <n v="179.7"/>
    <n v="6"/>
    <n v="0"/>
    <n v="88.052999999999997"/>
  </r>
  <r>
    <n v="9633"/>
    <x v="4833"/>
    <x v="3"/>
    <x v="778"/>
    <d v="2014-02-18T00:00:00"/>
    <s v="Standard Class"/>
    <s v="MH-17455"/>
    <s v="Mark Hamilton"/>
    <x v="0"/>
    <s v="United States"/>
    <s v="Minneapolis"/>
    <x v="11"/>
    <n v="55407"/>
    <x v="2"/>
    <s v="OFF-AP-10004785"/>
    <x v="1"/>
    <x v="9"/>
    <x v="1177"/>
    <n v="90.64"/>
    <n v="8"/>
    <n v="0"/>
    <n v="38.975200000000008"/>
  </r>
  <r>
    <n v="9634"/>
    <x v="4834"/>
    <x v="2"/>
    <x v="1005"/>
    <d v="2011-10-17T00:00:00"/>
    <s v="First Class"/>
    <s v="TC-21295"/>
    <s v="Toby Carlisle"/>
    <x v="0"/>
    <s v="United States"/>
    <s v="Everett"/>
    <x v="31"/>
    <n v="2149"/>
    <x v="3"/>
    <s v="TEC-AC-10000865"/>
    <x v="2"/>
    <x v="11"/>
    <x v="996"/>
    <n v="177"/>
    <n v="3"/>
    <n v="0"/>
    <n v="30.089999999999982"/>
  </r>
  <r>
    <n v="9635"/>
    <x v="4834"/>
    <x v="2"/>
    <x v="1005"/>
    <d v="2011-10-17T00:00:00"/>
    <s v="First Class"/>
    <s v="TC-21295"/>
    <s v="Toby Carlisle"/>
    <x v="0"/>
    <s v="United States"/>
    <s v="Everett"/>
    <x v="31"/>
    <n v="2149"/>
    <x v="3"/>
    <s v="OFF-ST-10000615"/>
    <x v="1"/>
    <x v="4"/>
    <x v="75"/>
    <n v="79.45"/>
    <n v="7"/>
    <n v="0"/>
    <n v="22.246000000000006"/>
  </r>
  <r>
    <n v="9636"/>
    <x v="4834"/>
    <x v="2"/>
    <x v="1005"/>
    <d v="2011-10-17T00:00:00"/>
    <s v="First Class"/>
    <s v="TC-21295"/>
    <s v="Toby Carlisle"/>
    <x v="0"/>
    <s v="United States"/>
    <s v="Everett"/>
    <x v="31"/>
    <n v="2149"/>
    <x v="3"/>
    <s v="FUR-CH-10000749"/>
    <x v="0"/>
    <x v="1"/>
    <x v="1667"/>
    <n v="1628.82"/>
    <n v="9"/>
    <n v="0"/>
    <n v="260.61120000000017"/>
  </r>
  <r>
    <n v="9637"/>
    <x v="4835"/>
    <x v="2"/>
    <x v="728"/>
    <d v="2011-11-25T00:00:00"/>
    <s v="Standard Class"/>
    <s v="MH-17785"/>
    <s v="Maya Herman"/>
    <x v="1"/>
    <s v="United States"/>
    <s v="Seattle"/>
    <x v="4"/>
    <n v="98105"/>
    <x v="1"/>
    <s v="FUR-FU-10003553"/>
    <x v="0"/>
    <x v="5"/>
    <x v="563"/>
    <n v="137.54"/>
    <n v="2"/>
    <n v="0"/>
    <n v="55.016000000000005"/>
  </r>
  <r>
    <n v="9638"/>
    <x v="4835"/>
    <x v="2"/>
    <x v="728"/>
    <d v="2011-11-25T00:00:00"/>
    <s v="Standard Class"/>
    <s v="MH-17785"/>
    <s v="Maya Herman"/>
    <x v="1"/>
    <s v="United States"/>
    <s v="Seattle"/>
    <x v="4"/>
    <n v="98105"/>
    <x v="1"/>
    <s v="FUR-TA-10003008"/>
    <x v="0"/>
    <x v="3"/>
    <x v="946"/>
    <n v="730.2"/>
    <n v="4"/>
    <n v="0"/>
    <n v="94.926000000000045"/>
  </r>
  <r>
    <n v="9639"/>
    <x v="4836"/>
    <x v="3"/>
    <x v="105"/>
    <d v="2014-11-16T00:00:00"/>
    <s v="Second Class"/>
    <s v="EP-13915"/>
    <s v="Emily Phan"/>
    <x v="0"/>
    <s v="United States"/>
    <s v="Los Angeles"/>
    <x v="1"/>
    <n v="90032"/>
    <x v="1"/>
    <s v="OFF-PA-10001846"/>
    <x v="1"/>
    <x v="10"/>
    <x v="1807"/>
    <n v="11.56"/>
    <n v="2"/>
    <n v="0"/>
    <n v="5.6644000000000005"/>
  </r>
  <r>
    <n v="9640"/>
    <x v="4837"/>
    <x v="1"/>
    <x v="1226"/>
    <d v="2012-01-31T00:00:00"/>
    <s v="Second Class"/>
    <s v="JH-15985"/>
    <s v="Joseph Holt"/>
    <x v="0"/>
    <s v="United States"/>
    <s v="Concord"/>
    <x v="3"/>
    <n v="28027"/>
    <x v="0"/>
    <s v="FUR-TA-10000198"/>
    <x v="0"/>
    <x v="3"/>
    <x v="589"/>
    <n v="4297.6440000000002"/>
    <n v="13"/>
    <n v="0.4"/>
    <n v="-1862.3124000000003"/>
  </r>
  <r>
    <n v="9641"/>
    <x v="4838"/>
    <x v="2"/>
    <x v="1009"/>
    <d v="2011-03-12T00:00:00"/>
    <s v="Standard Class"/>
    <s v="CM-12715"/>
    <s v="Craig Molinari"/>
    <x v="1"/>
    <s v="United States"/>
    <s v="Seattle"/>
    <x v="4"/>
    <n v="98103"/>
    <x v="1"/>
    <s v="OFF-AR-10000390"/>
    <x v="1"/>
    <x v="6"/>
    <x v="105"/>
    <n v="20.65"/>
    <n v="5"/>
    <n v="0"/>
    <n v="9.4989999999999988"/>
  </r>
  <r>
    <n v="9642"/>
    <x v="4838"/>
    <x v="2"/>
    <x v="1009"/>
    <d v="2011-03-12T00:00:00"/>
    <s v="Standard Class"/>
    <s v="CM-12715"/>
    <s v="Craig Molinari"/>
    <x v="1"/>
    <s v="United States"/>
    <s v="Seattle"/>
    <x v="4"/>
    <n v="98103"/>
    <x v="1"/>
    <s v="OFF-ST-10000934"/>
    <x v="1"/>
    <x v="4"/>
    <x v="352"/>
    <n v="204.89999999999998"/>
    <n v="5"/>
    <n v="0"/>
    <n v="0"/>
  </r>
  <r>
    <n v="9643"/>
    <x v="4838"/>
    <x v="2"/>
    <x v="1009"/>
    <d v="2011-03-12T00:00:00"/>
    <s v="Standard Class"/>
    <s v="CM-12715"/>
    <s v="Craig Molinari"/>
    <x v="1"/>
    <s v="United States"/>
    <s v="Seattle"/>
    <x v="4"/>
    <n v="98103"/>
    <x v="1"/>
    <s v="FUR-CH-10002780"/>
    <x v="0"/>
    <x v="1"/>
    <x v="1832"/>
    <n v="436.70400000000006"/>
    <n v="6"/>
    <n v="0.2"/>
    <n v="21.835199999999986"/>
  </r>
  <r>
    <n v="9644"/>
    <x v="4838"/>
    <x v="2"/>
    <x v="1009"/>
    <d v="2011-03-12T00:00:00"/>
    <s v="Standard Class"/>
    <s v="CM-12715"/>
    <s v="Craig Molinari"/>
    <x v="1"/>
    <s v="United States"/>
    <s v="Seattle"/>
    <x v="4"/>
    <n v="98103"/>
    <x v="1"/>
    <s v="FUR-CH-10004495"/>
    <x v="0"/>
    <x v="1"/>
    <x v="1475"/>
    <n v="481.56800000000004"/>
    <n v="2"/>
    <n v="0.2"/>
    <n v="54.17639999999993"/>
  </r>
  <r>
    <n v="9645"/>
    <x v="4839"/>
    <x v="3"/>
    <x v="110"/>
    <d v="2014-06-14T00:00:00"/>
    <s v="Standard Class"/>
    <s v="FO-14305"/>
    <s v="Frank Olsen"/>
    <x v="0"/>
    <s v="United States"/>
    <s v="Glendale"/>
    <x v="16"/>
    <n v="85301"/>
    <x v="1"/>
    <s v="TEC-AC-10002006"/>
    <x v="2"/>
    <x v="11"/>
    <x v="1078"/>
    <n v="89.544000000000011"/>
    <n v="7"/>
    <n v="0.2"/>
    <n v="12.312299999999993"/>
  </r>
  <r>
    <n v="9646"/>
    <x v="4839"/>
    <x v="3"/>
    <x v="110"/>
    <d v="2014-06-14T00:00:00"/>
    <s v="Standard Class"/>
    <s v="FO-14305"/>
    <s v="Frank Olsen"/>
    <x v="0"/>
    <s v="United States"/>
    <s v="Glendale"/>
    <x v="16"/>
    <n v="85301"/>
    <x v="1"/>
    <s v="OFF-ST-10002485"/>
    <x v="1"/>
    <x v="4"/>
    <x v="209"/>
    <n v="35.167999999999999"/>
    <n v="2"/>
    <n v="0.2"/>
    <n v="-8.3524000000000012"/>
  </r>
  <r>
    <n v="9647"/>
    <x v="4839"/>
    <x v="3"/>
    <x v="110"/>
    <d v="2014-06-14T00:00:00"/>
    <s v="Standard Class"/>
    <s v="FO-14305"/>
    <s v="Frank Olsen"/>
    <x v="0"/>
    <s v="United States"/>
    <s v="Glendale"/>
    <x v="16"/>
    <n v="85301"/>
    <x v="1"/>
    <s v="OFF-BI-10000778"/>
    <x v="1"/>
    <x v="8"/>
    <x v="258"/>
    <n v="72.588000000000008"/>
    <n v="2"/>
    <n v="0.7"/>
    <n v="-48.391999999999982"/>
  </r>
  <r>
    <n v="9648"/>
    <x v="4840"/>
    <x v="2"/>
    <x v="84"/>
    <d v="2011-11-24T00:00:00"/>
    <s v="Standard Class"/>
    <s v="MW-18220"/>
    <s v="Mitch Webber"/>
    <x v="0"/>
    <s v="United States"/>
    <s v="Coon Rapids"/>
    <x v="11"/>
    <n v="55433"/>
    <x v="2"/>
    <s v="OFF-ST-10000877"/>
    <x v="1"/>
    <x v="4"/>
    <x v="1104"/>
    <n v="221.16"/>
    <n v="4"/>
    <n v="0"/>
    <n v="57.501599999999996"/>
  </r>
  <r>
    <n v="9649"/>
    <x v="4840"/>
    <x v="2"/>
    <x v="84"/>
    <d v="2011-11-24T00:00:00"/>
    <s v="Standard Class"/>
    <s v="MW-18220"/>
    <s v="Mitch Webber"/>
    <x v="0"/>
    <s v="United States"/>
    <s v="Coon Rapids"/>
    <x v="11"/>
    <n v="55433"/>
    <x v="2"/>
    <s v="TEC-PH-10002103"/>
    <x v="2"/>
    <x v="7"/>
    <x v="534"/>
    <n v="281.96999999999997"/>
    <n v="3"/>
    <n v="0"/>
    <n v="78.951599999999999"/>
  </r>
  <r>
    <n v="9650"/>
    <x v="4841"/>
    <x v="0"/>
    <x v="491"/>
    <d v="2013-12-01T00:00:00"/>
    <s v="Standard Class"/>
    <s v="MS-17365"/>
    <s v="Maribeth Schnelling"/>
    <x v="0"/>
    <s v="United States"/>
    <s v="Los Angeles"/>
    <x v="1"/>
    <n v="90045"/>
    <x v="1"/>
    <s v="FUR-BO-10002213"/>
    <x v="0"/>
    <x v="0"/>
    <x v="1223"/>
    <n v="3406.6640000000002"/>
    <n v="8"/>
    <n v="0.15"/>
    <n v="160.31359999999984"/>
  </r>
  <r>
    <n v="9651"/>
    <x v="4841"/>
    <x v="0"/>
    <x v="491"/>
    <d v="2013-12-01T00:00:00"/>
    <s v="Standard Class"/>
    <s v="MS-17365"/>
    <s v="Maribeth Schnelling"/>
    <x v="0"/>
    <s v="United States"/>
    <s v="Los Angeles"/>
    <x v="1"/>
    <n v="90045"/>
    <x v="1"/>
    <s v="OFF-AR-10004269"/>
    <x v="1"/>
    <x v="6"/>
    <x v="1541"/>
    <n v="37.17"/>
    <n v="9"/>
    <n v="0"/>
    <n v="10.4076"/>
  </r>
  <r>
    <n v="9652"/>
    <x v="4841"/>
    <x v="0"/>
    <x v="491"/>
    <d v="2013-12-01T00:00:00"/>
    <s v="Standard Class"/>
    <s v="MS-17365"/>
    <s v="Maribeth Schnelling"/>
    <x v="0"/>
    <s v="United States"/>
    <s v="Los Angeles"/>
    <x v="1"/>
    <n v="90045"/>
    <x v="1"/>
    <s v="OFF-AP-10000055"/>
    <x v="1"/>
    <x v="9"/>
    <x v="781"/>
    <n v="64.959999999999994"/>
    <n v="2"/>
    <n v="0"/>
    <n v="19.487999999999992"/>
  </r>
  <r>
    <n v="9653"/>
    <x v="4841"/>
    <x v="0"/>
    <x v="491"/>
    <d v="2013-12-01T00:00:00"/>
    <s v="Standard Class"/>
    <s v="MS-17365"/>
    <s v="Maribeth Schnelling"/>
    <x v="0"/>
    <s v="United States"/>
    <s v="Los Angeles"/>
    <x v="1"/>
    <n v="90045"/>
    <x v="1"/>
    <s v="FUR-FU-10002937"/>
    <x v="0"/>
    <x v="5"/>
    <x v="1051"/>
    <n v="595.38"/>
    <n v="6"/>
    <n v="0"/>
    <n v="297.69"/>
  </r>
  <r>
    <n v="9654"/>
    <x v="4842"/>
    <x v="3"/>
    <x v="205"/>
    <d v="2014-01-28T00:00:00"/>
    <s v="Standard Class"/>
    <s v="HP-14815"/>
    <s v="Harold Pawlan"/>
    <x v="2"/>
    <s v="United States"/>
    <s v="Tucson"/>
    <x v="16"/>
    <n v="85705"/>
    <x v="1"/>
    <s v="TEC-AC-10001874"/>
    <x v="2"/>
    <x v="11"/>
    <x v="1562"/>
    <n v="95.984000000000009"/>
    <n v="2"/>
    <n v="0.2"/>
    <n v="11.997999999999998"/>
  </r>
  <r>
    <n v="9655"/>
    <x v="4842"/>
    <x v="3"/>
    <x v="205"/>
    <d v="2014-01-28T00:00:00"/>
    <s v="Standard Class"/>
    <s v="HP-14815"/>
    <s v="Harold Pawlan"/>
    <x v="2"/>
    <s v="United States"/>
    <s v="Tucson"/>
    <x v="16"/>
    <n v="85705"/>
    <x v="1"/>
    <s v="OFF-BI-10004506"/>
    <x v="1"/>
    <x v="8"/>
    <x v="1238"/>
    <n v="4.9380000000000006"/>
    <n v="2"/>
    <n v="0.7"/>
    <n v="-3.6212"/>
  </r>
  <r>
    <n v="9656"/>
    <x v="4843"/>
    <x v="2"/>
    <x v="358"/>
    <d v="2011-09-29T00:00:00"/>
    <s v="Standard Class"/>
    <s v="AS-10090"/>
    <s v="Adam Shillingsburg"/>
    <x v="0"/>
    <s v="United States"/>
    <s v="New York City"/>
    <x v="15"/>
    <n v="10035"/>
    <x v="3"/>
    <s v="FUR-FU-10001876"/>
    <x v="0"/>
    <x v="5"/>
    <x v="1394"/>
    <n v="97.44"/>
    <n v="3"/>
    <n v="0"/>
    <n v="35.078399999999995"/>
  </r>
  <r>
    <n v="9657"/>
    <x v="4843"/>
    <x v="2"/>
    <x v="358"/>
    <d v="2011-09-29T00:00:00"/>
    <s v="Standard Class"/>
    <s v="AS-10090"/>
    <s v="Adam Shillingsburg"/>
    <x v="0"/>
    <s v="United States"/>
    <s v="New York City"/>
    <x v="15"/>
    <n v="10035"/>
    <x v="3"/>
    <s v="OFF-BI-10003355"/>
    <x v="1"/>
    <x v="8"/>
    <x v="586"/>
    <n v="3.9840000000000004"/>
    <n v="1"/>
    <n v="0.2"/>
    <n v="1.3944000000000001"/>
  </r>
  <r>
    <n v="9658"/>
    <x v="4843"/>
    <x v="2"/>
    <x v="358"/>
    <d v="2011-09-29T00:00:00"/>
    <s v="Standard Class"/>
    <s v="AS-10090"/>
    <s v="Adam Shillingsburg"/>
    <x v="0"/>
    <s v="United States"/>
    <s v="New York City"/>
    <x v="15"/>
    <n v="10035"/>
    <x v="3"/>
    <s v="OFF-AR-10003876"/>
    <x v="1"/>
    <x v="6"/>
    <x v="1709"/>
    <n v="13.04"/>
    <n v="4"/>
    <n v="0"/>
    <n v="5.7376000000000005"/>
  </r>
  <r>
    <n v="9659"/>
    <x v="4843"/>
    <x v="2"/>
    <x v="358"/>
    <d v="2011-09-29T00:00:00"/>
    <s v="Standard Class"/>
    <s v="AS-10090"/>
    <s v="Adam Shillingsburg"/>
    <x v="0"/>
    <s v="United States"/>
    <s v="New York City"/>
    <x v="15"/>
    <n v="10035"/>
    <x v="3"/>
    <s v="FUR-CH-10004983"/>
    <x v="0"/>
    <x v="1"/>
    <x v="1560"/>
    <n v="579.52800000000002"/>
    <n v="4"/>
    <n v="0.1"/>
    <n v="83.709599999999966"/>
  </r>
  <r>
    <n v="9660"/>
    <x v="4844"/>
    <x v="2"/>
    <x v="959"/>
    <d v="2011-03-30T00:00:00"/>
    <s v="Second Class"/>
    <s v="CS-12505"/>
    <s v="Cindy Stewart"/>
    <x v="0"/>
    <s v="United States"/>
    <s v="Pomona"/>
    <x v="1"/>
    <n v="91767"/>
    <x v="1"/>
    <s v="OFF-LA-10001982"/>
    <x v="1"/>
    <x v="2"/>
    <x v="1529"/>
    <n v="18.75"/>
    <n v="5"/>
    <n v="0"/>
    <n v="9"/>
  </r>
  <r>
    <n v="9661"/>
    <x v="4845"/>
    <x v="0"/>
    <x v="112"/>
    <d v="2013-06-12T00:00:00"/>
    <s v="Standard Class"/>
    <s v="ME-17320"/>
    <s v="Maria Etezadi"/>
    <x v="2"/>
    <s v="United States"/>
    <s v="Santa Barbara"/>
    <x v="1"/>
    <n v="93101"/>
    <x v="1"/>
    <s v="TEC-PH-10001459"/>
    <x v="2"/>
    <x v="7"/>
    <x v="1438"/>
    <n v="3023.9280000000003"/>
    <n v="9"/>
    <n v="0.2"/>
    <n v="226.79460000000006"/>
  </r>
  <r>
    <n v="9662"/>
    <x v="4845"/>
    <x v="0"/>
    <x v="112"/>
    <d v="2013-06-12T00:00:00"/>
    <s v="Standard Class"/>
    <s v="ME-17320"/>
    <s v="Maria Etezadi"/>
    <x v="2"/>
    <s v="United States"/>
    <s v="Santa Barbara"/>
    <x v="1"/>
    <n v="93101"/>
    <x v="1"/>
    <s v="TEC-AC-10002134"/>
    <x v="2"/>
    <x v="11"/>
    <x v="1536"/>
    <n v="26.96"/>
    <n v="2"/>
    <n v="0"/>
    <n v="3.7744"/>
  </r>
  <r>
    <n v="9663"/>
    <x v="4845"/>
    <x v="0"/>
    <x v="112"/>
    <d v="2013-06-12T00:00:00"/>
    <s v="Standard Class"/>
    <s v="ME-17320"/>
    <s v="Maria Etezadi"/>
    <x v="2"/>
    <s v="United States"/>
    <s v="Santa Barbara"/>
    <x v="1"/>
    <n v="93101"/>
    <x v="1"/>
    <s v="TEC-PH-10001760"/>
    <x v="2"/>
    <x v="7"/>
    <x v="254"/>
    <n v="477.6"/>
    <n v="3"/>
    <n v="0.2"/>
    <n v="161.19000000000003"/>
  </r>
  <r>
    <n v="9664"/>
    <x v="4846"/>
    <x v="3"/>
    <x v="515"/>
    <d v="2014-09-06T00:00:00"/>
    <s v="Standard Class"/>
    <s v="MS-17770"/>
    <s v="Maxwell Schwartz"/>
    <x v="0"/>
    <s v="United States"/>
    <s v="San Francisco"/>
    <x v="1"/>
    <n v="94109"/>
    <x v="1"/>
    <s v="OFF-ST-10001511"/>
    <x v="1"/>
    <x v="4"/>
    <x v="551"/>
    <n v="193.95000000000002"/>
    <n v="3"/>
    <n v="0"/>
    <n v="9.6974999999999838"/>
  </r>
  <r>
    <n v="9665"/>
    <x v="4847"/>
    <x v="1"/>
    <x v="214"/>
    <d v="2012-12-07T00:00:00"/>
    <s v="Same Day"/>
    <s v="KH-16690"/>
    <s v="Kristen Hastings"/>
    <x v="1"/>
    <s v="United States"/>
    <s v="Riverside"/>
    <x v="1"/>
    <n v="92503"/>
    <x v="1"/>
    <s v="OFF-PA-10003953"/>
    <x v="1"/>
    <x v="10"/>
    <x v="638"/>
    <n v="12.96"/>
    <n v="2"/>
    <n v="0"/>
    <n v="6.2208000000000006"/>
  </r>
  <r>
    <n v="9666"/>
    <x v="4848"/>
    <x v="3"/>
    <x v="673"/>
    <d v="2014-11-21T00:00:00"/>
    <s v="Standard Class"/>
    <s v="LC-16885"/>
    <s v="Lena Creighton"/>
    <x v="0"/>
    <s v="United States"/>
    <s v="Los Angeles"/>
    <x v="1"/>
    <n v="90049"/>
    <x v="1"/>
    <s v="FUR-FU-10003268"/>
    <x v="0"/>
    <x v="5"/>
    <x v="876"/>
    <n v="119.94"/>
    <n v="3"/>
    <n v="0"/>
    <n v="23.987999999999996"/>
  </r>
  <r>
    <n v="9667"/>
    <x v="4848"/>
    <x v="3"/>
    <x v="673"/>
    <d v="2014-11-21T00:00:00"/>
    <s v="Standard Class"/>
    <s v="LC-16885"/>
    <s v="Lena Creighton"/>
    <x v="0"/>
    <s v="United States"/>
    <s v="Los Angeles"/>
    <x v="1"/>
    <n v="90049"/>
    <x v="1"/>
    <s v="FUR-FU-10001847"/>
    <x v="0"/>
    <x v="5"/>
    <x v="1355"/>
    <n v="12.419999999999998"/>
    <n v="3"/>
    <n v="0"/>
    <n v="4.4711999999999996"/>
  </r>
  <r>
    <n v="9668"/>
    <x v="4849"/>
    <x v="0"/>
    <x v="131"/>
    <d v="2013-04-28T00:00:00"/>
    <s v="Standard Class"/>
    <s v="AF-10870"/>
    <s v="Art Ferguson"/>
    <x v="0"/>
    <s v="United States"/>
    <s v="San Clemente"/>
    <x v="1"/>
    <n v="92672"/>
    <x v="1"/>
    <s v="OFF-BI-10002764"/>
    <x v="1"/>
    <x v="8"/>
    <x v="502"/>
    <n v="18.088000000000001"/>
    <n v="7"/>
    <n v="0.2"/>
    <n v="6.5569000000000006"/>
  </r>
  <r>
    <n v="9669"/>
    <x v="4849"/>
    <x v="0"/>
    <x v="131"/>
    <d v="2013-04-28T00:00:00"/>
    <s v="Standard Class"/>
    <s v="AF-10870"/>
    <s v="Art Ferguson"/>
    <x v="0"/>
    <s v="United States"/>
    <s v="San Clemente"/>
    <x v="1"/>
    <n v="92672"/>
    <x v="1"/>
    <s v="OFF-EN-10004386"/>
    <x v="1"/>
    <x v="12"/>
    <x v="242"/>
    <n v="71.97"/>
    <n v="3"/>
    <n v="0"/>
    <n v="35.984999999999999"/>
  </r>
  <r>
    <n v="9670"/>
    <x v="4850"/>
    <x v="3"/>
    <x v="459"/>
    <d v="2014-04-07T00:00:00"/>
    <s v="Standard Class"/>
    <s v="AH-10465"/>
    <s v="Amy Hunt"/>
    <x v="0"/>
    <s v="United States"/>
    <s v="Decatur"/>
    <x v="19"/>
    <n v="35601"/>
    <x v="0"/>
    <s v="OFF-LA-10001569"/>
    <x v="1"/>
    <x v="2"/>
    <x v="633"/>
    <n v="14.940000000000001"/>
    <n v="3"/>
    <n v="0"/>
    <n v="6.8723999999999998"/>
  </r>
  <r>
    <n v="9671"/>
    <x v="4851"/>
    <x v="1"/>
    <x v="863"/>
    <d v="2012-08-15T00:00:00"/>
    <s v="First Class"/>
    <s v="GK-14620"/>
    <s v="Grace Kelly"/>
    <x v="1"/>
    <s v="United States"/>
    <s v="Greensboro"/>
    <x v="3"/>
    <n v="27405"/>
    <x v="0"/>
    <s v="OFF-AR-10001446"/>
    <x v="1"/>
    <x v="6"/>
    <x v="1152"/>
    <n v="64.680000000000007"/>
    <n v="7"/>
    <n v="0.2"/>
    <n v="8.0849999999999973"/>
  </r>
  <r>
    <n v="9672"/>
    <x v="4852"/>
    <x v="3"/>
    <x v="38"/>
    <d v="2014-11-20T00:00:00"/>
    <s v="Standard Class"/>
    <s v="KL-16645"/>
    <s v="Ken Lonsdale"/>
    <x v="0"/>
    <s v="United States"/>
    <s v="Dublin"/>
    <x v="1"/>
    <n v="94568"/>
    <x v="1"/>
    <s v="TEC-PH-10003442"/>
    <x v="2"/>
    <x v="7"/>
    <x v="879"/>
    <n v="22"/>
    <n v="5"/>
    <n v="0.2"/>
    <n v="1.375"/>
  </r>
  <r>
    <n v="9673"/>
    <x v="4853"/>
    <x v="0"/>
    <x v="443"/>
    <d v="2013-12-29T00:00:00"/>
    <s v="Standard Class"/>
    <s v="FM-14290"/>
    <s v="Frank Merwin"/>
    <x v="2"/>
    <s v="United States"/>
    <s v="Philadelphia"/>
    <x v="9"/>
    <n v="19143"/>
    <x v="3"/>
    <s v="OFF-PA-10000477"/>
    <x v="1"/>
    <x v="10"/>
    <x v="1205"/>
    <n v="7.9680000000000009"/>
    <n v="2"/>
    <n v="0.2"/>
    <n v="2.6892000000000005"/>
  </r>
  <r>
    <n v="9674"/>
    <x v="4853"/>
    <x v="0"/>
    <x v="443"/>
    <d v="2013-12-29T00:00:00"/>
    <s v="Standard Class"/>
    <s v="FM-14290"/>
    <s v="Frank Merwin"/>
    <x v="2"/>
    <s v="United States"/>
    <s v="Philadelphia"/>
    <x v="9"/>
    <n v="19143"/>
    <x v="3"/>
    <s v="TEC-PH-10002645"/>
    <x v="2"/>
    <x v="7"/>
    <x v="1839"/>
    <n v="1499.9699999999998"/>
    <n v="5"/>
    <n v="0.4"/>
    <n v="-374.99250000000006"/>
  </r>
  <r>
    <n v="9675"/>
    <x v="4854"/>
    <x v="2"/>
    <x v="192"/>
    <d v="2011-07-24T00:00:00"/>
    <s v="Second Class"/>
    <s v="JL-15850"/>
    <s v="John Lucas"/>
    <x v="0"/>
    <s v="United States"/>
    <s v="Houston"/>
    <x v="5"/>
    <n v="77095"/>
    <x v="2"/>
    <s v="OFF-ST-10003123"/>
    <x v="1"/>
    <x v="4"/>
    <x v="1268"/>
    <n v="26.632000000000001"/>
    <n v="1"/>
    <n v="0.2"/>
    <n v="1.331599999999999"/>
  </r>
  <r>
    <n v="9676"/>
    <x v="4855"/>
    <x v="0"/>
    <x v="715"/>
    <d v="2013-05-11T00:00:00"/>
    <s v="Standard Class"/>
    <s v="GM-14500"/>
    <s v="Gene McClure"/>
    <x v="0"/>
    <s v="United States"/>
    <s v="Bakersfield"/>
    <x v="1"/>
    <n v="93309"/>
    <x v="1"/>
    <s v="FUR-FU-10001617"/>
    <x v="0"/>
    <x v="5"/>
    <x v="1141"/>
    <n v="41.6"/>
    <n v="4"/>
    <n v="0"/>
    <n v="14.143999999999998"/>
  </r>
  <r>
    <n v="9677"/>
    <x v="4856"/>
    <x v="2"/>
    <x v="683"/>
    <d v="2011-12-03T00:00:00"/>
    <s v="Standard Class"/>
    <s v="MC-17635"/>
    <s v="Matthew Clasen"/>
    <x v="1"/>
    <s v="United States"/>
    <s v="Richmond"/>
    <x v="14"/>
    <n v="47374"/>
    <x v="2"/>
    <s v="OFF-EN-10003862"/>
    <x v="1"/>
    <x v="12"/>
    <x v="753"/>
    <n v="64.02"/>
    <n v="6"/>
    <n v="0"/>
    <n v="29.449199999999998"/>
  </r>
  <r>
    <n v="9678"/>
    <x v="4857"/>
    <x v="0"/>
    <x v="724"/>
    <d v="2013-04-24T00:00:00"/>
    <s v="Standard Class"/>
    <s v="CS-12490"/>
    <s v="Cindy Schnelling"/>
    <x v="1"/>
    <s v="United States"/>
    <s v="New York City"/>
    <x v="15"/>
    <n v="10009"/>
    <x v="3"/>
    <s v="OFF-AR-10001573"/>
    <x v="1"/>
    <x v="6"/>
    <x v="368"/>
    <n v="6.99"/>
    <n v="3"/>
    <n v="0"/>
    <n v="2.027099999999999"/>
  </r>
  <r>
    <n v="9679"/>
    <x v="4857"/>
    <x v="0"/>
    <x v="724"/>
    <d v="2013-04-24T00:00:00"/>
    <s v="Standard Class"/>
    <s v="CS-12490"/>
    <s v="Cindy Schnelling"/>
    <x v="1"/>
    <s v="United States"/>
    <s v="New York City"/>
    <x v="15"/>
    <n v="10009"/>
    <x v="3"/>
    <s v="OFF-SU-10004290"/>
    <x v="1"/>
    <x v="14"/>
    <x v="1818"/>
    <n v="6.84"/>
    <n v="1"/>
    <n v="0"/>
    <n v="1.8468"/>
  </r>
  <r>
    <n v="9680"/>
    <x v="4858"/>
    <x v="1"/>
    <x v="17"/>
    <d v="2012-12-31T00:00:00"/>
    <s v="Standard Class"/>
    <s v="AH-10030"/>
    <s v="Aaron Hawkins"/>
    <x v="1"/>
    <s v="United States"/>
    <s v="San Francisco"/>
    <x v="1"/>
    <n v="94122"/>
    <x v="1"/>
    <s v="OFF-ST-10000046"/>
    <x v="1"/>
    <x v="4"/>
    <x v="757"/>
    <n v="323.10000000000002"/>
    <n v="2"/>
    <n v="0"/>
    <n v="61.38900000000001"/>
  </r>
  <r>
    <n v="9681"/>
    <x v="4858"/>
    <x v="1"/>
    <x v="17"/>
    <d v="2012-12-31T00:00:00"/>
    <s v="Standard Class"/>
    <s v="AH-10030"/>
    <s v="Aaron Hawkins"/>
    <x v="1"/>
    <s v="United States"/>
    <s v="San Francisco"/>
    <x v="1"/>
    <n v="94122"/>
    <x v="1"/>
    <s v="TEC-PH-10003505"/>
    <x v="2"/>
    <x v="7"/>
    <x v="901"/>
    <n v="668.16"/>
    <n v="9"/>
    <n v="0.2"/>
    <n v="75.167999999999921"/>
  </r>
  <r>
    <n v="9682"/>
    <x v="4859"/>
    <x v="3"/>
    <x v="1096"/>
    <d v="2014-12-19T00:00:00"/>
    <s v="Standard Class"/>
    <s v="EP-13915"/>
    <s v="Emily Phan"/>
    <x v="0"/>
    <s v="United States"/>
    <s v="San Francisco"/>
    <x v="1"/>
    <n v="94122"/>
    <x v="1"/>
    <s v="OFF-LA-10004559"/>
    <x v="1"/>
    <x v="2"/>
    <x v="1340"/>
    <n v="8.64"/>
    <n v="3"/>
    <n v="0"/>
    <n v="4.2336"/>
  </r>
  <r>
    <n v="9683"/>
    <x v="4859"/>
    <x v="3"/>
    <x v="1096"/>
    <d v="2014-12-19T00:00:00"/>
    <s v="Standard Class"/>
    <s v="EP-13915"/>
    <s v="Emily Phan"/>
    <x v="0"/>
    <s v="United States"/>
    <s v="San Francisco"/>
    <x v="1"/>
    <n v="94122"/>
    <x v="1"/>
    <s v="OFF-PA-10003172"/>
    <x v="1"/>
    <x v="10"/>
    <x v="846"/>
    <n v="38.880000000000003"/>
    <n v="6"/>
    <n v="0"/>
    <n v="18.662400000000002"/>
  </r>
  <r>
    <n v="9684"/>
    <x v="4859"/>
    <x v="3"/>
    <x v="1096"/>
    <d v="2014-12-19T00:00:00"/>
    <s v="Standard Class"/>
    <s v="EP-13915"/>
    <s v="Emily Phan"/>
    <x v="0"/>
    <s v="United States"/>
    <s v="San Francisco"/>
    <x v="1"/>
    <n v="94122"/>
    <x v="1"/>
    <s v="FUR-FU-10001473"/>
    <x v="0"/>
    <x v="5"/>
    <x v="1244"/>
    <n v="201.04"/>
    <n v="8"/>
    <n v="0"/>
    <n v="54.280799999999999"/>
  </r>
  <r>
    <n v="9685"/>
    <x v="4859"/>
    <x v="3"/>
    <x v="1096"/>
    <d v="2014-12-19T00:00:00"/>
    <s v="Standard Class"/>
    <s v="EP-13915"/>
    <s v="Emily Phan"/>
    <x v="0"/>
    <s v="United States"/>
    <s v="San Francisco"/>
    <x v="1"/>
    <n v="94122"/>
    <x v="1"/>
    <s v="OFF-PA-10000232"/>
    <x v="1"/>
    <x v="10"/>
    <x v="1622"/>
    <n v="12.96"/>
    <n v="2"/>
    <n v="0"/>
    <n v="6.3504000000000005"/>
  </r>
  <r>
    <n v="9686"/>
    <x v="4860"/>
    <x v="3"/>
    <x v="460"/>
    <d v="2014-01-05T00:00:00"/>
    <s v="Second Class"/>
    <s v="FW-14395"/>
    <s v="Fred Wasserman"/>
    <x v="1"/>
    <s v="United States"/>
    <s v="Los Angeles"/>
    <x v="1"/>
    <n v="90032"/>
    <x v="1"/>
    <s v="TEC-AC-10000682"/>
    <x v="2"/>
    <x v="11"/>
    <x v="1327"/>
    <n v="16.59"/>
    <n v="1"/>
    <n v="0"/>
    <n v="5.8064999999999998"/>
  </r>
  <r>
    <n v="9687"/>
    <x v="4861"/>
    <x v="3"/>
    <x v="1109"/>
    <d v="2014-06-04T00:00:00"/>
    <s v="Standard Class"/>
    <s v="KA-16525"/>
    <s v="Kelly Andreada"/>
    <x v="0"/>
    <s v="United States"/>
    <s v="San Diego"/>
    <x v="1"/>
    <n v="92037"/>
    <x v="1"/>
    <s v="OFF-AR-10003405"/>
    <x v="1"/>
    <x v="6"/>
    <x v="622"/>
    <n v="35.099999999999994"/>
    <n v="6"/>
    <n v="0"/>
    <n v="10.178999999999997"/>
  </r>
  <r>
    <n v="9688"/>
    <x v="4862"/>
    <x v="3"/>
    <x v="1033"/>
    <d v="2014-10-07T00:00:00"/>
    <s v="Standard Class"/>
    <s v="SC-20050"/>
    <s v="Sample Company A"/>
    <x v="2"/>
    <s v="United States"/>
    <s v="Arlington"/>
    <x v="5"/>
    <n v="76017"/>
    <x v="2"/>
    <s v="OFF-BI-10000301"/>
    <x v="1"/>
    <x v="8"/>
    <x v="619"/>
    <n v="11.645999999999997"/>
    <n v="9"/>
    <n v="0.8"/>
    <n v="-17.469000000000005"/>
  </r>
  <r>
    <n v="9689"/>
    <x v="4863"/>
    <x v="3"/>
    <x v="308"/>
    <d v="2014-06-28T00:00:00"/>
    <s v="Standard Class"/>
    <s v="PG-18895"/>
    <s v="Paul Gonzalez"/>
    <x v="0"/>
    <s v="United States"/>
    <s v="Richmond"/>
    <x v="17"/>
    <n v="23223"/>
    <x v="0"/>
    <s v="OFF-PA-10001534"/>
    <x v="1"/>
    <x v="10"/>
    <x v="1461"/>
    <n v="32.400000000000006"/>
    <n v="5"/>
    <n v="0"/>
    <n v="15.552000000000001"/>
  </r>
  <r>
    <n v="9690"/>
    <x v="4863"/>
    <x v="3"/>
    <x v="308"/>
    <d v="2014-06-28T00:00:00"/>
    <s v="Standard Class"/>
    <s v="PG-18895"/>
    <s v="Paul Gonzalez"/>
    <x v="0"/>
    <s v="United States"/>
    <s v="Richmond"/>
    <x v="17"/>
    <n v="23223"/>
    <x v="0"/>
    <s v="TEC-PH-10003691"/>
    <x v="2"/>
    <x v="7"/>
    <x v="1398"/>
    <n v="503.96"/>
    <n v="4"/>
    <n v="0"/>
    <n v="125.99000000000001"/>
  </r>
  <r>
    <n v="9691"/>
    <x v="4864"/>
    <x v="3"/>
    <x v="1095"/>
    <d v="2014-04-06T00:00:00"/>
    <s v="First Class"/>
    <s v="TA-21385"/>
    <s v="Tom Ashbrook"/>
    <x v="2"/>
    <s v="United States"/>
    <s v="New York City"/>
    <x v="15"/>
    <n v="10035"/>
    <x v="3"/>
    <s v="OFF-AR-10001545"/>
    <x v="1"/>
    <x v="6"/>
    <x v="812"/>
    <n v="7.04"/>
    <n v="4"/>
    <n v="0"/>
    <n v="2.0415999999999999"/>
  </r>
  <r>
    <n v="9692"/>
    <x v="4865"/>
    <x v="1"/>
    <x v="50"/>
    <d v="2012-11-17T00:00:00"/>
    <s v="Standard Class"/>
    <s v="PO-18850"/>
    <s v="Patrick O'Brill"/>
    <x v="0"/>
    <s v="United States"/>
    <s v="Houston"/>
    <x v="5"/>
    <n v="77041"/>
    <x v="2"/>
    <s v="FUR-BO-10001811"/>
    <x v="0"/>
    <x v="0"/>
    <x v="779"/>
    <n v="613.99919999999997"/>
    <n v="3"/>
    <n v="0.32"/>
    <n v="-18.058800000000076"/>
  </r>
  <r>
    <n v="9693"/>
    <x v="4866"/>
    <x v="1"/>
    <x v="834"/>
    <d v="2012-09-02T00:00:00"/>
    <s v="Standard Class"/>
    <s v="SM-20950"/>
    <s v="Suzanne McNair"/>
    <x v="1"/>
    <s v="United States"/>
    <s v="Fairfield"/>
    <x v="29"/>
    <n v="6824"/>
    <x v="3"/>
    <s v="OFF-ST-10001837"/>
    <x v="1"/>
    <x v="4"/>
    <x v="1331"/>
    <n v="470.35999999999996"/>
    <n v="11"/>
    <n v="0"/>
    <n v="122.2936"/>
  </r>
  <r>
    <n v="9694"/>
    <x v="4867"/>
    <x v="3"/>
    <x v="241"/>
    <d v="2014-09-29T00:00:00"/>
    <s v="Second Class"/>
    <s v="NK-18490"/>
    <s v="Neil Knudson"/>
    <x v="2"/>
    <s v="United States"/>
    <s v="San Francisco"/>
    <x v="1"/>
    <n v="94110"/>
    <x v="1"/>
    <s v="OFF-PA-10000551"/>
    <x v="1"/>
    <x v="10"/>
    <x v="1237"/>
    <n v="31.08"/>
    <n v="6"/>
    <n v="0"/>
    <n v="15.229199999999999"/>
  </r>
  <r>
    <n v="9695"/>
    <x v="4867"/>
    <x v="3"/>
    <x v="241"/>
    <d v="2014-09-29T00:00:00"/>
    <s v="Second Class"/>
    <s v="NK-18490"/>
    <s v="Neil Knudson"/>
    <x v="2"/>
    <s v="United States"/>
    <s v="San Francisco"/>
    <x v="1"/>
    <n v="94110"/>
    <x v="1"/>
    <s v="OFF-SU-10001574"/>
    <x v="1"/>
    <x v="14"/>
    <x v="498"/>
    <n v="7.3"/>
    <n v="2"/>
    <n v="0"/>
    <n v="2.1899999999999995"/>
  </r>
  <r>
    <n v="9696"/>
    <x v="4868"/>
    <x v="0"/>
    <x v="25"/>
    <d v="2013-12-15T00:00:00"/>
    <s v="First Class"/>
    <s v="SC-20695"/>
    <s v="Steve Chapman"/>
    <x v="1"/>
    <s v="United States"/>
    <s v="Springfield"/>
    <x v="24"/>
    <n v="45503"/>
    <x v="3"/>
    <s v="OFF-AP-10002892"/>
    <x v="1"/>
    <x v="9"/>
    <x v="9"/>
    <n v="73.536000000000001"/>
    <n v="4"/>
    <n v="0.2"/>
    <n v="9.1919999999999931"/>
  </r>
  <r>
    <n v="9697"/>
    <x v="4869"/>
    <x v="2"/>
    <x v="1227"/>
    <d v="2011-06-15T00:00:00"/>
    <s v="Second Class"/>
    <s v="HK-14890"/>
    <s v="Heather Kirkland"/>
    <x v="1"/>
    <s v="United States"/>
    <s v="Detroit"/>
    <x v="12"/>
    <n v="48234"/>
    <x v="2"/>
    <s v="OFF-LA-10003930"/>
    <x v="1"/>
    <x v="2"/>
    <x v="503"/>
    <n v="491.55"/>
    <n v="5"/>
    <n v="0"/>
    <n v="240.8595"/>
  </r>
  <r>
    <n v="9698"/>
    <x v="4870"/>
    <x v="0"/>
    <x v="21"/>
    <d v="2013-03-12T00:00:00"/>
    <s v="Same Day"/>
    <s v="BT-11485"/>
    <s v="Brad Thomas"/>
    <x v="2"/>
    <s v="United States"/>
    <s v="Philadelphia"/>
    <x v="9"/>
    <n v="19140"/>
    <x v="3"/>
    <s v="FUR-FU-10001037"/>
    <x v="0"/>
    <x v="5"/>
    <x v="1160"/>
    <n v="30.336000000000002"/>
    <n v="4"/>
    <n v="0.2"/>
    <n v="9.48"/>
  </r>
  <r>
    <n v="9699"/>
    <x v="4871"/>
    <x v="3"/>
    <x v="934"/>
    <d v="2014-12-20T00:00:00"/>
    <s v="Standard Class"/>
    <s v="KM-16660"/>
    <s v="Khloe Miller"/>
    <x v="0"/>
    <s v="United States"/>
    <s v="Inglewood"/>
    <x v="1"/>
    <n v="90301"/>
    <x v="1"/>
    <s v="OFF-PA-10004569"/>
    <x v="1"/>
    <x v="10"/>
    <x v="227"/>
    <n v="22.830000000000002"/>
    <n v="3"/>
    <n v="0"/>
    <n v="10.7301"/>
  </r>
  <r>
    <n v="9700"/>
    <x v="4871"/>
    <x v="3"/>
    <x v="934"/>
    <d v="2014-12-20T00:00:00"/>
    <s v="Standard Class"/>
    <s v="KM-16660"/>
    <s v="Khloe Miller"/>
    <x v="0"/>
    <s v="United States"/>
    <s v="Inglewood"/>
    <x v="1"/>
    <n v="90301"/>
    <x v="1"/>
    <s v="OFF-AP-10000027"/>
    <x v="1"/>
    <x v="9"/>
    <x v="1804"/>
    <n v="54.32"/>
    <n v="4"/>
    <n v="0"/>
    <n v="16.295999999999999"/>
  </r>
  <r>
    <n v="9701"/>
    <x v="4871"/>
    <x v="3"/>
    <x v="934"/>
    <d v="2014-12-20T00:00:00"/>
    <s v="Standard Class"/>
    <s v="KM-16660"/>
    <s v="Khloe Miller"/>
    <x v="0"/>
    <s v="United States"/>
    <s v="Inglewood"/>
    <x v="1"/>
    <n v="90301"/>
    <x v="1"/>
    <s v="TEC-PH-10000675"/>
    <x v="2"/>
    <x v="7"/>
    <x v="1338"/>
    <n v="196.77600000000001"/>
    <n v="3"/>
    <n v="0.2"/>
    <n v="14.758199999999995"/>
  </r>
  <r>
    <n v="9702"/>
    <x v="4872"/>
    <x v="0"/>
    <x v="859"/>
    <d v="2013-11-05T00:00:00"/>
    <s v="Standard Class"/>
    <s v="SP-20920"/>
    <s v="Susan Pistek"/>
    <x v="0"/>
    <s v="United States"/>
    <s v="San Luis Obispo"/>
    <x v="1"/>
    <n v="93405"/>
    <x v="1"/>
    <s v="OFF-FA-10003059"/>
    <x v="1"/>
    <x v="13"/>
    <x v="794"/>
    <n v="3.62"/>
    <n v="2"/>
    <n v="0"/>
    <n v="1.1945999999999999"/>
  </r>
  <r>
    <n v="9703"/>
    <x v="4873"/>
    <x v="3"/>
    <x v="689"/>
    <d v="2014-08-05T00:00:00"/>
    <s v="Standard Class"/>
    <s v="LB-16795"/>
    <s v="Laurel Beltran"/>
    <x v="2"/>
    <s v="United States"/>
    <s v="Wilmington"/>
    <x v="13"/>
    <n v="19805"/>
    <x v="3"/>
    <s v="OFF-PA-10003256"/>
    <x v="1"/>
    <x v="10"/>
    <x v="96"/>
    <n v="11.54"/>
    <n v="1"/>
    <n v="0"/>
    <n v="5.5391999999999992"/>
  </r>
  <r>
    <n v="9704"/>
    <x v="4873"/>
    <x v="3"/>
    <x v="689"/>
    <d v="2014-08-05T00:00:00"/>
    <s v="Standard Class"/>
    <s v="LB-16795"/>
    <s v="Laurel Beltran"/>
    <x v="2"/>
    <s v="United States"/>
    <s v="Wilmington"/>
    <x v="13"/>
    <n v="19805"/>
    <x v="3"/>
    <s v="OFF-BI-10003656"/>
    <x v="1"/>
    <x v="8"/>
    <x v="13"/>
    <n v="849.95"/>
    <n v="5"/>
    <n v="0"/>
    <n v="390.97699999999998"/>
  </r>
  <r>
    <n v="9705"/>
    <x v="4873"/>
    <x v="3"/>
    <x v="689"/>
    <d v="2014-08-05T00:00:00"/>
    <s v="Standard Class"/>
    <s v="LB-16795"/>
    <s v="Laurel Beltran"/>
    <x v="2"/>
    <s v="United States"/>
    <s v="Wilmington"/>
    <x v="13"/>
    <n v="19805"/>
    <x v="3"/>
    <s v="OFF-BI-10002897"/>
    <x v="1"/>
    <x v="8"/>
    <x v="1793"/>
    <n v="11.01"/>
    <n v="3"/>
    <n v="0"/>
    <n v="5.3948999999999998"/>
  </r>
  <r>
    <n v="9706"/>
    <x v="4874"/>
    <x v="3"/>
    <x v="15"/>
    <d v="2014-10-24T00:00:00"/>
    <s v="Standard Class"/>
    <s v="JS-16030"/>
    <s v="Joy Smith"/>
    <x v="0"/>
    <s v="United States"/>
    <s v="San Francisco"/>
    <x v="1"/>
    <n v="94122"/>
    <x v="1"/>
    <s v="OFF-BI-10004826"/>
    <x v="1"/>
    <x v="8"/>
    <x v="721"/>
    <n v="39.624000000000009"/>
    <n v="3"/>
    <n v="0.2"/>
    <n v="13.868400000000001"/>
  </r>
  <r>
    <n v="9707"/>
    <x v="4875"/>
    <x v="0"/>
    <x v="147"/>
    <d v="2013-10-28T00:00:00"/>
    <s v="Standard Class"/>
    <s v="CS-11950"/>
    <s v="Carlos Soltero"/>
    <x v="0"/>
    <s v="United States"/>
    <s v="Los Angeles"/>
    <x v="1"/>
    <n v="90045"/>
    <x v="1"/>
    <s v="FUR-CH-10004626"/>
    <x v="0"/>
    <x v="1"/>
    <x v="1697"/>
    <n v="242.13600000000002"/>
    <n v="3"/>
    <n v="0.2"/>
    <n v="12.106799999999993"/>
  </r>
  <r>
    <n v="9708"/>
    <x v="4875"/>
    <x v="0"/>
    <x v="147"/>
    <d v="2013-10-28T00:00:00"/>
    <s v="Standard Class"/>
    <s v="CS-11950"/>
    <s v="Carlos Soltero"/>
    <x v="0"/>
    <s v="United States"/>
    <s v="Los Angeles"/>
    <x v="1"/>
    <n v="90045"/>
    <x v="1"/>
    <s v="OFF-AR-10000390"/>
    <x v="1"/>
    <x v="6"/>
    <x v="105"/>
    <n v="12.39"/>
    <n v="3"/>
    <n v="0"/>
    <n v="5.6993999999999998"/>
  </r>
  <r>
    <n v="9709"/>
    <x v="4875"/>
    <x v="0"/>
    <x v="147"/>
    <d v="2013-10-28T00:00:00"/>
    <s v="Standard Class"/>
    <s v="CS-11950"/>
    <s v="Carlos Soltero"/>
    <x v="0"/>
    <s v="United States"/>
    <s v="Los Angeles"/>
    <x v="1"/>
    <n v="90045"/>
    <x v="1"/>
    <s v="FUR-FU-10003731"/>
    <x v="0"/>
    <x v="5"/>
    <x v="1593"/>
    <n v="19.96"/>
    <n v="2"/>
    <n v="0"/>
    <n v="5.5888000000000009"/>
  </r>
  <r>
    <n v="9710"/>
    <x v="4875"/>
    <x v="0"/>
    <x v="147"/>
    <d v="2013-10-28T00:00:00"/>
    <s v="Standard Class"/>
    <s v="CS-11950"/>
    <s v="Carlos Soltero"/>
    <x v="0"/>
    <s v="United States"/>
    <s v="Los Angeles"/>
    <x v="1"/>
    <n v="90045"/>
    <x v="1"/>
    <s v="OFF-ST-10002743"/>
    <x v="1"/>
    <x v="4"/>
    <x v="413"/>
    <n v="340.92"/>
    <n v="3"/>
    <n v="0"/>
    <n v="3.4091999999999842"/>
  </r>
  <r>
    <n v="9711"/>
    <x v="4876"/>
    <x v="2"/>
    <x v="1127"/>
    <d v="2011-11-10T00:00:00"/>
    <s v="Standard Class"/>
    <s v="MD-17350"/>
    <s v="Maribeth Dona"/>
    <x v="0"/>
    <s v="United States"/>
    <s v="Philadelphia"/>
    <x v="9"/>
    <n v="19143"/>
    <x v="3"/>
    <s v="FUR-FU-10001468"/>
    <x v="0"/>
    <x v="5"/>
    <x v="1280"/>
    <n v="273.56799999999998"/>
    <n v="2"/>
    <n v="0.2"/>
    <n v="-34.196000000000026"/>
  </r>
  <r>
    <n v="9712"/>
    <x v="4876"/>
    <x v="2"/>
    <x v="1127"/>
    <d v="2011-11-10T00:00:00"/>
    <s v="Standard Class"/>
    <s v="MD-17350"/>
    <s v="Maribeth Dona"/>
    <x v="0"/>
    <s v="United States"/>
    <s v="Philadelphia"/>
    <x v="9"/>
    <n v="19143"/>
    <x v="3"/>
    <s v="OFF-BI-10003684"/>
    <x v="1"/>
    <x v="8"/>
    <x v="707"/>
    <n v="13.194000000000001"/>
    <n v="2"/>
    <n v="0.7"/>
    <n v="-8.7959999999999958"/>
  </r>
  <r>
    <n v="9713"/>
    <x v="4876"/>
    <x v="2"/>
    <x v="1127"/>
    <d v="2011-11-10T00:00:00"/>
    <s v="Standard Class"/>
    <s v="MD-17350"/>
    <s v="Maribeth Dona"/>
    <x v="0"/>
    <s v="United States"/>
    <s v="Philadelphia"/>
    <x v="9"/>
    <n v="19143"/>
    <x v="3"/>
    <s v="OFF-ST-10003716"/>
    <x v="1"/>
    <x v="4"/>
    <x v="889"/>
    <n v="1080.096"/>
    <n v="6"/>
    <n v="0.2"/>
    <n v="-94.508399999999995"/>
  </r>
  <r>
    <n v="9714"/>
    <x v="4876"/>
    <x v="2"/>
    <x v="1127"/>
    <d v="2011-11-10T00:00:00"/>
    <s v="Standard Class"/>
    <s v="MD-17350"/>
    <s v="Maribeth Dona"/>
    <x v="0"/>
    <s v="United States"/>
    <s v="Philadelphia"/>
    <x v="9"/>
    <n v="19143"/>
    <x v="3"/>
    <s v="TEC-AC-10001101"/>
    <x v="2"/>
    <x v="11"/>
    <x v="547"/>
    <n v="51.56"/>
    <n v="5"/>
    <n v="0.2"/>
    <n v="-6.4450000000000021"/>
  </r>
  <r>
    <n v="9715"/>
    <x v="4876"/>
    <x v="2"/>
    <x v="1127"/>
    <d v="2011-11-10T00:00:00"/>
    <s v="Standard Class"/>
    <s v="MD-17350"/>
    <s v="Maribeth Dona"/>
    <x v="0"/>
    <s v="United States"/>
    <s v="Philadelphia"/>
    <x v="9"/>
    <n v="19143"/>
    <x v="3"/>
    <s v="TEC-AC-10004864"/>
    <x v="2"/>
    <x v="11"/>
    <x v="1289"/>
    <n v="58.415999999999997"/>
    <n v="2"/>
    <n v="0.2"/>
    <n v="16.794600000000003"/>
  </r>
  <r>
    <n v="9716"/>
    <x v="4877"/>
    <x v="0"/>
    <x v="77"/>
    <d v="2013-11-13T00:00:00"/>
    <s v="Standard Class"/>
    <s v="LD-17005"/>
    <s v="Lisa DeCherney"/>
    <x v="0"/>
    <s v="United States"/>
    <s v="San Francisco"/>
    <x v="1"/>
    <n v="94122"/>
    <x v="1"/>
    <s v="OFF-BI-10001543"/>
    <x v="1"/>
    <x v="8"/>
    <x v="375"/>
    <n v="57.584000000000003"/>
    <n v="2"/>
    <n v="0.2"/>
    <n v="20.154400000000003"/>
  </r>
  <r>
    <n v="9717"/>
    <x v="4878"/>
    <x v="0"/>
    <x v="399"/>
    <d v="2013-08-15T00:00:00"/>
    <s v="Second Class"/>
    <s v="DB-13270"/>
    <s v="Deborah Brumfield"/>
    <x v="2"/>
    <s v="United States"/>
    <s v="Philadelphia"/>
    <x v="9"/>
    <n v="19134"/>
    <x v="3"/>
    <s v="OFF-AR-10000914"/>
    <x v="1"/>
    <x v="6"/>
    <x v="1739"/>
    <n v="37.312000000000005"/>
    <n v="4"/>
    <n v="0.2"/>
    <n v="2.7984000000000027"/>
  </r>
  <r>
    <n v="9718"/>
    <x v="4879"/>
    <x v="0"/>
    <x v="198"/>
    <d v="2013-06-01T00:00:00"/>
    <s v="Same Day"/>
    <s v="AT-10735"/>
    <s v="Annie Thurman"/>
    <x v="0"/>
    <s v="United States"/>
    <s v="Houston"/>
    <x v="5"/>
    <n v="77041"/>
    <x v="2"/>
    <s v="TEC-PH-10002293"/>
    <x v="2"/>
    <x v="7"/>
    <x v="126"/>
    <n v="79.959999999999994"/>
    <n v="5"/>
    <n v="0.2"/>
    <n v="7.9960000000000058"/>
  </r>
  <r>
    <n v="9719"/>
    <x v="4879"/>
    <x v="0"/>
    <x v="198"/>
    <d v="2013-06-01T00:00:00"/>
    <s v="Same Day"/>
    <s v="AT-10735"/>
    <s v="Annie Thurman"/>
    <x v="0"/>
    <s v="United States"/>
    <s v="Houston"/>
    <x v="5"/>
    <n v="77041"/>
    <x v="2"/>
    <s v="TEC-AC-10000109"/>
    <x v="2"/>
    <x v="11"/>
    <x v="200"/>
    <n v="223.96"/>
    <n v="5"/>
    <n v="0.2"/>
    <n v="11.198000000000015"/>
  </r>
  <r>
    <n v="9720"/>
    <x v="4880"/>
    <x v="3"/>
    <x v="105"/>
    <d v="2014-11-15T00:00:00"/>
    <s v="Second Class"/>
    <s v="DK-13375"/>
    <s v="Dennis Kane"/>
    <x v="0"/>
    <s v="United States"/>
    <s v="Lancaster"/>
    <x v="9"/>
    <n v="17602"/>
    <x v="3"/>
    <s v="OFF-ST-10002574"/>
    <x v="1"/>
    <x v="4"/>
    <x v="926"/>
    <n v="221.024"/>
    <n v="2"/>
    <n v="0.2"/>
    <n v="-55.256"/>
  </r>
  <r>
    <n v="9721"/>
    <x v="4881"/>
    <x v="0"/>
    <x v="897"/>
    <d v="2013-09-27T00:00:00"/>
    <s v="Standard Class"/>
    <s v="CS-12250"/>
    <s v="Chris Selesnick"/>
    <x v="1"/>
    <s v="United States"/>
    <s v="Green Bay"/>
    <x v="6"/>
    <n v="54302"/>
    <x v="2"/>
    <s v="FUR-FU-10002445"/>
    <x v="0"/>
    <x v="5"/>
    <x v="1439"/>
    <n v="18.96"/>
    <n v="2"/>
    <n v="0"/>
    <n v="7.5840000000000014"/>
  </r>
  <r>
    <n v="9722"/>
    <x v="4882"/>
    <x v="0"/>
    <x v="595"/>
    <d v="2013-02-20T00:00:00"/>
    <s v="Standard Class"/>
    <s v="JF-15565"/>
    <s v="Jill Fjeld"/>
    <x v="0"/>
    <s v="United States"/>
    <s v="New York City"/>
    <x v="15"/>
    <n v="10024"/>
    <x v="3"/>
    <s v="FUR-CH-10001802"/>
    <x v="0"/>
    <x v="1"/>
    <x v="1688"/>
    <n v="326.64600000000002"/>
    <n v="3"/>
    <n v="0.1"/>
    <n v="39.923399999999994"/>
  </r>
  <r>
    <n v="9723"/>
    <x v="4882"/>
    <x v="0"/>
    <x v="595"/>
    <d v="2013-02-20T00:00:00"/>
    <s v="Standard Class"/>
    <s v="JF-15565"/>
    <s v="Jill Fjeld"/>
    <x v="0"/>
    <s v="United States"/>
    <s v="New York City"/>
    <x v="15"/>
    <n v="10024"/>
    <x v="3"/>
    <s v="TEC-AC-10003628"/>
    <x v="2"/>
    <x v="11"/>
    <x v="244"/>
    <n v="89.97"/>
    <n v="3"/>
    <n v="0"/>
    <n v="39.586800000000011"/>
  </r>
  <r>
    <n v="9724"/>
    <x v="4883"/>
    <x v="2"/>
    <x v="1091"/>
    <d v="2011-12-26T00:00:00"/>
    <s v="Standard Class"/>
    <s v="TW-21025"/>
    <s v="Tamara Willingham"/>
    <x v="2"/>
    <s v="United States"/>
    <s v="New York City"/>
    <x v="15"/>
    <n v="10011"/>
    <x v="3"/>
    <s v="OFF-BI-10003984"/>
    <x v="1"/>
    <x v="8"/>
    <x v="690"/>
    <n v="296.71200000000005"/>
    <n v="13"/>
    <n v="0.2"/>
    <n v="100.14029999999998"/>
  </r>
  <r>
    <n v="9725"/>
    <x v="4884"/>
    <x v="1"/>
    <x v="901"/>
    <d v="2012-12-11T00:00:00"/>
    <s v="Standard Class"/>
    <s v="TB-21250"/>
    <s v="Tim Brockman"/>
    <x v="0"/>
    <s v="United States"/>
    <s v="Bloomington"/>
    <x v="10"/>
    <n v="61701"/>
    <x v="2"/>
    <s v="OFF-EN-10004459"/>
    <x v="1"/>
    <x v="12"/>
    <x v="655"/>
    <n v="12.224"/>
    <n v="2"/>
    <n v="0.2"/>
    <n v="4.4311999999999996"/>
  </r>
  <r>
    <n v="9726"/>
    <x v="4885"/>
    <x v="3"/>
    <x v="697"/>
    <d v="2014-09-21T00:00:00"/>
    <s v="First Class"/>
    <s v="SC-20380"/>
    <s v="Shahid Collister"/>
    <x v="0"/>
    <s v="United States"/>
    <s v="Boise"/>
    <x v="45"/>
    <n v="83704"/>
    <x v="1"/>
    <s v="TEC-AC-10001109"/>
    <x v="2"/>
    <x v="11"/>
    <x v="998"/>
    <n v="89.97"/>
    <n v="3"/>
    <n v="0"/>
    <n v="37.787400000000005"/>
  </r>
  <r>
    <n v="9727"/>
    <x v="4886"/>
    <x v="3"/>
    <x v="574"/>
    <d v="2014-12-05T00:00:00"/>
    <s v="First Class"/>
    <s v="KM-16720"/>
    <s v="Kunst Miller"/>
    <x v="0"/>
    <s v="United States"/>
    <s v="Lowell"/>
    <x v="31"/>
    <n v="1852"/>
    <x v="3"/>
    <s v="OFF-AP-10001293"/>
    <x v="1"/>
    <x v="9"/>
    <x v="1337"/>
    <n v="286.85999999999996"/>
    <n v="7"/>
    <n v="0"/>
    <n v="80.320799999999991"/>
  </r>
  <r>
    <n v="9728"/>
    <x v="4886"/>
    <x v="3"/>
    <x v="574"/>
    <d v="2014-12-05T00:00:00"/>
    <s v="First Class"/>
    <s v="KM-16720"/>
    <s v="Kunst Miller"/>
    <x v="0"/>
    <s v="United States"/>
    <s v="Lowell"/>
    <x v="31"/>
    <n v="1852"/>
    <x v="3"/>
    <s v="TEC-PH-10004977"/>
    <x v="2"/>
    <x v="7"/>
    <x v="34"/>
    <n v="979.95"/>
    <n v="5"/>
    <n v="0"/>
    <n v="284.18549999999993"/>
  </r>
  <r>
    <n v="9729"/>
    <x v="4886"/>
    <x v="3"/>
    <x v="574"/>
    <d v="2014-12-05T00:00:00"/>
    <s v="First Class"/>
    <s v="KM-16720"/>
    <s v="Kunst Miller"/>
    <x v="0"/>
    <s v="United States"/>
    <s v="Lowell"/>
    <x v="31"/>
    <n v="1852"/>
    <x v="3"/>
    <s v="OFF-SU-10001935"/>
    <x v="1"/>
    <x v="14"/>
    <x v="33"/>
    <n v="4.3600000000000003"/>
    <n v="2"/>
    <n v="0"/>
    <n v="0.17439999999999944"/>
  </r>
  <r>
    <n v="9730"/>
    <x v="4887"/>
    <x v="2"/>
    <x v="411"/>
    <d v="2011-10-04T00:00:00"/>
    <s v="Standard Class"/>
    <s v="EB-14170"/>
    <s v="Evan Bailliet"/>
    <x v="0"/>
    <s v="United States"/>
    <s v="Seattle"/>
    <x v="4"/>
    <n v="98115"/>
    <x v="1"/>
    <s v="OFF-BI-10001308"/>
    <x v="1"/>
    <x v="8"/>
    <x v="1351"/>
    <n v="10.048000000000002"/>
    <n v="2"/>
    <n v="0.2"/>
    <n v="3.1399999999999988"/>
  </r>
  <r>
    <n v="9731"/>
    <x v="4887"/>
    <x v="2"/>
    <x v="411"/>
    <d v="2011-10-04T00:00:00"/>
    <s v="Standard Class"/>
    <s v="EB-14170"/>
    <s v="Evan Bailliet"/>
    <x v="0"/>
    <s v="United States"/>
    <s v="Seattle"/>
    <x v="4"/>
    <n v="98115"/>
    <x v="1"/>
    <s v="OFF-ST-10000046"/>
    <x v="1"/>
    <x v="4"/>
    <x v="757"/>
    <n v="807.75"/>
    <n v="5"/>
    <n v="0"/>
    <n v="153.47250000000003"/>
  </r>
  <r>
    <n v="9732"/>
    <x v="4888"/>
    <x v="3"/>
    <x v="237"/>
    <d v="2014-11-20T00:00:00"/>
    <s v="Standard Class"/>
    <s v="JE-15715"/>
    <s v="Joe Elijah"/>
    <x v="0"/>
    <s v="United States"/>
    <s v="Los Angeles"/>
    <x v="1"/>
    <n v="90049"/>
    <x v="1"/>
    <s v="OFF-AR-10003504"/>
    <x v="1"/>
    <x v="6"/>
    <x v="1026"/>
    <n v="34.24"/>
    <n v="8"/>
    <n v="0"/>
    <n v="9.9295999999999971"/>
  </r>
  <r>
    <n v="9733"/>
    <x v="4889"/>
    <x v="2"/>
    <x v="1071"/>
    <d v="2011-08-25T00:00:00"/>
    <s v="Standard Class"/>
    <s v="NC-18535"/>
    <s v="Nick Crebassa"/>
    <x v="1"/>
    <s v="United States"/>
    <s v="Hampton"/>
    <x v="17"/>
    <n v="23666"/>
    <x v="0"/>
    <s v="FUR-CH-10001797"/>
    <x v="0"/>
    <x v="1"/>
    <x v="1441"/>
    <n v="500.23999999999995"/>
    <n v="13"/>
    <n v="0"/>
    <n v="145.06959999999992"/>
  </r>
  <r>
    <n v="9734"/>
    <x v="4889"/>
    <x v="2"/>
    <x v="1071"/>
    <d v="2011-08-25T00:00:00"/>
    <s v="Standard Class"/>
    <s v="NC-18535"/>
    <s v="Nick Crebassa"/>
    <x v="1"/>
    <s v="United States"/>
    <s v="Hampton"/>
    <x v="17"/>
    <n v="23666"/>
    <x v="0"/>
    <s v="OFF-PA-10000246"/>
    <x v="1"/>
    <x v="10"/>
    <x v="1586"/>
    <n v="20.12"/>
    <n v="2"/>
    <n v="0"/>
    <n v="9.2552000000000003"/>
  </r>
  <r>
    <n v="9735"/>
    <x v="4889"/>
    <x v="2"/>
    <x v="1071"/>
    <d v="2011-08-25T00:00:00"/>
    <s v="Standard Class"/>
    <s v="NC-18535"/>
    <s v="Nick Crebassa"/>
    <x v="1"/>
    <s v="United States"/>
    <s v="Hampton"/>
    <x v="17"/>
    <n v="23666"/>
    <x v="0"/>
    <s v="OFF-BI-10001359"/>
    <x v="1"/>
    <x v="8"/>
    <x v="1153"/>
    <n v="896.99"/>
    <n v="1"/>
    <n v="0"/>
    <n v="421.58529999999996"/>
  </r>
  <r>
    <n v="9736"/>
    <x v="4890"/>
    <x v="2"/>
    <x v="84"/>
    <d v="2011-11-22T00:00:00"/>
    <s v="Second Class"/>
    <s v="AD-10180"/>
    <s v="Alan Dominguez"/>
    <x v="2"/>
    <s v="United States"/>
    <s v="Philadelphia"/>
    <x v="9"/>
    <n v="19134"/>
    <x v="3"/>
    <s v="OFF-PA-10001583"/>
    <x v="1"/>
    <x v="10"/>
    <x v="1822"/>
    <n v="5.88"/>
    <n v="1"/>
    <n v="0.2"/>
    <n v="1.9844999999999995"/>
  </r>
  <r>
    <n v="9737"/>
    <x v="4891"/>
    <x v="1"/>
    <x v="685"/>
    <d v="2012-07-03T00:00:00"/>
    <s v="Standard Class"/>
    <s v="NF-18475"/>
    <s v="Neil Französisch"/>
    <x v="2"/>
    <s v="United States"/>
    <s v="Omaha"/>
    <x v="8"/>
    <n v="68104"/>
    <x v="2"/>
    <s v="TEC-PH-10004667"/>
    <x v="2"/>
    <x v="7"/>
    <x v="519"/>
    <n v="269.98"/>
    <n v="2"/>
    <n v="0"/>
    <n v="72.894599999999997"/>
  </r>
  <r>
    <n v="9738"/>
    <x v="4892"/>
    <x v="3"/>
    <x v="633"/>
    <d v="2014-03-22T00:00:00"/>
    <s v="Standard Class"/>
    <s v="KD-16615"/>
    <s v="Ken Dana"/>
    <x v="1"/>
    <s v="United States"/>
    <s v="Los Angeles"/>
    <x v="1"/>
    <n v="90032"/>
    <x v="1"/>
    <s v="OFF-ST-10002615"/>
    <x v="1"/>
    <x v="4"/>
    <x v="1427"/>
    <n v="310.12"/>
    <n v="2"/>
    <n v="0"/>
    <n v="80.631200000000007"/>
  </r>
  <r>
    <n v="9739"/>
    <x v="4892"/>
    <x v="3"/>
    <x v="633"/>
    <d v="2014-03-22T00:00:00"/>
    <s v="Standard Class"/>
    <s v="KD-16615"/>
    <s v="Ken Dana"/>
    <x v="1"/>
    <s v="United States"/>
    <s v="Los Angeles"/>
    <x v="1"/>
    <n v="90032"/>
    <x v="1"/>
    <s v="OFF-BI-10004236"/>
    <x v="1"/>
    <x v="8"/>
    <x v="891"/>
    <n v="70.463999999999999"/>
    <n v="6"/>
    <n v="0.2"/>
    <n v="22.900799999999997"/>
  </r>
  <r>
    <n v="9740"/>
    <x v="4892"/>
    <x v="3"/>
    <x v="633"/>
    <d v="2014-03-22T00:00:00"/>
    <s v="Standard Class"/>
    <s v="KD-16615"/>
    <s v="Ken Dana"/>
    <x v="1"/>
    <s v="United States"/>
    <s v="Los Angeles"/>
    <x v="1"/>
    <n v="90032"/>
    <x v="1"/>
    <s v="OFF-BI-10001757"/>
    <x v="1"/>
    <x v="8"/>
    <x v="1158"/>
    <n v="19.68"/>
    <n v="5"/>
    <n v="0.2"/>
    <n v="6.8879999999999981"/>
  </r>
  <r>
    <n v="9741"/>
    <x v="4892"/>
    <x v="3"/>
    <x v="633"/>
    <d v="2014-03-22T00:00:00"/>
    <s v="Standard Class"/>
    <s v="KD-16615"/>
    <s v="Ken Dana"/>
    <x v="1"/>
    <s v="United States"/>
    <s v="Los Angeles"/>
    <x v="1"/>
    <n v="90032"/>
    <x v="1"/>
    <s v="OFF-AP-10001154"/>
    <x v="1"/>
    <x v="9"/>
    <x v="584"/>
    <n v="140.67000000000002"/>
    <n v="3"/>
    <n v="0"/>
    <n v="54.861300000000007"/>
  </r>
  <r>
    <n v="9742"/>
    <x v="4893"/>
    <x v="1"/>
    <x v="627"/>
    <d v="2012-11-12T00:00:00"/>
    <s v="Standard Class"/>
    <s v="QJ-19255"/>
    <s v="Quincy Jones"/>
    <x v="1"/>
    <s v="United States"/>
    <s v="Burlington"/>
    <x v="42"/>
    <s v="05408"/>
    <x v="3"/>
    <s v="FUR-BO-10004834"/>
    <x v="0"/>
    <x v="0"/>
    <x v="26"/>
    <n v="4404.8999999999996"/>
    <n v="5"/>
    <n v="0"/>
    <n v="1013.1270000000001"/>
  </r>
  <r>
    <n v="9743"/>
    <x v="4894"/>
    <x v="3"/>
    <x v="354"/>
    <d v="2014-12-03T00:00:00"/>
    <s v="Standard Class"/>
    <s v="EP-13915"/>
    <s v="Emily Phan"/>
    <x v="0"/>
    <s v="United States"/>
    <s v="San Diego"/>
    <x v="1"/>
    <n v="92037"/>
    <x v="1"/>
    <s v="OFF-LA-10001074"/>
    <x v="1"/>
    <x v="2"/>
    <x v="297"/>
    <n v="62.65"/>
    <n v="5"/>
    <n v="0"/>
    <n v="29.445499999999996"/>
  </r>
  <r>
    <n v="9744"/>
    <x v="4895"/>
    <x v="0"/>
    <x v="950"/>
    <d v="2013-06-23T00:00:00"/>
    <s v="Standard Class"/>
    <s v="JJ-15445"/>
    <s v="Jennifer Jackson"/>
    <x v="0"/>
    <s v="United States"/>
    <s v="Newark"/>
    <x v="13"/>
    <n v="19711"/>
    <x v="3"/>
    <s v="OFF-LA-10001641"/>
    <x v="1"/>
    <x v="2"/>
    <x v="1022"/>
    <n v="9.4499999999999993"/>
    <n v="3"/>
    <n v="0"/>
    <n v="4.5359999999999996"/>
  </r>
  <r>
    <n v="9745"/>
    <x v="4896"/>
    <x v="3"/>
    <x v="276"/>
    <d v="2014-01-26T00:00:00"/>
    <s v="Standard Class"/>
    <s v="BE-11410"/>
    <s v="Bobby Elias"/>
    <x v="0"/>
    <s v="United States"/>
    <s v="Aurora"/>
    <x v="10"/>
    <n v="60505"/>
    <x v="2"/>
    <s v="OFF-EN-10002230"/>
    <x v="1"/>
    <x v="12"/>
    <x v="550"/>
    <n v="268.57600000000002"/>
    <n v="4"/>
    <n v="0.2"/>
    <n v="90.64439999999999"/>
  </r>
  <r>
    <n v="9746"/>
    <x v="4897"/>
    <x v="3"/>
    <x v="221"/>
    <d v="2014-11-25T00:00:00"/>
    <s v="Same Day"/>
    <s v="BP-11290"/>
    <s v="Beth Paige"/>
    <x v="0"/>
    <s v="United States"/>
    <s v="Los Angeles"/>
    <x v="1"/>
    <n v="90008"/>
    <x v="1"/>
    <s v="FUR-TA-10000617"/>
    <x v="0"/>
    <x v="3"/>
    <x v="338"/>
    <n v="364.08000000000004"/>
    <n v="2"/>
    <n v="0.2"/>
    <n v="9.1020000000000039"/>
  </r>
  <r>
    <n v="9747"/>
    <x v="4897"/>
    <x v="3"/>
    <x v="221"/>
    <d v="2014-11-25T00:00:00"/>
    <s v="Same Day"/>
    <s v="BP-11290"/>
    <s v="Beth Paige"/>
    <x v="0"/>
    <s v="United States"/>
    <s v="Los Angeles"/>
    <x v="1"/>
    <n v="90008"/>
    <x v="1"/>
    <s v="FUR-TA-10001676"/>
    <x v="0"/>
    <x v="3"/>
    <x v="957"/>
    <n v="71.088000000000008"/>
    <n v="2"/>
    <n v="0.2"/>
    <n v="-1.7772000000000041"/>
  </r>
  <r>
    <n v="9748"/>
    <x v="4898"/>
    <x v="2"/>
    <x v="7"/>
    <d v="2011-11-15T00:00:00"/>
    <s v="Standard Class"/>
    <s v="BH-11710"/>
    <s v="Brosina Hoffman"/>
    <x v="0"/>
    <s v="United States"/>
    <s v="Chicago"/>
    <x v="10"/>
    <n v="60653"/>
    <x v="2"/>
    <s v="FUR-FU-10000175"/>
    <x v="0"/>
    <x v="5"/>
    <x v="1629"/>
    <n v="10.984000000000002"/>
    <n v="2"/>
    <n v="0.6"/>
    <n v="-7.9634"/>
  </r>
  <r>
    <n v="9749"/>
    <x v="4898"/>
    <x v="2"/>
    <x v="7"/>
    <d v="2011-11-15T00:00:00"/>
    <s v="Standard Class"/>
    <s v="BH-11710"/>
    <s v="Brosina Hoffman"/>
    <x v="0"/>
    <s v="United States"/>
    <s v="Chicago"/>
    <x v="10"/>
    <n v="60653"/>
    <x v="2"/>
    <s v="FUR-CH-10003379"/>
    <x v="0"/>
    <x v="1"/>
    <x v="459"/>
    <n v="797.94399999999996"/>
    <n v="4"/>
    <n v="0.3"/>
    <n v="-56.995999999999981"/>
  </r>
  <r>
    <n v="9750"/>
    <x v="4899"/>
    <x v="0"/>
    <x v="758"/>
    <d v="2013-03-09T00:00:00"/>
    <s v="Standard Class"/>
    <s v="EM-13810"/>
    <s v="Eleni McCrary"/>
    <x v="1"/>
    <s v="United States"/>
    <s v="Dover"/>
    <x v="38"/>
    <n v="3820"/>
    <x v="3"/>
    <s v="TEC-AC-10002567"/>
    <x v="2"/>
    <x v="11"/>
    <x v="423"/>
    <n v="159.97999999999999"/>
    <n v="2"/>
    <n v="0"/>
    <n v="57.592799999999997"/>
  </r>
  <r>
    <n v="9751"/>
    <x v="4900"/>
    <x v="0"/>
    <x v="1228"/>
    <d v="2013-10-16T00:00:00"/>
    <s v="Standard Class"/>
    <s v="EP-13915"/>
    <s v="Emily Phan"/>
    <x v="0"/>
    <s v="United States"/>
    <s v="Chicago"/>
    <x v="10"/>
    <n v="60610"/>
    <x v="2"/>
    <s v="OFF-AR-10003183"/>
    <x v="1"/>
    <x v="6"/>
    <x v="1390"/>
    <n v="5.3440000000000003"/>
    <n v="2"/>
    <n v="0.2"/>
    <n v="0.66799999999999948"/>
  </r>
  <r>
    <n v="9752"/>
    <x v="4900"/>
    <x v="0"/>
    <x v="1228"/>
    <d v="2013-10-16T00:00:00"/>
    <s v="Standard Class"/>
    <s v="EP-13915"/>
    <s v="Emily Phan"/>
    <x v="0"/>
    <s v="United States"/>
    <s v="Chicago"/>
    <x v="10"/>
    <n v="60610"/>
    <x v="2"/>
    <s v="OFF-AR-10001446"/>
    <x v="1"/>
    <x v="6"/>
    <x v="1152"/>
    <n v="27.72"/>
    <n v="3"/>
    <n v="0.2"/>
    <n v="3.4649999999999999"/>
  </r>
  <r>
    <n v="9753"/>
    <x v="4901"/>
    <x v="0"/>
    <x v="949"/>
    <d v="2013-07-03T00:00:00"/>
    <s v="First Class"/>
    <s v="NZ-18565"/>
    <s v="Nick Zandusky"/>
    <x v="2"/>
    <s v="United States"/>
    <s v="Seattle"/>
    <x v="4"/>
    <n v="98115"/>
    <x v="1"/>
    <s v="OFF-BI-10000145"/>
    <x v="1"/>
    <x v="8"/>
    <x v="735"/>
    <n v="2.4960000000000004"/>
    <n v="1"/>
    <n v="0.2"/>
    <n v="0.90479999999999983"/>
  </r>
  <r>
    <n v="9754"/>
    <x v="4902"/>
    <x v="3"/>
    <x v="996"/>
    <d v="2014-03-30T00:00:00"/>
    <s v="Second Class"/>
    <s v="LC-16870"/>
    <s v="Lena Cacioppo"/>
    <x v="0"/>
    <s v="United States"/>
    <s v="Richmond"/>
    <x v="17"/>
    <n v="23223"/>
    <x v="0"/>
    <s v="OFF-LA-10000476"/>
    <x v="1"/>
    <x v="2"/>
    <x v="1552"/>
    <n v="8.26"/>
    <n v="2"/>
    <n v="0"/>
    <n v="3.7995999999999999"/>
  </r>
  <r>
    <n v="9755"/>
    <x v="4902"/>
    <x v="3"/>
    <x v="996"/>
    <d v="2014-03-30T00:00:00"/>
    <s v="Second Class"/>
    <s v="LC-16870"/>
    <s v="Lena Cacioppo"/>
    <x v="0"/>
    <s v="United States"/>
    <s v="Richmond"/>
    <x v="17"/>
    <n v="23223"/>
    <x v="0"/>
    <s v="OFF-BI-10001679"/>
    <x v="1"/>
    <x v="8"/>
    <x v="212"/>
    <n v="17.760000000000002"/>
    <n v="2"/>
    <n v="0"/>
    <n v="8.8800000000000008"/>
  </r>
  <r>
    <n v="9756"/>
    <x v="4902"/>
    <x v="3"/>
    <x v="996"/>
    <d v="2014-03-30T00:00:00"/>
    <s v="Second Class"/>
    <s v="LC-16870"/>
    <s v="Lena Cacioppo"/>
    <x v="0"/>
    <s v="United States"/>
    <s v="Richmond"/>
    <x v="17"/>
    <n v="23223"/>
    <x v="0"/>
    <s v="OFF-ST-10001128"/>
    <x v="1"/>
    <x v="4"/>
    <x v="1418"/>
    <n v="332.94"/>
    <n v="3"/>
    <n v="0"/>
    <n v="9.9882000000000204"/>
  </r>
  <r>
    <n v="9757"/>
    <x v="4902"/>
    <x v="3"/>
    <x v="996"/>
    <d v="2014-03-30T00:00:00"/>
    <s v="Second Class"/>
    <s v="LC-16870"/>
    <s v="Lena Cacioppo"/>
    <x v="0"/>
    <s v="United States"/>
    <s v="Richmond"/>
    <x v="17"/>
    <n v="23223"/>
    <x v="0"/>
    <s v="FUR-TA-10002533"/>
    <x v="0"/>
    <x v="3"/>
    <x v="274"/>
    <n v="292.10000000000002"/>
    <n v="2"/>
    <n v="0"/>
    <n v="58.419999999999987"/>
  </r>
  <r>
    <n v="9758"/>
    <x v="4902"/>
    <x v="3"/>
    <x v="996"/>
    <d v="2014-03-30T00:00:00"/>
    <s v="Second Class"/>
    <s v="LC-16870"/>
    <s v="Lena Cacioppo"/>
    <x v="0"/>
    <s v="United States"/>
    <s v="Richmond"/>
    <x v="17"/>
    <n v="23223"/>
    <x v="0"/>
    <s v="TEC-PH-10004006"/>
    <x v="2"/>
    <x v="7"/>
    <x v="1764"/>
    <n v="206.1"/>
    <n v="5"/>
    <n v="0"/>
    <n v="55.647000000000006"/>
  </r>
  <r>
    <n v="9759"/>
    <x v="4902"/>
    <x v="3"/>
    <x v="996"/>
    <d v="2014-03-30T00:00:00"/>
    <s v="Second Class"/>
    <s v="LC-16870"/>
    <s v="Lena Cacioppo"/>
    <x v="0"/>
    <s v="United States"/>
    <s v="Richmond"/>
    <x v="17"/>
    <n v="23223"/>
    <x v="0"/>
    <s v="OFF-PA-10002615"/>
    <x v="1"/>
    <x v="10"/>
    <x v="247"/>
    <n v="17.64"/>
    <n v="4"/>
    <n v="0"/>
    <n v="8.1143999999999998"/>
  </r>
  <r>
    <n v="9760"/>
    <x v="4903"/>
    <x v="0"/>
    <x v="731"/>
    <d v="2013-11-06T00:00:00"/>
    <s v="Standard Class"/>
    <s v="SF-20965"/>
    <s v="Sylvia Foulston"/>
    <x v="1"/>
    <s v="United States"/>
    <s v="San Francisco"/>
    <x v="1"/>
    <n v="94109"/>
    <x v="1"/>
    <s v="FUR-CH-10001854"/>
    <x v="0"/>
    <x v="1"/>
    <x v="1110"/>
    <n v="1403.9200000000003"/>
    <n v="5"/>
    <n v="0.2"/>
    <n v="70.196000000000026"/>
  </r>
  <r>
    <n v="9761"/>
    <x v="4904"/>
    <x v="3"/>
    <x v="259"/>
    <d v="2014-11-09T00:00:00"/>
    <s v="Standard Class"/>
    <s v="KM-16375"/>
    <s v="Katherine Murray"/>
    <x v="2"/>
    <s v="United States"/>
    <s v="Springdale"/>
    <x v="36"/>
    <n v="72762"/>
    <x v="0"/>
    <s v="OFF-AR-10000657"/>
    <x v="1"/>
    <x v="6"/>
    <x v="1518"/>
    <n v="4.3"/>
    <n v="2"/>
    <n v="0"/>
    <n v="1.4189999999999996"/>
  </r>
  <r>
    <n v="9762"/>
    <x v="4905"/>
    <x v="2"/>
    <x v="1047"/>
    <d v="2011-02-19T00:00:00"/>
    <s v="Standard Class"/>
    <s v="ML-17395"/>
    <s v="Marina Lichtenstein"/>
    <x v="1"/>
    <s v="United States"/>
    <s v="Seattle"/>
    <x v="4"/>
    <n v="98103"/>
    <x v="1"/>
    <s v="TEC-AC-10000736"/>
    <x v="2"/>
    <x v="11"/>
    <x v="1085"/>
    <n v="239.96999999999997"/>
    <n v="3"/>
    <n v="0"/>
    <n v="86.389199999999988"/>
  </r>
  <r>
    <n v="9763"/>
    <x v="4905"/>
    <x v="2"/>
    <x v="1047"/>
    <d v="2011-02-19T00:00:00"/>
    <s v="Standard Class"/>
    <s v="ML-17395"/>
    <s v="Marina Lichtenstein"/>
    <x v="1"/>
    <s v="United States"/>
    <s v="Seattle"/>
    <x v="4"/>
    <n v="98103"/>
    <x v="1"/>
    <s v="OFF-AP-10001293"/>
    <x v="1"/>
    <x v="9"/>
    <x v="1337"/>
    <n v="81.96"/>
    <n v="2"/>
    <n v="0"/>
    <n v="22.948799999999999"/>
  </r>
  <r>
    <n v="9764"/>
    <x v="4905"/>
    <x v="2"/>
    <x v="1047"/>
    <d v="2011-02-19T00:00:00"/>
    <s v="Standard Class"/>
    <s v="ML-17395"/>
    <s v="Marina Lichtenstein"/>
    <x v="1"/>
    <s v="United States"/>
    <s v="Seattle"/>
    <x v="4"/>
    <n v="98103"/>
    <x v="1"/>
    <s v="OFF-SU-10000157"/>
    <x v="1"/>
    <x v="14"/>
    <x v="1399"/>
    <n v="238.62"/>
    <n v="2"/>
    <n v="0"/>
    <n v="4.7724000000000046"/>
  </r>
  <r>
    <n v="9765"/>
    <x v="4906"/>
    <x v="2"/>
    <x v="1229"/>
    <d v="2011-06-23T00:00:00"/>
    <s v="Standard Class"/>
    <s v="MC-18100"/>
    <s v="Mick Crebagga"/>
    <x v="0"/>
    <s v="United States"/>
    <s v="Los Angeles"/>
    <x v="1"/>
    <n v="90036"/>
    <x v="1"/>
    <s v="TEC-PH-10000215"/>
    <x v="2"/>
    <x v="7"/>
    <x v="139"/>
    <n v="139.80000000000001"/>
    <n v="5"/>
    <n v="0.2"/>
    <n v="12.232500000000009"/>
  </r>
  <r>
    <n v="9766"/>
    <x v="4907"/>
    <x v="3"/>
    <x v="1230"/>
    <d v="2014-03-07T00:00:00"/>
    <s v="Standard Class"/>
    <s v="DB-13660"/>
    <s v="Duane Benoit"/>
    <x v="0"/>
    <s v="United States"/>
    <s v="Middletown"/>
    <x v="29"/>
    <n v="6457"/>
    <x v="3"/>
    <s v="OFF-BI-10001757"/>
    <x v="1"/>
    <x v="8"/>
    <x v="1158"/>
    <n v="9.84"/>
    <n v="2"/>
    <n v="0"/>
    <n v="4.7231999999999994"/>
  </r>
  <r>
    <n v="9767"/>
    <x v="4907"/>
    <x v="3"/>
    <x v="1230"/>
    <d v="2014-03-07T00:00:00"/>
    <s v="Standard Class"/>
    <s v="DB-13660"/>
    <s v="Duane Benoit"/>
    <x v="0"/>
    <s v="United States"/>
    <s v="Middletown"/>
    <x v="29"/>
    <n v="6457"/>
    <x v="3"/>
    <s v="OFF-PA-10002137"/>
    <x v="1"/>
    <x v="10"/>
    <x v="560"/>
    <n v="7.78"/>
    <n v="1"/>
    <n v="0"/>
    <n v="3.5009999999999994"/>
  </r>
  <r>
    <n v="9768"/>
    <x v="4908"/>
    <x v="3"/>
    <x v="34"/>
    <d v="2014-12-16T00:00:00"/>
    <s v="Standard Class"/>
    <s v="LW-17215"/>
    <s v="Luke Weiss"/>
    <x v="0"/>
    <s v="United States"/>
    <s v="Grand Rapids"/>
    <x v="12"/>
    <n v="49505"/>
    <x v="2"/>
    <s v="OFF-BI-10000088"/>
    <x v="1"/>
    <x v="8"/>
    <x v="1025"/>
    <n v="54.900000000000006"/>
    <n v="5"/>
    <n v="0"/>
    <n v="26.901000000000003"/>
  </r>
  <r>
    <n v="9769"/>
    <x v="4909"/>
    <x v="3"/>
    <x v="226"/>
    <d v="2014-12-15T00:00:00"/>
    <s v="Standard Class"/>
    <s v="TC-21535"/>
    <s v="Tracy Collins"/>
    <x v="2"/>
    <s v="United States"/>
    <s v="San Francisco"/>
    <x v="1"/>
    <n v="94122"/>
    <x v="1"/>
    <s v="OFF-PA-10000380"/>
    <x v="1"/>
    <x v="10"/>
    <x v="1281"/>
    <n v="50.04"/>
    <n v="6"/>
    <n v="0"/>
    <n v="25.02"/>
  </r>
  <r>
    <n v="9770"/>
    <x v="4910"/>
    <x v="0"/>
    <x v="390"/>
    <d v="2013-12-01T00:00:00"/>
    <s v="Standard Class"/>
    <s v="SC-20050"/>
    <s v="Sample Company A"/>
    <x v="2"/>
    <s v="United States"/>
    <s v="Hialeah"/>
    <x v="2"/>
    <n v="33012"/>
    <x v="0"/>
    <s v="FUR-BO-10001619"/>
    <x v="0"/>
    <x v="0"/>
    <x v="599"/>
    <n v="339.92000000000007"/>
    <n v="5"/>
    <n v="0.2"/>
    <n v="8.4979999999999762"/>
  </r>
  <r>
    <n v="9771"/>
    <x v="4910"/>
    <x v="0"/>
    <x v="390"/>
    <d v="2013-12-01T00:00:00"/>
    <s v="Standard Class"/>
    <s v="SC-20050"/>
    <s v="Sample Company A"/>
    <x v="2"/>
    <s v="United States"/>
    <s v="Hialeah"/>
    <x v="2"/>
    <n v="33012"/>
    <x v="0"/>
    <s v="OFF-PA-10001609"/>
    <x v="1"/>
    <x v="10"/>
    <x v="1107"/>
    <n v="10.528"/>
    <n v="4"/>
    <n v="0.2"/>
    <n v="3.4215999999999993"/>
  </r>
  <r>
    <n v="9772"/>
    <x v="4910"/>
    <x v="0"/>
    <x v="390"/>
    <d v="2013-12-01T00:00:00"/>
    <s v="Standard Class"/>
    <s v="SC-20050"/>
    <s v="Sample Company A"/>
    <x v="2"/>
    <s v="United States"/>
    <s v="Hialeah"/>
    <x v="2"/>
    <n v="33012"/>
    <x v="0"/>
    <s v="OFF-AP-10002765"/>
    <x v="1"/>
    <x v="9"/>
    <x v="1252"/>
    <n v="42.384"/>
    <n v="2"/>
    <n v="0.2"/>
    <n v="4.2384000000000022"/>
  </r>
  <r>
    <n v="9773"/>
    <x v="4911"/>
    <x v="0"/>
    <x v="894"/>
    <d v="2013-07-04T00:00:00"/>
    <s v="Same Day"/>
    <s v="FM-14215"/>
    <s v="Filia McAdams"/>
    <x v="1"/>
    <s v="United States"/>
    <s v="Philadelphia"/>
    <x v="9"/>
    <n v="19143"/>
    <x v="3"/>
    <s v="OFF-PA-10000167"/>
    <x v="1"/>
    <x v="10"/>
    <x v="1071"/>
    <n v="123.92000000000002"/>
    <n v="5"/>
    <n v="0.2"/>
    <n v="38.724999999999994"/>
  </r>
  <r>
    <n v="9774"/>
    <x v="4912"/>
    <x v="0"/>
    <x v="190"/>
    <d v="2013-07-04T00:00:00"/>
    <s v="Standard Class"/>
    <s v="PF-19225"/>
    <s v="Phillip Flathmann"/>
    <x v="0"/>
    <s v="United States"/>
    <s v="Atlanta"/>
    <x v="32"/>
    <n v="30318"/>
    <x v="0"/>
    <s v="TEC-PH-10004434"/>
    <x v="2"/>
    <x v="7"/>
    <x v="1604"/>
    <n v="135.94999999999999"/>
    <n v="1"/>
    <n v="0"/>
    <n v="39.425499999999985"/>
  </r>
  <r>
    <n v="9775"/>
    <x v="4913"/>
    <x v="2"/>
    <x v="711"/>
    <d v="2011-07-30T00:00:00"/>
    <s v="Standard Class"/>
    <s v="LF-17185"/>
    <s v="Luke Foster"/>
    <x v="0"/>
    <s v="United States"/>
    <s v="San Antonio"/>
    <x v="5"/>
    <n v="78207"/>
    <x v="2"/>
    <s v="OFF-BI-10004995"/>
    <x v="1"/>
    <x v="8"/>
    <x v="313"/>
    <n v="2177.5839999999994"/>
    <n v="8"/>
    <n v="0.8"/>
    <n v="-3701.8928000000014"/>
  </r>
  <r>
    <n v="9776"/>
    <x v="4913"/>
    <x v="2"/>
    <x v="711"/>
    <d v="2011-07-30T00:00:00"/>
    <s v="Standard Class"/>
    <s v="LF-17185"/>
    <s v="Luke Foster"/>
    <x v="0"/>
    <s v="United States"/>
    <s v="San Antonio"/>
    <x v="5"/>
    <n v="78207"/>
    <x v="2"/>
    <s v="FUR-FU-10004666"/>
    <x v="0"/>
    <x v="5"/>
    <x v="1452"/>
    <n v="17.496000000000002"/>
    <n v="3"/>
    <n v="0.6"/>
    <n v="-10.060199999999998"/>
  </r>
  <r>
    <n v="9777"/>
    <x v="4913"/>
    <x v="2"/>
    <x v="711"/>
    <d v="2011-07-30T00:00:00"/>
    <s v="Standard Class"/>
    <s v="LF-17185"/>
    <s v="Luke Foster"/>
    <x v="0"/>
    <s v="United States"/>
    <s v="San Antonio"/>
    <x v="5"/>
    <n v="78207"/>
    <x v="2"/>
    <s v="OFF-BI-10001524"/>
    <x v="1"/>
    <x v="8"/>
    <x v="298"/>
    <n v="16.783999999999995"/>
    <n v="4"/>
    <n v="0.8"/>
    <n v="-26.854400000000012"/>
  </r>
  <r>
    <n v="9778"/>
    <x v="4913"/>
    <x v="2"/>
    <x v="711"/>
    <d v="2011-07-30T00:00:00"/>
    <s v="Standard Class"/>
    <s v="LF-17185"/>
    <s v="Luke Foster"/>
    <x v="0"/>
    <s v="United States"/>
    <s v="San Antonio"/>
    <x v="5"/>
    <n v="78207"/>
    <x v="2"/>
    <s v="TEC-AC-10002076"/>
    <x v="2"/>
    <x v="11"/>
    <x v="329"/>
    <n v="431.13600000000002"/>
    <n v="9"/>
    <n v="0.2"/>
    <n v="-26.946000000000012"/>
  </r>
  <r>
    <n v="9779"/>
    <x v="4913"/>
    <x v="2"/>
    <x v="711"/>
    <d v="2011-07-30T00:00:00"/>
    <s v="Standard Class"/>
    <s v="LF-17185"/>
    <s v="Luke Foster"/>
    <x v="0"/>
    <s v="United States"/>
    <s v="San Antonio"/>
    <x v="5"/>
    <n v="78207"/>
    <x v="2"/>
    <s v="OFF-BI-10001679"/>
    <x v="1"/>
    <x v="8"/>
    <x v="212"/>
    <n v="8.879999999999999"/>
    <n v="5"/>
    <n v="0.8"/>
    <n v="-13.32"/>
  </r>
  <r>
    <n v="9780"/>
    <x v="4913"/>
    <x v="2"/>
    <x v="711"/>
    <d v="2011-07-30T00:00:00"/>
    <s v="Standard Class"/>
    <s v="LF-17185"/>
    <s v="Luke Foster"/>
    <x v="0"/>
    <s v="United States"/>
    <s v="San Antonio"/>
    <x v="5"/>
    <n v="78207"/>
    <x v="2"/>
    <s v="OFF-AP-10003281"/>
    <x v="1"/>
    <x v="9"/>
    <x v="1180"/>
    <n v="4.8359999999999985"/>
    <n v="2"/>
    <n v="0.8"/>
    <n v="-12.090000000000003"/>
  </r>
  <r>
    <n v="9781"/>
    <x v="4914"/>
    <x v="0"/>
    <x v="749"/>
    <d v="2013-09-19T00:00:00"/>
    <s v="Standard Class"/>
    <s v="CL-12565"/>
    <s v="Clay Ludtke"/>
    <x v="0"/>
    <s v="United States"/>
    <s v="Long Beach"/>
    <x v="15"/>
    <n v="11561"/>
    <x v="3"/>
    <s v="TEC-PH-10001944"/>
    <x v="2"/>
    <x v="7"/>
    <x v="1262"/>
    <n v="437.84999999999997"/>
    <n v="3"/>
    <n v="0"/>
    <n v="131.35499999999996"/>
  </r>
  <r>
    <n v="9782"/>
    <x v="4914"/>
    <x v="0"/>
    <x v="749"/>
    <d v="2013-09-19T00:00:00"/>
    <s v="Standard Class"/>
    <s v="CL-12565"/>
    <s v="Clay Ludtke"/>
    <x v="0"/>
    <s v="United States"/>
    <s v="Long Beach"/>
    <x v="15"/>
    <n v="11561"/>
    <x v="3"/>
    <s v="OFF-BI-10004390"/>
    <x v="1"/>
    <x v="8"/>
    <x v="1155"/>
    <n v="673.5680000000001"/>
    <n v="2"/>
    <n v="0.2"/>
    <n v="252.58799999999999"/>
  </r>
  <r>
    <n v="9783"/>
    <x v="4915"/>
    <x v="1"/>
    <x v="70"/>
    <d v="2012-06-02T00:00:00"/>
    <s v="Second Class"/>
    <s v="EM-13825"/>
    <s v="Elizabeth Moffitt"/>
    <x v="1"/>
    <s v="United States"/>
    <s v="Paterson"/>
    <x v="30"/>
    <n v="7501"/>
    <x v="3"/>
    <s v="OFF-PA-10002120"/>
    <x v="1"/>
    <x v="10"/>
    <x v="514"/>
    <n v="274.8"/>
    <n v="5"/>
    <n v="0"/>
    <n v="134.65199999999999"/>
  </r>
  <r>
    <n v="9784"/>
    <x v="4915"/>
    <x v="1"/>
    <x v="70"/>
    <d v="2012-06-02T00:00:00"/>
    <s v="Second Class"/>
    <s v="EM-13825"/>
    <s v="Elizabeth Moffitt"/>
    <x v="1"/>
    <s v="United States"/>
    <s v="Paterson"/>
    <x v="30"/>
    <n v="7501"/>
    <x v="3"/>
    <s v="OFF-ST-10004340"/>
    <x v="1"/>
    <x v="4"/>
    <x v="809"/>
    <n v="62.18"/>
    <n v="1"/>
    <n v="0"/>
    <n v="16.788600000000002"/>
  </r>
  <r>
    <n v="9785"/>
    <x v="4915"/>
    <x v="1"/>
    <x v="70"/>
    <d v="2012-06-02T00:00:00"/>
    <s v="Second Class"/>
    <s v="EM-13825"/>
    <s v="Elizabeth Moffitt"/>
    <x v="1"/>
    <s v="United States"/>
    <s v="Paterson"/>
    <x v="30"/>
    <n v="7501"/>
    <x v="3"/>
    <s v="FUR-FU-10001847"/>
    <x v="0"/>
    <x v="5"/>
    <x v="1355"/>
    <n v="8.2799999999999994"/>
    <n v="2"/>
    <n v="0"/>
    <n v="2.9807999999999995"/>
  </r>
  <r>
    <n v="9786"/>
    <x v="4916"/>
    <x v="1"/>
    <x v="1231"/>
    <d v="2012-05-13T00:00:00"/>
    <s v="Standard Class"/>
    <s v="ME-17725"/>
    <s v="Max Engle"/>
    <x v="0"/>
    <s v="United States"/>
    <s v="Louisville"/>
    <x v="0"/>
    <n v="40214"/>
    <x v="0"/>
    <s v="OFF-BI-10000962"/>
    <x v="1"/>
    <x v="8"/>
    <x v="1504"/>
    <n v="48.81"/>
    <n v="3"/>
    <n v="0"/>
    <n v="23.916899999999998"/>
  </r>
  <r>
    <n v="9787"/>
    <x v="4917"/>
    <x v="2"/>
    <x v="1127"/>
    <d v="2011-11-05T00:00:00"/>
    <s v="Same Day"/>
    <s v="BG-11035"/>
    <s v="Barry Gonzalez"/>
    <x v="0"/>
    <s v="United States"/>
    <s v="Hampton"/>
    <x v="17"/>
    <n v="23666"/>
    <x v="0"/>
    <s v="FUR-CH-10004754"/>
    <x v="0"/>
    <x v="1"/>
    <x v="1123"/>
    <n v="149.9"/>
    <n v="5"/>
    <n v="0"/>
    <n v="40.472999999999999"/>
  </r>
  <r>
    <n v="9788"/>
    <x v="4918"/>
    <x v="3"/>
    <x v="996"/>
    <d v="2014-04-02T00:00:00"/>
    <s v="Standard Class"/>
    <s v="CJ-12010"/>
    <s v="Caroline Jumper"/>
    <x v="0"/>
    <s v="United States"/>
    <s v="Houston"/>
    <x v="5"/>
    <n v="77070"/>
    <x v="2"/>
    <s v="FUR-BO-10001811"/>
    <x v="0"/>
    <x v="0"/>
    <x v="779"/>
    <n v="1023.3319999999999"/>
    <n v="5"/>
    <n v="0.32"/>
    <n v="-30.098000000000127"/>
  </r>
  <r>
    <n v="9789"/>
    <x v="4918"/>
    <x v="3"/>
    <x v="996"/>
    <d v="2014-04-02T00:00:00"/>
    <s v="Standard Class"/>
    <s v="CJ-12010"/>
    <s v="Caroline Jumper"/>
    <x v="0"/>
    <s v="United States"/>
    <s v="Houston"/>
    <x v="5"/>
    <n v="77070"/>
    <x v="2"/>
    <s v="FUR-CH-10004063"/>
    <x v="0"/>
    <x v="1"/>
    <x v="120"/>
    <n v="600.55799999999999"/>
    <n v="3"/>
    <n v="0.3"/>
    <n v="-8.5794000000000779"/>
  </r>
  <r>
    <n v="9790"/>
    <x v="4918"/>
    <x v="3"/>
    <x v="996"/>
    <d v="2014-04-02T00:00:00"/>
    <s v="Standard Class"/>
    <s v="CJ-12010"/>
    <s v="Caroline Jumper"/>
    <x v="0"/>
    <s v="United States"/>
    <s v="Houston"/>
    <x v="5"/>
    <n v="77070"/>
    <x v="2"/>
    <s v="TEC-AC-10004901"/>
    <x v="2"/>
    <x v="11"/>
    <x v="642"/>
    <n v="39.992000000000004"/>
    <n v="1"/>
    <n v="0.2"/>
    <n v="6.9985999999999997"/>
  </r>
  <r>
    <n v="9791"/>
    <x v="4918"/>
    <x v="3"/>
    <x v="996"/>
    <d v="2014-04-02T00:00:00"/>
    <s v="Standard Class"/>
    <s v="CJ-12010"/>
    <s v="Caroline Jumper"/>
    <x v="0"/>
    <s v="United States"/>
    <s v="Houston"/>
    <x v="5"/>
    <n v="77070"/>
    <x v="2"/>
    <s v="FUR-CH-10001714"/>
    <x v="0"/>
    <x v="1"/>
    <x v="1295"/>
    <n v="211.24599999999998"/>
    <n v="2"/>
    <n v="0.3"/>
    <n v="-66.391599999999983"/>
  </r>
  <r>
    <n v="9792"/>
    <x v="4919"/>
    <x v="2"/>
    <x v="371"/>
    <d v="2011-05-23T00:00:00"/>
    <s v="Second Class"/>
    <s v="KH-16360"/>
    <s v="Katherine Hughes"/>
    <x v="0"/>
    <s v="United States"/>
    <s v="Houston"/>
    <x v="5"/>
    <n v="77070"/>
    <x v="2"/>
    <s v="OFF-EN-10003134"/>
    <x v="1"/>
    <x v="12"/>
    <x v="33"/>
    <n v="56.063999999999993"/>
    <n v="6"/>
    <n v="0.2"/>
    <n v="21.024000000000001"/>
  </r>
  <r>
    <n v="9793"/>
    <x v="4919"/>
    <x v="2"/>
    <x v="371"/>
    <d v="2011-05-23T00:00:00"/>
    <s v="Second Class"/>
    <s v="KH-16360"/>
    <s v="Katherine Hughes"/>
    <x v="0"/>
    <s v="United States"/>
    <s v="Houston"/>
    <x v="5"/>
    <n v="77070"/>
    <x v="2"/>
    <s v="FUR-CH-10003396"/>
    <x v="0"/>
    <x v="1"/>
    <x v="385"/>
    <n v="107.77200000000001"/>
    <n v="2"/>
    <n v="0.3"/>
    <n v="-29.252400000000009"/>
  </r>
  <r>
    <n v="9794"/>
    <x v="4919"/>
    <x v="2"/>
    <x v="371"/>
    <d v="2011-05-23T00:00:00"/>
    <s v="Second Class"/>
    <s v="KH-16360"/>
    <s v="Katherine Hughes"/>
    <x v="0"/>
    <s v="United States"/>
    <s v="Houston"/>
    <x v="5"/>
    <n v="77070"/>
    <x v="2"/>
    <s v="OFF-PA-10001560"/>
    <x v="1"/>
    <x v="10"/>
    <x v="664"/>
    <n v="4.8320000000000007"/>
    <n v="1"/>
    <n v="0.2"/>
    <n v="1.6307999999999998"/>
  </r>
  <r>
    <n v="9795"/>
    <x v="4919"/>
    <x v="2"/>
    <x v="371"/>
    <d v="2011-05-23T00:00:00"/>
    <s v="Second Class"/>
    <s v="KH-16360"/>
    <s v="Katherine Hughes"/>
    <x v="0"/>
    <s v="United States"/>
    <s v="Houston"/>
    <x v="5"/>
    <n v="77070"/>
    <x v="2"/>
    <s v="OFF-BI-10000977"/>
    <x v="1"/>
    <x v="8"/>
    <x v="982"/>
    <n v="18.239999999999995"/>
    <n v="3"/>
    <n v="0.8"/>
    <n v="-31.00800000000001"/>
  </r>
  <r>
    <n v="9796"/>
    <x v="4920"/>
    <x v="0"/>
    <x v="206"/>
    <d v="2013-05-29T00:00:00"/>
    <s v="Standard Class"/>
    <s v="SH-19975"/>
    <s v="Sally Hughsby"/>
    <x v="1"/>
    <s v="United States"/>
    <s v="Chicago"/>
    <x v="10"/>
    <n v="60610"/>
    <x v="2"/>
    <s v="OFF-BI-10003429"/>
    <x v="1"/>
    <x v="8"/>
    <x v="844"/>
    <n v="3.7979999999999992"/>
    <n v="3"/>
    <n v="0.8"/>
    <n v="-5.8869000000000007"/>
  </r>
  <r>
    <n v="9797"/>
    <x v="4921"/>
    <x v="1"/>
    <x v="1026"/>
    <d v="2012-01-17T00:00:00"/>
    <s v="Standard Class"/>
    <s v="CS-12490"/>
    <s v="Cindy Schnelling"/>
    <x v="1"/>
    <s v="United States"/>
    <s v="Toledo"/>
    <x v="24"/>
    <n v="43615"/>
    <x v="3"/>
    <s v="OFF-AR-10001374"/>
    <x v="1"/>
    <x v="6"/>
    <x v="310"/>
    <n v="10.368000000000002"/>
    <n v="2"/>
    <n v="0.2"/>
    <n v="1.5551999999999992"/>
  </r>
  <r>
    <n v="9798"/>
    <x v="4921"/>
    <x v="1"/>
    <x v="1026"/>
    <d v="2012-01-17T00:00:00"/>
    <s v="Standard Class"/>
    <s v="CS-12490"/>
    <s v="Cindy Schnelling"/>
    <x v="1"/>
    <s v="United States"/>
    <s v="Toledo"/>
    <x v="24"/>
    <n v="43615"/>
    <x v="3"/>
    <s v="TEC-PH-10004977"/>
    <x v="2"/>
    <x v="7"/>
    <x v="34"/>
    <n v="235.18799999999999"/>
    <n v="2"/>
    <n v="0.4"/>
    <n v="-43.117800000000045"/>
  </r>
  <r>
    <n v="9799"/>
    <x v="4921"/>
    <x v="1"/>
    <x v="1026"/>
    <d v="2012-01-17T00:00:00"/>
    <s v="Standard Class"/>
    <s v="CS-12490"/>
    <s v="Cindy Schnelling"/>
    <x v="1"/>
    <s v="United States"/>
    <s v="Toledo"/>
    <x v="24"/>
    <n v="43615"/>
    <x v="3"/>
    <s v="TEC-PH-10000912"/>
    <x v="2"/>
    <x v="7"/>
    <x v="1330"/>
    <n v="26.376000000000001"/>
    <n v="4"/>
    <n v="0.4"/>
    <n v="2.6375999999999991"/>
  </r>
  <r>
    <n v="9800"/>
    <x v="4921"/>
    <x v="1"/>
    <x v="1026"/>
    <d v="2012-01-17T00:00:00"/>
    <s v="Standard Class"/>
    <s v="CS-12490"/>
    <s v="Cindy Schnelling"/>
    <x v="1"/>
    <s v="United States"/>
    <s v="Toledo"/>
    <x v="24"/>
    <n v="43615"/>
    <x v="3"/>
    <s v="TEC-AC-10000487"/>
    <x v="2"/>
    <x v="11"/>
    <x v="1673"/>
    <n v="10.384"/>
    <n v="2"/>
    <n v="0.2"/>
    <n v="2.2065999999999999"/>
  </r>
  <r>
    <n v="9801"/>
    <x v="4921"/>
    <x v="1"/>
    <x v="1026"/>
    <d v="2012-01-17T00:00:00"/>
    <s v="Standard Class"/>
    <s v="CS-12490"/>
    <s v="Cindy Schnelling"/>
    <x v="1"/>
    <s v="United States"/>
    <s v="Toledo"/>
    <x v="24"/>
    <n v="43615"/>
    <x v="3"/>
    <s v="TEC-PH-10002262"/>
    <x v="2"/>
    <x v="7"/>
    <x v="472"/>
    <n v="107.11799999999999"/>
    <n v="3"/>
    <n v="0.4"/>
    <n v="-21.423599999999993"/>
  </r>
  <r>
    <n v="9802"/>
    <x v="4922"/>
    <x v="3"/>
    <x v="365"/>
    <d v="2014-10-07T00:00:00"/>
    <s v="Standard Class"/>
    <s v="JK-15730"/>
    <s v="Joe Kamberova"/>
    <x v="0"/>
    <s v="United States"/>
    <s v="Lodi"/>
    <x v="1"/>
    <n v="95240"/>
    <x v="1"/>
    <s v="OFF-SU-10000898"/>
    <x v="1"/>
    <x v="14"/>
    <x v="1181"/>
    <n v="97.3"/>
    <n v="7"/>
    <n v="0"/>
    <n v="28.216999999999992"/>
  </r>
  <r>
    <n v="9803"/>
    <x v="4923"/>
    <x v="1"/>
    <x v="1074"/>
    <d v="2012-07-20T00:00:00"/>
    <s v="Second Class"/>
    <s v="PJ-19015"/>
    <s v="Pauline Johnson"/>
    <x v="0"/>
    <s v="United States"/>
    <s v="New York City"/>
    <x v="15"/>
    <n v="10024"/>
    <x v="3"/>
    <s v="OFF-BI-10004182"/>
    <x v="1"/>
    <x v="8"/>
    <x v="73"/>
    <n v="3.3280000000000003"/>
    <n v="2"/>
    <n v="0.2"/>
    <n v="1.2064000000000001"/>
  </r>
  <r>
    <n v="9804"/>
    <x v="4923"/>
    <x v="1"/>
    <x v="1074"/>
    <d v="2012-07-20T00:00:00"/>
    <s v="Second Class"/>
    <s v="PJ-19015"/>
    <s v="Pauline Johnson"/>
    <x v="0"/>
    <s v="United States"/>
    <s v="New York City"/>
    <x v="15"/>
    <n v="10024"/>
    <x v="3"/>
    <s v="TEC-PH-10002468"/>
    <x v="2"/>
    <x v="7"/>
    <x v="1210"/>
    <n v="135.99"/>
    <n v="1"/>
    <n v="0"/>
    <n v="36.717300000000009"/>
  </r>
  <r>
    <n v="9805"/>
    <x v="4923"/>
    <x v="1"/>
    <x v="1074"/>
    <d v="2012-07-20T00:00:00"/>
    <s v="Second Class"/>
    <s v="PJ-19015"/>
    <s v="Pauline Johnson"/>
    <x v="0"/>
    <s v="United States"/>
    <s v="New York City"/>
    <x v="15"/>
    <n v="10024"/>
    <x v="3"/>
    <s v="FUR-FU-10002364"/>
    <x v="0"/>
    <x v="5"/>
    <x v="1231"/>
    <n v="7.38"/>
    <n v="1"/>
    <n v="0"/>
    <n v="2.1401999999999992"/>
  </r>
  <r>
    <n v="9806"/>
    <x v="4924"/>
    <x v="0"/>
    <x v="147"/>
    <d v="2013-10-27T00:00:00"/>
    <s v="Standard Class"/>
    <s v="AP-10720"/>
    <s v="Anne Pryor"/>
    <x v="2"/>
    <s v="United States"/>
    <s v="Fort Lauderdale"/>
    <x v="2"/>
    <n v="33311"/>
    <x v="0"/>
    <s v="FUR-FU-10002878"/>
    <x v="0"/>
    <x v="5"/>
    <x v="1125"/>
    <n v="45.568000000000005"/>
    <n v="2"/>
    <n v="0.2"/>
    <n v="9.6832000000000011"/>
  </r>
  <r>
    <n v="9807"/>
    <x v="4924"/>
    <x v="0"/>
    <x v="147"/>
    <d v="2013-10-27T00:00:00"/>
    <s v="Standard Class"/>
    <s v="AP-10720"/>
    <s v="Anne Pryor"/>
    <x v="2"/>
    <s v="United States"/>
    <s v="Fort Lauderdale"/>
    <x v="2"/>
    <n v="33311"/>
    <x v="0"/>
    <s v="OFF-BI-10004817"/>
    <x v="1"/>
    <x v="8"/>
    <x v="1199"/>
    <n v="28.752000000000006"/>
    <n v="8"/>
    <n v="0.7"/>
    <n v="-21.084799999999994"/>
  </r>
  <r>
    <n v="9808"/>
    <x v="4925"/>
    <x v="3"/>
    <x v="944"/>
    <d v="2014-08-02T00:00:00"/>
    <s v="Second Class"/>
    <s v="JW-15955"/>
    <s v="Joni Wasserman"/>
    <x v="0"/>
    <s v="United States"/>
    <s v="Raleigh"/>
    <x v="3"/>
    <n v="27604"/>
    <x v="0"/>
    <s v="FUR-CH-10001146"/>
    <x v="0"/>
    <x v="1"/>
    <x v="64"/>
    <n v="194.84800000000001"/>
    <n v="4"/>
    <n v="0.2"/>
    <n v="12.177999999999983"/>
  </r>
  <r>
    <n v="9809"/>
    <x v="4926"/>
    <x v="3"/>
    <x v="246"/>
    <d v="2014-07-27T00:00:00"/>
    <s v="Standard Class"/>
    <s v="PT-19090"/>
    <s v="Pete Takahito"/>
    <x v="0"/>
    <s v="United States"/>
    <s v="Chicago"/>
    <x v="10"/>
    <n v="60623"/>
    <x v="2"/>
    <s v="OFF-BI-10001116"/>
    <x v="1"/>
    <x v="8"/>
    <x v="1066"/>
    <n v="2.1119999999999997"/>
    <n v="2"/>
    <n v="0.8"/>
    <n v="-3.3792"/>
  </r>
  <r>
    <n v="9810"/>
    <x v="4927"/>
    <x v="2"/>
    <x v="845"/>
    <d v="2011-11-11T00:00:00"/>
    <s v="Second Class"/>
    <s v="TB-21595"/>
    <s v="Troy Blackwell"/>
    <x v="0"/>
    <s v="United States"/>
    <s v="Portland"/>
    <x v="21"/>
    <n v="97206"/>
    <x v="1"/>
    <s v="OFF-PA-10000304"/>
    <x v="1"/>
    <x v="10"/>
    <x v="88"/>
    <n v="25.920000000000005"/>
    <n v="5"/>
    <n v="0.2"/>
    <n v="9.0719999999999992"/>
  </r>
  <r>
    <n v="9811"/>
    <x v="4927"/>
    <x v="2"/>
    <x v="845"/>
    <d v="2011-11-11T00:00:00"/>
    <s v="Second Class"/>
    <s v="TB-21595"/>
    <s v="Troy Blackwell"/>
    <x v="0"/>
    <s v="United States"/>
    <s v="Portland"/>
    <x v="21"/>
    <n v="97206"/>
    <x v="1"/>
    <s v="OFF-AR-10002240"/>
    <x v="1"/>
    <x v="6"/>
    <x v="962"/>
    <n v="120.76800000000001"/>
    <n v="4"/>
    <n v="0.2"/>
    <n v="9.0575999999999972"/>
  </r>
  <r>
    <n v="9812"/>
    <x v="4928"/>
    <x v="0"/>
    <x v="581"/>
    <d v="2013-12-01T00:00:00"/>
    <s v="First Class"/>
    <s v="CB-12025"/>
    <s v="Cassandra Brandow"/>
    <x v="0"/>
    <s v="United States"/>
    <s v="East Orange"/>
    <x v="30"/>
    <n v="7017"/>
    <x v="3"/>
    <s v="OFF-PA-10001246"/>
    <x v="1"/>
    <x v="10"/>
    <x v="1392"/>
    <n v="25.92"/>
    <n v="4"/>
    <n v="0"/>
    <n v="12.441600000000001"/>
  </r>
  <r>
    <n v="9813"/>
    <x v="4928"/>
    <x v="0"/>
    <x v="581"/>
    <d v="2013-12-01T00:00:00"/>
    <s v="First Class"/>
    <s v="CB-12025"/>
    <s v="Cassandra Brandow"/>
    <x v="0"/>
    <s v="United States"/>
    <s v="East Orange"/>
    <x v="30"/>
    <n v="7017"/>
    <x v="3"/>
    <s v="OFF-AR-10000658"/>
    <x v="1"/>
    <x v="6"/>
    <x v="328"/>
    <n v="34.650000000000006"/>
    <n v="3"/>
    <n v="0"/>
    <n v="9.702"/>
  </r>
  <r>
    <n v="9814"/>
    <x v="4928"/>
    <x v="0"/>
    <x v="581"/>
    <d v="2013-12-01T00:00:00"/>
    <s v="First Class"/>
    <s v="CB-12025"/>
    <s v="Cassandra Brandow"/>
    <x v="0"/>
    <s v="United States"/>
    <s v="East Orange"/>
    <x v="30"/>
    <n v="7017"/>
    <x v="3"/>
    <s v="OFF-PA-10000100"/>
    <x v="1"/>
    <x v="10"/>
    <x v="825"/>
    <n v="204.95000000000002"/>
    <n v="5"/>
    <n v="0"/>
    <n v="100.4255"/>
  </r>
  <r>
    <n v="9815"/>
    <x v="4928"/>
    <x v="0"/>
    <x v="581"/>
    <d v="2013-12-01T00:00:00"/>
    <s v="First Class"/>
    <s v="CB-12025"/>
    <s v="Cassandra Brandow"/>
    <x v="0"/>
    <s v="United States"/>
    <s v="East Orange"/>
    <x v="30"/>
    <n v="7017"/>
    <x v="3"/>
    <s v="OFF-BI-10004233"/>
    <x v="1"/>
    <x v="8"/>
    <x v="1377"/>
    <n v="79.95"/>
    <n v="5"/>
    <n v="0"/>
    <n v="38.376000000000005"/>
  </r>
  <r>
    <n v="9816"/>
    <x v="4929"/>
    <x v="1"/>
    <x v="1214"/>
    <d v="2012-06-12T00:00:00"/>
    <s v="Standard Class"/>
    <s v="AG-10495"/>
    <s v="Andrew Gjertsen"/>
    <x v="1"/>
    <s v="United States"/>
    <s v="Saint Petersburg"/>
    <x v="2"/>
    <n v="33710"/>
    <x v="0"/>
    <s v="OFF-PA-10002581"/>
    <x v="1"/>
    <x v="10"/>
    <x v="1300"/>
    <n v="173.48800000000003"/>
    <n v="7"/>
    <n v="0.2"/>
    <n v="54.214999999999982"/>
  </r>
  <r>
    <n v="9817"/>
    <x v="4929"/>
    <x v="1"/>
    <x v="1214"/>
    <d v="2012-06-12T00:00:00"/>
    <s v="Standard Class"/>
    <s v="AG-10495"/>
    <s v="Andrew Gjertsen"/>
    <x v="1"/>
    <s v="United States"/>
    <s v="Saint Petersburg"/>
    <x v="2"/>
    <n v="33710"/>
    <x v="0"/>
    <s v="OFF-ST-10000046"/>
    <x v="1"/>
    <x v="4"/>
    <x v="757"/>
    <n v="516.96"/>
    <n v="4"/>
    <n v="0.2"/>
    <n v="-6.4619999999999891"/>
  </r>
  <r>
    <n v="9818"/>
    <x v="4929"/>
    <x v="1"/>
    <x v="1214"/>
    <d v="2012-06-12T00:00:00"/>
    <s v="Standard Class"/>
    <s v="AG-10495"/>
    <s v="Andrew Gjertsen"/>
    <x v="1"/>
    <s v="United States"/>
    <s v="Saint Petersburg"/>
    <x v="2"/>
    <n v="33710"/>
    <x v="0"/>
    <s v="FUR-FU-10001185"/>
    <x v="0"/>
    <x v="5"/>
    <x v="1414"/>
    <n v="173.208"/>
    <n v="7"/>
    <n v="0.2"/>
    <n v="45.467100000000009"/>
  </r>
  <r>
    <n v="9819"/>
    <x v="4929"/>
    <x v="1"/>
    <x v="1214"/>
    <d v="2012-06-12T00:00:00"/>
    <s v="Standard Class"/>
    <s v="AG-10495"/>
    <s v="Andrew Gjertsen"/>
    <x v="1"/>
    <s v="United States"/>
    <s v="Saint Petersburg"/>
    <x v="2"/>
    <n v="33710"/>
    <x v="0"/>
    <s v="OFF-AR-10003856"/>
    <x v="1"/>
    <x v="6"/>
    <x v="444"/>
    <n v="4.4479999999999995"/>
    <n v="2"/>
    <n v="0.2"/>
    <n v="0.3335999999999999"/>
  </r>
  <r>
    <n v="9820"/>
    <x v="4929"/>
    <x v="1"/>
    <x v="1214"/>
    <d v="2012-06-12T00:00:00"/>
    <s v="Standard Class"/>
    <s v="AG-10495"/>
    <s v="Andrew Gjertsen"/>
    <x v="1"/>
    <s v="United States"/>
    <s v="Saint Petersburg"/>
    <x v="2"/>
    <n v="33710"/>
    <x v="0"/>
    <s v="OFF-LA-10001982"/>
    <x v="1"/>
    <x v="2"/>
    <x v="1529"/>
    <n v="9"/>
    <n v="3"/>
    <n v="0.2"/>
    <n v="3.1499999999999995"/>
  </r>
  <r>
    <n v="9821"/>
    <x v="4929"/>
    <x v="1"/>
    <x v="1214"/>
    <d v="2012-06-12T00:00:00"/>
    <s v="Standard Class"/>
    <s v="AG-10495"/>
    <s v="Andrew Gjertsen"/>
    <x v="1"/>
    <s v="United States"/>
    <s v="Saint Petersburg"/>
    <x v="2"/>
    <n v="33710"/>
    <x v="0"/>
    <s v="OFF-PA-10001215"/>
    <x v="1"/>
    <x v="10"/>
    <x v="1717"/>
    <n v="42.24"/>
    <n v="10"/>
    <n v="0.2"/>
    <n v="13.199999999999998"/>
  </r>
  <r>
    <n v="9822"/>
    <x v="4929"/>
    <x v="1"/>
    <x v="1214"/>
    <d v="2012-06-12T00:00:00"/>
    <s v="Standard Class"/>
    <s v="AG-10495"/>
    <s v="Andrew Gjertsen"/>
    <x v="1"/>
    <s v="United States"/>
    <s v="Saint Petersburg"/>
    <x v="2"/>
    <n v="33710"/>
    <x v="0"/>
    <s v="OFF-BI-10002429"/>
    <x v="1"/>
    <x v="8"/>
    <x v="467"/>
    <n v="18.264000000000003"/>
    <n v="2"/>
    <n v="0.7"/>
    <n v="-13.393599999999999"/>
  </r>
  <r>
    <n v="9823"/>
    <x v="4930"/>
    <x v="2"/>
    <x v="860"/>
    <d v="2011-08-19T00:00:00"/>
    <s v="Standard Class"/>
    <s v="BD-11605"/>
    <s v="Brian Dahlen"/>
    <x v="0"/>
    <s v="United States"/>
    <s v="San Francisco"/>
    <x v="1"/>
    <n v="94122"/>
    <x v="1"/>
    <s v="OFF-AP-10003287"/>
    <x v="1"/>
    <x v="9"/>
    <x v="538"/>
    <n v="152.91"/>
    <n v="3"/>
    <n v="0"/>
    <n v="42.814799999999998"/>
  </r>
  <r>
    <n v="9824"/>
    <x v="4930"/>
    <x v="2"/>
    <x v="860"/>
    <d v="2011-08-19T00:00:00"/>
    <s v="Standard Class"/>
    <s v="BD-11605"/>
    <s v="Brian Dahlen"/>
    <x v="0"/>
    <s v="United States"/>
    <s v="San Francisco"/>
    <x v="1"/>
    <n v="94122"/>
    <x v="1"/>
    <s v="OFF-PA-10000167"/>
    <x v="1"/>
    <x v="10"/>
    <x v="1071"/>
    <n v="92.94"/>
    <n v="3"/>
    <n v="0"/>
    <n v="41.822999999999993"/>
  </r>
  <r>
    <n v="9825"/>
    <x v="4930"/>
    <x v="2"/>
    <x v="860"/>
    <d v="2011-08-19T00:00:00"/>
    <s v="Standard Class"/>
    <s v="BD-11605"/>
    <s v="Brian Dahlen"/>
    <x v="0"/>
    <s v="United States"/>
    <s v="San Francisco"/>
    <x v="1"/>
    <n v="94122"/>
    <x v="1"/>
    <s v="OFF-BI-10002309"/>
    <x v="1"/>
    <x v="8"/>
    <x v="78"/>
    <n v="17.856000000000002"/>
    <n v="4"/>
    <n v="0.2"/>
    <n v="6.2495999999999992"/>
  </r>
  <r>
    <n v="9826"/>
    <x v="4930"/>
    <x v="2"/>
    <x v="860"/>
    <d v="2011-08-19T00:00:00"/>
    <s v="Standard Class"/>
    <s v="BD-11605"/>
    <s v="Brian Dahlen"/>
    <x v="0"/>
    <s v="United States"/>
    <s v="San Francisco"/>
    <x v="1"/>
    <n v="94122"/>
    <x v="1"/>
    <s v="OFF-BI-10003638"/>
    <x v="1"/>
    <x v="8"/>
    <x v="607"/>
    <n v="46.440000000000005"/>
    <n v="3"/>
    <n v="0.2"/>
    <n v="15.092999999999998"/>
  </r>
  <r>
    <n v="9827"/>
    <x v="4930"/>
    <x v="2"/>
    <x v="860"/>
    <d v="2011-08-19T00:00:00"/>
    <s v="Standard Class"/>
    <s v="BD-11605"/>
    <s v="Brian Dahlen"/>
    <x v="0"/>
    <s v="United States"/>
    <s v="San Francisco"/>
    <x v="1"/>
    <n v="94122"/>
    <x v="1"/>
    <s v="FUR-CH-10003833"/>
    <x v="0"/>
    <x v="1"/>
    <x v="1200"/>
    <n v="195.136"/>
    <n v="4"/>
    <n v="0.2"/>
    <n v="-12.196000000000005"/>
  </r>
  <r>
    <n v="9828"/>
    <x v="4931"/>
    <x v="3"/>
    <x v="249"/>
    <d v="2014-06-27T00:00:00"/>
    <s v="Standard Class"/>
    <s v="JS-15685"/>
    <s v="Jim Sink"/>
    <x v="1"/>
    <s v="United States"/>
    <s v="New York City"/>
    <x v="15"/>
    <n v="10035"/>
    <x v="3"/>
    <s v="OFF-ST-10001511"/>
    <x v="1"/>
    <x v="4"/>
    <x v="551"/>
    <n v="129.30000000000001"/>
    <n v="2"/>
    <n v="0"/>
    <n v="6.4649999999999892"/>
  </r>
  <r>
    <n v="9829"/>
    <x v="4931"/>
    <x v="3"/>
    <x v="249"/>
    <d v="2014-06-27T00:00:00"/>
    <s v="Standard Class"/>
    <s v="JS-15685"/>
    <s v="Jim Sink"/>
    <x v="1"/>
    <s v="United States"/>
    <s v="New York City"/>
    <x v="15"/>
    <n v="10035"/>
    <x v="3"/>
    <s v="OFF-BI-10004728"/>
    <x v="1"/>
    <x v="8"/>
    <x v="539"/>
    <n v="11.568000000000001"/>
    <n v="3"/>
    <n v="0.2"/>
    <n v="3.7595999999999998"/>
  </r>
  <r>
    <n v="9830"/>
    <x v="4932"/>
    <x v="3"/>
    <x v="11"/>
    <d v="2014-07-24T00:00:00"/>
    <s v="Standard Class"/>
    <s v="NF-18385"/>
    <s v="Natalie Fritzler"/>
    <x v="0"/>
    <s v="United States"/>
    <s v="Charlotte"/>
    <x v="3"/>
    <n v="28205"/>
    <x v="0"/>
    <s v="FUR-CH-10004218"/>
    <x v="0"/>
    <x v="1"/>
    <x v="38"/>
    <n v="242.35200000000003"/>
    <n v="3"/>
    <n v="0.2"/>
    <n v="15.147000000000006"/>
  </r>
  <r>
    <n v="9831"/>
    <x v="4933"/>
    <x v="2"/>
    <x v="757"/>
    <d v="2011-12-18T00:00:00"/>
    <s v="Second Class"/>
    <s v="SC-20305"/>
    <s v="Sean Christensen"/>
    <x v="0"/>
    <s v="United States"/>
    <s v="Beaumont"/>
    <x v="5"/>
    <n v="77705"/>
    <x v="2"/>
    <s v="TEC-AC-10004171"/>
    <x v="2"/>
    <x v="11"/>
    <x v="1312"/>
    <n v="319.96800000000002"/>
    <n v="4"/>
    <n v="0.2"/>
    <n v="95.990400000000008"/>
  </r>
  <r>
    <n v="9832"/>
    <x v="4933"/>
    <x v="2"/>
    <x v="757"/>
    <d v="2011-12-18T00:00:00"/>
    <s v="Second Class"/>
    <s v="SC-20305"/>
    <s v="Sean Christensen"/>
    <x v="0"/>
    <s v="United States"/>
    <s v="Beaumont"/>
    <x v="5"/>
    <n v="77705"/>
    <x v="2"/>
    <s v="FUR-FU-10001706"/>
    <x v="0"/>
    <x v="5"/>
    <x v="50"/>
    <n v="8.6240000000000023"/>
    <n v="7"/>
    <n v="0.6"/>
    <n v="-2.5872000000000011"/>
  </r>
  <r>
    <n v="9833"/>
    <x v="4934"/>
    <x v="2"/>
    <x v="598"/>
    <d v="2011-05-22T00:00:00"/>
    <s v="Second Class"/>
    <s v="GA-14515"/>
    <s v="George Ashbrook"/>
    <x v="0"/>
    <s v="United States"/>
    <s v="Dallas"/>
    <x v="5"/>
    <n v="75220"/>
    <x v="2"/>
    <s v="OFF-PA-10001526"/>
    <x v="1"/>
    <x v="10"/>
    <x v="1030"/>
    <n v="3.9840000000000004"/>
    <n v="1"/>
    <n v="0.2"/>
    <n v="1.4442000000000004"/>
  </r>
  <r>
    <n v="9834"/>
    <x v="4935"/>
    <x v="3"/>
    <x v="32"/>
    <d v="2014-09-20T00:00:00"/>
    <s v="Standard Class"/>
    <s v="CY-12745"/>
    <s v="Craig Yedwab"/>
    <x v="1"/>
    <s v="United States"/>
    <s v="Springfield"/>
    <x v="24"/>
    <n v="45503"/>
    <x v="3"/>
    <s v="TEC-AC-10002001"/>
    <x v="2"/>
    <x v="11"/>
    <x v="262"/>
    <n v="895.94400000000019"/>
    <n v="7"/>
    <n v="0.2"/>
    <n v="190.38810000000001"/>
  </r>
  <r>
    <n v="9835"/>
    <x v="4936"/>
    <x v="0"/>
    <x v="1155"/>
    <d v="2013-10-13T00:00:00"/>
    <s v="First Class"/>
    <s v="WB-21850"/>
    <s v="William Brown"/>
    <x v="0"/>
    <s v="United States"/>
    <s v="La Porte"/>
    <x v="5"/>
    <n v="77571"/>
    <x v="2"/>
    <s v="FUR-FU-10004963"/>
    <x v="0"/>
    <x v="5"/>
    <x v="1434"/>
    <n v="14"/>
    <n v="4"/>
    <n v="0.6"/>
    <n v="-6.2999999999999972"/>
  </r>
  <r>
    <n v="9836"/>
    <x v="4936"/>
    <x v="0"/>
    <x v="1155"/>
    <d v="2013-10-13T00:00:00"/>
    <s v="First Class"/>
    <s v="WB-21850"/>
    <s v="William Brown"/>
    <x v="0"/>
    <s v="United States"/>
    <s v="La Porte"/>
    <x v="5"/>
    <n v="77571"/>
    <x v="2"/>
    <s v="OFF-BI-10001597"/>
    <x v="1"/>
    <x v="8"/>
    <x v="790"/>
    <n v="16.391999999999996"/>
    <n v="2"/>
    <n v="0.8"/>
    <n v="-26.227200000000003"/>
  </r>
  <r>
    <n v="9837"/>
    <x v="4937"/>
    <x v="0"/>
    <x v="477"/>
    <d v="2013-10-02T00:00:00"/>
    <s v="Standard Class"/>
    <s v="DL-12865"/>
    <s v="Dan Lawera"/>
    <x v="0"/>
    <s v="United States"/>
    <s v="Long Beach"/>
    <x v="1"/>
    <n v="90805"/>
    <x v="1"/>
    <s v="OFF-PA-10000141"/>
    <x v="1"/>
    <x v="10"/>
    <x v="821"/>
    <n v="10.9"/>
    <n v="5"/>
    <n v="0"/>
    <n v="5.1229999999999993"/>
  </r>
  <r>
    <n v="9838"/>
    <x v="4937"/>
    <x v="0"/>
    <x v="477"/>
    <d v="2013-10-02T00:00:00"/>
    <s v="Standard Class"/>
    <s v="DL-12865"/>
    <s v="Dan Lawera"/>
    <x v="0"/>
    <s v="United States"/>
    <s v="Long Beach"/>
    <x v="1"/>
    <n v="90805"/>
    <x v="1"/>
    <s v="OFF-LA-10003923"/>
    <x v="1"/>
    <x v="2"/>
    <x v="424"/>
    <n v="29.6"/>
    <n v="2"/>
    <n v="0"/>
    <n v="14.8"/>
  </r>
  <r>
    <n v="9839"/>
    <x v="4937"/>
    <x v="0"/>
    <x v="477"/>
    <d v="2013-10-02T00:00:00"/>
    <s v="Standard Class"/>
    <s v="DL-12865"/>
    <s v="Dan Lawera"/>
    <x v="0"/>
    <s v="United States"/>
    <s v="Long Beach"/>
    <x v="1"/>
    <n v="90805"/>
    <x v="1"/>
    <s v="OFF-LA-10001771"/>
    <x v="1"/>
    <x v="2"/>
    <x v="1119"/>
    <n v="4.9800000000000004"/>
    <n v="1"/>
    <n v="0"/>
    <n v="2.2907999999999999"/>
  </r>
  <r>
    <n v="9840"/>
    <x v="4937"/>
    <x v="0"/>
    <x v="477"/>
    <d v="2013-10-02T00:00:00"/>
    <s v="Standard Class"/>
    <s v="DL-12865"/>
    <s v="Dan Lawera"/>
    <x v="0"/>
    <s v="United States"/>
    <s v="Long Beach"/>
    <x v="1"/>
    <n v="90805"/>
    <x v="1"/>
    <s v="TEC-CO-10001943"/>
    <x v="2"/>
    <x v="16"/>
    <x v="1666"/>
    <n v="479.97600000000006"/>
    <n v="3"/>
    <n v="0.2"/>
    <n v="161.99189999999999"/>
  </r>
  <r>
    <n v="9841"/>
    <x v="4937"/>
    <x v="0"/>
    <x v="477"/>
    <d v="2013-10-02T00:00:00"/>
    <s v="Standard Class"/>
    <s v="DL-12865"/>
    <s v="Dan Lawera"/>
    <x v="0"/>
    <s v="United States"/>
    <s v="Long Beach"/>
    <x v="1"/>
    <n v="90805"/>
    <x v="1"/>
    <s v="TEC-PH-10003356"/>
    <x v="2"/>
    <x v="7"/>
    <x v="1689"/>
    <n v="44.736000000000004"/>
    <n v="8"/>
    <n v="0.2"/>
    <n v="4.4736000000000011"/>
  </r>
  <r>
    <n v="9842"/>
    <x v="4937"/>
    <x v="0"/>
    <x v="477"/>
    <d v="2013-10-02T00:00:00"/>
    <s v="Standard Class"/>
    <s v="DL-12865"/>
    <s v="Dan Lawera"/>
    <x v="0"/>
    <s v="United States"/>
    <s v="Long Beach"/>
    <x v="1"/>
    <n v="90805"/>
    <x v="1"/>
    <s v="OFF-AR-10002255"/>
    <x v="1"/>
    <x v="6"/>
    <x v="814"/>
    <n v="5.76"/>
    <n v="2"/>
    <n v="0"/>
    <n v="1.6703999999999999"/>
  </r>
  <r>
    <n v="9843"/>
    <x v="4937"/>
    <x v="0"/>
    <x v="477"/>
    <d v="2013-10-02T00:00:00"/>
    <s v="Standard Class"/>
    <s v="DL-12865"/>
    <s v="Dan Lawera"/>
    <x v="0"/>
    <s v="United States"/>
    <s v="Long Beach"/>
    <x v="1"/>
    <n v="90805"/>
    <x v="1"/>
    <s v="FUR-CH-10000665"/>
    <x v="0"/>
    <x v="1"/>
    <x v="656"/>
    <n v="483.13599999999997"/>
    <n v="4"/>
    <n v="0.2"/>
    <n v="60.391999999999939"/>
  </r>
  <r>
    <n v="9844"/>
    <x v="4938"/>
    <x v="2"/>
    <x v="561"/>
    <d v="2011-06-06T00:00:00"/>
    <s v="First Class"/>
    <s v="RE-19450"/>
    <s v="Richard Eichhorn"/>
    <x v="0"/>
    <s v="United States"/>
    <s v="Decatur"/>
    <x v="10"/>
    <n v="62521"/>
    <x v="2"/>
    <s v="OFF-LA-10001771"/>
    <x v="1"/>
    <x v="2"/>
    <x v="1119"/>
    <n v="15.936000000000002"/>
    <n v="4"/>
    <n v="0.2"/>
    <n v="5.1791999999999998"/>
  </r>
  <r>
    <n v="9845"/>
    <x v="4938"/>
    <x v="2"/>
    <x v="561"/>
    <d v="2011-06-06T00:00:00"/>
    <s v="First Class"/>
    <s v="RE-19450"/>
    <s v="Richard Eichhorn"/>
    <x v="0"/>
    <s v="United States"/>
    <s v="Decatur"/>
    <x v="10"/>
    <n v="62521"/>
    <x v="2"/>
    <s v="FUR-FU-10001475"/>
    <x v="0"/>
    <x v="5"/>
    <x v="499"/>
    <n v="61.543999999999997"/>
    <n v="7"/>
    <n v="0.6"/>
    <n v="-40.003599999999999"/>
  </r>
  <r>
    <n v="9846"/>
    <x v="4938"/>
    <x v="2"/>
    <x v="561"/>
    <d v="2011-06-06T00:00:00"/>
    <s v="First Class"/>
    <s v="RE-19450"/>
    <s v="Richard Eichhorn"/>
    <x v="0"/>
    <s v="United States"/>
    <s v="Decatur"/>
    <x v="10"/>
    <n v="62521"/>
    <x v="2"/>
    <s v="OFF-ST-10000877"/>
    <x v="1"/>
    <x v="4"/>
    <x v="1104"/>
    <n v="132.696"/>
    <n v="3"/>
    <n v="0.2"/>
    <n v="9.9521999999999977"/>
  </r>
  <r>
    <n v="9847"/>
    <x v="4939"/>
    <x v="3"/>
    <x v="264"/>
    <d v="2014-09-05T00:00:00"/>
    <s v="Second Class"/>
    <s v="MH-17290"/>
    <s v="Marc Harrigan"/>
    <x v="2"/>
    <s v="United States"/>
    <s v="Los Angeles"/>
    <x v="1"/>
    <n v="90008"/>
    <x v="1"/>
    <s v="OFF-AP-10001492"/>
    <x v="1"/>
    <x v="9"/>
    <x v="22"/>
    <n v="43.099999999999994"/>
    <n v="5"/>
    <n v="0"/>
    <n v="11.206"/>
  </r>
  <r>
    <n v="9848"/>
    <x v="4939"/>
    <x v="3"/>
    <x v="264"/>
    <d v="2014-09-05T00:00:00"/>
    <s v="Second Class"/>
    <s v="MH-17290"/>
    <s v="Marc Harrigan"/>
    <x v="2"/>
    <s v="United States"/>
    <s v="Los Angeles"/>
    <x v="1"/>
    <n v="90008"/>
    <x v="1"/>
    <s v="FUR-FU-10004188"/>
    <x v="0"/>
    <x v="5"/>
    <x v="734"/>
    <n v="511.5"/>
    <n v="5"/>
    <n v="0"/>
    <n v="132.99"/>
  </r>
  <r>
    <n v="9849"/>
    <x v="4939"/>
    <x v="3"/>
    <x v="264"/>
    <d v="2014-09-05T00:00:00"/>
    <s v="Second Class"/>
    <s v="MH-17290"/>
    <s v="Marc Harrigan"/>
    <x v="2"/>
    <s v="United States"/>
    <s v="Los Angeles"/>
    <x v="1"/>
    <n v="90008"/>
    <x v="1"/>
    <s v="OFF-BI-10004330"/>
    <x v="1"/>
    <x v="8"/>
    <x v="795"/>
    <n v="147.91999999999999"/>
    <n v="5"/>
    <n v="0.2"/>
    <n v="46.224999999999987"/>
  </r>
  <r>
    <n v="9850"/>
    <x v="4940"/>
    <x v="2"/>
    <x v="791"/>
    <d v="2011-04-18T00:00:00"/>
    <s v="Standard Class"/>
    <s v="EH-13765"/>
    <s v="Edward Hooks"/>
    <x v="1"/>
    <s v="United States"/>
    <s v="Lodi"/>
    <x v="1"/>
    <n v="95240"/>
    <x v="1"/>
    <s v="OFF-AR-10002987"/>
    <x v="1"/>
    <x v="6"/>
    <x v="1553"/>
    <n v="39.68"/>
    <n v="2"/>
    <n v="0"/>
    <n v="16.268800000000002"/>
  </r>
  <r>
    <n v="9851"/>
    <x v="4941"/>
    <x v="0"/>
    <x v="440"/>
    <d v="2013-05-07T00:00:00"/>
    <s v="Standard Class"/>
    <s v="EH-13765"/>
    <s v="Edward Hooks"/>
    <x v="1"/>
    <s v="United States"/>
    <s v="New York City"/>
    <x v="15"/>
    <n v="10009"/>
    <x v="3"/>
    <s v="FUR-FU-10000732"/>
    <x v="0"/>
    <x v="5"/>
    <x v="540"/>
    <n v="12.56"/>
    <n v="2"/>
    <n v="0"/>
    <n v="4.0191999999999997"/>
  </r>
  <r>
    <n v="9852"/>
    <x v="4941"/>
    <x v="0"/>
    <x v="440"/>
    <d v="2013-05-07T00:00:00"/>
    <s v="Standard Class"/>
    <s v="EH-13765"/>
    <s v="Edward Hooks"/>
    <x v="1"/>
    <s v="United States"/>
    <s v="New York City"/>
    <x v="15"/>
    <n v="10009"/>
    <x v="3"/>
    <s v="OFF-BI-10001670"/>
    <x v="1"/>
    <x v="8"/>
    <x v="438"/>
    <n v="90.480000000000018"/>
    <n v="3"/>
    <n v="0.2"/>
    <n v="33.93"/>
  </r>
  <r>
    <n v="9853"/>
    <x v="4941"/>
    <x v="0"/>
    <x v="440"/>
    <d v="2013-05-07T00:00:00"/>
    <s v="Standard Class"/>
    <s v="EH-13765"/>
    <s v="Edward Hooks"/>
    <x v="1"/>
    <s v="United States"/>
    <s v="New York City"/>
    <x v="15"/>
    <n v="10009"/>
    <x v="3"/>
    <s v="OFF-PA-10000533"/>
    <x v="1"/>
    <x v="10"/>
    <x v="1196"/>
    <n v="13.08"/>
    <n v="2"/>
    <n v="0"/>
    <n v="6.0167999999999999"/>
  </r>
  <r>
    <n v="9854"/>
    <x v="4941"/>
    <x v="0"/>
    <x v="440"/>
    <d v="2013-05-07T00:00:00"/>
    <s v="Standard Class"/>
    <s v="EH-13765"/>
    <s v="Edward Hooks"/>
    <x v="1"/>
    <s v="United States"/>
    <s v="New York City"/>
    <x v="15"/>
    <n v="10009"/>
    <x v="3"/>
    <s v="FUR-FU-10002253"/>
    <x v="0"/>
    <x v="5"/>
    <x v="587"/>
    <n v="214.7"/>
    <n v="5"/>
    <n v="0"/>
    <n v="83.733000000000004"/>
  </r>
  <r>
    <n v="9855"/>
    <x v="4942"/>
    <x v="3"/>
    <x v="249"/>
    <d v="2014-06-24T00:00:00"/>
    <s v="Standard Class"/>
    <s v="GA-14515"/>
    <s v="George Ashbrook"/>
    <x v="0"/>
    <s v="United States"/>
    <s v="San Francisco"/>
    <x v="1"/>
    <n v="94109"/>
    <x v="1"/>
    <s v="FUR-FU-10002396"/>
    <x v="0"/>
    <x v="5"/>
    <x v="1581"/>
    <n v="50.32"/>
    <n v="4"/>
    <n v="0"/>
    <n v="21.134400000000003"/>
  </r>
  <r>
    <n v="9856"/>
    <x v="4942"/>
    <x v="3"/>
    <x v="249"/>
    <d v="2014-06-24T00:00:00"/>
    <s v="Standard Class"/>
    <s v="GA-14515"/>
    <s v="George Ashbrook"/>
    <x v="0"/>
    <s v="United States"/>
    <s v="San Francisco"/>
    <x v="1"/>
    <n v="94109"/>
    <x v="1"/>
    <s v="OFF-PA-10004438"/>
    <x v="1"/>
    <x v="10"/>
    <x v="1472"/>
    <n v="24.56"/>
    <n v="2"/>
    <n v="0"/>
    <n v="11.543199999999999"/>
  </r>
  <r>
    <n v="9857"/>
    <x v="4943"/>
    <x v="2"/>
    <x v="1232"/>
    <d v="2011-11-11T00:00:00"/>
    <s v="Standard Class"/>
    <s v="GA-14515"/>
    <s v="George Ashbrook"/>
    <x v="0"/>
    <s v="United States"/>
    <s v="Columbus"/>
    <x v="32"/>
    <n v="31907"/>
    <x v="0"/>
    <s v="OFF-PA-10000587"/>
    <x v="1"/>
    <x v="10"/>
    <x v="57"/>
    <n v="43.68"/>
    <n v="6"/>
    <n v="0"/>
    <n v="20.9664"/>
  </r>
  <r>
    <n v="9858"/>
    <x v="4944"/>
    <x v="1"/>
    <x v="514"/>
    <d v="2012-03-30T00:00:00"/>
    <s v="Standard Class"/>
    <s v="EB-13840"/>
    <s v="Ellis Ballard"/>
    <x v="1"/>
    <s v="United States"/>
    <s v="Seattle"/>
    <x v="4"/>
    <n v="98103"/>
    <x v="1"/>
    <s v="FUR-TA-10001889"/>
    <x v="0"/>
    <x v="3"/>
    <x v="406"/>
    <n v="3393.68"/>
    <n v="8"/>
    <n v="0"/>
    <n v="610.86239999999998"/>
  </r>
  <r>
    <n v="9859"/>
    <x v="4945"/>
    <x v="3"/>
    <x v="424"/>
    <d v="2014-01-21T00:00:00"/>
    <s v="Standard Class"/>
    <s v="HR-14770"/>
    <s v="Hallie Redmond"/>
    <x v="2"/>
    <s v="United States"/>
    <s v="Richmond"/>
    <x v="14"/>
    <n v="47374"/>
    <x v="2"/>
    <s v="OFF-ST-10001590"/>
    <x v="1"/>
    <x v="4"/>
    <x v="146"/>
    <n v="67.400000000000006"/>
    <n v="5"/>
    <n v="0"/>
    <n v="17.523999999999997"/>
  </r>
  <r>
    <n v="9860"/>
    <x v="4945"/>
    <x v="3"/>
    <x v="424"/>
    <d v="2014-01-21T00:00:00"/>
    <s v="Standard Class"/>
    <s v="HR-14770"/>
    <s v="Hallie Redmond"/>
    <x v="2"/>
    <s v="United States"/>
    <s v="Richmond"/>
    <x v="14"/>
    <n v="47374"/>
    <x v="2"/>
    <s v="OFF-FA-10003472"/>
    <x v="1"/>
    <x v="13"/>
    <x v="240"/>
    <n v="2.52"/>
    <n v="2"/>
    <n v="0"/>
    <n v="0.1008"/>
  </r>
  <r>
    <n v="9861"/>
    <x v="4945"/>
    <x v="3"/>
    <x v="424"/>
    <d v="2014-01-21T00:00:00"/>
    <s v="Standard Class"/>
    <s v="HR-14770"/>
    <s v="Hallie Redmond"/>
    <x v="2"/>
    <s v="United States"/>
    <s v="Richmond"/>
    <x v="14"/>
    <n v="47374"/>
    <x v="2"/>
    <s v="TEC-PH-10000169"/>
    <x v="2"/>
    <x v="7"/>
    <x v="1029"/>
    <n v="67.8"/>
    <n v="4"/>
    <n v="0"/>
    <n v="1.3559999999999945"/>
  </r>
  <r>
    <n v="9862"/>
    <x v="4945"/>
    <x v="3"/>
    <x v="424"/>
    <d v="2014-01-21T00:00:00"/>
    <s v="Standard Class"/>
    <s v="HR-14770"/>
    <s v="Hallie Redmond"/>
    <x v="2"/>
    <s v="United States"/>
    <s v="Richmond"/>
    <x v="14"/>
    <n v="47374"/>
    <x v="2"/>
    <s v="OFF-ST-10002562"/>
    <x v="1"/>
    <x v="4"/>
    <x v="33"/>
    <n v="18.760000000000002"/>
    <n v="2"/>
    <n v="0"/>
    <n v="5.2528000000000006"/>
  </r>
  <r>
    <n v="9863"/>
    <x v="4945"/>
    <x v="3"/>
    <x v="424"/>
    <d v="2014-01-21T00:00:00"/>
    <s v="Standard Class"/>
    <s v="HR-14770"/>
    <s v="Hallie Redmond"/>
    <x v="2"/>
    <s v="United States"/>
    <s v="Richmond"/>
    <x v="14"/>
    <n v="47374"/>
    <x v="2"/>
    <s v="TEC-AC-10001445"/>
    <x v="2"/>
    <x v="11"/>
    <x v="422"/>
    <n v="12.12"/>
    <n v="4"/>
    <n v="0"/>
    <n v="2.5451999999999995"/>
  </r>
  <r>
    <n v="9864"/>
    <x v="4945"/>
    <x v="3"/>
    <x v="424"/>
    <d v="2014-01-21T00:00:00"/>
    <s v="Standard Class"/>
    <s v="HR-14770"/>
    <s v="Hallie Redmond"/>
    <x v="2"/>
    <s v="United States"/>
    <s v="Richmond"/>
    <x v="14"/>
    <n v="47374"/>
    <x v="2"/>
    <s v="OFF-PA-10004156"/>
    <x v="1"/>
    <x v="10"/>
    <x v="743"/>
    <n v="11.34"/>
    <n v="1"/>
    <n v="0"/>
    <n v="5.5565999999999995"/>
  </r>
  <r>
    <n v="9865"/>
    <x v="4945"/>
    <x v="3"/>
    <x v="424"/>
    <d v="2014-01-21T00:00:00"/>
    <s v="Standard Class"/>
    <s v="HR-14770"/>
    <s v="Hallie Redmond"/>
    <x v="2"/>
    <s v="United States"/>
    <s v="Richmond"/>
    <x v="14"/>
    <n v="47374"/>
    <x v="2"/>
    <s v="TEC-AC-10004469"/>
    <x v="2"/>
    <x v="11"/>
    <x v="238"/>
    <n v="159.80000000000001"/>
    <n v="4"/>
    <n v="0"/>
    <n v="70.312000000000012"/>
  </r>
  <r>
    <n v="9866"/>
    <x v="4945"/>
    <x v="3"/>
    <x v="424"/>
    <d v="2014-01-21T00:00:00"/>
    <s v="Standard Class"/>
    <s v="HR-14770"/>
    <s v="Hallie Redmond"/>
    <x v="2"/>
    <s v="United States"/>
    <s v="Richmond"/>
    <x v="14"/>
    <n v="47374"/>
    <x v="2"/>
    <s v="FUR-FU-10001037"/>
    <x v="0"/>
    <x v="5"/>
    <x v="1160"/>
    <n v="18.96"/>
    <n v="2"/>
    <n v="0"/>
    <n v="8.532"/>
  </r>
  <r>
    <n v="9867"/>
    <x v="4946"/>
    <x v="1"/>
    <x v="514"/>
    <d v="2012-03-28T00:00:00"/>
    <s v="Second Class"/>
    <s v="SM-20950"/>
    <s v="Suzanne McNair"/>
    <x v="1"/>
    <s v="United States"/>
    <s v="New York City"/>
    <x v="15"/>
    <n v="10009"/>
    <x v="3"/>
    <s v="OFF-ST-10002615"/>
    <x v="1"/>
    <x v="4"/>
    <x v="1427"/>
    <n v="1085.42"/>
    <n v="7"/>
    <n v="0"/>
    <n v="282.20920000000001"/>
  </r>
  <r>
    <n v="9868"/>
    <x v="4946"/>
    <x v="1"/>
    <x v="514"/>
    <d v="2012-03-28T00:00:00"/>
    <s v="Second Class"/>
    <s v="SM-20950"/>
    <s v="Suzanne McNair"/>
    <x v="1"/>
    <s v="United States"/>
    <s v="New York City"/>
    <x v="15"/>
    <n v="10009"/>
    <x v="3"/>
    <s v="OFF-AP-10000595"/>
    <x v="1"/>
    <x v="9"/>
    <x v="1496"/>
    <n v="13.11"/>
    <n v="3"/>
    <n v="0"/>
    <n v="3.4086000000000003"/>
  </r>
  <r>
    <n v="9869"/>
    <x v="4947"/>
    <x v="2"/>
    <x v="301"/>
    <d v="2011-11-03T00:00:00"/>
    <s v="First Class"/>
    <s v="EA-14035"/>
    <s v="Erin Ashbrook"/>
    <x v="1"/>
    <s v="United States"/>
    <s v="Mason"/>
    <x v="24"/>
    <n v="45040"/>
    <x v="3"/>
    <s v="FUR-FU-10002253"/>
    <x v="0"/>
    <x v="5"/>
    <x v="587"/>
    <n v="68.703999999999994"/>
    <n v="2"/>
    <n v="0.2"/>
    <n v="16.317200000000003"/>
  </r>
  <r>
    <n v="9870"/>
    <x v="4947"/>
    <x v="2"/>
    <x v="301"/>
    <d v="2011-11-03T00:00:00"/>
    <s v="First Class"/>
    <s v="EA-14035"/>
    <s v="Erin Ashbrook"/>
    <x v="1"/>
    <s v="United States"/>
    <s v="Mason"/>
    <x v="24"/>
    <n v="45040"/>
    <x v="3"/>
    <s v="OFF-BI-10000494"/>
    <x v="1"/>
    <x v="8"/>
    <x v="1563"/>
    <n v="3.1320000000000001"/>
    <n v="2"/>
    <n v="0.7"/>
    <n v="-2.6099999999999994"/>
  </r>
  <r>
    <n v="9871"/>
    <x v="4947"/>
    <x v="2"/>
    <x v="301"/>
    <d v="2011-11-03T00:00:00"/>
    <s v="First Class"/>
    <s v="EA-14035"/>
    <s v="Erin Ashbrook"/>
    <x v="1"/>
    <s v="United States"/>
    <s v="Mason"/>
    <x v="24"/>
    <n v="45040"/>
    <x v="3"/>
    <s v="OFF-BI-10001658"/>
    <x v="1"/>
    <x v="8"/>
    <x v="439"/>
    <n v="22.428000000000004"/>
    <n v="3"/>
    <n v="0.7"/>
    <n v="-17.942399999999992"/>
  </r>
  <r>
    <n v="9872"/>
    <x v="4948"/>
    <x v="3"/>
    <x v="833"/>
    <d v="2014-10-07T00:00:00"/>
    <s v="Same Day"/>
    <s v="MH-17455"/>
    <s v="Mark Hamilton"/>
    <x v="0"/>
    <s v="United States"/>
    <s v="Chicago"/>
    <x v="10"/>
    <n v="60623"/>
    <x v="2"/>
    <s v="OFF-ST-10003208"/>
    <x v="1"/>
    <x v="4"/>
    <x v="243"/>
    <n v="290.33600000000001"/>
    <n v="2"/>
    <n v="0.2"/>
    <n v="32.662799999999947"/>
  </r>
  <r>
    <n v="9873"/>
    <x v="4948"/>
    <x v="3"/>
    <x v="833"/>
    <d v="2014-10-07T00:00:00"/>
    <s v="Same Day"/>
    <s v="MH-17455"/>
    <s v="Mark Hamilton"/>
    <x v="0"/>
    <s v="United States"/>
    <s v="Chicago"/>
    <x v="10"/>
    <n v="60623"/>
    <x v="2"/>
    <s v="OFF-AR-10004790"/>
    <x v="1"/>
    <x v="6"/>
    <x v="33"/>
    <n v="19.152000000000001"/>
    <n v="2"/>
    <n v="0.2"/>
    <n v="1.1969999999999992"/>
  </r>
  <r>
    <n v="9874"/>
    <x v="4949"/>
    <x v="0"/>
    <x v="107"/>
    <d v="2013-12-15T00:00:00"/>
    <s v="Standard Class"/>
    <s v="SL-20155"/>
    <s v="Sara Luxemburg"/>
    <x v="2"/>
    <s v="United States"/>
    <s v="New York City"/>
    <x v="15"/>
    <n v="10024"/>
    <x v="3"/>
    <s v="OFF-PA-10004609"/>
    <x v="1"/>
    <x v="10"/>
    <x v="1494"/>
    <n v="6.48"/>
    <n v="1"/>
    <n v="0"/>
    <n v="3.1104000000000003"/>
  </r>
  <r>
    <n v="9875"/>
    <x v="4950"/>
    <x v="0"/>
    <x v="897"/>
    <d v="2013-09-25T00:00:00"/>
    <s v="Second Class"/>
    <s v="NP-18685"/>
    <s v="Nora Pelletier"/>
    <x v="2"/>
    <s v="United States"/>
    <s v="Parma"/>
    <x v="24"/>
    <n v="44134"/>
    <x v="3"/>
    <s v="OFF-EN-10003055"/>
    <x v="1"/>
    <x v="12"/>
    <x v="873"/>
    <n v="63.967999999999996"/>
    <n v="2"/>
    <n v="0.2"/>
    <n v="19.989999999999995"/>
  </r>
  <r>
    <n v="9876"/>
    <x v="4951"/>
    <x v="1"/>
    <x v="1233"/>
    <d v="2013-01-05T00:00:00"/>
    <s v="Standard Class"/>
    <s v="RF-19840"/>
    <s v="Roy Französisch"/>
    <x v="0"/>
    <s v="United States"/>
    <s v="New York City"/>
    <x v="15"/>
    <n v="10035"/>
    <x v="3"/>
    <s v="OFF-SU-10003936"/>
    <x v="1"/>
    <x v="14"/>
    <x v="1826"/>
    <n v="6.36"/>
    <n v="2"/>
    <n v="0"/>
    <n v="6.3600000000000101E-2"/>
  </r>
  <r>
    <n v="9877"/>
    <x v="4952"/>
    <x v="3"/>
    <x v="693"/>
    <d v="2014-04-22T00:00:00"/>
    <s v="First Class"/>
    <s v="BE-11455"/>
    <s v="Brad Eason"/>
    <x v="2"/>
    <s v="United States"/>
    <s v="Cleveland"/>
    <x v="24"/>
    <n v="44105"/>
    <x v="3"/>
    <s v="OFF-ST-10000078"/>
    <x v="1"/>
    <x v="4"/>
    <x v="1218"/>
    <n v="848.5440000000001"/>
    <n v="4"/>
    <n v="0.2"/>
    <n v="-21.213600000000099"/>
  </r>
  <r>
    <n v="9878"/>
    <x v="4952"/>
    <x v="3"/>
    <x v="693"/>
    <d v="2014-04-22T00:00:00"/>
    <s v="First Class"/>
    <s v="BE-11455"/>
    <s v="Brad Eason"/>
    <x v="2"/>
    <s v="United States"/>
    <s v="Cleveland"/>
    <x v="24"/>
    <n v="44105"/>
    <x v="3"/>
    <s v="OFF-BI-10000174"/>
    <x v="1"/>
    <x v="8"/>
    <x v="1435"/>
    <n v="8.7000000000000011"/>
    <n v="5"/>
    <n v="0.7"/>
    <n v="-6.379999999999999"/>
  </r>
  <r>
    <n v="9879"/>
    <x v="4952"/>
    <x v="3"/>
    <x v="693"/>
    <d v="2014-04-22T00:00:00"/>
    <s v="First Class"/>
    <s v="BE-11455"/>
    <s v="Brad Eason"/>
    <x v="2"/>
    <s v="United States"/>
    <s v="Cleveland"/>
    <x v="24"/>
    <n v="44105"/>
    <x v="3"/>
    <s v="TEC-PH-10004080"/>
    <x v="2"/>
    <x v="7"/>
    <x v="1768"/>
    <n v="122.38199999999999"/>
    <n v="3"/>
    <n v="0.4"/>
    <n v="-24.476399999999998"/>
  </r>
  <r>
    <n v="9880"/>
    <x v="4953"/>
    <x v="0"/>
    <x v="1036"/>
    <d v="2013-08-26T00:00:00"/>
    <s v="Standard Class"/>
    <s v="JK-15370"/>
    <s v="Jay Kimmel"/>
    <x v="0"/>
    <s v="United States"/>
    <s v="New York City"/>
    <x v="15"/>
    <n v="10035"/>
    <x v="3"/>
    <s v="FUR-CH-10002961"/>
    <x v="0"/>
    <x v="1"/>
    <x v="939"/>
    <n v="573.17399999999998"/>
    <n v="7"/>
    <n v="0.1"/>
    <n v="63.685999999999979"/>
  </r>
  <r>
    <n v="9881"/>
    <x v="4954"/>
    <x v="1"/>
    <x v="352"/>
    <d v="2012-05-31T00:00:00"/>
    <s v="First Class"/>
    <s v="CC-12100"/>
    <s v="Chad Cunningham"/>
    <x v="2"/>
    <s v="United States"/>
    <s v="Cleveland"/>
    <x v="24"/>
    <n v="44105"/>
    <x v="3"/>
    <s v="OFF-PA-10000474"/>
    <x v="1"/>
    <x v="10"/>
    <x v="33"/>
    <n v="85.055999999999997"/>
    <n v="3"/>
    <n v="0.2"/>
    <n v="28.706399999999991"/>
  </r>
  <r>
    <n v="9882"/>
    <x v="4955"/>
    <x v="2"/>
    <x v="1132"/>
    <d v="2011-08-13T00:00:00"/>
    <s v="First Class"/>
    <s v="LL-16840"/>
    <s v="Lauren Leatherbury"/>
    <x v="0"/>
    <s v="United States"/>
    <s v="Woodstock"/>
    <x v="32"/>
    <n v="30188"/>
    <x v="0"/>
    <s v="OFF-BI-10000138"/>
    <x v="1"/>
    <x v="8"/>
    <x v="600"/>
    <n v="14.04"/>
    <n v="3"/>
    <n v="0"/>
    <n v="6.7392000000000003"/>
  </r>
  <r>
    <n v="9883"/>
    <x v="4955"/>
    <x v="2"/>
    <x v="1132"/>
    <d v="2011-08-13T00:00:00"/>
    <s v="First Class"/>
    <s v="LL-16840"/>
    <s v="Lauren Leatherbury"/>
    <x v="0"/>
    <s v="United States"/>
    <s v="Woodstock"/>
    <x v="32"/>
    <n v="30188"/>
    <x v="0"/>
    <s v="TEC-AC-10000023"/>
    <x v="2"/>
    <x v="11"/>
    <x v="900"/>
    <n v="272.61"/>
    <n v="13"/>
    <n v="0"/>
    <n v="98.139599999999987"/>
  </r>
  <r>
    <n v="9884"/>
    <x v="4956"/>
    <x v="2"/>
    <x v="1234"/>
    <d v="2011-04-08T00:00:00"/>
    <s v="Standard Class"/>
    <s v="KE-16420"/>
    <s v="Katrina Edelman"/>
    <x v="1"/>
    <s v="United States"/>
    <s v="Los Angeles"/>
    <x v="1"/>
    <n v="90008"/>
    <x v="1"/>
    <s v="OFF-EN-10001415"/>
    <x v="1"/>
    <x v="12"/>
    <x v="33"/>
    <n v="11.16"/>
    <n v="2"/>
    <n v="0"/>
    <n v="5.58"/>
  </r>
  <r>
    <n v="9885"/>
    <x v="4956"/>
    <x v="2"/>
    <x v="1234"/>
    <d v="2011-04-08T00:00:00"/>
    <s v="Standard Class"/>
    <s v="KE-16420"/>
    <s v="Katrina Edelman"/>
    <x v="1"/>
    <s v="United States"/>
    <s v="Los Angeles"/>
    <x v="1"/>
    <n v="90008"/>
    <x v="1"/>
    <s v="TEC-AC-10001284"/>
    <x v="2"/>
    <x v="11"/>
    <x v="1172"/>
    <n v="62.31"/>
    <n v="3"/>
    <n v="0"/>
    <n v="22.4316"/>
  </r>
  <r>
    <n v="9886"/>
    <x v="4956"/>
    <x v="2"/>
    <x v="1234"/>
    <d v="2011-04-08T00:00:00"/>
    <s v="Standard Class"/>
    <s v="KE-16420"/>
    <s v="Katrina Edelman"/>
    <x v="1"/>
    <s v="United States"/>
    <s v="Los Angeles"/>
    <x v="1"/>
    <n v="90008"/>
    <x v="1"/>
    <s v="TEC-AC-10000736"/>
    <x v="2"/>
    <x v="11"/>
    <x v="1085"/>
    <n v="159.97999999999999"/>
    <n v="2"/>
    <n v="0"/>
    <n v="57.592799999999997"/>
  </r>
  <r>
    <n v="9887"/>
    <x v="4957"/>
    <x v="2"/>
    <x v="1213"/>
    <d v="2011-01-28T00:00:00"/>
    <s v="Standard Class"/>
    <s v="SG-20605"/>
    <s v="Speros Goranitis"/>
    <x v="0"/>
    <s v="United States"/>
    <s v="Lafayette"/>
    <x v="14"/>
    <n v="47905"/>
    <x v="2"/>
    <s v="OFF-FA-10003467"/>
    <x v="1"/>
    <x v="13"/>
    <x v="489"/>
    <n v="5.9399999999999995"/>
    <n v="3"/>
    <n v="0"/>
    <n v="0"/>
  </r>
  <r>
    <n v="9888"/>
    <x v="4958"/>
    <x v="3"/>
    <x v="386"/>
    <d v="2014-10-16T00:00:00"/>
    <s v="First Class"/>
    <s v="CA-12265"/>
    <s v="Christina Anderson"/>
    <x v="0"/>
    <s v="United States"/>
    <s v="New York City"/>
    <x v="15"/>
    <n v="10024"/>
    <x v="3"/>
    <s v="OFF-PA-10000477"/>
    <x v="1"/>
    <x v="10"/>
    <x v="1205"/>
    <n v="9.9600000000000009"/>
    <n v="2"/>
    <n v="0"/>
    <n v="4.6812000000000005"/>
  </r>
  <r>
    <n v="9889"/>
    <x v="4959"/>
    <x v="1"/>
    <x v="816"/>
    <d v="2012-08-12T00:00:00"/>
    <s v="Standard Class"/>
    <s v="RD-19585"/>
    <s v="Rob Dowd"/>
    <x v="0"/>
    <s v="United States"/>
    <s v="Utica"/>
    <x v="15"/>
    <n v="13501"/>
    <x v="3"/>
    <s v="TEC-AC-10000736"/>
    <x v="2"/>
    <x v="11"/>
    <x v="1085"/>
    <n v="79.989999999999995"/>
    <n v="1"/>
    <n v="0"/>
    <n v="28.796399999999998"/>
  </r>
  <r>
    <n v="9890"/>
    <x v="4960"/>
    <x v="3"/>
    <x v="498"/>
    <d v="2014-03-21T00:00:00"/>
    <s v="First Class"/>
    <s v="VG-21805"/>
    <s v="Vivek Grady"/>
    <x v="1"/>
    <s v="United States"/>
    <s v="Lakewood"/>
    <x v="30"/>
    <n v="8701"/>
    <x v="3"/>
    <s v="OFF-AR-10002467"/>
    <x v="1"/>
    <x v="6"/>
    <x v="1681"/>
    <n v="8.94"/>
    <n v="3"/>
    <n v="0"/>
    <n v="2.4138000000000006"/>
  </r>
  <r>
    <n v="9891"/>
    <x v="4961"/>
    <x v="0"/>
    <x v="197"/>
    <d v="2013-07-29T00:00:00"/>
    <s v="Second Class"/>
    <s v="SH-19975"/>
    <s v="Sally Hughsby"/>
    <x v="1"/>
    <s v="United States"/>
    <s v="Milwaukee"/>
    <x v="6"/>
    <n v="53209"/>
    <x v="2"/>
    <s v="OFF-PA-10004996"/>
    <x v="1"/>
    <x v="10"/>
    <x v="1519"/>
    <n v="20.62"/>
    <n v="2"/>
    <n v="0"/>
    <n v="9.6913999999999998"/>
  </r>
  <r>
    <n v="9892"/>
    <x v="4961"/>
    <x v="0"/>
    <x v="197"/>
    <d v="2013-07-29T00:00:00"/>
    <s v="Second Class"/>
    <s v="SH-19975"/>
    <s v="Sally Hughsby"/>
    <x v="1"/>
    <s v="United States"/>
    <s v="Milwaukee"/>
    <x v="6"/>
    <n v="53209"/>
    <x v="2"/>
    <s v="TEC-AC-10003116"/>
    <x v="2"/>
    <x v="11"/>
    <x v="920"/>
    <n v="124.25"/>
    <n v="7"/>
    <n v="0"/>
    <n v="48.457499999999996"/>
  </r>
  <r>
    <n v="9893"/>
    <x v="4961"/>
    <x v="0"/>
    <x v="197"/>
    <d v="2013-07-29T00:00:00"/>
    <s v="Second Class"/>
    <s v="SH-19975"/>
    <s v="Sally Hughsby"/>
    <x v="1"/>
    <s v="United States"/>
    <s v="Milwaukee"/>
    <x v="6"/>
    <n v="53209"/>
    <x v="2"/>
    <s v="TEC-PH-10002262"/>
    <x v="2"/>
    <x v="7"/>
    <x v="472"/>
    <n v="297.55"/>
    <n v="5"/>
    <n v="0"/>
    <n v="83.314000000000021"/>
  </r>
  <r>
    <n v="9894"/>
    <x v="4961"/>
    <x v="0"/>
    <x v="197"/>
    <d v="2013-07-29T00:00:00"/>
    <s v="Second Class"/>
    <s v="SH-19975"/>
    <s v="Sally Hughsby"/>
    <x v="1"/>
    <s v="United States"/>
    <s v="Milwaukee"/>
    <x v="6"/>
    <n v="53209"/>
    <x v="2"/>
    <s v="FUR-CH-10004626"/>
    <x v="0"/>
    <x v="1"/>
    <x v="1697"/>
    <n v="403.56"/>
    <n v="4"/>
    <n v="0"/>
    <n v="96.854399999999998"/>
  </r>
  <r>
    <n v="9895"/>
    <x v="4961"/>
    <x v="0"/>
    <x v="197"/>
    <d v="2013-07-29T00:00:00"/>
    <s v="Second Class"/>
    <s v="SH-19975"/>
    <s v="Sally Hughsby"/>
    <x v="1"/>
    <s v="United States"/>
    <s v="Milwaukee"/>
    <x v="6"/>
    <n v="53209"/>
    <x v="2"/>
    <s v="FUR-FU-10001756"/>
    <x v="0"/>
    <x v="5"/>
    <x v="282"/>
    <n v="95.199999999999989"/>
    <n v="5"/>
    <n v="0"/>
    <n v="27.60799999999999"/>
  </r>
  <r>
    <n v="9896"/>
    <x v="4962"/>
    <x v="2"/>
    <x v="467"/>
    <d v="2011-10-01T00:00:00"/>
    <s v="Standard Class"/>
    <s v="MM-17920"/>
    <s v="Michael Moore"/>
    <x v="0"/>
    <s v="United States"/>
    <s v="Chicago"/>
    <x v="10"/>
    <n v="60623"/>
    <x v="2"/>
    <s v="TEC-AC-10004859"/>
    <x v="2"/>
    <x v="11"/>
    <x v="1545"/>
    <n v="153.82400000000001"/>
    <n v="11"/>
    <n v="0.2"/>
    <n v="38.456000000000003"/>
  </r>
  <r>
    <n v="9897"/>
    <x v="4963"/>
    <x v="2"/>
    <x v="1103"/>
    <d v="2011-06-20T00:00:00"/>
    <s v="Second Class"/>
    <s v="JF-15415"/>
    <s v="Jennifer Ferguson"/>
    <x v="0"/>
    <s v="United States"/>
    <s v="Chicago"/>
    <x v="10"/>
    <n v="60653"/>
    <x v="2"/>
    <s v="OFF-PA-10001725"/>
    <x v="1"/>
    <x v="10"/>
    <x v="1648"/>
    <n v="62.015999999999998"/>
    <n v="2"/>
    <n v="0.2"/>
    <n v="22.480800000000002"/>
  </r>
  <r>
    <n v="9898"/>
    <x v="4964"/>
    <x v="0"/>
    <x v="112"/>
    <d v="2013-06-11T00:00:00"/>
    <s v="Standard Class"/>
    <s v="LP-17095"/>
    <s v="Liz Preis"/>
    <x v="0"/>
    <s v="United States"/>
    <s v="Fairfield"/>
    <x v="24"/>
    <n v="45014"/>
    <x v="3"/>
    <s v="FUR-FU-10004306"/>
    <x v="0"/>
    <x v="5"/>
    <x v="616"/>
    <n v="466.32000000000005"/>
    <n v="3"/>
    <n v="0.2"/>
    <n v="34.97399999999999"/>
  </r>
  <r>
    <n v="9899"/>
    <x v="4964"/>
    <x v="0"/>
    <x v="112"/>
    <d v="2013-06-11T00:00:00"/>
    <s v="Standard Class"/>
    <s v="LP-17095"/>
    <s v="Liz Preis"/>
    <x v="0"/>
    <s v="United States"/>
    <s v="Fairfield"/>
    <x v="24"/>
    <n v="45014"/>
    <x v="3"/>
    <s v="FUR-FU-10004845"/>
    <x v="0"/>
    <x v="5"/>
    <x v="1684"/>
    <n v="82.64"/>
    <n v="2"/>
    <n v="0.2"/>
    <n v="0"/>
  </r>
  <r>
    <n v="9900"/>
    <x v="4965"/>
    <x v="2"/>
    <x v="1176"/>
    <d v="2011-04-03T00:00:00"/>
    <s v="Standard Class"/>
    <s v="MP-18175"/>
    <s v="Mike Pelletier"/>
    <x v="2"/>
    <s v="United States"/>
    <s v="Springfield"/>
    <x v="24"/>
    <n v="45503"/>
    <x v="3"/>
    <s v="FUR-TA-10000198"/>
    <x v="0"/>
    <x v="3"/>
    <x v="589"/>
    <n v="330.58800000000002"/>
    <n v="1"/>
    <n v="0.4"/>
    <n v="-143.25480000000002"/>
  </r>
  <r>
    <n v="9901"/>
    <x v="4966"/>
    <x v="3"/>
    <x v="170"/>
    <d v="2014-08-26T00:00:00"/>
    <s v="Standard Class"/>
    <s v="SC-20845"/>
    <s v="Sung Chung"/>
    <x v="0"/>
    <s v="United States"/>
    <s v="Louisville"/>
    <x v="22"/>
    <n v="80027"/>
    <x v="1"/>
    <s v="OFF-ST-10000036"/>
    <x v="1"/>
    <x v="4"/>
    <x v="590"/>
    <n v="237.09600000000003"/>
    <n v="3"/>
    <n v="0.2"/>
    <n v="20.745899999999985"/>
  </r>
  <r>
    <n v="9902"/>
    <x v="4966"/>
    <x v="3"/>
    <x v="170"/>
    <d v="2014-08-26T00:00:00"/>
    <s v="Standard Class"/>
    <s v="SC-20845"/>
    <s v="Sung Chung"/>
    <x v="0"/>
    <s v="United States"/>
    <s v="Louisville"/>
    <x v="22"/>
    <n v="80027"/>
    <x v="1"/>
    <s v="FUR-FU-10001037"/>
    <x v="0"/>
    <x v="5"/>
    <x v="1160"/>
    <n v="22.752000000000002"/>
    <n v="3"/>
    <n v="0.2"/>
    <n v="7.1099999999999994"/>
  </r>
  <r>
    <n v="9903"/>
    <x v="4966"/>
    <x v="3"/>
    <x v="170"/>
    <d v="2014-08-26T00:00:00"/>
    <s v="Standard Class"/>
    <s v="SC-20845"/>
    <s v="Sung Chung"/>
    <x v="0"/>
    <s v="United States"/>
    <s v="Louisville"/>
    <x v="22"/>
    <n v="80027"/>
    <x v="1"/>
    <s v="OFF-PA-10001950"/>
    <x v="1"/>
    <x v="10"/>
    <x v="144"/>
    <n v="6.6720000000000006"/>
    <n v="1"/>
    <n v="0.2"/>
    <n v="2.0849999999999991"/>
  </r>
  <r>
    <n v="9904"/>
    <x v="4967"/>
    <x v="2"/>
    <x v="607"/>
    <d v="2011-11-18T00:00:00"/>
    <s v="Standard Class"/>
    <s v="DP-13000"/>
    <s v="Darren Powers"/>
    <x v="0"/>
    <s v="United States"/>
    <s v="Carrollton"/>
    <x v="5"/>
    <n v="75007"/>
    <x v="2"/>
    <s v="FUR-FU-10004587"/>
    <x v="0"/>
    <x v="5"/>
    <x v="1353"/>
    <n v="25.128000000000004"/>
    <n v="3"/>
    <n v="0.6"/>
    <n v="-6.9101999999999997"/>
  </r>
  <r>
    <n v="9905"/>
    <x v="4967"/>
    <x v="2"/>
    <x v="607"/>
    <d v="2011-11-18T00:00:00"/>
    <s v="Standard Class"/>
    <s v="DP-13000"/>
    <s v="Darren Powers"/>
    <x v="0"/>
    <s v="United States"/>
    <s v="Carrollton"/>
    <x v="5"/>
    <n v="75007"/>
    <x v="2"/>
    <s v="TEC-AC-10002567"/>
    <x v="2"/>
    <x v="11"/>
    <x v="423"/>
    <n v="127.98399999999999"/>
    <n v="2"/>
    <n v="0.2"/>
    <n v="25.596799999999998"/>
  </r>
  <r>
    <n v="9906"/>
    <x v="4968"/>
    <x v="1"/>
    <x v="1023"/>
    <d v="2012-09-15T00:00:00"/>
    <s v="First Class"/>
    <s v="KD-16615"/>
    <s v="Ken Dana"/>
    <x v="1"/>
    <s v="United States"/>
    <s v="Anaheim"/>
    <x v="1"/>
    <n v="92804"/>
    <x v="1"/>
    <s v="FUR-FU-10004973"/>
    <x v="0"/>
    <x v="5"/>
    <x v="1134"/>
    <n v="131.88"/>
    <n v="7"/>
    <n v="0"/>
    <n v="55.389600000000002"/>
  </r>
  <r>
    <n v="9907"/>
    <x v="4968"/>
    <x v="1"/>
    <x v="1023"/>
    <d v="2012-09-15T00:00:00"/>
    <s v="First Class"/>
    <s v="KD-16615"/>
    <s v="Ken Dana"/>
    <x v="1"/>
    <s v="United States"/>
    <s v="Anaheim"/>
    <x v="1"/>
    <n v="92804"/>
    <x v="1"/>
    <s v="OFF-BI-10001628"/>
    <x v="1"/>
    <x v="8"/>
    <x v="1103"/>
    <n v="25.031999999999996"/>
    <n v="3"/>
    <n v="0.2"/>
    <n v="7.822499999999998"/>
  </r>
  <r>
    <n v="9908"/>
    <x v="4968"/>
    <x v="1"/>
    <x v="1023"/>
    <d v="2012-09-15T00:00:00"/>
    <s v="First Class"/>
    <s v="KD-16615"/>
    <s v="Ken Dana"/>
    <x v="1"/>
    <s v="United States"/>
    <s v="Anaheim"/>
    <x v="1"/>
    <n v="92804"/>
    <x v="1"/>
    <s v="FUR-CH-10000155"/>
    <x v="0"/>
    <x v="1"/>
    <x v="1157"/>
    <n v="717.72"/>
    <n v="3"/>
    <n v="0.2"/>
    <n v="71.77200000000002"/>
  </r>
  <r>
    <n v="9909"/>
    <x v="4968"/>
    <x v="1"/>
    <x v="1023"/>
    <d v="2012-09-15T00:00:00"/>
    <s v="First Class"/>
    <s v="KD-16615"/>
    <s v="Ken Dana"/>
    <x v="1"/>
    <s v="United States"/>
    <s v="Anaheim"/>
    <x v="1"/>
    <n v="92804"/>
    <x v="1"/>
    <s v="FUR-FU-10002379"/>
    <x v="0"/>
    <x v="5"/>
    <x v="1462"/>
    <n v="207.35"/>
    <n v="5"/>
    <n v="0"/>
    <n v="24.881999999999991"/>
  </r>
  <r>
    <n v="9910"/>
    <x v="4968"/>
    <x v="1"/>
    <x v="1023"/>
    <d v="2012-09-15T00:00:00"/>
    <s v="First Class"/>
    <s v="KD-16615"/>
    <s v="Ken Dana"/>
    <x v="1"/>
    <s v="United States"/>
    <s v="Anaheim"/>
    <x v="1"/>
    <n v="92804"/>
    <x v="1"/>
    <s v="FUR-FU-10004018"/>
    <x v="0"/>
    <x v="5"/>
    <x v="927"/>
    <n v="44.67"/>
    <n v="3"/>
    <n v="0"/>
    <n v="12.060900000000002"/>
  </r>
  <r>
    <n v="9911"/>
    <x v="4968"/>
    <x v="1"/>
    <x v="1023"/>
    <d v="2012-09-15T00:00:00"/>
    <s v="First Class"/>
    <s v="KD-16615"/>
    <s v="Ken Dana"/>
    <x v="1"/>
    <s v="United States"/>
    <s v="Anaheim"/>
    <x v="1"/>
    <n v="92804"/>
    <x v="1"/>
    <s v="OFF-PA-10000994"/>
    <x v="1"/>
    <x v="10"/>
    <x v="904"/>
    <n v="209.7"/>
    <n v="2"/>
    <n v="0"/>
    <n v="100.65599999999999"/>
  </r>
  <r>
    <n v="9912"/>
    <x v="4969"/>
    <x v="2"/>
    <x v="267"/>
    <d v="2011-04-09T00:00:00"/>
    <s v="Standard Class"/>
    <s v="RP-19855"/>
    <s v="Roy Phan"/>
    <x v="1"/>
    <s v="United States"/>
    <s v="Richmond"/>
    <x v="0"/>
    <n v="40475"/>
    <x v="0"/>
    <s v="OFF-BI-10002852"/>
    <x v="1"/>
    <x v="8"/>
    <x v="91"/>
    <n v="115.36"/>
    <n v="7"/>
    <n v="0"/>
    <n v="56.526400000000002"/>
  </r>
  <r>
    <n v="9913"/>
    <x v="4970"/>
    <x v="1"/>
    <x v="998"/>
    <d v="2012-10-12T00:00:00"/>
    <s v="First Class"/>
    <s v="KN-16390"/>
    <s v="Katherine Nockton"/>
    <x v="1"/>
    <s v="United States"/>
    <s v="Santa Barbara"/>
    <x v="1"/>
    <n v="93101"/>
    <x v="1"/>
    <s v="FUR-CH-10001714"/>
    <x v="0"/>
    <x v="1"/>
    <x v="1295"/>
    <n v="362.13599999999997"/>
    <n v="3"/>
    <n v="0.2"/>
    <n v="-54.320399999999978"/>
  </r>
  <r>
    <n v="9914"/>
    <x v="4970"/>
    <x v="1"/>
    <x v="998"/>
    <d v="2012-10-12T00:00:00"/>
    <s v="First Class"/>
    <s v="KN-16390"/>
    <s v="Katherine Nockton"/>
    <x v="1"/>
    <s v="United States"/>
    <s v="Santa Barbara"/>
    <x v="1"/>
    <n v="93101"/>
    <x v="1"/>
    <s v="OFF-LA-10000414"/>
    <x v="1"/>
    <x v="2"/>
    <x v="1634"/>
    <n v="31.049999999999997"/>
    <n v="3"/>
    <n v="0"/>
    <n v="14.904"/>
  </r>
  <r>
    <n v="9915"/>
    <x v="4971"/>
    <x v="3"/>
    <x v="926"/>
    <d v="2014-02-01T00:00:00"/>
    <s v="Second Class"/>
    <s v="TM-21010"/>
    <s v="Tamara Manning"/>
    <x v="0"/>
    <s v="United States"/>
    <s v="Marion"/>
    <x v="23"/>
    <n v="52302"/>
    <x v="2"/>
    <s v="OFF-PA-10003848"/>
    <x v="1"/>
    <x v="10"/>
    <x v="1442"/>
    <n v="12.96"/>
    <n v="2"/>
    <n v="0"/>
    <n v="6.2208000000000006"/>
  </r>
  <r>
    <n v="9916"/>
    <x v="4971"/>
    <x v="3"/>
    <x v="926"/>
    <d v="2014-02-01T00:00:00"/>
    <s v="Second Class"/>
    <s v="TM-21010"/>
    <s v="Tamara Manning"/>
    <x v="0"/>
    <s v="United States"/>
    <s v="Marion"/>
    <x v="23"/>
    <n v="52302"/>
    <x v="2"/>
    <s v="OFF-PA-10000176"/>
    <x v="1"/>
    <x v="10"/>
    <x v="634"/>
    <n v="94.85"/>
    <n v="5"/>
    <n v="0"/>
    <n v="45.527999999999992"/>
  </r>
  <r>
    <n v="9917"/>
    <x v="4971"/>
    <x v="3"/>
    <x v="926"/>
    <d v="2014-02-01T00:00:00"/>
    <s v="Second Class"/>
    <s v="TM-21010"/>
    <s v="Tamara Manning"/>
    <x v="0"/>
    <s v="United States"/>
    <s v="Marion"/>
    <x v="23"/>
    <n v="52302"/>
    <x v="2"/>
    <s v="OFF-ST-10001590"/>
    <x v="1"/>
    <x v="4"/>
    <x v="146"/>
    <n v="13.48"/>
    <n v="1"/>
    <n v="0"/>
    <n v="3.5047999999999995"/>
  </r>
  <r>
    <n v="9918"/>
    <x v="4971"/>
    <x v="3"/>
    <x v="926"/>
    <d v="2014-02-01T00:00:00"/>
    <s v="Second Class"/>
    <s v="TM-21010"/>
    <s v="Tamara Manning"/>
    <x v="0"/>
    <s v="United States"/>
    <s v="Marion"/>
    <x v="23"/>
    <n v="52302"/>
    <x v="2"/>
    <s v="FUR-FU-10000010"/>
    <x v="0"/>
    <x v="5"/>
    <x v="522"/>
    <n v="14.91"/>
    <n v="3"/>
    <n v="0"/>
    <n v="4.6220999999999997"/>
  </r>
  <r>
    <n v="9919"/>
    <x v="4972"/>
    <x v="1"/>
    <x v="496"/>
    <d v="2012-09-29T00:00:00"/>
    <s v="Standard Class"/>
    <s v="JF-15190"/>
    <s v="Jamie Frazer"/>
    <x v="0"/>
    <s v="United States"/>
    <s v="New York City"/>
    <x v="15"/>
    <n v="10035"/>
    <x v="3"/>
    <s v="OFF-EN-10003055"/>
    <x v="1"/>
    <x v="12"/>
    <x v="873"/>
    <n v="39.979999999999997"/>
    <n v="1"/>
    <n v="0"/>
    <n v="17.990999999999996"/>
  </r>
  <r>
    <n v="9920"/>
    <x v="4973"/>
    <x v="0"/>
    <x v="543"/>
    <d v="2013-03-20T00:00:00"/>
    <s v="Standard Class"/>
    <s v="MY-18295"/>
    <s v="Muhammed Yedwab"/>
    <x v="1"/>
    <s v="United States"/>
    <s v="Bryan"/>
    <x v="5"/>
    <n v="77803"/>
    <x v="2"/>
    <s v="FUR-CH-10000863"/>
    <x v="0"/>
    <x v="1"/>
    <x v="83"/>
    <n v="528.42999999999995"/>
    <n v="5"/>
    <n v="0.3"/>
    <n v="-143.43099999999998"/>
  </r>
  <r>
    <n v="9921"/>
    <x v="4973"/>
    <x v="0"/>
    <x v="543"/>
    <d v="2013-03-20T00:00:00"/>
    <s v="Standard Class"/>
    <s v="MY-18295"/>
    <s v="Muhammed Yedwab"/>
    <x v="1"/>
    <s v="United States"/>
    <s v="Bryan"/>
    <x v="5"/>
    <n v="77803"/>
    <x v="2"/>
    <s v="OFF-BI-10004233"/>
    <x v="1"/>
    <x v="8"/>
    <x v="1377"/>
    <n v="22.385999999999996"/>
    <n v="7"/>
    <n v="0.8"/>
    <n v="-35.817600000000013"/>
  </r>
  <r>
    <n v="9922"/>
    <x v="4974"/>
    <x v="2"/>
    <x v="156"/>
    <d v="2011-11-30T00:00:00"/>
    <s v="Standard Class"/>
    <s v="AT-10435"/>
    <s v="Alyssa Tate"/>
    <x v="2"/>
    <s v="United States"/>
    <s v="Akron"/>
    <x v="24"/>
    <n v="44312"/>
    <x v="3"/>
    <s v="OFF-BI-10003350"/>
    <x v="1"/>
    <x v="8"/>
    <x v="834"/>
    <n v="5.7420000000000009"/>
    <n v="3"/>
    <n v="0.7"/>
    <n v="-4.5935999999999986"/>
  </r>
  <r>
    <n v="9923"/>
    <x v="4975"/>
    <x v="3"/>
    <x v="636"/>
    <d v="2014-05-11T00:00:00"/>
    <s v="Standard Class"/>
    <s v="JF-15490"/>
    <s v="Jeremy Farry"/>
    <x v="0"/>
    <s v="United States"/>
    <s v="Chicago"/>
    <x v="10"/>
    <n v="60653"/>
    <x v="2"/>
    <s v="TEC-AC-10001990"/>
    <x v="2"/>
    <x v="11"/>
    <x v="861"/>
    <n v="191.96800000000002"/>
    <n v="4"/>
    <n v="0.2"/>
    <n v="28.79519999999998"/>
  </r>
  <r>
    <n v="9924"/>
    <x v="4976"/>
    <x v="1"/>
    <x v="305"/>
    <d v="2012-03-23T00:00:00"/>
    <s v="First Class"/>
    <s v="DH-13075"/>
    <s v="Dave Hallsten"/>
    <x v="1"/>
    <s v="United States"/>
    <s v="New York City"/>
    <x v="15"/>
    <n v="10035"/>
    <x v="3"/>
    <s v="OFF-BI-10003982"/>
    <x v="1"/>
    <x v="8"/>
    <x v="346"/>
    <n v="49.847999999999999"/>
    <n v="3"/>
    <n v="0.2"/>
    <n v="16.823699999999999"/>
  </r>
  <r>
    <n v="9925"/>
    <x v="4976"/>
    <x v="1"/>
    <x v="305"/>
    <d v="2012-03-23T00:00:00"/>
    <s v="First Class"/>
    <s v="DH-13075"/>
    <s v="Dave Hallsten"/>
    <x v="1"/>
    <s v="United States"/>
    <s v="New York City"/>
    <x v="15"/>
    <n v="10035"/>
    <x v="3"/>
    <s v="OFF-EN-10004386"/>
    <x v="1"/>
    <x v="12"/>
    <x v="242"/>
    <n v="23.99"/>
    <n v="1"/>
    <n v="0"/>
    <n v="11.994999999999999"/>
  </r>
  <r>
    <n v="9926"/>
    <x v="4976"/>
    <x v="1"/>
    <x v="305"/>
    <d v="2012-03-23T00:00:00"/>
    <s v="First Class"/>
    <s v="DH-13075"/>
    <s v="Dave Hallsten"/>
    <x v="1"/>
    <s v="United States"/>
    <s v="New York City"/>
    <x v="15"/>
    <n v="10035"/>
    <x v="3"/>
    <s v="OFF-BI-10003656"/>
    <x v="1"/>
    <x v="8"/>
    <x v="13"/>
    <n v="1087.9360000000001"/>
    <n v="8"/>
    <n v="0.2"/>
    <n v="353.5791999999999"/>
  </r>
  <r>
    <n v="9927"/>
    <x v="4976"/>
    <x v="1"/>
    <x v="305"/>
    <d v="2012-03-23T00:00:00"/>
    <s v="First Class"/>
    <s v="DH-13075"/>
    <s v="Dave Hallsten"/>
    <x v="1"/>
    <s v="United States"/>
    <s v="New York City"/>
    <x v="15"/>
    <n v="10035"/>
    <x v="3"/>
    <s v="TEC-PH-10002310"/>
    <x v="2"/>
    <x v="7"/>
    <x v="950"/>
    <n v="199.98"/>
    <n v="2"/>
    <n v="0"/>
    <n v="53.994599999999991"/>
  </r>
  <r>
    <n v="9928"/>
    <x v="4976"/>
    <x v="1"/>
    <x v="305"/>
    <d v="2012-03-23T00:00:00"/>
    <s v="First Class"/>
    <s v="DH-13075"/>
    <s v="Dave Hallsten"/>
    <x v="1"/>
    <s v="United States"/>
    <s v="New York City"/>
    <x v="15"/>
    <n v="10035"/>
    <x v="3"/>
    <s v="OFF-ST-10001172"/>
    <x v="1"/>
    <x v="4"/>
    <x v="1197"/>
    <n v="83.92"/>
    <n v="4"/>
    <n v="0"/>
    <n v="20.140799999999999"/>
  </r>
  <r>
    <n v="9929"/>
    <x v="4977"/>
    <x v="0"/>
    <x v="913"/>
    <d v="2013-09-05T00:00:00"/>
    <s v="Same Day"/>
    <s v="IM-15055"/>
    <s v="Ionia McGrath"/>
    <x v="0"/>
    <s v="United States"/>
    <s v="San Francisco"/>
    <x v="1"/>
    <n v="94122"/>
    <x v="1"/>
    <s v="FUR-FU-10000260"/>
    <x v="0"/>
    <x v="5"/>
    <x v="74"/>
    <n v="24.27"/>
    <n v="3"/>
    <n v="0"/>
    <n v="8.7371999999999996"/>
  </r>
  <r>
    <n v="9930"/>
    <x v="4977"/>
    <x v="0"/>
    <x v="913"/>
    <d v="2013-09-05T00:00:00"/>
    <s v="Same Day"/>
    <s v="IM-15055"/>
    <s v="Ionia McGrath"/>
    <x v="0"/>
    <s v="United States"/>
    <s v="San Francisco"/>
    <x v="1"/>
    <n v="94122"/>
    <x v="1"/>
    <s v="TEC-CO-10003763"/>
    <x v="2"/>
    <x v="16"/>
    <x v="1270"/>
    <n v="2799.9600000000005"/>
    <n v="5"/>
    <n v="0.2"/>
    <n v="944.98649999999986"/>
  </r>
  <r>
    <n v="9931"/>
    <x v="4978"/>
    <x v="1"/>
    <x v="50"/>
    <d v="2012-11-17T00:00:00"/>
    <s v="Standard Class"/>
    <s v="KH-16510"/>
    <s v="Keith Herrera"/>
    <x v="0"/>
    <s v="United States"/>
    <s v="San Bernardino"/>
    <x v="1"/>
    <n v="92404"/>
    <x v="1"/>
    <s v="OFF-BI-10001267"/>
    <x v="1"/>
    <x v="8"/>
    <x v="1466"/>
    <n v="9.8719999999999999"/>
    <n v="2"/>
    <n v="0.2"/>
    <n v="3.4551999999999996"/>
  </r>
  <r>
    <n v="9932"/>
    <x v="4978"/>
    <x v="1"/>
    <x v="50"/>
    <d v="2012-11-17T00:00:00"/>
    <s v="Standard Class"/>
    <s v="KH-16510"/>
    <s v="Keith Herrera"/>
    <x v="0"/>
    <s v="United States"/>
    <s v="San Bernardino"/>
    <x v="1"/>
    <n v="92404"/>
    <x v="1"/>
    <s v="FUR-BO-10004357"/>
    <x v="0"/>
    <x v="0"/>
    <x v="1349"/>
    <n v="683.33199999999999"/>
    <n v="4"/>
    <n v="0.15"/>
    <n v="-40.196000000000055"/>
  </r>
  <r>
    <n v="9933"/>
    <x v="4978"/>
    <x v="1"/>
    <x v="50"/>
    <d v="2012-11-17T00:00:00"/>
    <s v="Standard Class"/>
    <s v="KH-16510"/>
    <s v="Keith Herrera"/>
    <x v="0"/>
    <s v="United States"/>
    <s v="San Bernardino"/>
    <x v="1"/>
    <n v="92404"/>
    <x v="1"/>
    <s v="OFF-PA-10004610"/>
    <x v="1"/>
    <x v="10"/>
    <x v="1511"/>
    <n v="29.96"/>
    <n v="7"/>
    <n v="0"/>
    <n v="13.481999999999998"/>
  </r>
  <r>
    <n v="9934"/>
    <x v="4979"/>
    <x v="2"/>
    <x v="384"/>
    <d v="2011-07-14T00:00:00"/>
    <s v="First Class"/>
    <s v="JK-15205"/>
    <s v="Jamie Kunitz"/>
    <x v="0"/>
    <s v="United States"/>
    <s v="Niagara Falls"/>
    <x v="15"/>
    <n v="14304"/>
    <x v="3"/>
    <s v="TEC-PH-10004912"/>
    <x v="2"/>
    <x v="7"/>
    <x v="1492"/>
    <n v="164.85000000000002"/>
    <n v="3"/>
    <n v="0"/>
    <n v="47.806499999999993"/>
  </r>
  <r>
    <n v="9935"/>
    <x v="4980"/>
    <x v="0"/>
    <x v="281"/>
    <d v="2013-04-13T00:00:00"/>
    <s v="Standard Class"/>
    <s v="AS-10240"/>
    <s v="Alan Shonely"/>
    <x v="0"/>
    <s v="United States"/>
    <s v="Philadelphia"/>
    <x v="9"/>
    <n v="19120"/>
    <x v="3"/>
    <s v="OFF-AP-10003278"/>
    <x v="1"/>
    <x v="9"/>
    <x v="1784"/>
    <n v="33.528000000000006"/>
    <n v="3"/>
    <n v="0.2"/>
    <n v="2.5146000000000015"/>
  </r>
  <r>
    <n v="9936"/>
    <x v="4980"/>
    <x v="0"/>
    <x v="281"/>
    <d v="2013-04-13T00:00:00"/>
    <s v="Standard Class"/>
    <s v="AS-10240"/>
    <s v="Alan Shonely"/>
    <x v="0"/>
    <s v="United States"/>
    <s v="Philadelphia"/>
    <x v="9"/>
    <n v="19120"/>
    <x v="3"/>
    <s v="OFF-ST-10001627"/>
    <x v="1"/>
    <x v="4"/>
    <x v="1840"/>
    <n v="36.744"/>
    <n v="3"/>
    <n v="0.2"/>
    <n v="3.6744000000000039"/>
  </r>
  <r>
    <n v="9937"/>
    <x v="4981"/>
    <x v="3"/>
    <x v="92"/>
    <d v="2014-06-29T00:00:00"/>
    <s v="Standard Class"/>
    <s v="SC-20575"/>
    <s v="Sonia Cooley"/>
    <x v="0"/>
    <s v="United States"/>
    <s v="Cranston"/>
    <x v="34"/>
    <n v="2920"/>
    <x v="3"/>
    <s v="OFF-BI-10002735"/>
    <x v="1"/>
    <x v="8"/>
    <x v="141"/>
    <n v="102.93"/>
    <n v="3"/>
    <n v="0"/>
    <n v="48.377100000000006"/>
  </r>
  <r>
    <n v="9938"/>
    <x v="4982"/>
    <x v="0"/>
    <x v="1235"/>
    <d v="2013-06-07T00:00:00"/>
    <s v="Second Class"/>
    <s v="CP-12340"/>
    <s v="Christine Phan"/>
    <x v="1"/>
    <s v="United States"/>
    <s v="Los Angeles"/>
    <x v="1"/>
    <n v="90049"/>
    <x v="1"/>
    <s v="FUR-TA-10001676"/>
    <x v="0"/>
    <x v="3"/>
    <x v="957"/>
    <n v="71.088000000000008"/>
    <n v="2"/>
    <n v="0.2"/>
    <n v="-1.7772000000000041"/>
  </r>
  <r>
    <n v="9939"/>
    <x v="4983"/>
    <x v="0"/>
    <x v="939"/>
    <d v="2013-12-18T00:00:00"/>
    <s v="Standard Class"/>
    <s v="NS-18640"/>
    <s v="Noel Staavos"/>
    <x v="1"/>
    <s v="United States"/>
    <s v="New York City"/>
    <x v="15"/>
    <n v="10009"/>
    <x v="3"/>
    <s v="FUR-FU-10004864"/>
    <x v="0"/>
    <x v="5"/>
    <x v="1710"/>
    <n v="60.35"/>
    <n v="5"/>
    <n v="0"/>
    <n v="19.915500000000002"/>
  </r>
  <r>
    <n v="9940"/>
    <x v="4983"/>
    <x v="0"/>
    <x v="939"/>
    <d v="2013-12-18T00:00:00"/>
    <s v="Standard Class"/>
    <s v="NS-18640"/>
    <s v="Noel Staavos"/>
    <x v="1"/>
    <s v="United States"/>
    <s v="New York City"/>
    <x v="15"/>
    <n v="10009"/>
    <x v="3"/>
    <s v="OFF-SU-10000952"/>
    <x v="1"/>
    <x v="14"/>
    <x v="1256"/>
    <n v="35.520000000000003"/>
    <n v="4"/>
    <n v="0"/>
    <n v="9.9456000000000024"/>
  </r>
  <r>
    <n v="9941"/>
    <x v="4983"/>
    <x v="0"/>
    <x v="939"/>
    <d v="2013-12-18T00:00:00"/>
    <s v="Standard Class"/>
    <s v="NS-18640"/>
    <s v="Noel Staavos"/>
    <x v="1"/>
    <s v="United States"/>
    <s v="New York City"/>
    <x v="15"/>
    <n v="10009"/>
    <x v="3"/>
    <s v="OFF-AR-10000462"/>
    <x v="1"/>
    <x v="6"/>
    <x v="885"/>
    <n v="11.200000000000001"/>
    <n v="7"/>
    <n v="0"/>
    <n v="4.8160000000000007"/>
  </r>
  <r>
    <n v="9942"/>
    <x v="4984"/>
    <x v="3"/>
    <x v="221"/>
    <d v="2014-12-01T00:00:00"/>
    <s v="Standard Class"/>
    <s v="JL-15835"/>
    <s v="John Lee"/>
    <x v="0"/>
    <s v="United States"/>
    <s v="San Francisco"/>
    <x v="1"/>
    <n v="94122"/>
    <x v="1"/>
    <s v="TEC-AC-10001772"/>
    <x v="2"/>
    <x v="11"/>
    <x v="400"/>
    <n v="223.58"/>
    <n v="14"/>
    <n v="0"/>
    <n v="87.196200000000005"/>
  </r>
  <r>
    <n v="9943"/>
    <x v="4985"/>
    <x v="2"/>
    <x v="129"/>
    <d v="2012-01-03T00:00:00"/>
    <s v="Standard Class"/>
    <s v="MD-17350"/>
    <s v="Maribeth Dona"/>
    <x v="0"/>
    <s v="United States"/>
    <s v="Anaheim"/>
    <x v="1"/>
    <n v="92804"/>
    <x v="1"/>
    <s v="OFF-ST-10001128"/>
    <x v="1"/>
    <x v="4"/>
    <x v="1418"/>
    <n v="998.82"/>
    <n v="9"/>
    <n v="0"/>
    <n v="29.964600000000061"/>
  </r>
  <r>
    <n v="9944"/>
    <x v="4985"/>
    <x v="2"/>
    <x v="129"/>
    <d v="2012-01-03T00:00:00"/>
    <s v="Standard Class"/>
    <s v="MD-17350"/>
    <s v="Maribeth Dona"/>
    <x v="0"/>
    <s v="United States"/>
    <s v="Anaheim"/>
    <x v="1"/>
    <n v="92804"/>
    <x v="1"/>
    <s v="OFF-SU-10002537"/>
    <x v="1"/>
    <x v="14"/>
    <x v="676"/>
    <n v="51.150000000000006"/>
    <n v="5"/>
    <n v="0"/>
    <n v="13.299000000000003"/>
  </r>
  <r>
    <n v="9945"/>
    <x v="4986"/>
    <x v="1"/>
    <x v="1236"/>
    <d v="2012-04-17T00:00:00"/>
    <s v="Second Class"/>
    <s v="RD-19660"/>
    <s v="Robert Dilbeck"/>
    <x v="2"/>
    <s v="United States"/>
    <s v="Seattle"/>
    <x v="4"/>
    <n v="98103"/>
    <x v="1"/>
    <s v="OFF-ST-10000419"/>
    <x v="1"/>
    <x v="4"/>
    <x v="1015"/>
    <n v="40.74"/>
    <n v="3"/>
    <n v="0"/>
    <n v="0.4073999999999991"/>
  </r>
  <r>
    <n v="9946"/>
    <x v="4987"/>
    <x v="2"/>
    <x v="1086"/>
    <d v="2011-03-06T00:00:00"/>
    <s v="Standard Class"/>
    <s v="NH-18610"/>
    <s v="Nicole Hansen"/>
    <x v="1"/>
    <s v="United States"/>
    <s v="Philadelphia"/>
    <x v="9"/>
    <n v="19120"/>
    <x v="3"/>
    <s v="OFF-PA-10000327"/>
    <x v="1"/>
    <x v="10"/>
    <x v="1428"/>
    <n v="3.4240000000000004"/>
    <n v="1"/>
    <n v="0.2"/>
    <n v="1.0699999999999996"/>
  </r>
  <r>
    <n v="9947"/>
    <x v="4987"/>
    <x v="2"/>
    <x v="1086"/>
    <d v="2011-03-06T00:00:00"/>
    <s v="Standard Class"/>
    <s v="NH-18610"/>
    <s v="Nicole Hansen"/>
    <x v="1"/>
    <s v="United States"/>
    <s v="Philadelphia"/>
    <x v="9"/>
    <n v="19120"/>
    <x v="3"/>
    <s v="TEC-AC-10004353"/>
    <x v="2"/>
    <x v="11"/>
    <x v="717"/>
    <n v="151.20000000000002"/>
    <n v="3"/>
    <n v="0.2"/>
    <n v="32.130000000000003"/>
  </r>
  <r>
    <n v="9948"/>
    <x v="4988"/>
    <x v="3"/>
    <x v="702"/>
    <d v="2014-06-04T00:00:00"/>
    <s v="Second Class"/>
    <s v="HW-14935"/>
    <s v="Helen Wasserman"/>
    <x v="1"/>
    <s v="United States"/>
    <s v="Indianapolis"/>
    <x v="14"/>
    <n v="46203"/>
    <x v="2"/>
    <s v="FUR-CH-10003746"/>
    <x v="0"/>
    <x v="1"/>
    <x v="617"/>
    <n v="1925.88"/>
    <n v="6"/>
    <n v="0"/>
    <n v="539.24639999999999"/>
  </r>
  <r>
    <n v="9949"/>
    <x v="4988"/>
    <x v="3"/>
    <x v="702"/>
    <d v="2014-06-04T00:00:00"/>
    <s v="Second Class"/>
    <s v="HW-14935"/>
    <s v="Helen Wasserman"/>
    <x v="1"/>
    <s v="United States"/>
    <s v="Indianapolis"/>
    <x v="14"/>
    <n v="46203"/>
    <x v="2"/>
    <s v="OFF-AP-10002945"/>
    <x v="1"/>
    <x v="9"/>
    <x v="225"/>
    <n v="2405.1999999999998"/>
    <n v="8"/>
    <n v="0"/>
    <n v="793.71599999999989"/>
  </r>
  <r>
    <n v="9950"/>
    <x v="4988"/>
    <x v="3"/>
    <x v="702"/>
    <d v="2014-06-04T00:00:00"/>
    <s v="Second Class"/>
    <s v="HW-14935"/>
    <s v="Helen Wasserman"/>
    <x v="1"/>
    <s v="United States"/>
    <s v="Indianapolis"/>
    <x v="14"/>
    <n v="46203"/>
    <x v="2"/>
    <s v="TEC-AC-10004568"/>
    <x v="2"/>
    <x v="11"/>
    <x v="1109"/>
    <n v="83.97"/>
    <n v="3"/>
    <n v="0"/>
    <n v="15.954299999999993"/>
  </r>
  <r>
    <n v="9951"/>
    <x v="4988"/>
    <x v="3"/>
    <x v="702"/>
    <d v="2014-06-04T00:00:00"/>
    <s v="Second Class"/>
    <s v="HW-14935"/>
    <s v="Helen Wasserman"/>
    <x v="1"/>
    <s v="United States"/>
    <s v="Indianapolis"/>
    <x v="14"/>
    <n v="46203"/>
    <x v="2"/>
    <s v="TEC-AC-10001714"/>
    <x v="2"/>
    <x v="11"/>
    <x v="678"/>
    <n v="39.89"/>
    <n v="1"/>
    <n v="0"/>
    <n v="14.7593"/>
  </r>
  <r>
    <n v="9952"/>
    <x v="4988"/>
    <x v="3"/>
    <x v="702"/>
    <d v="2014-06-04T00:00:00"/>
    <s v="Second Class"/>
    <s v="HW-14935"/>
    <s v="Helen Wasserman"/>
    <x v="1"/>
    <s v="United States"/>
    <s v="Indianapolis"/>
    <x v="14"/>
    <n v="46203"/>
    <x v="2"/>
    <s v="OFF-BI-10002072"/>
    <x v="1"/>
    <x v="8"/>
    <x v="830"/>
    <n v="17.38"/>
    <n v="2"/>
    <n v="0"/>
    <n v="8.69"/>
  </r>
  <r>
    <n v="9953"/>
    <x v="4989"/>
    <x v="1"/>
    <x v="639"/>
    <d v="2012-12-16T00:00:00"/>
    <s v="Second Class"/>
    <s v="DB-12970"/>
    <s v="Darren Budd"/>
    <x v="1"/>
    <s v="United States"/>
    <s v="Los Angeles"/>
    <x v="1"/>
    <n v="90045"/>
    <x v="1"/>
    <s v="OFF-BI-10001153"/>
    <x v="1"/>
    <x v="8"/>
    <x v="300"/>
    <n v="55.264000000000003"/>
    <n v="2"/>
    <n v="0.2"/>
    <n v="20.723999999999997"/>
  </r>
  <r>
    <n v="9954"/>
    <x v="4989"/>
    <x v="1"/>
    <x v="639"/>
    <d v="2012-12-16T00:00:00"/>
    <s v="Second Class"/>
    <s v="DB-12970"/>
    <s v="Darren Budd"/>
    <x v="1"/>
    <s v="United States"/>
    <s v="Los Angeles"/>
    <x v="1"/>
    <n v="90045"/>
    <x v="1"/>
    <s v="OFF-PA-10004983"/>
    <x v="1"/>
    <x v="10"/>
    <x v="1323"/>
    <n v="6.48"/>
    <n v="1"/>
    <n v="0"/>
    <n v="3.1104000000000003"/>
  </r>
  <r>
    <n v="9955"/>
    <x v="4989"/>
    <x v="1"/>
    <x v="639"/>
    <d v="2012-12-16T00:00:00"/>
    <s v="Second Class"/>
    <s v="DB-12970"/>
    <s v="Darren Budd"/>
    <x v="1"/>
    <s v="United States"/>
    <s v="Los Angeles"/>
    <x v="1"/>
    <n v="90045"/>
    <x v="1"/>
    <s v="OFF-BI-10000948"/>
    <x v="1"/>
    <x v="8"/>
    <x v="1373"/>
    <n v="34.248000000000005"/>
    <n v="3"/>
    <n v="0.2"/>
    <n v="11.558699999999998"/>
  </r>
  <r>
    <n v="9956"/>
    <x v="4989"/>
    <x v="1"/>
    <x v="639"/>
    <d v="2012-12-16T00:00:00"/>
    <s v="Second Class"/>
    <s v="DB-12970"/>
    <s v="Darren Budd"/>
    <x v="1"/>
    <s v="United States"/>
    <s v="Los Angeles"/>
    <x v="1"/>
    <n v="90045"/>
    <x v="1"/>
    <s v="FUR-TA-10002622"/>
    <x v="0"/>
    <x v="3"/>
    <x v="960"/>
    <n v="273.56799999999998"/>
    <n v="2"/>
    <n v="0.2"/>
    <n v="10.258800000000008"/>
  </r>
  <r>
    <n v="9957"/>
    <x v="4990"/>
    <x v="2"/>
    <x v="7"/>
    <d v="2011-11-17T00:00:00"/>
    <s v="Standard Class"/>
    <s v="KN-16705"/>
    <s v="Kristina Nunn"/>
    <x v="2"/>
    <s v="United States"/>
    <s v="New Rochelle"/>
    <x v="15"/>
    <n v="10801"/>
    <x v="3"/>
    <s v="OFF-PA-10001776"/>
    <x v="1"/>
    <x v="10"/>
    <x v="1263"/>
    <n v="46.349999999999994"/>
    <n v="5"/>
    <n v="0"/>
    <n v="21.784499999999998"/>
  </r>
  <r>
    <n v="9958"/>
    <x v="4990"/>
    <x v="2"/>
    <x v="7"/>
    <d v="2011-11-17T00:00:00"/>
    <s v="Standard Class"/>
    <s v="KN-16705"/>
    <s v="Kristina Nunn"/>
    <x v="2"/>
    <s v="United States"/>
    <s v="New Rochelle"/>
    <x v="15"/>
    <n v="10801"/>
    <x v="3"/>
    <s v="OFF-PA-10004039"/>
    <x v="1"/>
    <x v="10"/>
    <x v="1538"/>
    <n v="223.92"/>
    <n v="4"/>
    <n v="0"/>
    <n v="109.7208"/>
  </r>
  <r>
    <n v="9959"/>
    <x v="4990"/>
    <x v="2"/>
    <x v="7"/>
    <d v="2011-11-17T00:00:00"/>
    <s v="Standard Class"/>
    <s v="KN-16705"/>
    <s v="Kristina Nunn"/>
    <x v="2"/>
    <s v="United States"/>
    <s v="New Rochelle"/>
    <x v="15"/>
    <n v="10801"/>
    <x v="3"/>
    <s v="OFF-SU-10001574"/>
    <x v="1"/>
    <x v="14"/>
    <x v="498"/>
    <n v="7.3"/>
    <n v="2"/>
    <n v="0"/>
    <n v="2.1899999999999995"/>
  </r>
  <r>
    <n v="9960"/>
    <x v="4991"/>
    <x v="3"/>
    <x v="833"/>
    <d v="2014-10-12T00:00:00"/>
    <s v="Standard Class"/>
    <s v="AJ-10945"/>
    <s v="Ashley Jarboe"/>
    <x v="0"/>
    <s v="United States"/>
    <s v="Chandler"/>
    <x v="16"/>
    <n v="85224"/>
    <x v="1"/>
    <s v="OFF-AR-10001761"/>
    <x v="1"/>
    <x v="6"/>
    <x v="1642"/>
    <n v="9.3439999999999994"/>
    <n v="2"/>
    <n v="0.2"/>
    <n v="1.8687999999999998"/>
  </r>
  <r>
    <n v="9961"/>
    <x v="4992"/>
    <x v="3"/>
    <x v="118"/>
    <d v="2014-09-19T00:00:00"/>
    <s v="Second Class"/>
    <s v="CL-12700"/>
    <s v="Craig Leslie"/>
    <x v="2"/>
    <s v="United States"/>
    <s v="Florence"/>
    <x v="0"/>
    <n v="41042"/>
    <x v="0"/>
    <s v="TEC-AC-10002305"/>
    <x v="2"/>
    <x v="11"/>
    <x v="1521"/>
    <n v="18"/>
    <n v="1"/>
    <n v="0"/>
    <n v="3.2399999999999984"/>
  </r>
  <r>
    <n v="9962"/>
    <x v="4993"/>
    <x v="1"/>
    <x v="531"/>
    <d v="2012-03-22T00:00:00"/>
    <s v="First Class"/>
    <s v="CM-12655"/>
    <s v="Corinna Mitchell"/>
    <x v="2"/>
    <s v="United States"/>
    <s v="Houston"/>
    <x v="5"/>
    <n v="77041"/>
    <x v="2"/>
    <s v="OFF-PA-10000675"/>
    <x v="1"/>
    <x v="10"/>
    <x v="1106"/>
    <n v="65.584000000000003"/>
    <n v="2"/>
    <n v="0.2"/>
    <n v="23.7742"/>
  </r>
  <r>
    <n v="9963"/>
    <x v="4993"/>
    <x v="1"/>
    <x v="531"/>
    <d v="2012-03-22T00:00:00"/>
    <s v="First Class"/>
    <s v="CM-12655"/>
    <s v="Corinna Mitchell"/>
    <x v="2"/>
    <s v="United States"/>
    <s v="Houston"/>
    <x v="5"/>
    <n v="77041"/>
    <x v="2"/>
    <s v="FUR-BO-10004218"/>
    <x v="0"/>
    <x v="0"/>
    <x v="1584"/>
    <n v="383.46559999999994"/>
    <n v="4"/>
    <n v="0.32"/>
    <n v="-67.670400000000001"/>
  </r>
  <r>
    <n v="9964"/>
    <x v="4994"/>
    <x v="1"/>
    <x v="353"/>
    <d v="2012-07-26T00:00:00"/>
    <s v="Same Day"/>
    <s v="AS-10240"/>
    <s v="Alan Shonely"/>
    <x v="0"/>
    <s v="United States"/>
    <s v="Philadelphia"/>
    <x v="9"/>
    <n v="19140"/>
    <x v="3"/>
    <s v="OFF-PA-10003072"/>
    <x v="1"/>
    <x v="10"/>
    <x v="918"/>
    <n v="10.368000000000002"/>
    <n v="2"/>
    <n v="0.2"/>
    <n v="3.6288"/>
  </r>
  <r>
    <n v="9965"/>
    <x v="4995"/>
    <x v="0"/>
    <x v="5"/>
    <d v="2013-12-11T00:00:00"/>
    <s v="Second Class"/>
    <s v="HE-14800"/>
    <s v="Harold Engle"/>
    <x v="1"/>
    <s v="United States"/>
    <s v="Newark"/>
    <x v="13"/>
    <n v="19711"/>
    <x v="3"/>
    <s v="FUR-FU-10002671"/>
    <x v="0"/>
    <x v="5"/>
    <x v="275"/>
    <n v="13.4"/>
    <n v="1"/>
    <n v="0"/>
    <n v="6.4319999999999995"/>
  </r>
  <r>
    <n v="9966"/>
    <x v="4995"/>
    <x v="0"/>
    <x v="5"/>
    <d v="2013-12-11T00:00:00"/>
    <s v="Second Class"/>
    <s v="HE-14800"/>
    <s v="Harold Engle"/>
    <x v="1"/>
    <s v="United States"/>
    <s v="Newark"/>
    <x v="13"/>
    <n v="19711"/>
    <x v="3"/>
    <s v="OFF-PA-10000349"/>
    <x v="1"/>
    <x v="10"/>
    <x v="33"/>
    <n v="4.9800000000000004"/>
    <n v="1"/>
    <n v="0"/>
    <n v="2.3406000000000002"/>
  </r>
  <r>
    <n v="9967"/>
    <x v="4995"/>
    <x v="0"/>
    <x v="5"/>
    <d v="2013-12-11T00:00:00"/>
    <s v="Second Class"/>
    <s v="HE-14800"/>
    <s v="Harold Engle"/>
    <x v="1"/>
    <s v="United States"/>
    <s v="Newark"/>
    <x v="13"/>
    <n v="19711"/>
    <x v="3"/>
    <s v="OFF-EN-10004483"/>
    <x v="1"/>
    <x v="12"/>
    <x v="1335"/>
    <n v="109.69"/>
    <n v="7"/>
    <n v="0"/>
    <n v="51.554299999999991"/>
  </r>
  <r>
    <n v="9968"/>
    <x v="4996"/>
    <x v="3"/>
    <x v="157"/>
    <d v="2014-12-18T00:00:00"/>
    <s v="Standard Class"/>
    <s v="RB-19435"/>
    <s v="Richard Bierner"/>
    <x v="0"/>
    <s v="United States"/>
    <s v="Plainfield"/>
    <x v="30"/>
    <n v="7060"/>
    <x v="3"/>
    <s v="OFF-BI-10004209"/>
    <x v="1"/>
    <x v="8"/>
    <x v="1206"/>
    <n v="40.199999999999996"/>
    <n v="5"/>
    <n v="0"/>
    <n v="18.089999999999996"/>
  </r>
  <r>
    <n v="9969"/>
    <x v="4996"/>
    <x v="3"/>
    <x v="157"/>
    <d v="2014-12-18T00:00:00"/>
    <s v="Standard Class"/>
    <s v="RB-19435"/>
    <s v="Richard Bierner"/>
    <x v="0"/>
    <s v="United States"/>
    <s v="Plainfield"/>
    <x v="30"/>
    <n v="7060"/>
    <x v="3"/>
    <s v="OFF-BI-10004600"/>
    <x v="1"/>
    <x v="8"/>
    <x v="1477"/>
    <n v="735.98"/>
    <n v="2"/>
    <n v="0"/>
    <n v="331.19099999999997"/>
  </r>
  <r>
    <n v="9970"/>
    <x v="4996"/>
    <x v="3"/>
    <x v="157"/>
    <d v="2014-12-18T00:00:00"/>
    <s v="Standard Class"/>
    <s v="RB-19435"/>
    <s v="Richard Bierner"/>
    <x v="0"/>
    <s v="United States"/>
    <s v="Plainfield"/>
    <x v="30"/>
    <n v="7060"/>
    <x v="3"/>
    <s v="OFF-AP-10003622"/>
    <x v="1"/>
    <x v="9"/>
    <x v="188"/>
    <n v="22.75"/>
    <n v="7"/>
    <n v="0"/>
    <n v="6.5974999999999993"/>
  </r>
  <r>
    <n v="9971"/>
    <x v="4997"/>
    <x v="1"/>
    <x v="1141"/>
    <d v="2012-07-02T00:00:00"/>
    <s v="Standard Class"/>
    <s v="MP-17470"/>
    <s v="Mark Packer"/>
    <x v="2"/>
    <s v="United States"/>
    <s v="Smyrna"/>
    <x v="32"/>
    <n v="30080"/>
    <x v="0"/>
    <s v="OFF-BI-10002867"/>
    <x v="1"/>
    <x v="8"/>
    <x v="963"/>
    <n v="119.56"/>
    <n v="2"/>
    <n v="0"/>
    <n v="54.997599999999991"/>
  </r>
  <r>
    <n v="9972"/>
    <x v="4997"/>
    <x v="1"/>
    <x v="1141"/>
    <d v="2012-07-02T00:00:00"/>
    <s v="Standard Class"/>
    <s v="MP-17470"/>
    <s v="Mark Packer"/>
    <x v="2"/>
    <s v="United States"/>
    <s v="Smyrna"/>
    <x v="32"/>
    <n v="30080"/>
    <x v="0"/>
    <s v="OFF-AR-10000538"/>
    <x v="1"/>
    <x v="6"/>
    <x v="1245"/>
    <n v="140.75"/>
    <n v="5"/>
    <n v="0"/>
    <n v="42.22499999999998"/>
  </r>
  <r>
    <n v="9973"/>
    <x v="4998"/>
    <x v="0"/>
    <x v="108"/>
    <d v="2013-09-18T00:00:00"/>
    <s v="Standard Class"/>
    <s v="RC-19960"/>
    <s v="Ryan Crowe"/>
    <x v="0"/>
    <s v="United States"/>
    <s v="Houston"/>
    <x v="5"/>
    <n v="77041"/>
    <x v="2"/>
    <s v="OFF-EN-10000056"/>
    <x v="1"/>
    <x v="12"/>
    <x v="627"/>
    <n v="99.567999999999998"/>
    <n v="2"/>
    <n v="0.2"/>
    <n v="33.604199999999992"/>
  </r>
  <r>
    <n v="9974"/>
    <x v="4999"/>
    <x v="0"/>
    <x v="409"/>
    <d v="2013-12-11T00:00:00"/>
    <s v="Standard Class"/>
    <s v="AP-10720"/>
    <s v="Anne Pryor"/>
    <x v="2"/>
    <s v="United States"/>
    <s v="Los Angeles"/>
    <x v="1"/>
    <n v="90032"/>
    <x v="1"/>
    <s v="TEC-PH-10004080"/>
    <x v="2"/>
    <x v="7"/>
    <x v="1768"/>
    <n v="271.95999999999998"/>
    <n v="5"/>
    <n v="0.2"/>
    <n v="27.195999999999998"/>
  </r>
  <r>
    <n v="9975"/>
    <x v="4999"/>
    <x v="0"/>
    <x v="409"/>
    <d v="2013-12-11T00:00:00"/>
    <s v="Standard Class"/>
    <s v="AP-10720"/>
    <s v="Anne Pryor"/>
    <x v="2"/>
    <s v="United States"/>
    <s v="Los Angeles"/>
    <x v="1"/>
    <n v="90032"/>
    <x v="1"/>
    <s v="OFF-AR-10004752"/>
    <x v="1"/>
    <x v="6"/>
    <x v="1105"/>
    <n v="18.689999999999998"/>
    <n v="7"/>
    <n v="0"/>
    <n v="5.2332000000000001"/>
  </r>
  <r>
    <n v="9976"/>
    <x v="4999"/>
    <x v="0"/>
    <x v="409"/>
    <d v="2013-12-11T00:00:00"/>
    <s v="Standard Class"/>
    <s v="AP-10720"/>
    <s v="Anne Pryor"/>
    <x v="2"/>
    <s v="United States"/>
    <s v="Los Angeles"/>
    <x v="1"/>
    <n v="90032"/>
    <x v="1"/>
    <s v="OFF-PA-10000743"/>
    <x v="1"/>
    <x v="10"/>
    <x v="573"/>
    <n v="13.36"/>
    <n v="2"/>
    <n v="0"/>
    <n v="6.4127999999999998"/>
  </r>
  <r>
    <n v="9977"/>
    <x v="4999"/>
    <x v="0"/>
    <x v="409"/>
    <d v="2013-12-11T00:00:00"/>
    <s v="Standard Class"/>
    <s v="AP-10720"/>
    <s v="Anne Pryor"/>
    <x v="2"/>
    <s v="United States"/>
    <s v="Los Angeles"/>
    <x v="1"/>
    <n v="90032"/>
    <x v="1"/>
    <s v="TEC-PH-10002496"/>
    <x v="2"/>
    <x v="7"/>
    <x v="490"/>
    <n v="249.58400000000003"/>
    <n v="2"/>
    <n v="0.2"/>
    <n v="31.197999999999986"/>
  </r>
  <r>
    <n v="9978"/>
    <x v="4999"/>
    <x v="0"/>
    <x v="409"/>
    <d v="2013-12-11T00:00:00"/>
    <s v="Standard Class"/>
    <s v="AP-10720"/>
    <s v="Anne Pryor"/>
    <x v="2"/>
    <s v="United States"/>
    <s v="Los Angeles"/>
    <x v="1"/>
    <n v="90032"/>
    <x v="1"/>
    <s v="OFF-FA-10003467"/>
    <x v="1"/>
    <x v="13"/>
    <x v="489"/>
    <n v="13.86"/>
    <n v="7"/>
    <n v="0"/>
    <n v="0"/>
  </r>
  <r>
    <n v="9979"/>
    <x v="4999"/>
    <x v="0"/>
    <x v="409"/>
    <d v="2013-12-11T00:00:00"/>
    <s v="Standard Class"/>
    <s v="AP-10720"/>
    <s v="Anne Pryor"/>
    <x v="2"/>
    <s v="United States"/>
    <s v="Los Angeles"/>
    <x v="1"/>
    <n v="90032"/>
    <x v="1"/>
    <s v="OFF-BI-10003727"/>
    <x v="1"/>
    <x v="8"/>
    <x v="797"/>
    <n v="13.375999999999999"/>
    <n v="4"/>
    <n v="0.2"/>
    <n v="4.6815999999999995"/>
  </r>
  <r>
    <n v="9980"/>
    <x v="4999"/>
    <x v="0"/>
    <x v="409"/>
    <d v="2013-12-11T00:00:00"/>
    <s v="Standard Class"/>
    <s v="AP-10720"/>
    <s v="Anne Pryor"/>
    <x v="2"/>
    <s v="United States"/>
    <s v="Los Angeles"/>
    <x v="1"/>
    <n v="90032"/>
    <x v="1"/>
    <s v="OFF-BI-10002026"/>
    <x v="1"/>
    <x v="8"/>
    <x v="1749"/>
    <n v="437.47200000000009"/>
    <n v="14"/>
    <n v="0.2"/>
    <n v="153.11519999999999"/>
  </r>
  <r>
    <n v="9981"/>
    <x v="5000"/>
    <x v="1"/>
    <x v="684"/>
    <d v="2012-09-09T00:00:00"/>
    <s v="Second Class"/>
    <s v="SW-20455"/>
    <s v="Shaun Weien"/>
    <x v="0"/>
    <s v="United States"/>
    <s v="Lafayette"/>
    <x v="28"/>
    <n v="70506"/>
    <x v="0"/>
    <s v="FUR-TA-10001039"/>
    <x v="0"/>
    <x v="3"/>
    <x v="824"/>
    <n v="85.98"/>
    <n v="1"/>
    <n v="0"/>
    <n v="22.354800000000004"/>
  </r>
  <r>
    <n v="9982"/>
    <x v="5001"/>
    <x v="3"/>
    <x v="646"/>
    <d v="2014-08-07T00:00:00"/>
    <s v="First Class"/>
    <s v="TB-21055"/>
    <s v="Ted Butterfield"/>
    <x v="0"/>
    <s v="United States"/>
    <s v="Fairfield"/>
    <x v="24"/>
    <n v="45014"/>
    <x v="3"/>
    <s v="OFF-LA-10004484"/>
    <x v="1"/>
    <x v="2"/>
    <x v="612"/>
    <n v="16.520000000000003"/>
    <n v="5"/>
    <n v="0.2"/>
    <n v="5.368999999999998"/>
  </r>
  <r>
    <n v="9983"/>
    <x v="5002"/>
    <x v="0"/>
    <x v="897"/>
    <d v="2013-09-29T00:00:00"/>
    <s v="Standard Class"/>
    <s v="RC-19960"/>
    <s v="Ryan Crowe"/>
    <x v="0"/>
    <s v="United States"/>
    <s v="Grand Rapids"/>
    <x v="12"/>
    <n v="49505"/>
    <x v="2"/>
    <s v="OFF-PA-10002195"/>
    <x v="1"/>
    <x v="10"/>
    <x v="719"/>
    <n v="35.56"/>
    <n v="7"/>
    <n v="0"/>
    <n v="16.713200000000001"/>
  </r>
  <r>
    <n v="9984"/>
    <x v="5002"/>
    <x v="0"/>
    <x v="897"/>
    <d v="2013-09-29T00:00:00"/>
    <s v="Standard Class"/>
    <s v="RC-19960"/>
    <s v="Ryan Crowe"/>
    <x v="0"/>
    <s v="United States"/>
    <s v="Grand Rapids"/>
    <x v="12"/>
    <n v="49505"/>
    <x v="2"/>
    <s v="TEC-PH-10001305"/>
    <x v="2"/>
    <x v="7"/>
    <x v="1671"/>
    <n v="97.98"/>
    <n v="2"/>
    <n v="0"/>
    <n v="27.434400000000011"/>
  </r>
  <r>
    <n v="9985"/>
    <x v="5003"/>
    <x v="1"/>
    <x v="961"/>
    <d v="2012-05-23T00:00:00"/>
    <s v="Standard Class"/>
    <s v="DV-13465"/>
    <s v="Dianna Vittorini"/>
    <x v="0"/>
    <s v="United States"/>
    <s v="Long Beach"/>
    <x v="15"/>
    <n v="11561"/>
    <x v="3"/>
    <s v="OFF-LA-10003766"/>
    <x v="1"/>
    <x v="2"/>
    <x v="360"/>
    <n v="31.5"/>
    <n v="10"/>
    <n v="0"/>
    <n v="15.120000000000001"/>
  </r>
  <r>
    <n v="9986"/>
    <x v="5003"/>
    <x v="1"/>
    <x v="961"/>
    <d v="2012-05-23T00:00:00"/>
    <s v="Standard Class"/>
    <s v="DV-13465"/>
    <s v="Dianna Vittorini"/>
    <x v="0"/>
    <s v="United States"/>
    <s v="Long Beach"/>
    <x v="15"/>
    <n v="11561"/>
    <x v="3"/>
    <s v="OFF-SU-10000898"/>
    <x v="1"/>
    <x v="14"/>
    <x v="1181"/>
    <n v="55.6"/>
    <n v="4"/>
    <n v="0"/>
    <n v="16.123999999999995"/>
  </r>
  <r>
    <n v="9987"/>
    <x v="5004"/>
    <x v="0"/>
    <x v="321"/>
    <d v="2013-10-04T00:00:00"/>
    <s v="Standard Class"/>
    <s v="ML-17410"/>
    <s v="Maris LaWare"/>
    <x v="0"/>
    <s v="United States"/>
    <s v="Los Angeles"/>
    <x v="1"/>
    <n v="90008"/>
    <x v="1"/>
    <s v="TEC-AC-10003399"/>
    <x v="2"/>
    <x v="11"/>
    <x v="1497"/>
    <n v="36.24"/>
    <n v="1"/>
    <n v="0"/>
    <n v="15.220800000000001"/>
  </r>
  <r>
    <n v="9988"/>
    <x v="5005"/>
    <x v="3"/>
    <x v="701"/>
    <d v="2014-11-22T00:00:00"/>
    <s v="Standard Class"/>
    <s v="RA-19885"/>
    <s v="Ruben Ausman"/>
    <x v="1"/>
    <s v="United States"/>
    <s v="Athens"/>
    <x v="32"/>
    <n v="30605"/>
    <x v="0"/>
    <s v="TEC-AC-10001539"/>
    <x v="2"/>
    <x v="11"/>
    <x v="1576"/>
    <n v="79.989999999999995"/>
    <n v="1"/>
    <n v="0"/>
    <n v="28.796399999999998"/>
  </r>
  <r>
    <n v="9989"/>
    <x v="5005"/>
    <x v="3"/>
    <x v="701"/>
    <d v="2014-11-22T00:00:00"/>
    <s v="Standard Class"/>
    <s v="RA-19885"/>
    <s v="Ruben Ausman"/>
    <x v="1"/>
    <s v="United States"/>
    <s v="Athens"/>
    <x v="32"/>
    <n v="30605"/>
    <x v="0"/>
    <s v="TEC-PH-10004006"/>
    <x v="2"/>
    <x v="7"/>
    <x v="1764"/>
    <n v="206.1"/>
    <n v="5"/>
    <n v="0"/>
    <n v="55.647000000000006"/>
  </r>
  <r>
    <n v="9990"/>
    <x v="5006"/>
    <x v="2"/>
    <x v="1237"/>
    <d v="2011-01-24T00:00:00"/>
    <s v="Second Class"/>
    <s v="TB-21400"/>
    <s v="Tom Boeckenhauer"/>
    <x v="0"/>
    <s v="United States"/>
    <s v="Miami"/>
    <x v="2"/>
    <n v="33180"/>
    <x v="0"/>
    <s v="FUR-FU-10001889"/>
    <x v="0"/>
    <x v="5"/>
    <x v="1149"/>
    <n v="25.248000000000001"/>
    <n v="3"/>
    <n v="0.2"/>
    <n v="4.1027999999999993"/>
  </r>
  <r>
    <n v="9991"/>
    <x v="5007"/>
    <x v="3"/>
    <x v="425"/>
    <d v="2014-03-04T00:00:00"/>
    <s v="Standard Class"/>
    <s v="DB-13060"/>
    <s v="Dave Brooks"/>
    <x v="0"/>
    <s v="United States"/>
    <s v="Costa Mesa"/>
    <x v="1"/>
    <n v="92627"/>
    <x v="1"/>
    <s v="FUR-FU-10000747"/>
    <x v="0"/>
    <x v="5"/>
    <x v="1742"/>
    <n v="91.96"/>
    <n v="2"/>
    <n v="0"/>
    <n v="15.633199999999988"/>
  </r>
  <r>
    <n v="9992"/>
    <x v="5007"/>
    <x v="3"/>
    <x v="425"/>
    <d v="2014-03-04T00:00:00"/>
    <s v="Standard Class"/>
    <s v="DB-13060"/>
    <s v="Dave Brooks"/>
    <x v="0"/>
    <s v="United States"/>
    <s v="Costa Mesa"/>
    <x v="1"/>
    <n v="92627"/>
    <x v="1"/>
    <s v="TEC-PH-10003645"/>
    <x v="2"/>
    <x v="7"/>
    <x v="294"/>
    <n v="258.57600000000002"/>
    <n v="2"/>
    <n v="0.2"/>
    <n v="19.393200000000007"/>
  </r>
  <r>
    <n v="9993"/>
    <x v="5007"/>
    <x v="3"/>
    <x v="425"/>
    <d v="2014-03-04T00:00:00"/>
    <s v="Standard Class"/>
    <s v="DB-13060"/>
    <s v="Dave Brooks"/>
    <x v="0"/>
    <s v="United States"/>
    <s v="Costa Mesa"/>
    <x v="1"/>
    <n v="92627"/>
    <x v="1"/>
    <s v="OFF-PA-10004041"/>
    <x v="1"/>
    <x v="10"/>
    <x v="940"/>
    <n v="29.6"/>
    <n v="4"/>
    <n v="0"/>
    <n v="13.32"/>
  </r>
  <r>
    <n v="9994"/>
    <x v="5008"/>
    <x v="3"/>
    <x v="464"/>
    <d v="2014-05-10T00:00:00"/>
    <s v="Second Class"/>
    <s v="CC-12220"/>
    <s v="Chris Cortes"/>
    <x v="0"/>
    <s v="United States"/>
    <s v="Westminster"/>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7001CD-7ECD-40F4-93E2-C8C15FD282C6}" name="PivotTable1"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166"/>
    <dataField name="Sum of Profit" fld="21"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07354-86B2-4202-A966-1A6C0730D7C3}" name="PivotTable2"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377291-0E72-402B-A56A-C7DFA98D1F1E}" name="PivotTable5"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CCA0D2-2422-423B-9646-7503167E0395}" name="PivotTable6"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29B0CE-1C51-452E-AE8B-8A3B64CABA05}" name="PivotTable9"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3"/>
    </i>
    <i>
      <x/>
    </i>
    <i>
      <x v="2"/>
    </i>
    <i>
      <x v="11"/>
    </i>
    <i>
      <x v="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11"/>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63F6A8-6744-4944-8442-78D0A83F6615}" name="PivotTable10"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95B2A5-5DEE-4ECA-9228-2B865E34B180}" name="PivotTable14"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M3:N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2BB545-4E97-4F9F-9B3A-DA88901F768F}" name="PivotTable13"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D02357-E3F0-45A5-A984-814E3F80A4CB}" name="PivotTable12"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F4AC66-1375-4FE0-9DF3-42306F97E1BF}" name="PivotTable11"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7"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F6C888-D40E-4FB0-927F-CFCFB4DBF046}" name="PivotTable15" cacheId="4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85E244-257F-4089-B4AF-B605ACB5F4D9}" sourceName="Year">
  <pivotTables>
    <pivotTable tabId="7" name="PivotTable6"/>
    <pivotTable tabId="8" name="PivotTable9"/>
    <pivotTable tabId="4" name="PivotTable1"/>
    <pivotTable tabId="9" name="PivotTable10"/>
    <pivotTable tabId="9" name="PivotTable11"/>
    <pivotTable tabId="9" name="PivotTable12"/>
    <pivotTable tabId="9" name="PivotTable13"/>
    <pivotTable tabId="9" name="PivotTable14"/>
    <pivotTable tabId="6" name="PivotTable5"/>
    <pivotTable tabId="5" name="PivotTable2"/>
  </pivotTables>
  <data>
    <tabular pivotCacheId="191686782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A26995D-8B1B-477F-A746-C19FE7620263}" sourceName="Segment">
  <pivotTables>
    <pivotTable tabId="7" name="PivotTable6"/>
    <pivotTable tabId="8" name="PivotTable9"/>
    <pivotTable tabId="4" name="PivotTable1"/>
    <pivotTable tabId="9" name="PivotTable10"/>
    <pivotTable tabId="9" name="PivotTable11"/>
    <pivotTable tabId="9" name="PivotTable12"/>
    <pivotTable tabId="9" name="PivotTable13"/>
    <pivotTable tabId="9" name="PivotTable14"/>
    <pivotTable tabId="10" name="PivotTable15"/>
    <pivotTable tabId="6" name="PivotTable5"/>
    <pivotTable tabId="5" name="PivotTable2"/>
  </pivotTables>
  <data>
    <tabular pivotCacheId="191686782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6F2675-F32E-4DAA-B28C-97EFF72118E0}" sourceName="Region">
  <pivotTables>
    <pivotTable tabId="7" name="PivotTable6"/>
    <pivotTable tabId="8" name="PivotTable9"/>
    <pivotTable tabId="4" name="PivotTable1"/>
    <pivotTable tabId="9" name="PivotTable10"/>
    <pivotTable tabId="9" name="PivotTable11"/>
    <pivotTable tabId="9" name="PivotTable12"/>
    <pivotTable tabId="9" name="PivotTable13"/>
    <pivotTable tabId="9" name="PivotTable14"/>
    <pivotTable tabId="10" name="PivotTable15"/>
    <pivotTable tabId="6" name="PivotTable5"/>
    <pivotTable tabId="5" name="PivotTable2"/>
  </pivotTables>
  <data>
    <tabular pivotCacheId="191686782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750180-A6F1-4677-BBEC-A88627C34FD3}" cache="Slicer_Year" caption="Year" rowHeight="234950"/>
  <slicer name="Year 1" xr10:uid="{F8FEBEE3-1B1D-488F-99DC-9015938A1C56}" cache="Slicer_Year" caption="Year" rowHeight="234950"/>
  <slicer name="Segment" xr10:uid="{FFE50090-A7AD-4B80-933D-28245E661EB5}" cache="Slicer_Segment" caption="Segment" rowHeight="234950"/>
  <slicer name="Region" xr10:uid="{37655215-FC3F-4474-8F28-3FE260822FE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D3A63F6-8CFB-40F8-A591-D6370E448FF5}" cache="Slicer_Year" caption="Year" style="NEW" rowHeight="234950"/>
  <slicer name="Segment 1" xr10:uid="{6A77A568-692E-4D88-A42C-910A842251BB}" cache="Slicer_Segment" caption="Segment" style="NEW" rowHeight="234950"/>
  <slicer name="Region 1" xr10:uid="{B61B4711-D8FD-4557-B763-6C7B1F14F108}" cache="Slicer_Region" caption="Region" style="NEW"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3.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5.bin"/><Relationship Id="rId5" Type="http://schemas.microsoft.com/office/2007/relationships/slicer" Target="../slicers/slicer2.xml"/><Relationship Id="rId4" Type="http://schemas.openxmlformats.org/officeDocument/2006/relationships/image" Target="../media/image2.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8522-13AA-4660-823D-E41FAE3894D4}">
  <dimension ref="A3:C16"/>
  <sheetViews>
    <sheetView workbookViewId="0">
      <selection activeCell="A3" sqref="A3"/>
    </sheetView>
  </sheetViews>
  <sheetFormatPr defaultRowHeight="13.8" x14ac:dyDescent="0.25"/>
  <cols>
    <col min="1" max="1" width="12.3984375" customWidth="1"/>
    <col min="2" max="2" width="11.09765625" customWidth="1"/>
    <col min="3" max="3" width="11.59765625" customWidth="1"/>
  </cols>
  <sheetData>
    <row r="3" spans="1:3" x14ac:dyDescent="0.25">
      <c r="A3" s="7" t="s">
        <v>10933</v>
      </c>
      <c r="B3" s="6" t="s">
        <v>10951</v>
      </c>
      <c r="C3" s="15" t="s">
        <v>10952</v>
      </c>
    </row>
    <row r="4" spans="1:3" x14ac:dyDescent="0.25">
      <c r="A4" s="9" t="s">
        <v>10936</v>
      </c>
      <c r="B4" s="20">
        <v>95365.937600000019</v>
      </c>
      <c r="C4" s="23">
        <v>9199.2699999999986</v>
      </c>
    </row>
    <row r="5" spans="1:3" x14ac:dyDescent="0.25">
      <c r="A5" s="11" t="s">
        <v>10937</v>
      </c>
      <c r="B5" s="21">
        <v>60172.649400000024</v>
      </c>
      <c r="C5" s="24">
        <v>10288.898699999991</v>
      </c>
    </row>
    <row r="6" spans="1:3" x14ac:dyDescent="0.25">
      <c r="A6" s="11" t="s">
        <v>10938</v>
      </c>
      <c r="B6" s="21">
        <v>199252.98399999991</v>
      </c>
      <c r="C6" s="24">
        <v>26806.573700000015</v>
      </c>
    </row>
    <row r="7" spans="1:3" x14ac:dyDescent="0.25">
      <c r="A7" s="11" t="s">
        <v>10939</v>
      </c>
      <c r="B7" s="21">
        <v>141851.5674</v>
      </c>
      <c r="C7" s="24">
        <v>13437.806799999998</v>
      </c>
    </row>
    <row r="8" spans="1:3" x14ac:dyDescent="0.25">
      <c r="A8" s="11" t="s">
        <v>10940</v>
      </c>
      <c r="B8" s="21">
        <v>156122.28669999994</v>
      </c>
      <c r="C8" s="24">
        <v>22308.51279999999</v>
      </c>
    </row>
    <row r="9" spans="1:3" x14ac:dyDescent="0.25">
      <c r="A9" s="11" t="s">
        <v>10941</v>
      </c>
      <c r="B9" s="21">
        <v>147082.61130000011</v>
      </c>
      <c r="C9" s="24">
        <v>20899.334500000012</v>
      </c>
    </row>
    <row r="10" spans="1:3" x14ac:dyDescent="0.25">
      <c r="A10" s="11" t="s">
        <v>10942</v>
      </c>
      <c r="B10" s="21">
        <v>149580.83800000031</v>
      </c>
      <c r="C10" s="24">
        <v>13535.38299999998</v>
      </c>
    </row>
    <row r="11" spans="1:3" x14ac:dyDescent="0.25">
      <c r="A11" s="11" t="s">
        <v>10943</v>
      </c>
      <c r="B11" s="21">
        <v>159589.45099999988</v>
      </c>
      <c r="C11" s="24">
        <v>21896.715399999972</v>
      </c>
    </row>
    <row r="12" spans="1:3" x14ac:dyDescent="0.25">
      <c r="A12" s="11" t="s">
        <v>10944</v>
      </c>
      <c r="B12" s="21">
        <v>309770.09970000025</v>
      </c>
      <c r="C12" s="24">
        <v>37293.192500000034</v>
      </c>
    </row>
    <row r="13" spans="1:3" x14ac:dyDescent="0.25">
      <c r="A13" s="11" t="s">
        <v>10945</v>
      </c>
      <c r="B13" s="21">
        <v>197115.20170000009</v>
      </c>
      <c r="C13" s="24">
        <v>31469.663800000035</v>
      </c>
    </row>
    <row r="14" spans="1:3" x14ac:dyDescent="0.25">
      <c r="A14" s="11" t="s">
        <v>10946</v>
      </c>
      <c r="B14" s="21">
        <v>349120.07400000008</v>
      </c>
      <c r="C14" s="24">
        <v>35825.536599999927</v>
      </c>
    </row>
    <row r="15" spans="1:3" x14ac:dyDescent="0.25">
      <c r="A15" s="11" t="s">
        <v>10947</v>
      </c>
      <c r="B15" s="21">
        <v>332177.15950000001</v>
      </c>
      <c r="C15" s="24">
        <v>43436.13390000003</v>
      </c>
    </row>
    <row r="16" spans="1:3" x14ac:dyDescent="0.25">
      <c r="A16" s="13" t="s">
        <v>10934</v>
      </c>
      <c r="B16" s="22">
        <v>2297200.8603000008</v>
      </c>
      <c r="C16" s="25">
        <v>286397.02169999998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82AD-5196-4353-976B-D039FE33659E}">
  <dimension ref="A3:E7"/>
  <sheetViews>
    <sheetView workbookViewId="0">
      <selection activeCell="B5" sqref="B5"/>
    </sheetView>
  </sheetViews>
  <sheetFormatPr defaultRowHeight="13.8" x14ac:dyDescent="0.25"/>
  <cols>
    <col min="1" max="1" width="13" customWidth="1"/>
    <col min="2" max="2" width="11.8984375" customWidth="1"/>
  </cols>
  <sheetData>
    <row r="3" spans="1:5" x14ac:dyDescent="0.25">
      <c r="A3" s="7" t="s">
        <v>10933</v>
      </c>
      <c r="B3" s="8" t="s">
        <v>10952</v>
      </c>
      <c r="D3" s="29" t="s">
        <v>15</v>
      </c>
      <c r="E3" s="30" t="s">
        <v>21</v>
      </c>
    </row>
    <row r="4" spans="1:5" x14ac:dyDescent="0.25">
      <c r="A4" s="26" t="s">
        <v>71</v>
      </c>
      <c r="B4" s="10">
        <v>145454.9480999998</v>
      </c>
      <c r="D4" t="str">
        <f>A4</f>
        <v>Technology</v>
      </c>
      <c r="E4" s="31">
        <f>GETPIVOTDATA("Profit",$A$3,"Category",A4)</f>
        <v>145454.9480999998</v>
      </c>
    </row>
    <row r="5" spans="1:5" x14ac:dyDescent="0.25">
      <c r="A5" s="27" t="s">
        <v>46</v>
      </c>
      <c r="B5" s="12">
        <v>122490.8008000001</v>
      </c>
      <c r="D5" t="str">
        <f>A5</f>
        <v>Office Supplies</v>
      </c>
      <c r="E5" s="31">
        <f>GETPIVOTDATA("Profit",$A$3,"Category",A5)</f>
        <v>122490.8008000001</v>
      </c>
    </row>
    <row r="6" spans="1:5" x14ac:dyDescent="0.25">
      <c r="A6" s="27" t="s">
        <v>32</v>
      </c>
      <c r="B6" s="12">
        <v>18451.272799999992</v>
      </c>
      <c r="D6" t="str">
        <f>A6</f>
        <v>Furniture</v>
      </c>
      <c r="E6" s="31">
        <f>GETPIVOTDATA("Profit",$A$3,"Category",A6)</f>
        <v>18451.272799999992</v>
      </c>
    </row>
    <row r="7" spans="1:5" x14ac:dyDescent="0.25">
      <c r="A7" s="28" t="s">
        <v>10934</v>
      </c>
      <c r="B7" s="14">
        <v>286397.02169999992</v>
      </c>
      <c r="D7" t="str">
        <f>A7</f>
        <v>Grand Total</v>
      </c>
      <c r="E7" s="31">
        <f>GETPIVOTDATA("Profit",$A$3)</f>
        <v>286397.02169999992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9D6E-49C1-483C-B3CE-D9B3884D0C1E}">
  <dimension ref="A3:B7"/>
  <sheetViews>
    <sheetView workbookViewId="0">
      <selection activeCell="I9" sqref="I9"/>
    </sheetView>
  </sheetViews>
  <sheetFormatPr defaultRowHeight="13.8" x14ac:dyDescent="0.25"/>
  <cols>
    <col min="1" max="1" width="13" customWidth="1"/>
    <col min="2" max="2" width="11.09765625" customWidth="1"/>
  </cols>
  <sheetData>
    <row r="3" spans="1:2" x14ac:dyDescent="0.25">
      <c r="A3" s="7" t="s">
        <v>10933</v>
      </c>
      <c r="B3" s="8" t="s">
        <v>10951</v>
      </c>
    </row>
    <row r="4" spans="1:2" x14ac:dyDescent="0.25">
      <c r="A4" s="26" t="s">
        <v>32</v>
      </c>
      <c r="B4" s="32">
        <v>0.32300170530281774</v>
      </c>
    </row>
    <row r="5" spans="1:2" x14ac:dyDescent="0.25">
      <c r="A5" s="27" t="s">
        <v>46</v>
      </c>
      <c r="B5" s="33">
        <v>0.31301008302169103</v>
      </c>
    </row>
    <row r="6" spans="1:2" x14ac:dyDescent="0.25">
      <c r="A6" s="27" t="s">
        <v>71</v>
      </c>
      <c r="B6" s="33">
        <v>0.36398821167549117</v>
      </c>
    </row>
    <row r="7" spans="1:2" x14ac:dyDescent="0.25">
      <c r="A7" s="28" t="s">
        <v>10934</v>
      </c>
      <c r="B7" s="3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59DAB-0DBD-4693-B978-552E7EC94DD1}">
  <dimension ref="A3:E53"/>
  <sheetViews>
    <sheetView workbookViewId="0">
      <selection activeCell="A8" sqref="A8"/>
    </sheetView>
  </sheetViews>
  <sheetFormatPr defaultRowHeight="13.8" x14ac:dyDescent="0.25"/>
  <cols>
    <col min="1" max="1" width="17.296875" customWidth="1"/>
    <col min="2" max="2" width="11.8984375" customWidth="1"/>
  </cols>
  <sheetData>
    <row r="3" spans="1:5" x14ac:dyDescent="0.25">
      <c r="A3" s="7" t="s">
        <v>10933</v>
      </c>
      <c r="B3" s="8" t="s">
        <v>10951</v>
      </c>
      <c r="D3" s="29" t="s">
        <v>11</v>
      </c>
      <c r="E3" s="30" t="s">
        <v>18</v>
      </c>
    </row>
    <row r="4" spans="1:5" x14ac:dyDescent="0.25">
      <c r="A4" s="26" t="s">
        <v>358</v>
      </c>
      <c r="B4" s="10">
        <v>19510.639999999992</v>
      </c>
      <c r="D4" t="str">
        <f>A4</f>
        <v>Alabama</v>
      </c>
      <c r="E4" s="31">
        <f>GETPIVOTDATA("Sales",$A$3,"State",A4)</f>
        <v>19510.639999999992</v>
      </c>
    </row>
    <row r="5" spans="1:5" x14ac:dyDescent="0.25">
      <c r="A5" s="27" t="s">
        <v>310</v>
      </c>
      <c r="B5" s="12">
        <v>35282.000999999997</v>
      </c>
      <c r="D5" t="str">
        <f t="shared" ref="D5:D52" si="0">A5</f>
        <v>Arizona</v>
      </c>
      <c r="E5" s="31">
        <f t="shared" ref="E5:E52" si="1">GETPIVOTDATA("Sales",$A$3,"State",A5)</f>
        <v>35282.000999999997</v>
      </c>
    </row>
    <row r="6" spans="1:5" x14ac:dyDescent="0.25">
      <c r="A6" s="27" t="s">
        <v>1707</v>
      </c>
      <c r="B6" s="12">
        <v>11678.129999999997</v>
      </c>
      <c r="D6" t="str">
        <f t="shared" si="0"/>
        <v>Arkansas</v>
      </c>
      <c r="E6" s="31">
        <f t="shared" si="1"/>
        <v>11678.129999999997</v>
      </c>
    </row>
    <row r="7" spans="1:5" x14ac:dyDescent="0.25">
      <c r="A7" s="27" t="s">
        <v>43</v>
      </c>
      <c r="B7" s="12">
        <v>457687.63150000101</v>
      </c>
      <c r="D7" t="str">
        <f t="shared" si="0"/>
        <v>California</v>
      </c>
      <c r="E7" s="31">
        <f t="shared" si="1"/>
        <v>457687.63150000101</v>
      </c>
    </row>
    <row r="8" spans="1:5" x14ac:dyDescent="0.25">
      <c r="A8" s="27" t="s">
        <v>457</v>
      </c>
      <c r="B8" s="12">
        <v>32108.117999999995</v>
      </c>
      <c r="D8" t="str">
        <f t="shared" si="0"/>
        <v>Colorado</v>
      </c>
      <c r="E8" s="31">
        <f t="shared" si="1"/>
        <v>32108.117999999995</v>
      </c>
    </row>
    <row r="9" spans="1:5" x14ac:dyDescent="0.25">
      <c r="A9" s="27" t="s">
        <v>747</v>
      </c>
      <c r="B9" s="12">
        <v>13384.356999999996</v>
      </c>
      <c r="D9" t="str">
        <f t="shared" si="0"/>
        <v>Connecticut</v>
      </c>
      <c r="E9" s="31">
        <f t="shared" si="1"/>
        <v>13384.356999999996</v>
      </c>
    </row>
    <row r="10" spans="1:5" x14ac:dyDescent="0.25">
      <c r="A10" s="27" t="s">
        <v>245</v>
      </c>
      <c r="B10" s="12">
        <v>27451.068999999992</v>
      </c>
      <c r="D10" t="str">
        <f t="shared" si="0"/>
        <v>Delaware</v>
      </c>
      <c r="E10" s="31">
        <f t="shared" si="1"/>
        <v>27451.068999999992</v>
      </c>
    </row>
    <row r="11" spans="1:5" x14ac:dyDescent="0.25">
      <c r="A11" s="27" t="s">
        <v>3034</v>
      </c>
      <c r="B11" s="12">
        <v>2865.0199999999995</v>
      </c>
      <c r="D11" t="str">
        <f t="shared" si="0"/>
        <v>District of Columbia</v>
      </c>
      <c r="E11" s="31">
        <f t="shared" si="1"/>
        <v>2865.0199999999995</v>
      </c>
    </row>
    <row r="12" spans="1:5" x14ac:dyDescent="0.25">
      <c r="A12" s="27" t="s">
        <v>54</v>
      </c>
      <c r="B12" s="12">
        <v>89473.707999999999</v>
      </c>
      <c r="D12" t="str">
        <f t="shared" si="0"/>
        <v>Florida</v>
      </c>
      <c r="E12" s="31">
        <f t="shared" si="1"/>
        <v>89473.707999999999</v>
      </c>
    </row>
    <row r="13" spans="1:5" x14ac:dyDescent="0.25">
      <c r="A13" s="27" t="s">
        <v>1272</v>
      </c>
      <c r="B13" s="12">
        <v>49095.840000000004</v>
      </c>
      <c r="D13" t="str">
        <f t="shared" si="0"/>
        <v>Georgia</v>
      </c>
      <c r="E13" s="31">
        <f t="shared" si="1"/>
        <v>49095.840000000004</v>
      </c>
    </row>
    <row r="14" spans="1:5" x14ac:dyDescent="0.25">
      <c r="A14" s="27" t="s">
        <v>6260</v>
      </c>
      <c r="B14" s="12">
        <v>4382.4860000000017</v>
      </c>
      <c r="D14" t="str">
        <f t="shared" si="0"/>
        <v>Idaho</v>
      </c>
      <c r="E14" s="31">
        <f t="shared" si="1"/>
        <v>4382.4860000000017</v>
      </c>
    </row>
    <row r="15" spans="1:5" x14ac:dyDescent="0.25">
      <c r="A15" s="27" t="s">
        <v>211</v>
      </c>
      <c r="B15" s="12">
        <v>80166.10099999985</v>
      </c>
      <c r="D15" t="str">
        <f t="shared" si="0"/>
        <v>Illinois</v>
      </c>
      <c r="E15" s="31">
        <f t="shared" si="1"/>
        <v>80166.10099999985</v>
      </c>
    </row>
    <row r="16" spans="1:5" x14ac:dyDescent="0.25">
      <c r="A16" s="27" t="s">
        <v>254</v>
      </c>
      <c r="B16" s="12">
        <v>53555.360000000001</v>
      </c>
      <c r="D16" t="str">
        <f t="shared" si="0"/>
        <v>Indiana</v>
      </c>
      <c r="E16" s="31">
        <f t="shared" si="1"/>
        <v>53555.360000000001</v>
      </c>
    </row>
    <row r="17" spans="1:5" x14ac:dyDescent="0.25">
      <c r="A17" s="27" t="s">
        <v>489</v>
      </c>
      <c r="B17" s="12">
        <v>4579.7599999999993</v>
      </c>
      <c r="D17" t="str">
        <f t="shared" si="0"/>
        <v>Iowa</v>
      </c>
      <c r="E17" s="31">
        <f t="shared" si="1"/>
        <v>4579.7599999999993</v>
      </c>
    </row>
    <row r="18" spans="1:5" x14ac:dyDescent="0.25">
      <c r="A18" s="27" t="s">
        <v>4530</v>
      </c>
      <c r="B18" s="12">
        <v>2914.31</v>
      </c>
      <c r="D18" t="str">
        <f t="shared" si="0"/>
        <v>Kansas</v>
      </c>
      <c r="E18" s="31">
        <f t="shared" si="1"/>
        <v>2914.31</v>
      </c>
    </row>
    <row r="19" spans="1:5" x14ac:dyDescent="0.25">
      <c r="A19" s="27" t="s">
        <v>29</v>
      </c>
      <c r="B19" s="12">
        <v>36591.749999999971</v>
      </c>
      <c r="D19" t="str">
        <f t="shared" si="0"/>
        <v>Kentucky</v>
      </c>
      <c r="E19" s="31">
        <f t="shared" si="1"/>
        <v>36591.749999999971</v>
      </c>
    </row>
    <row r="20" spans="1:5" x14ac:dyDescent="0.25">
      <c r="A20" s="27" t="s">
        <v>736</v>
      </c>
      <c r="B20" s="12">
        <v>9217.0299999999988</v>
      </c>
      <c r="D20" t="str">
        <f t="shared" si="0"/>
        <v>Louisiana</v>
      </c>
      <c r="E20" s="31">
        <f t="shared" si="1"/>
        <v>9217.0299999999988</v>
      </c>
    </row>
    <row r="21" spans="1:5" x14ac:dyDescent="0.25">
      <c r="A21" s="27" t="s">
        <v>5235</v>
      </c>
      <c r="B21" s="12">
        <v>1270.53</v>
      </c>
      <c r="D21" t="str">
        <f t="shared" si="0"/>
        <v>Maine</v>
      </c>
      <c r="E21" s="31">
        <f t="shared" si="1"/>
        <v>1270.53</v>
      </c>
    </row>
    <row r="22" spans="1:5" x14ac:dyDescent="0.25">
      <c r="A22" s="27" t="s">
        <v>2735</v>
      </c>
      <c r="B22" s="12">
        <v>23705.523000000005</v>
      </c>
      <c r="D22" t="str">
        <f t="shared" si="0"/>
        <v>Maryland</v>
      </c>
      <c r="E22" s="31">
        <f t="shared" si="1"/>
        <v>23705.523000000005</v>
      </c>
    </row>
    <row r="23" spans="1:5" x14ac:dyDescent="0.25">
      <c r="A23" s="27" t="s">
        <v>1245</v>
      </c>
      <c r="B23" s="12">
        <v>28634.43399999999</v>
      </c>
      <c r="D23" t="str">
        <f t="shared" si="0"/>
        <v>Massachusetts</v>
      </c>
      <c r="E23" s="31">
        <f t="shared" si="1"/>
        <v>28634.43399999999</v>
      </c>
    </row>
    <row r="24" spans="1:5" x14ac:dyDescent="0.25">
      <c r="A24" s="27" t="s">
        <v>238</v>
      </c>
      <c r="B24" s="12">
        <v>76269.614000000016</v>
      </c>
      <c r="D24" t="str">
        <f t="shared" si="0"/>
        <v>Michigan</v>
      </c>
      <c r="E24" s="31">
        <f t="shared" si="1"/>
        <v>76269.614000000016</v>
      </c>
    </row>
    <row r="25" spans="1:5" x14ac:dyDescent="0.25">
      <c r="A25" s="27" t="s">
        <v>229</v>
      </c>
      <c r="B25" s="12">
        <v>29863.149999999994</v>
      </c>
      <c r="D25" t="str">
        <f t="shared" si="0"/>
        <v>Minnesota</v>
      </c>
      <c r="E25" s="31">
        <f t="shared" si="1"/>
        <v>29863.149999999994</v>
      </c>
    </row>
    <row r="26" spans="1:5" x14ac:dyDescent="0.25">
      <c r="A26" s="27" t="s">
        <v>1487</v>
      </c>
      <c r="B26" s="12">
        <v>10771.34</v>
      </c>
      <c r="D26" t="str">
        <f t="shared" si="0"/>
        <v>Mississippi</v>
      </c>
      <c r="E26" s="31">
        <f t="shared" si="1"/>
        <v>10771.34</v>
      </c>
    </row>
    <row r="27" spans="1:5" x14ac:dyDescent="0.25">
      <c r="A27" s="27" t="s">
        <v>596</v>
      </c>
      <c r="B27" s="12">
        <v>22205.149999999998</v>
      </c>
      <c r="D27" t="str">
        <f t="shared" si="0"/>
        <v>Missouri</v>
      </c>
      <c r="E27" s="31">
        <f t="shared" si="1"/>
        <v>22205.149999999998</v>
      </c>
    </row>
    <row r="28" spans="1:5" x14ac:dyDescent="0.25">
      <c r="A28" s="27" t="s">
        <v>1762</v>
      </c>
      <c r="B28" s="12">
        <v>5589.3519999999971</v>
      </c>
      <c r="D28" t="str">
        <f t="shared" si="0"/>
        <v>Montana</v>
      </c>
      <c r="E28" s="31">
        <f t="shared" si="1"/>
        <v>5589.3519999999971</v>
      </c>
    </row>
    <row r="29" spans="1:5" x14ac:dyDescent="0.25">
      <c r="A29" s="27" t="s">
        <v>138</v>
      </c>
      <c r="B29" s="12">
        <v>7464.9299999999985</v>
      </c>
      <c r="D29" t="str">
        <f t="shared" si="0"/>
        <v>Nebraska</v>
      </c>
      <c r="E29" s="31">
        <f t="shared" si="1"/>
        <v>7464.9299999999985</v>
      </c>
    </row>
    <row r="30" spans="1:5" x14ac:dyDescent="0.25">
      <c r="A30" s="27" t="s">
        <v>1392</v>
      </c>
      <c r="B30" s="12">
        <v>16729.101999999999</v>
      </c>
      <c r="D30" t="str">
        <f t="shared" si="0"/>
        <v>Nevada</v>
      </c>
      <c r="E30" s="31">
        <f t="shared" si="1"/>
        <v>16729.101999999999</v>
      </c>
    </row>
    <row r="31" spans="1:5" x14ac:dyDescent="0.25">
      <c r="A31" s="27" t="s">
        <v>2694</v>
      </c>
      <c r="B31" s="12">
        <v>7292.5239999999994</v>
      </c>
      <c r="D31" t="str">
        <f t="shared" si="0"/>
        <v>New Hampshire</v>
      </c>
      <c r="E31" s="31">
        <f t="shared" si="1"/>
        <v>7292.5239999999994</v>
      </c>
    </row>
    <row r="32" spans="1:5" x14ac:dyDescent="0.25">
      <c r="A32" s="27" t="s">
        <v>788</v>
      </c>
      <c r="B32" s="12">
        <v>35764.312000000013</v>
      </c>
      <c r="D32" t="str">
        <f t="shared" si="0"/>
        <v>New Jersey</v>
      </c>
      <c r="E32" s="31">
        <f t="shared" si="1"/>
        <v>35764.312000000013</v>
      </c>
    </row>
    <row r="33" spans="1:5" x14ac:dyDescent="0.25">
      <c r="A33" s="27" t="s">
        <v>668</v>
      </c>
      <c r="B33" s="12">
        <v>4783.5220000000008</v>
      </c>
      <c r="D33" t="str">
        <f t="shared" si="0"/>
        <v>New Mexico</v>
      </c>
      <c r="E33" s="31">
        <f t="shared" si="1"/>
        <v>4783.5220000000008</v>
      </c>
    </row>
    <row r="34" spans="1:5" x14ac:dyDescent="0.25">
      <c r="A34" s="27" t="s">
        <v>267</v>
      </c>
      <c r="B34" s="12">
        <v>310876.27099999978</v>
      </c>
      <c r="D34" t="str">
        <f t="shared" si="0"/>
        <v>New York</v>
      </c>
      <c r="E34" s="31">
        <f t="shared" si="1"/>
        <v>310876.27099999978</v>
      </c>
    </row>
    <row r="35" spans="1:5" x14ac:dyDescent="0.25">
      <c r="A35" s="27" t="s">
        <v>88</v>
      </c>
      <c r="B35" s="12">
        <v>55603.163999999968</v>
      </c>
      <c r="D35" t="str">
        <f t="shared" si="0"/>
        <v>North Carolina</v>
      </c>
      <c r="E35" s="31">
        <f t="shared" si="1"/>
        <v>55603.163999999968</v>
      </c>
    </row>
    <row r="36" spans="1:5" x14ac:dyDescent="0.25">
      <c r="A36" s="27" t="s">
        <v>7449</v>
      </c>
      <c r="B36" s="12">
        <v>919.91</v>
      </c>
      <c r="D36" t="str">
        <f t="shared" si="0"/>
        <v>North Dakota</v>
      </c>
      <c r="E36" s="31">
        <f t="shared" si="1"/>
        <v>919.91</v>
      </c>
    </row>
    <row r="37" spans="1:5" x14ac:dyDescent="0.25">
      <c r="A37" s="27" t="s">
        <v>498</v>
      </c>
      <c r="B37" s="12">
        <v>78258.135999999926</v>
      </c>
      <c r="D37" t="str">
        <f t="shared" si="0"/>
        <v>Ohio</v>
      </c>
      <c r="E37" s="31">
        <f t="shared" si="1"/>
        <v>78258.135999999926</v>
      </c>
    </row>
    <row r="38" spans="1:5" x14ac:dyDescent="0.25">
      <c r="A38" s="27" t="s">
        <v>649</v>
      </c>
      <c r="B38" s="12">
        <v>19683.390000000003</v>
      </c>
      <c r="D38" t="str">
        <f t="shared" si="0"/>
        <v>Oklahoma</v>
      </c>
      <c r="E38" s="31">
        <f t="shared" si="1"/>
        <v>19683.390000000003</v>
      </c>
    </row>
    <row r="39" spans="1:5" x14ac:dyDescent="0.25">
      <c r="A39" s="27" t="s">
        <v>420</v>
      </c>
      <c r="B39" s="12">
        <v>17431.149999999991</v>
      </c>
      <c r="D39" t="str">
        <f t="shared" si="0"/>
        <v>Oregon</v>
      </c>
      <c r="E39" s="31">
        <f t="shared" si="1"/>
        <v>17431.149999999991</v>
      </c>
    </row>
    <row r="40" spans="1:5" x14ac:dyDescent="0.25">
      <c r="A40" s="27" t="s">
        <v>147</v>
      </c>
      <c r="B40" s="12">
        <v>116511.91400000003</v>
      </c>
      <c r="D40" t="str">
        <f t="shared" si="0"/>
        <v>Pennsylvania</v>
      </c>
      <c r="E40" s="31">
        <f t="shared" si="1"/>
        <v>116511.91400000003</v>
      </c>
    </row>
    <row r="41" spans="1:5" x14ac:dyDescent="0.25">
      <c r="A41" s="27" t="s">
        <v>1399</v>
      </c>
      <c r="B41" s="12">
        <v>22627.955999999995</v>
      </c>
      <c r="D41" t="str">
        <f t="shared" si="0"/>
        <v>Rhode Island</v>
      </c>
      <c r="E41" s="31">
        <f t="shared" si="1"/>
        <v>22627.955999999995</v>
      </c>
    </row>
    <row r="42" spans="1:5" x14ac:dyDescent="0.25">
      <c r="A42" s="27" t="s">
        <v>383</v>
      </c>
      <c r="B42" s="12">
        <v>8481.7099999999991</v>
      </c>
      <c r="D42" t="str">
        <f t="shared" si="0"/>
        <v>South Carolina</v>
      </c>
      <c r="E42" s="31">
        <f t="shared" si="1"/>
        <v>8481.7099999999991</v>
      </c>
    </row>
    <row r="43" spans="1:5" x14ac:dyDescent="0.25">
      <c r="A43" s="27" t="s">
        <v>5326</v>
      </c>
      <c r="B43" s="12">
        <v>1315.5600000000002</v>
      </c>
      <c r="D43" t="str">
        <f t="shared" si="0"/>
        <v>South Dakota</v>
      </c>
      <c r="E43" s="31">
        <f t="shared" si="1"/>
        <v>1315.5600000000002</v>
      </c>
    </row>
    <row r="44" spans="1:5" x14ac:dyDescent="0.25">
      <c r="A44" s="27" t="s">
        <v>335</v>
      </c>
      <c r="B44" s="12">
        <v>30661.872999999981</v>
      </c>
      <c r="D44" t="str">
        <f t="shared" si="0"/>
        <v>Tennessee</v>
      </c>
      <c r="E44" s="31">
        <f t="shared" si="1"/>
        <v>30661.872999999981</v>
      </c>
    </row>
    <row r="45" spans="1:5" x14ac:dyDescent="0.25">
      <c r="A45" s="27" t="s">
        <v>104</v>
      </c>
      <c r="B45" s="12">
        <v>170188.04580000002</v>
      </c>
      <c r="D45" t="str">
        <f t="shared" si="0"/>
        <v>Texas</v>
      </c>
      <c r="E45" s="31">
        <f t="shared" si="1"/>
        <v>170188.04580000002</v>
      </c>
    </row>
    <row r="46" spans="1:5" x14ac:dyDescent="0.25">
      <c r="A46" s="27" t="s">
        <v>121</v>
      </c>
      <c r="B46" s="12">
        <v>11220.055999999999</v>
      </c>
      <c r="D46" t="str">
        <f t="shared" si="0"/>
        <v>Utah</v>
      </c>
      <c r="E46" s="31">
        <f t="shared" si="1"/>
        <v>11220.055999999999</v>
      </c>
    </row>
    <row r="47" spans="1:5" x14ac:dyDescent="0.25">
      <c r="A47" s="27" t="s">
        <v>5203</v>
      </c>
      <c r="B47" s="12">
        <v>8929.369999999999</v>
      </c>
      <c r="D47" t="str">
        <f t="shared" si="0"/>
        <v>Vermont</v>
      </c>
      <c r="E47" s="31">
        <f t="shared" si="1"/>
        <v>8929.369999999999</v>
      </c>
    </row>
    <row r="48" spans="1:5" x14ac:dyDescent="0.25">
      <c r="A48" s="27" t="s">
        <v>319</v>
      </c>
      <c r="B48" s="12">
        <v>70636.719999999987</v>
      </c>
      <c r="D48" t="str">
        <f t="shared" si="0"/>
        <v>Virginia</v>
      </c>
      <c r="E48" s="31">
        <f t="shared" si="1"/>
        <v>70636.719999999987</v>
      </c>
    </row>
    <row r="49" spans="1:5" x14ac:dyDescent="0.25">
      <c r="A49" s="27" t="s">
        <v>96</v>
      </c>
      <c r="B49" s="12">
        <v>138641.26999999993</v>
      </c>
      <c r="D49" t="str">
        <f t="shared" si="0"/>
        <v>Washington</v>
      </c>
      <c r="E49" s="31">
        <f t="shared" si="1"/>
        <v>138641.26999999993</v>
      </c>
    </row>
    <row r="50" spans="1:5" x14ac:dyDescent="0.25">
      <c r="A50" s="27" t="s">
        <v>9726</v>
      </c>
      <c r="B50" s="12">
        <v>1209.8240000000001</v>
      </c>
      <c r="D50" t="str">
        <f t="shared" si="0"/>
        <v>West Virginia</v>
      </c>
      <c r="E50" s="31">
        <f t="shared" si="1"/>
        <v>1209.8240000000001</v>
      </c>
    </row>
    <row r="51" spans="1:5" x14ac:dyDescent="0.25">
      <c r="A51" s="27" t="s">
        <v>114</v>
      </c>
      <c r="B51" s="12">
        <v>32114.610000000019</v>
      </c>
      <c r="D51" t="str">
        <f t="shared" si="0"/>
        <v>Wisconsin</v>
      </c>
      <c r="E51" s="31">
        <f t="shared" si="1"/>
        <v>32114.610000000019</v>
      </c>
    </row>
    <row r="52" spans="1:5" x14ac:dyDescent="0.25">
      <c r="A52" s="27" t="s">
        <v>8542</v>
      </c>
      <c r="B52" s="12">
        <v>1603.1360000000002</v>
      </c>
      <c r="D52" t="str">
        <f t="shared" si="0"/>
        <v>Wyoming</v>
      </c>
      <c r="E52" s="31">
        <f t="shared" si="1"/>
        <v>1603.1360000000002</v>
      </c>
    </row>
    <row r="53" spans="1:5" x14ac:dyDescent="0.25">
      <c r="A53" s="28" t="s">
        <v>10934</v>
      </c>
      <c r="B53" s="14">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3F4ED-9E5D-492A-91F6-BD30ABCA3583}">
  <dimension ref="A3:B9"/>
  <sheetViews>
    <sheetView workbookViewId="0">
      <selection activeCell="A24" sqref="A24"/>
    </sheetView>
  </sheetViews>
  <sheetFormatPr defaultRowHeight="13.8" x14ac:dyDescent="0.25"/>
  <cols>
    <col min="1" max="1" width="12.3984375" customWidth="1"/>
    <col min="2" max="2" width="11.09765625" customWidth="1"/>
  </cols>
  <sheetData>
    <row r="3" spans="1:2" x14ac:dyDescent="0.25">
      <c r="A3" s="7" t="s">
        <v>10933</v>
      </c>
      <c r="B3" s="8" t="s">
        <v>10951</v>
      </c>
    </row>
    <row r="4" spans="1:2" x14ac:dyDescent="0.25">
      <c r="A4" s="26" t="s">
        <v>75</v>
      </c>
      <c r="B4" s="10">
        <v>203412.73300000009</v>
      </c>
    </row>
    <row r="5" spans="1:2" x14ac:dyDescent="0.25">
      <c r="A5" s="27" t="s">
        <v>56</v>
      </c>
      <c r="B5" s="12">
        <v>206965.53200000009</v>
      </c>
    </row>
    <row r="6" spans="1:2" x14ac:dyDescent="0.25">
      <c r="A6" s="27" t="s">
        <v>59</v>
      </c>
      <c r="B6" s="12">
        <v>223843.60800000012</v>
      </c>
    </row>
    <row r="7" spans="1:2" x14ac:dyDescent="0.25">
      <c r="A7" s="27" t="s">
        <v>36</v>
      </c>
      <c r="B7" s="12">
        <v>328449.1030000007</v>
      </c>
    </row>
    <row r="8" spans="1:2" x14ac:dyDescent="0.25">
      <c r="A8" s="27" t="s">
        <v>72</v>
      </c>
      <c r="B8" s="12">
        <v>330007.05400000012</v>
      </c>
    </row>
    <row r="9" spans="1:2" x14ac:dyDescent="0.25">
      <c r="A9" s="28" t="s">
        <v>10934</v>
      </c>
      <c r="B9" s="14">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1DA9-C24E-4A0C-8CE4-FF3F365E31B3}">
  <dimension ref="A3:N17"/>
  <sheetViews>
    <sheetView zoomScale="90" zoomScaleNormal="90" workbookViewId="0">
      <selection activeCell="E25" sqref="E25"/>
    </sheetView>
  </sheetViews>
  <sheetFormatPr defaultRowHeight="13.8" x14ac:dyDescent="0.25"/>
  <cols>
    <col min="1" max="1" width="13" customWidth="1"/>
    <col min="2" max="2" width="13.296875" customWidth="1"/>
    <col min="4" max="4" width="13" customWidth="1"/>
    <col min="5" max="5" width="13.296875" customWidth="1"/>
    <col min="6" max="6" width="11.8984375" customWidth="1"/>
    <col min="7" max="7" width="13" customWidth="1"/>
    <col min="8" max="8" width="15.296875" customWidth="1"/>
    <col min="9" max="9" width="14.09765625" customWidth="1"/>
    <col min="10" max="10" width="13" customWidth="1"/>
    <col min="11" max="11" width="16.296875" customWidth="1"/>
    <col min="13" max="13" width="13" customWidth="1"/>
    <col min="14" max="14" width="19.296875" customWidth="1"/>
  </cols>
  <sheetData>
    <row r="3" spans="1:14" x14ac:dyDescent="0.25">
      <c r="A3" s="7" t="s">
        <v>10933</v>
      </c>
      <c r="B3" s="8" t="s">
        <v>10951</v>
      </c>
      <c r="D3" s="7" t="s">
        <v>10933</v>
      </c>
      <c r="E3" s="8" t="s">
        <v>10952</v>
      </c>
      <c r="G3" s="7" t="s">
        <v>10933</v>
      </c>
      <c r="H3" s="8" t="s">
        <v>10953</v>
      </c>
      <c r="J3" s="7" t="s">
        <v>10933</v>
      </c>
      <c r="K3" s="8" t="s">
        <v>10954</v>
      </c>
      <c r="M3" s="7" t="s">
        <v>10933</v>
      </c>
      <c r="N3" s="8" t="s">
        <v>10955</v>
      </c>
    </row>
    <row r="4" spans="1:14" x14ac:dyDescent="0.25">
      <c r="A4" s="9" t="s">
        <v>10936</v>
      </c>
      <c r="B4" s="10">
        <v>95365.937600000019</v>
      </c>
      <c r="D4" s="9" t="s">
        <v>10936</v>
      </c>
      <c r="E4" s="10">
        <v>9199.2699999999986</v>
      </c>
      <c r="G4" s="9" t="s">
        <v>10936</v>
      </c>
      <c r="H4" s="10">
        <v>1500</v>
      </c>
      <c r="J4" s="9" t="s">
        <v>10936</v>
      </c>
      <c r="K4" s="10">
        <v>387</v>
      </c>
      <c r="M4" s="9" t="s">
        <v>10936</v>
      </c>
      <c r="N4" s="10">
        <v>9.6462848596792869E-2</v>
      </c>
    </row>
    <row r="5" spans="1:14" x14ac:dyDescent="0.25">
      <c r="A5" s="11" t="s">
        <v>10937</v>
      </c>
      <c r="B5" s="12">
        <v>60172.649400000024</v>
      </c>
      <c r="D5" s="11" t="s">
        <v>10937</v>
      </c>
      <c r="E5" s="12">
        <v>10288.898699999991</v>
      </c>
      <c r="G5" s="11" t="s">
        <v>10937</v>
      </c>
      <c r="H5" s="12">
        <v>1068</v>
      </c>
      <c r="J5" s="11" t="s">
        <v>10937</v>
      </c>
      <c r="K5" s="12">
        <v>301</v>
      </c>
      <c r="M5" s="11" t="s">
        <v>10937</v>
      </c>
      <c r="N5" s="12">
        <v>0.17098962406664425</v>
      </c>
    </row>
    <row r="6" spans="1:14" x14ac:dyDescent="0.25">
      <c r="A6" s="11" t="s">
        <v>10938</v>
      </c>
      <c r="B6" s="12">
        <v>199252.98399999991</v>
      </c>
      <c r="D6" s="11" t="s">
        <v>10938</v>
      </c>
      <c r="E6" s="12">
        <v>26806.573700000015</v>
      </c>
      <c r="G6" s="11" t="s">
        <v>10938</v>
      </c>
      <c r="H6" s="12">
        <v>2491</v>
      </c>
      <c r="J6" s="11" t="s">
        <v>10938</v>
      </c>
      <c r="K6" s="12">
        <v>680</v>
      </c>
      <c r="M6" s="11" t="s">
        <v>10938</v>
      </c>
      <c r="N6" s="12">
        <v>0.13453536886554246</v>
      </c>
    </row>
    <row r="7" spans="1:14" x14ac:dyDescent="0.25">
      <c r="A7" s="11" t="s">
        <v>10939</v>
      </c>
      <c r="B7" s="12">
        <v>141851.5674</v>
      </c>
      <c r="D7" s="11" t="s">
        <v>10939</v>
      </c>
      <c r="E7" s="12">
        <v>13437.806799999998</v>
      </c>
      <c r="G7" s="11" t="s">
        <v>10939</v>
      </c>
      <c r="H7" s="12">
        <v>2441</v>
      </c>
      <c r="J7" s="11" t="s">
        <v>10939</v>
      </c>
      <c r="K7" s="12">
        <v>663</v>
      </c>
      <c r="M7" s="11" t="s">
        <v>10939</v>
      </c>
      <c r="N7" s="12">
        <v>9.4731465053942004E-2</v>
      </c>
    </row>
    <row r="8" spans="1:14" x14ac:dyDescent="0.25">
      <c r="A8" s="11" t="s">
        <v>10940</v>
      </c>
      <c r="B8" s="12">
        <v>156122.28669999994</v>
      </c>
      <c r="D8" s="11" t="s">
        <v>10940</v>
      </c>
      <c r="E8" s="12">
        <v>22308.51279999999</v>
      </c>
      <c r="G8" s="11" t="s">
        <v>10940</v>
      </c>
      <c r="H8" s="12">
        <v>2850</v>
      </c>
      <c r="J8" s="11" t="s">
        <v>10940</v>
      </c>
      <c r="K8" s="12">
        <v>750</v>
      </c>
      <c r="M8" s="11" t="s">
        <v>10940</v>
      </c>
      <c r="N8" s="12">
        <v>0.14289127626517142</v>
      </c>
    </row>
    <row r="9" spans="1:14" x14ac:dyDescent="0.25">
      <c r="A9" s="11" t="s">
        <v>10941</v>
      </c>
      <c r="B9" s="12">
        <v>147082.61130000011</v>
      </c>
      <c r="D9" s="11" t="s">
        <v>10941</v>
      </c>
      <c r="E9" s="12">
        <v>20899.334500000012</v>
      </c>
      <c r="G9" s="11" t="s">
        <v>10941</v>
      </c>
      <c r="H9" s="12">
        <v>2644</v>
      </c>
      <c r="J9" s="11" t="s">
        <v>10941</v>
      </c>
      <c r="K9" s="12">
        <v>709</v>
      </c>
      <c r="M9" s="11" t="s">
        <v>10941</v>
      </c>
      <c r="N9" s="12">
        <v>0.1420924901678027</v>
      </c>
    </row>
    <row r="10" spans="1:14" x14ac:dyDescent="0.25">
      <c r="A10" s="11" t="s">
        <v>10942</v>
      </c>
      <c r="B10" s="12">
        <v>149580.83800000031</v>
      </c>
      <c r="D10" s="11" t="s">
        <v>10942</v>
      </c>
      <c r="E10" s="12">
        <v>13535.38299999998</v>
      </c>
      <c r="G10" s="11" t="s">
        <v>10942</v>
      </c>
      <c r="H10" s="12">
        <v>2705</v>
      </c>
      <c r="J10" s="11" t="s">
        <v>10942</v>
      </c>
      <c r="K10" s="12">
        <v>708</v>
      </c>
      <c r="M10" s="11" t="s">
        <v>10942</v>
      </c>
      <c r="N10" s="12">
        <v>9.0488749635163512E-2</v>
      </c>
    </row>
    <row r="11" spans="1:14" x14ac:dyDescent="0.25">
      <c r="A11" s="11" t="s">
        <v>10943</v>
      </c>
      <c r="B11" s="12">
        <v>159589.45099999988</v>
      </c>
      <c r="D11" s="11" t="s">
        <v>10943</v>
      </c>
      <c r="E11" s="12">
        <v>21896.715399999972</v>
      </c>
      <c r="G11" s="11" t="s">
        <v>10943</v>
      </c>
      <c r="H11" s="12">
        <v>2796</v>
      </c>
      <c r="J11" s="11" t="s">
        <v>10943</v>
      </c>
      <c r="K11" s="12">
        <v>710</v>
      </c>
      <c r="M11" s="11" t="s">
        <v>10943</v>
      </c>
      <c r="N11" s="12">
        <v>0.13720653378273723</v>
      </c>
    </row>
    <row r="12" spans="1:14" x14ac:dyDescent="0.25">
      <c r="A12" s="11" t="s">
        <v>10944</v>
      </c>
      <c r="B12" s="12">
        <v>309770.09970000025</v>
      </c>
      <c r="D12" s="11" t="s">
        <v>10944</v>
      </c>
      <c r="E12" s="12">
        <v>37293.192500000034</v>
      </c>
      <c r="G12" s="11" t="s">
        <v>10944</v>
      </c>
      <c r="H12" s="12">
        <v>5073</v>
      </c>
      <c r="J12" s="11" t="s">
        <v>10944</v>
      </c>
      <c r="K12" s="12">
        <v>1386</v>
      </c>
      <c r="M12" s="11" t="s">
        <v>10944</v>
      </c>
      <c r="N12" s="12">
        <v>0.12038990379031732</v>
      </c>
    </row>
    <row r="13" spans="1:14" x14ac:dyDescent="0.25">
      <c r="A13" s="11" t="s">
        <v>10945</v>
      </c>
      <c r="B13" s="12">
        <v>197115.20170000009</v>
      </c>
      <c r="D13" s="11" t="s">
        <v>10945</v>
      </c>
      <c r="E13" s="12">
        <v>31469.663800000035</v>
      </c>
      <c r="G13" s="11" t="s">
        <v>10945</v>
      </c>
      <c r="H13" s="12">
        <v>3095</v>
      </c>
      <c r="J13" s="11" t="s">
        <v>10945</v>
      </c>
      <c r="K13" s="12">
        <v>817</v>
      </c>
      <c r="M13" s="11" t="s">
        <v>10945</v>
      </c>
      <c r="N13" s="12">
        <v>0.15965112547684351</v>
      </c>
    </row>
    <row r="14" spans="1:14" x14ac:dyDescent="0.25">
      <c r="A14" s="11" t="s">
        <v>10946</v>
      </c>
      <c r="B14" s="12">
        <v>349120.07400000008</v>
      </c>
      <c r="D14" s="11" t="s">
        <v>10946</v>
      </c>
      <c r="E14" s="12">
        <v>35825.536599999927</v>
      </c>
      <c r="G14" s="11" t="s">
        <v>10946</v>
      </c>
      <c r="H14" s="12">
        <v>5741</v>
      </c>
      <c r="J14" s="11" t="s">
        <v>10946</v>
      </c>
      <c r="K14" s="12">
        <v>1462</v>
      </c>
      <c r="M14" s="11" t="s">
        <v>10946</v>
      </c>
      <c r="N14" s="12">
        <v>0.10261666191099604</v>
      </c>
    </row>
    <row r="15" spans="1:14" x14ac:dyDescent="0.25">
      <c r="A15" s="11" t="s">
        <v>10947</v>
      </c>
      <c r="B15" s="12">
        <v>332177.15950000001</v>
      </c>
      <c r="D15" s="11" t="s">
        <v>10947</v>
      </c>
      <c r="E15" s="12">
        <v>43436.13390000003</v>
      </c>
      <c r="G15" s="11" t="s">
        <v>10947</v>
      </c>
      <c r="H15" s="12">
        <v>5469</v>
      </c>
      <c r="J15" s="11" t="s">
        <v>10947</v>
      </c>
      <c r="K15" s="12">
        <v>1421</v>
      </c>
      <c r="M15" s="11" t="s">
        <v>10947</v>
      </c>
      <c r="N15" s="12">
        <v>0.13076195234308405</v>
      </c>
    </row>
    <row r="16" spans="1:14" x14ac:dyDescent="0.25">
      <c r="A16" s="13" t="s">
        <v>10934</v>
      </c>
      <c r="B16" s="14">
        <v>2297200.8603000008</v>
      </c>
      <c r="D16" s="13" t="s">
        <v>10934</v>
      </c>
      <c r="E16" s="14">
        <v>286397.02169999998</v>
      </c>
      <c r="G16" s="13" t="s">
        <v>10934</v>
      </c>
      <c r="H16" s="14">
        <v>37873</v>
      </c>
      <c r="J16" s="13" t="s">
        <v>10934</v>
      </c>
      <c r="K16" s="14">
        <v>9994</v>
      </c>
      <c r="M16" s="13" t="s">
        <v>10934</v>
      </c>
      <c r="N16" s="14">
        <v>0.12467217240315856</v>
      </c>
    </row>
    <row r="17" spans="2:14" x14ac:dyDescent="0.25">
      <c r="B17" s="35">
        <f>GETPIVOTDATA("Sales",$A$3)</f>
        <v>2297200.8603000008</v>
      </c>
      <c r="E17" s="35">
        <f>GETPIVOTDATA("Profit",$D$3)</f>
        <v>286397.02169999998</v>
      </c>
      <c r="H17" s="36">
        <f>GETPIVOTDATA("Quantity",$G$3)</f>
        <v>37873</v>
      </c>
      <c r="K17" s="36">
        <f>GETPIVOTDATA("Order ID",$J$3)</f>
        <v>9994</v>
      </c>
      <c r="N17" s="37">
        <f>GETPIVOTDATA("Profit Margin",$M$3)</f>
        <v>0.12467217240315856</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E2E59-3C5A-405A-BAB7-B1D1242FCE91}">
  <dimension ref="A3:F9"/>
  <sheetViews>
    <sheetView workbookViewId="0">
      <selection activeCell="F9" sqref="F9"/>
    </sheetView>
  </sheetViews>
  <sheetFormatPr defaultRowHeight="13.8" x14ac:dyDescent="0.25"/>
  <cols>
    <col min="1" max="1" width="12.3984375" customWidth="1"/>
    <col min="2" max="2" width="11.8984375" customWidth="1"/>
    <col min="3" max="3" width="11.59765625" customWidth="1"/>
    <col min="4" max="4" width="14.09765625" customWidth="1"/>
    <col min="5" max="5" width="15.5" customWidth="1"/>
    <col min="6" max="6" width="17.8984375" customWidth="1"/>
  </cols>
  <sheetData>
    <row r="3" spans="1:6" x14ac:dyDescent="0.25">
      <c r="A3" s="7" t="s">
        <v>10933</v>
      </c>
      <c r="B3" s="6" t="s">
        <v>10951</v>
      </c>
      <c r="C3" s="38" t="s">
        <v>10952</v>
      </c>
      <c r="D3" s="38" t="s">
        <v>10953</v>
      </c>
      <c r="E3" s="38" t="s">
        <v>10954</v>
      </c>
      <c r="F3" s="15" t="s">
        <v>10955</v>
      </c>
    </row>
    <row r="4" spans="1:6" x14ac:dyDescent="0.25">
      <c r="A4" s="26" t="s">
        <v>10935</v>
      </c>
      <c r="B4" s="16">
        <v>484247.49810000096</v>
      </c>
      <c r="C4" s="39">
        <v>49543.974100000007</v>
      </c>
      <c r="D4" s="39">
        <v>7581</v>
      </c>
      <c r="E4" s="39">
        <v>1993</v>
      </c>
      <c r="F4" s="17">
        <v>0.10231126499236715</v>
      </c>
    </row>
    <row r="5" spans="1:6" x14ac:dyDescent="0.25">
      <c r="A5" s="27" t="s">
        <v>10948</v>
      </c>
      <c r="B5" s="18">
        <v>470532.50899999985</v>
      </c>
      <c r="C5" s="40">
        <v>61618.603700000051</v>
      </c>
      <c r="D5" s="40">
        <v>7979</v>
      </c>
      <c r="E5" s="40">
        <v>2102</v>
      </c>
      <c r="F5" s="19">
        <v>0.13095504034557592</v>
      </c>
    </row>
    <row r="6" spans="1:6" x14ac:dyDescent="0.25">
      <c r="A6" s="27" t="s">
        <v>10949</v>
      </c>
      <c r="B6" s="18">
        <v>608473.83000000066</v>
      </c>
      <c r="C6" s="40">
        <v>81726.930800000177</v>
      </c>
      <c r="D6" s="40">
        <v>9810</v>
      </c>
      <c r="E6" s="40">
        <v>2580</v>
      </c>
      <c r="F6" s="19">
        <v>0.13431461924993568</v>
      </c>
    </row>
    <row r="7" spans="1:6" x14ac:dyDescent="0.25">
      <c r="A7" s="41" t="s">
        <v>10950</v>
      </c>
      <c r="B7" s="42">
        <v>733947.0231999997</v>
      </c>
      <c r="C7" s="43">
        <v>93507.513099999967</v>
      </c>
      <c r="D7" s="43">
        <v>12503</v>
      </c>
      <c r="E7" s="43">
        <v>3319</v>
      </c>
      <c r="F7" s="44">
        <v>0.12740362743390987</v>
      </c>
    </row>
    <row r="9" spans="1:6" ht="16.8" x14ac:dyDescent="0.4">
      <c r="B9" s="45">
        <f>(GETPIVOTDATA("Sum of Sales",$A$3,"Years",2014)/GETPIVOTDATA("Sum of Sales",$A$3,"Years",2013))-1</f>
        <v>0.20620967905883303</v>
      </c>
      <c r="C9" s="45">
        <f>(GETPIVOTDATA("Sum of Profit",$A$3,"Years",2014)/GETPIVOTDATA("Sum of Profit",$A$3,"Years",2013))-1</f>
        <v>0.14414565902185772</v>
      </c>
      <c r="D9" s="45">
        <f>(GETPIVOTDATA("Sum of Quantity",$A$3,"Years",2014)/GETPIVOTDATA("Sum of Quantity",$A$3,"Years",2013))-1</f>
        <v>0.27451580020387367</v>
      </c>
      <c r="E9" s="45">
        <f>(GETPIVOTDATA("Count of Order ID",$A$3,"Years",2014)/GETPIVOTDATA("Count of Order ID",$A$3,"Years",2013))-1</f>
        <v>0.2864341085271318</v>
      </c>
      <c r="F9" s="45">
        <f>(GETPIVOTDATA("Sum of Profit Margin",$A$3,"Years",2014)/GETPIVOTDATA("Sum of Profit Margin",$A$3,"Years",2013))-1</f>
        <v>-5.1453757264990463E-2</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C5" sqref="C5"/>
    </sheetView>
  </sheetViews>
  <sheetFormatPr defaultColWidth="14.3984375" defaultRowHeight="15" customHeight="1" x14ac:dyDescent="0.25"/>
  <cols>
    <col min="1" max="1" width="12.5" customWidth="1"/>
    <col min="2" max="2" width="28.5" customWidth="1"/>
    <col min="3" max="3" width="13.8984375" customWidth="1"/>
    <col min="4" max="4" width="12.5" customWidth="1"/>
    <col min="5" max="5" width="13.59765625" customWidth="1"/>
    <col min="6" max="6" width="14.8984375" customWidth="1"/>
    <col min="7" max="7" width="18.59765625" customWidth="1"/>
    <col min="8" max="11" width="12.5" customWidth="1"/>
    <col min="12" max="12" width="14.5" customWidth="1"/>
    <col min="13" max="13" width="12.5" customWidth="1"/>
    <col min="14" max="14" width="13.5" customWidth="1"/>
    <col min="15" max="15" width="12.5" customWidth="1"/>
    <col min="16" max="16" width="16.296875" customWidth="1"/>
    <col min="17" max="17" width="17.296875" customWidth="1"/>
    <col min="18" max="22" width="12.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4">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4">
        <v>41.913600000000002</v>
      </c>
    </row>
    <row r="3" spans="1:22" ht="14.25" customHeight="1" x14ac:dyDescent="0.3">
      <c r="A3" s="4">
        <v>2</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4">
        <v>219.58199999999997</v>
      </c>
    </row>
    <row r="4" spans="1:22" ht="14.25" customHeight="1" x14ac:dyDescent="0.3">
      <c r="A4" s="4">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4">
        <v>6.8713999999999995</v>
      </c>
    </row>
    <row r="5" spans="1:22" ht="14.25" customHeight="1" x14ac:dyDescent="0.3">
      <c r="A5" s="4">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4">
        <v>-383.03100000000006</v>
      </c>
    </row>
    <row r="6" spans="1:22" ht="14.25" customHeight="1" x14ac:dyDescent="0.3">
      <c r="A6" s="4">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4">
        <v>2.5163999999999991</v>
      </c>
    </row>
    <row r="7" spans="1:22" ht="14.25" customHeight="1" x14ac:dyDescent="0.3">
      <c r="A7" s="4">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4">
        <v>14.169399999999996</v>
      </c>
    </row>
    <row r="8" spans="1:22" ht="14.25" customHeight="1" x14ac:dyDescent="0.3">
      <c r="A8" s="4">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4">
        <v>1.9656000000000002</v>
      </c>
    </row>
    <row r="9" spans="1:22" ht="14.25" customHeight="1" x14ac:dyDescent="0.3">
      <c r="A9" s="4">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4">
        <v>90.715200000000038</v>
      </c>
    </row>
    <row r="10" spans="1:22" ht="14.25" customHeight="1" x14ac:dyDescent="0.3">
      <c r="A10" s="4">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4">
        <v>5.7824999999999998</v>
      </c>
    </row>
    <row r="11" spans="1:22" ht="14.25" customHeight="1" x14ac:dyDescent="0.3">
      <c r="A11" s="4">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4">
        <v>34.469999999999992</v>
      </c>
    </row>
    <row r="12" spans="1:22" ht="14.25" customHeight="1" x14ac:dyDescent="0.3">
      <c r="A12" s="4">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4">
        <v>85.309199999999805</v>
      </c>
    </row>
    <row r="13" spans="1:22" ht="14.25" customHeight="1" x14ac:dyDescent="0.3">
      <c r="A13" s="4">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4">
        <v>68.356800000000021</v>
      </c>
    </row>
    <row r="14" spans="1:22" ht="14.25" customHeight="1" x14ac:dyDescent="0.3">
      <c r="A14" s="4">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4">
        <v>5.4432</v>
      </c>
    </row>
    <row r="15" spans="1:22" ht="14.25" customHeight="1" x14ac:dyDescent="0.3">
      <c r="A15" s="4">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4">
        <v>132.59219999999993</v>
      </c>
    </row>
    <row r="16" spans="1:22" ht="14.25" customHeight="1" x14ac:dyDescent="0.3">
      <c r="A16" s="4">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4">
        <v>-123.858</v>
      </c>
    </row>
    <row r="17" spans="1:22" ht="14.25" customHeight="1" x14ac:dyDescent="0.3">
      <c r="A17" s="4">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4">
        <v>-3.8160000000000016</v>
      </c>
    </row>
    <row r="18" spans="1:22" ht="14.25" customHeight="1" x14ac:dyDescent="0.3">
      <c r="A18" s="4">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4">
        <v>13.317599999999999</v>
      </c>
    </row>
    <row r="19" spans="1:22" ht="14.25" customHeight="1" x14ac:dyDescent="0.3">
      <c r="A19" s="4">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4">
        <v>9.9899999999999949</v>
      </c>
    </row>
    <row r="20" spans="1:22" ht="14.25" customHeight="1" x14ac:dyDescent="0.3">
      <c r="A20" s="4">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4">
        <v>2.4823999999999993</v>
      </c>
    </row>
    <row r="21" spans="1:22" ht="14.25" customHeight="1" x14ac:dyDescent="0.3">
      <c r="A21" s="4">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4">
        <v>16.010999999999981</v>
      </c>
    </row>
    <row r="22" spans="1:22" ht="14.25" customHeight="1" x14ac:dyDescent="0.3">
      <c r="A22" s="4">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4">
        <v>7.3839999999999986</v>
      </c>
    </row>
    <row r="23" spans="1:22" ht="14.25" customHeight="1" x14ac:dyDescent="0.3">
      <c r="A23" s="4">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4">
        <v>5.0595999999999997</v>
      </c>
    </row>
    <row r="24" spans="1:22" ht="14.25" customHeight="1" x14ac:dyDescent="0.3">
      <c r="A24" s="4">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4">
        <v>15.688400000000001</v>
      </c>
    </row>
    <row r="25" spans="1:22" ht="14.25" customHeight="1" x14ac:dyDescent="0.3">
      <c r="A25" s="4">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4">
        <v>-1.0196000000000005</v>
      </c>
    </row>
    <row r="26" spans="1:22" ht="14.25" customHeight="1" x14ac:dyDescent="0.3">
      <c r="A26" s="4">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4">
        <v>240.26490000000001</v>
      </c>
    </row>
    <row r="27" spans="1:22" ht="14.25" customHeight="1" x14ac:dyDescent="0.3">
      <c r="A27" s="4">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4">
        <v>4.2224000000000004</v>
      </c>
    </row>
    <row r="28" spans="1:22" ht="14.25" customHeight="1" x14ac:dyDescent="0.3">
      <c r="A28" s="4">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4">
        <v>11.774100000000004</v>
      </c>
    </row>
    <row r="29" spans="1:22" ht="14.25" customHeight="1" x14ac:dyDescent="0.3">
      <c r="A29" s="4">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4">
        <v>-1665.0522000000001</v>
      </c>
    </row>
    <row r="30" spans="1:22" ht="14.25" customHeight="1" x14ac:dyDescent="0.3">
      <c r="A30" s="4">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4">
        <v>-7.0532000000000004</v>
      </c>
    </row>
    <row r="31" spans="1:22" ht="14.25" customHeight="1" x14ac:dyDescent="0.3">
      <c r="A31" s="4">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4">
        <v>15.524999999999991</v>
      </c>
    </row>
    <row r="32" spans="1:22" ht="14.25" customHeight="1" x14ac:dyDescent="0.3">
      <c r="A32" s="4">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4">
        <v>1.1015999999999997</v>
      </c>
    </row>
    <row r="33" spans="1:22" ht="14.25" customHeight="1" x14ac:dyDescent="0.3">
      <c r="A33" s="4">
        <v>32</v>
      </c>
      <c r="B33" s="4"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4">
        <v>9.7091999999999885</v>
      </c>
    </row>
    <row r="34" spans="1:22" ht="14.25" customHeight="1" x14ac:dyDescent="0.3">
      <c r="A34" s="4">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4">
        <v>-5.7149999999999999</v>
      </c>
    </row>
    <row r="35" spans="1:22" ht="14.25" customHeight="1" x14ac:dyDescent="0.3">
      <c r="A35" s="4">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4">
        <v>3.5460000000000007</v>
      </c>
    </row>
    <row r="36" spans="1:22" ht="14.25" customHeight="1" x14ac:dyDescent="0.3">
      <c r="A36" s="4">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4">
        <v>9.9467999999999979</v>
      </c>
    </row>
    <row r="37" spans="1:22" ht="14.25" customHeight="1" x14ac:dyDescent="0.3">
      <c r="A37" s="4">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4">
        <v>123.47369999999989</v>
      </c>
    </row>
    <row r="38" spans="1:22" ht="14.25" customHeight="1" x14ac:dyDescent="0.3">
      <c r="A38" s="4">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4">
        <v>-147.96300000000002</v>
      </c>
    </row>
    <row r="39" spans="1:22" ht="14.25" customHeight="1" x14ac:dyDescent="0.3">
      <c r="A39" s="4">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4">
        <v>35.414999999999999</v>
      </c>
    </row>
    <row r="40" spans="1:22" ht="14.25" customHeight="1" x14ac:dyDescent="0.3">
      <c r="A40" s="4">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4">
        <v>-46.976400000000012</v>
      </c>
    </row>
    <row r="41" spans="1:22" ht="14.25" customHeight="1" x14ac:dyDescent="0.3">
      <c r="A41" s="4">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4">
        <v>-15.146999999999991</v>
      </c>
    </row>
    <row r="42" spans="1:22" ht="14.25" customHeight="1" x14ac:dyDescent="0.3">
      <c r="A42" s="4">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4">
        <v>41.756399999999957</v>
      </c>
    </row>
    <row r="43" spans="1:22" ht="14.25" customHeight="1" x14ac:dyDescent="0.3">
      <c r="A43" s="4">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4">
        <v>16.556399999999996</v>
      </c>
    </row>
    <row r="44" spans="1:22" ht="14.25" customHeight="1" x14ac:dyDescent="0.3">
      <c r="A44" s="4">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4">
        <v>3.8939999999999912</v>
      </c>
    </row>
    <row r="45" spans="1:22" ht="14.25" customHeight="1" x14ac:dyDescent="0.3">
      <c r="A45" s="4">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4">
        <v>9.5616000000000092</v>
      </c>
    </row>
    <row r="46" spans="1:22" ht="14.25" customHeight="1" x14ac:dyDescent="0.3">
      <c r="A46" s="4">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4">
        <v>19.7714</v>
      </c>
    </row>
    <row r="47" spans="1:22" ht="14.25" customHeight="1" x14ac:dyDescent="0.3">
      <c r="A47" s="4">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4">
        <v>8.2061999999999991</v>
      </c>
    </row>
    <row r="48" spans="1:22" ht="14.25" customHeight="1" x14ac:dyDescent="0.3">
      <c r="A48" s="4">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4">
        <v>8.4783999999999935</v>
      </c>
    </row>
    <row r="49" spans="1:22" ht="14.25" customHeight="1" x14ac:dyDescent="0.3">
      <c r="A49" s="4">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4">
        <v>4.9500000000000011</v>
      </c>
    </row>
    <row r="50" spans="1:22" ht="14.25" customHeight="1" x14ac:dyDescent="0.3">
      <c r="A50" s="4">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4">
        <v>6.104000000000001</v>
      </c>
    </row>
    <row r="51" spans="1:22" ht="14.25" customHeight="1" x14ac:dyDescent="0.3">
      <c r="A51" s="4">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4">
        <v>17.9634</v>
      </c>
    </row>
    <row r="52" spans="1:22" ht="14.25" customHeight="1" x14ac:dyDescent="0.3">
      <c r="A52" s="4">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4">
        <v>35.334599999999995</v>
      </c>
    </row>
    <row r="53" spans="1:22" ht="14.25" customHeight="1" x14ac:dyDescent="0.3">
      <c r="A53" s="4">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4">
        <v>2.9567999999999999</v>
      </c>
    </row>
    <row r="54" spans="1:22" ht="14.25" customHeight="1" x14ac:dyDescent="0.3">
      <c r="A54" s="4">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4">
        <v>17.098099999999988</v>
      </c>
    </row>
    <row r="55" spans="1:22" ht="14.25" customHeight="1" x14ac:dyDescent="0.3">
      <c r="A55" s="4">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4">
        <v>6.2566000000000006</v>
      </c>
    </row>
    <row r="56" spans="1:22" ht="14.25" customHeight="1" x14ac:dyDescent="0.3">
      <c r="A56" s="4">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4">
        <v>298.68549999999999</v>
      </c>
    </row>
    <row r="57" spans="1:22" ht="14.25" customHeight="1" x14ac:dyDescent="0.3">
      <c r="A57" s="4">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4">
        <v>52.139999999999986</v>
      </c>
    </row>
    <row r="58" spans="1:22" ht="14.25" customHeight="1" x14ac:dyDescent="0.3">
      <c r="A58" s="4">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4">
        <v>15.552000000000001</v>
      </c>
    </row>
    <row r="59" spans="1:22" ht="14.25" customHeight="1" x14ac:dyDescent="0.3">
      <c r="A59" s="4">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4">
        <v>7.0980000000000061</v>
      </c>
    </row>
    <row r="60" spans="1:22" ht="14.25" customHeight="1" x14ac:dyDescent="0.3">
      <c r="A60" s="4">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4">
        <v>6.9888000000000003</v>
      </c>
    </row>
    <row r="61" spans="1:22" ht="14.25" customHeight="1" x14ac:dyDescent="0.3">
      <c r="A61" s="4">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4">
        <v>3.3000000000000007</v>
      </c>
    </row>
    <row r="62" spans="1:22" ht="14.25" customHeight="1" x14ac:dyDescent="0.3">
      <c r="A62" s="4">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4">
        <v>16.361999999999998</v>
      </c>
    </row>
    <row r="63" spans="1:22" ht="14.25" customHeight="1" x14ac:dyDescent="0.3">
      <c r="A63" s="4">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4">
        <v>0.84</v>
      </c>
    </row>
    <row r="64" spans="1:22" ht="14.25" customHeight="1" x14ac:dyDescent="0.3">
      <c r="A64" s="4">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4">
        <v>6.1512000000000011</v>
      </c>
    </row>
    <row r="65" spans="1:22" ht="14.25" customHeight="1" x14ac:dyDescent="0.3">
      <c r="A65" s="4">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4">
        <v>9.3612000000000002</v>
      </c>
    </row>
    <row r="66" spans="1:22" ht="14.25" customHeight="1" x14ac:dyDescent="0.3">
      <c r="A66" s="4">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4">
        <v>68.963099999999997</v>
      </c>
    </row>
    <row r="67" spans="1:22" ht="14.25" customHeight="1" x14ac:dyDescent="0.3">
      <c r="A67" s="4">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4">
        <v>22.332800000000006</v>
      </c>
    </row>
    <row r="68" spans="1:22" ht="14.25" customHeight="1" x14ac:dyDescent="0.3">
      <c r="A68" s="4">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4">
        <v>-15.222500000000011</v>
      </c>
    </row>
    <row r="69" spans="1:22" ht="14.25" customHeight="1" x14ac:dyDescent="0.3">
      <c r="A69" s="4">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4">
        <v>111.30239999999998</v>
      </c>
    </row>
    <row r="70" spans="1:22" ht="14.25" customHeight="1" x14ac:dyDescent="0.3">
      <c r="A70" s="4">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4">
        <v>62.988</v>
      </c>
    </row>
    <row r="71" spans="1:22" ht="14.25" customHeight="1" x14ac:dyDescent="0.3">
      <c r="A71" s="4">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4">
        <v>35.663599999999995</v>
      </c>
    </row>
    <row r="72" spans="1:22" ht="14.25" customHeight="1" x14ac:dyDescent="0.3">
      <c r="A72" s="4">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4">
        <v>1.7309999999999999</v>
      </c>
    </row>
    <row r="73" spans="1:22" ht="14.25" customHeight="1" x14ac:dyDescent="0.3">
      <c r="A73" s="4">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4">
        <v>8.7629999999999999</v>
      </c>
    </row>
    <row r="74" spans="1:22" ht="14.25" customHeight="1" x14ac:dyDescent="0.3">
      <c r="A74" s="4">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4">
        <v>-114.39120000000003</v>
      </c>
    </row>
    <row r="75" spans="1:22" ht="14.25" customHeight="1" x14ac:dyDescent="0.3">
      <c r="A75" s="4">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4">
        <v>1.2129999999999974</v>
      </c>
    </row>
    <row r="76" spans="1:22" ht="14.25" customHeight="1" x14ac:dyDescent="0.3">
      <c r="A76" s="4">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4">
        <v>-18.196000000000002</v>
      </c>
    </row>
    <row r="77" spans="1:22" ht="14.25" customHeight="1" x14ac:dyDescent="0.3">
      <c r="A77" s="4">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4">
        <v>-1.9344000000000006</v>
      </c>
    </row>
    <row r="78" spans="1:22" ht="14.25" customHeight="1" x14ac:dyDescent="0.3">
      <c r="A78" s="4">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4">
        <v>-5.8248000000000015</v>
      </c>
    </row>
    <row r="79" spans="1:22" ht="14.25" customHeight="1" x14ac:dyDescent="0.3">
      <c r="A79" s="4">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4">
        <v>2.724000000000002</v>
      </c>
    </row>
    <row r="80" spans="1:22" ht="14.25" customHeight="1" x14ac:dyDescent="0.3">
      <c r="A80" s="4">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4">
        <v>-14.475000000000001</v>
      </c>
    </row>
    <row r="81" spans="1:22" ht="14.25" customHeight="1" x14ac:dyDescent="0.3">
      <c r="A81" s="4">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4">
        <v>56.20320000000001</v>
      </c>
    </row>
    <row r="82" spans="1:22" ht="14.25" customHeight="1" x14ac:dyDescent="0.3">
      <c r="A82" s="4">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4">
        <v>8.0351999999999997</v>
      </c>
    </row>
    <row r="83" spans="1:22" ht="14.25" customHeight="1" x14ac:dyDescent="0.3">
      <c r="A83" s="4">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4">
        <v>4.1720000000000006</v>
      </c>
    </row>
    <row r="84" spans="1:22" ht="14.25" customHeight="1" x14ac:dyDescent="0.3">
      <c r="A84" s="4">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4">
        <v>6.2030999999999992</v>
      </c>
    </row>
    <row r="85" spans="1:22" ht="14.25" customHeight="1" x14ac:dyDescent="0.3">
      <c r="A85" s="4">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4">
        <v>62.807499999999976</v>
      </c>
    </row>
    <row r="86" spans="1:22" ht="14.25" customHeight="1" x14ac:dyDescent="0.3">
      <c r="A86" s="4">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4">
        <v>-48.954900000000002</v>
      </c>
    </row>
    <row r="87" spans="1:22" ht="14.25" customHeight="1" x14ac:dyDescent="0.3">
      <c r="A87" s="4">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4">
        <v>33.215599999999995</v>
      </c>
    </row>
    <row r="88" spans="1:22" ht="14.25" customHeight="1" x14ac:dyDescent="0.3">
      <c r="A88" s="4">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4">
        <v>6.796599999999998</v>
      </c>
    </row>
    <row r="89" spans="1:22" ht="14.25" customHeight="1" x14ac:dyDescent="0.3">
      <c r="A89" s="4">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4">
        <v>2.9567999999999999</v>
      </c>
    </row>
    <row r="90" spans="1:22" ht="14.25" customHeight="1" x14ac:dyDescent="0.3">
      <c r="A90" s="4">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4">
        <v>13.857199999999999</v>
      </c>
    </row>
    <row r="91" spans="1:22" ht="14.25" customHeight="1" x14ac:dyDescent="0.3">
      <c r="A91" s="4">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4">
        <v>6.6329999999999982</v>
      </c>
    </row>
    <row r="92" spans="1:22" ht="14.25" customHeight="1" x14ac:dyDescent="0.3">
      <c r="A92" s="4">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4">
        <v>8.2781999999999982</v>
      </c>
    </row>
    <row r="93" spans="1:22" ht="14.25" customHeight="1" x14ac:dyDescent="0.3">
      <c r="A93" s="4">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4">
        <v>3.1104000000000003</v>
      </c>
    </row>
    <row r="94" spans="1:22" ht="14.25" customHeight="1" x14ac:dyDescent="0.3">
      <c r="A94" s="4">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4">
        <v>6.2208000000000006</v>
      </c>
    </row>
    <row r="95" spans="1:22" ht="14.25" customHeight="1" x14ac:dyDescent="0.3">
      <c r="A95" s="4">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4">
        <v>16.535399999999996</v>
      </c>
    </row>
    <row r="96" spans="1:22" ht="14.25" customHeight="1" x14ac:dyDescent="0.3">
      <c r="A96" s="4">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4">
        <v>16.150400000000001</v>
      </c>
    </row>
    <row r="97" spans="1:22" ht="14.25" customHeight="1" x14ac:dyDescent="0.3">
      <c r="A97" s="4">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4">
        <v>-3.7880000000000003</v>
      </c>
    </row>
    <row r="98" spans="1:22" ht="14.25" customHeight="1" x14ac:dyDescent="0.3">
      <c r="A98" s="4">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4">
        <v>40.5426</v>
      </c>
    </row>
    <row r="99" spans="1:22" ht="14.25" customHeight="1" x14ac:dyDescent="0.3">
      <c r="A99" s="4">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4">
        <v>17.959199999999999</v>
      </c>
    </row>
    <row r="100" spans="1:22" ht="14.25" customHeight="1" x14ac:dyDescent="0.3">
      <c r="A100" s="4">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4">
        <v>22.585199999999993</v>
      </c>
    </row>
    <row r="101" spans="1:22" ht="14.25" customHeight="1" x14ac:dyDescent="0.3">
      <c r="A101" s="4">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4">
        <v>22.618399999999994</v>
      </c>
    </row>
    <row r="102" spans="1:22" ht="14.25" customHeight="1" x14ac:dyDescent="0.3">
      <c r="A102" s="4">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4">
        <v>-10.797300000000011</v>
      </c>
    </row>
    <row r="103" spans="1:22" ht="14.25" customHeight="1" x14ac:dyDescent="0.3">
      <c r="A103" s="4">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4">
        <v>-3.0396000000000001</v>
      </c>
    </row>
    <row r="104" spans="1:22" ht="14.25" customHeight="1" x14ac:dyDescent="0.3">
      <c r="A104" s="4">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4">
        <v>11.720800000000001</v>
      </c>
    </row>
    <row r="105" spans="1:22" ht="14.25" customHeight="1" x14ac:dyDescent="0.3">
      <c r="A105" s="4">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4">
        <v>-26.875800000000012</v>
      </c>
    </row>
    <row r="106" spans="1:22" ht="14.25" customHeight="1" x14ac:dyDescent="0.3">
      <c r="A106" s="4">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4">
        <v>-3.8385000000000105</v>
      </c>
    </row>
    <row r="107" spans="1:22" ht="14.25" customHeight="1" x14ac:dyDescent="0.3">
      <c r="A107" s="4">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4">
        <v>-25.817399999999999</v>
      </c>
    </row>
    <row r="108" spans="1:22" ht="14.25" customHeight="1" x14ac:dyDescent="0.3">
      <c r="A108" s="4">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4">
        <v>17.601600000000001</v>
      </c>
    </row>
    <row r="109" spans="1:22" ht="14.25" customHeight="1" x14ac:dyDescent="0.3">
      <c r="A109" s="4">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4">
        <v>2.0993999999999993</v>
      </c>
    </row>
    <row r="110" spans="1:22" ht="14.25" customHeight="1" x14ac:dyDescent="0.3">
      <c r="A110" s="4">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4">
        <v>1.0737999999999999</v>
      </c>
    </row>
    <row r="111" spans="1:22" ht="14.25" customHeight="1" x14ac:dyDescent="0.3">
      <c r="A111" s="4">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4">
        <v>67.991999999999962</v>
      </c>
    </row>
    <row r="112" spans="1:22" ht="14.25" customHeight="1" x14ac:dyDescent="0.3">
      <c r="A112" s="4">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4">
        <v>10.909600000000001</v>
      </c>
    </row>
    <row r="113" spans="1:22" ht="14.25" customHeight="1" x14ac:dyDescent="0.3">
      <c r="A113" s="4">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4">
        <v>22.78799999999999</v>
      </c>
    </row>
    <row r="114" spans="1:22" ht="14.25" customHeight="1" x14ac:dyDescent="0.3">
      <c r="A114" s="4">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4">
        <v>13.3476</v>
      </c>
    </row>
    <row r="115" spans="1:22" ht="14.25" customHeight="1" x14ac:dyDescent="0.3">
      <c r="A115" s="4">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4">
        <v>14.534799999999997</v>
      </c>
    </row>
    <row r="116" spans="1:22" ht="14.25" customHeight="1" x14ac:dyDescent="0.3">
      <c r="A116" s="4">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4">
        <v>1.6519999999999997</v>
      </c>
    </row>
    <row r="117" spans="1:22" ht="14.25" customHeight="1" x14ac:dyDescent="0.3">
      <c r="A117" s="4">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4">
        <v>7.4924999999999988</v>
      </c>
    </row>
    <row r="118" spans="1:22" ht="14.25" customHeight="1" x14ac:dyDescent="0.3">
      <c r="A118" s="4">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4">
        <v>44.031599999999997</v>
      </c>
    </row>
    <row r="119" spans="1:22" ht="14.25" customHeight="1" x14ac:dyDescent="0.3">
      <c r="A119" s="4">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4">
        <v>165.38129999999995</v>
      </c>
    </row>
    <row r="120" spans="1:22" ht="14.25" customHeight="1" x14ac:dyDescent="0.3">
      <c r="A120" s="4">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4">
        <v>-115.71559999999999</v>
      </c>
    </row>
    <row r="121" spans="1:22" ht="14.25" customHeight="1" x14ac:dyDescent="0.3">
      <c r="A121" s="4">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4">
        <v>18.345599999999997</v>
      </c>
    </row>
    <row r="122" spans="1:22" ht="14.25" customHeight="1" x14ac:dyDescent="0.3">
      <c r="A122" s="4">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4">
        <v>13.878</v>
      </c>
    </row>
    <row r="123" spans="1:22" ht="14.25" customHeight="1" x14ac:dyDescent="0.3">
      <c r="A123" s="4">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4">
        <v>63.436800000000005</v>
      </c>
    </row>
    <row r="124" spans="1:22" ht="14.25" customHeight="1" x14ac:dyDescent="0.3">
      <c r="A124" s="4">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4">
        <v>51.758999999999993</v>
      </c>
    </row>
    <row r="125" spans="1:22" ht="14.25" customHeight="1" x14ac:dyDescent="0.3">
      <c r="A125" s="4">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4">
        <v>19.731599999999997</v>
      </c>
    </row>
    <row r="126" spans="1:22" ht="14.25" customHeight="1" x14ac:dyDescent="0.3">
      <c r="A126" s="4">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4">
        <v>-8.5794000000000779</v>
      </c>
    </row>
    <row r="127" spans="1:22" ht="14.25" customHeight="1" x14ac:dyDescent="0.3">
      <c r="A127" s="4">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4">
        <v>-407.68200000000013</v>
      </c>
    </row>
    <row r="128" spans="1:22" ht="14.25" customHeight="1" x14ac:dyDescent="0.3">
      <c r="A128" s="4">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4">
        <v>-1.8308</v>
      </c>
    </row>
    <row r="129" spans="1:22" ht="14.25" customHeight="1" x14ac:dyDescent="0.3">
      <c r="A129" s="4">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4">
        <v>30.498999999999981</v>
      </c>
    </row>
    <row r="130" spans="1:22" ht="14.25" customHeight="1" x14ac:dyDescent="0.3">
      <c r="A130" s="4">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4">
        <v>-9.1601999999999961</v>
      </c>
    </row>
    <row r="131" spans="1:22" ht="14.25" customHeight="1" x14ac:dyDescent="0.3">
      <c r="A131" s="4">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4">
        <v>26.241599999999977</v>
      </c>
    </row>
    <row r="132" spans="1:22" ht="14.25" customHeight="1" x14ac:dyDescent="0.3">
      <c r="A132" s="4">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4">
        <v>-11.993999999999993</v>
      </c>
    </row>
    <row r="133" spans="1:22" ht="14.25" customHeight="1" x14ac:dyDescent="0.3">
      <c r="A133" s="4">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4">
        <v>29.363999999999997</v>
      </c>
    </row>
    <row r="134" spans="1:22" ht="14.25" customHeight="1" x14ac:dyDescent="0.3">
      <c r="A134" s="4">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4">
        <v>6.9731999999999976</v>
      </c>
    </row>
    <row r="135" spans="1:22" ht="14.25" customHeight="1" x14ac:dyDescent="0.3">
      <c r="A135" s="4">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4">
        <v>9.6191999999999993</v>
      </c>
    </row>
    <row r="136" spans="1:22" ht="14.25" customHeight="1" x14ac:dyDescent="0.3">
      <c r="A136" s="4">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4">
        <v>16.656799999999997</v>
      </c>
    </row>
    <row r="137" spans="1:22" ht="14.25" customHeight="1" x14ac:dyDescent="0.3">
      <c r="A137" s="4">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4">
        <v>3.4559999999999995</v>
      </c>
    </row>
    <row r="138" spans="1:22" ht="14.25" customHeight="1" x14ac:dyDescent="0.3">
      <c r="A138" s="4">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4">
        <v>1.9697999999999998</v>
      </c>
    </row>
    <row r="139" spans="1:22" ht="14.25" customHeight="1" x14ac:dyDescent="0.3">
      <c r="A139" s="4">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4">
        <v>26.661599999999996</v>
      </c>
    </row>
    <row r="140" spans="1:22" ht="14.25" customHeight="1" x14ac:dyDescent="0.3">
      <c r="A140" s="4">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4">
        <v>18.446400000000004</v>
      </c>
    </row>
    <row r="141" spans="1:22" ht="14.25" customHeight="1" x14ac:dyDescent="0.3">
      <c r="A141" s="4">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4">
        <v>20.697599999999998</v>
      </c>
    </row>
    <row r="142" spans="1:22" ht="14.25" customHeight="1" x14ac:dyDescent="0.3">
      <c r="A142" s="4">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4">
        <v>10.349999999999994</v>
      </c>
    </row>
    <row r="143" spans="1:22" ht="14.25" customHeight="1" x14ac:dyDescent="0.3">
      <c r="A143" s="4">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4">
        <v>2.3814000000000002</v>
      </c>
    </row>
    <row r="144" spans="1:22" ht="14.25" customHeight="1" x14ac:dyDescent="0.3">
      <c r="A144" s="4">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4">
        <v>5.1042000000000005</v>
      </c>
    </row>
    <row r="145" spans="1:22" ht="14.25" customHeight="1" x14ac:dyDescent="0.3">
      <c r="A145" s="4">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4">
        <v>68.975999999999999</v>
      </c>
    </row>
    <row r="146" spans="1:22" ht="14.25" customHeight="1" x14ac:dyDescent="0.3">
      <c r="A146" s="4">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4">
        <v>218.25179999999997</v>
      </c>
    </row>
    <row r="147" spans="1:22" ht="14.25" customHeight="1" x14ac:dyDescent="0.3">
      <c r="A147" s="4">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4">
        <v>20.157899999999998</v>
      </c>
    </row>
    <row r="148" spans="1:22" ht="14.25" customHeight="1" x14ac:dyDescent="0.3">
      <c r="A148" s="4">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4">
        <v>12.90959999999999</v>
      </c>
    </row>
    <row r="149" spans="1:22" ht="14.25" customHeight="1" x14ac:dyDescent="0.3">
      <c r="A149" s="4">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4">
        <v>103.80150000000003</v>
      </c>
    </row>
    <row r="150" spans="1:22" ht="14.25" customHeight="1" x14ac:dyDescent="0.3">
      <c r="A150" s="4">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4">
        <v>5.9987999999999815</v>
      </c>
    </row>
    <row r="151" spans="1:22" ht="14.25" customHeight="1" x14ac:dyDescent="0.3">
      <c r="A151" s="4">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4">
        <v>585.55199999999991</v>
      </c>
    </row>
    <row r="152" spans="1:22" ht="14.25" customHeight="1" x14ac:dyDescent="0.3">
      <c r="A152" s="4">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4">
        <v>80.628500000000003</v>
      </c>
    </row>
    <row r="153" spans="1:22" ht="14.25" customHeight="1" x14ac:dyDescent="0.3">
      <c r="A153" s="4">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4">
        <v>17.765999999999991</v>
      </c>
    </row>
    <row r="154" spans="1:22" ht="14.25" customHeight="1" x14ac:dyDescent="0.3">
      <c r="A154" s="4">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4">
        <v>15.238799999999991</v>
      </c>
    </row>
    <row r="155" spans="1:22" ht="14.25" customHeight="1" x14ac:dyDescent="0.3">
      <c r="A155" s="4">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4">
        <v>26.270999999999994</v>
      </c>
    </row>
    <row r="156" spans="1:22" ht="14.25" customHeight="1" x14ac:dyDescent="0.3">
      <c r="A156" s="4">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4">
        <v>48.539199999999994</v>
      </c>
    </row>
    <row r="157" spans="1:22" ht="14.25" customHeight="1" x14ac:dyDescent="0.3">
      <c r="A157" s="4">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4">
        <v>21.028799999999997</v>
      </c>
    </row>
    <row r="158" spans="1:22" ht="14.25" customHeight="1" x14ac:dyDescent="0.3">
      <c r="A158" s="4">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4">
        <v>1.7901</v>
      </c>
    </row>
    <row r="159" spans="1:22" ht="14.25" customHeight="1" x14ac:dyDescent="0.3">
      <c r="A159" s="4">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4">
        <v>51.476399999999941</v>
      </c>
    </row>
    <row r="160" spans="1:22" ht="14.25" customHeight="1" x14ac:dyDescent="0.3">
      <c r="A160" s="4">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4">
        <v>6.8713999999999995</v>
      </c>
    </row>
    <row r="161" spans="1:22" ht="14.25" customHeight="1" x14ac:dyDescent="0.3">
      <c r="A161" s="4">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4">
        <v>236.23250000000002</v>
      </c>
    </row>
    <row r="162" spans="1:22" ht="14.25" customHeight="1" x14ac:dyDescent="0.3">
      <c r="A162" s="4">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4">
        <v>2.6909999999999998</v>
      </c>
    </row>
    <row r="163" spans="1:22" ht="14.25" customHeight="1" x14ac:dyDescent="0.3">
      <c r="A163" s="4">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4">
        <v>1.359599999999995</v>
      </c>
    </row>
    <row r="164" spans="1:22" ht="14.25" customHeight="1" x14ac:dyDescent="0.3">
      <c r="A164" s="4">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4">
        <v>13.347999999999997</v>
      </c>
    </row>
    <row r="165" spans="1:22" ht="14.25" customHeight="1" x14ac:dyDescent="0.3">
      <c r="A165" s="4">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4">
        <v>9.6879999999999988</v>
      </c>
    </row>
    <row r="166" spans="1:22" ht="14.25" customHeight="1" x14ac:dyDescent="0.3">
      <c r="A166" s="4">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4">
        <v>2.7324000000000002</v>
      </c>
    </row>
    <row r="167" spans="1:22" ht="14.25" customHeight="1" x14ac:dyDescent="0.3">
      <c r="A167" s="4">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4">
        <v>-1359.992000000002</v>
      </c>
    </row>
    <row r="168" spans="1:22" ht="14.25" customHeight="1" x14ac:dyDescent="0.3">
      <c r="A168" s="4">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4">
        <v>-58.634699999999995</v>
      </c>
    </row>
    <row r="169" spans="1:22" ht="14.25" customHeight="1" x14ac:dyDescent="0.3">
      <c r="A169" s="4">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4">
        <v>-24.858000000000175</v>
      </c>
    </row>
    <row r="170" spans="1:22" ht="14.25" customHeight="1" x14ac:dyDescent="0.3">
      <c r="A170" s="4">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4">
        <v>6.8135999999999974</v>
      </c>
    </row>
    <row r="171" spans="1:22" ht="14.25" customHeight="1" x14ac:dyDescent="0.3">
      <c r="A171" s="4">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4">
        <v>-453.84900000000005</v>
      </c>
    </row>
    <row r="172" spans="1:22" ht="14.25" customHeight="1" x14ac:dyDescent="0.3">
      <c r="A172" s="4">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4">
        <v>8.998500000000007</v>
      </c>
    </row>
    <row r="173" spans="1:22" ht="14.25" customHeight="1" x14ac:dyDescent="0.3">
      <c r="A173" s="4">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4">
        <v>9.841800000000001</v>
      </c>
    </row>
    <row r="174" spans="1:22" ht="14.25" customHeight="1" x14ac:dyDescent="0.3">
      <c r="A174" s="4">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4">
        <v>53.260799999999996</v>
      </c>
    </row>
    <row r="175" spans="1:22" ht="14.25" customHeight="1" x14ac:dyDescent="0.3">
      <c r="A175" s="4">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4">
        <v>21.259</v>
      </c>
    </row>
    <row r="176" spans="1:22" ht="14.25" customHeight="1" x14ac:dyDescent="0.3">
      <c r="A176" s="4">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4">
        <v>-131.12000000000003</v>
      </c>
    </row>
    <row r="177" spans="1:22" ht="14.25" customHeight="1" x14ac:dyDescent="0.3">
      <c r="A177" s="4">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4">
        <v>6.5519999999999987</v>
      </c>
    </row>
    <row r="178" spans="1:22" ht="14.25" customHeight="1" x14ac:dyDescent="0.3">
      <c r="A178" s="4">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4">
        <v>-243.16000000000008</v>
      </c>
    </row>
    <row r="179" spans="1:22" ht="14.25" customHeight="1" x14ac:dyDescent="0.3">
      <c r="A179" s="4">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4">
        <v>-11.337199999999939</v>
      </c>
    </row>
    <row r="180" spans="1:22" ht="14.25" customHeight="1" x14ac:dyDescent="0.3">
      <c r="A180" s="4">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4">
        <v>-3.771500000000001</v>
      </c>
    </row>
    <row r="181" spans="1:22" ht="14.25" customHeight="1" x14ac:dyDescent="0.3">
      <c r="A181" s="4">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4">
        <v>1.4104000000000001</v>
      </c>
    </row>
    <row r="182" spans="1:22" ht="14.25" customHeight="1" x14ac:dyDescent="0.3">
      <c r="A182" s="4">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4">
        <v>1.8612000000000002</v>
      </c>
    </row>
    <row r="183" spans="1:22" ht="14.25" customHeight="1" x14ac:dyDescent="0.3">
      <c r="A183" s="4">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4">
        <v>76.639499999999984</v>
      </c>
    </row>
    <row r="184" spans="1:22" ht="14.25" customHeight="1" x14ac:dyDescent="0.3">
      <c r="A184" s="4">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4">
        <v>131.02960000000002</v>
      </c>
    </row>
    <row r="185" spans="1:22" ht="14.25" customHeight="1" x14ac:dyDescent="0.3">
      <c r="A185" s="4">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4">
        <v>41.986000000000004</v>
      </c>
    </row>
    <row r="186" spans="1:22" ht="14.25" customHeight="1" x14ac:dyDescent="0.3">
      <c r="A186" s="4">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4">
        <v>7.25</v>
      </c>
    </row>
    <row r="187" spans="1:22" ht="14.25" customHeight="1" x14ac:dyDescent="0.3">
      <c r="A187" s="4">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4">
        <v>3.4367999999999999</v>
      </c>
    </row>
    <row r="188" spans="1:22" ht="14.25" customHeight="1" x14ac:dyDescent="0.3">
      <c r="A188" s="4">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4">
        <v>22.984000000000009</v>
      </c>
    </row>
    <row r="189" spans="1:22" ht="14.25" customHeight="1" x14ac:dyDescent="0.3">
      <c r="A189" s="4">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4">
        <v>3.7224000000000004</v>
      </c>
    </row>
    <row r="190" spans="1:22" ht="14.25" customHeight="1" x14ac:dyDescent="0.3">
      <c r="A190" s="4">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4">
        <v>6.2549999999999963</v>
      </c>
    </row>
    <row r="191" spans="1:22" ht="14.25" customHeight="1" x14ac:dyDescent="0.3">
      <c r="A191" s="4">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4">
        <v>112.39199999999991</v>
      </c>
    </row>
    <row r="192" spans="1:22" ht="14.25" customHeight="1" x14ac:dyDescent="0.3">
      <c r="A192" s="4">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4">
        <v>20.092800000000004</v>
      </c>
    </row>
    <row r="193" spans="1:22" ht="14.25" customHeight="1" x14ac:dyDescent="0.3">
      <c r="A193" s="4">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4">
        <v>24.883200000000002</v>
      </c>
    </row>
    <row r="194" spans="1:22" ht="14.25" customHeight="1" x14ac:dyDescent="0.3">
      <c r="A194" s="4">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4">
        <v>46.976400000000012</v>
      </c>
    </row>
    <row r="195" spans="1:22" ht="14.25" customHeight="1" x14ac:dyDescent="0.3">
      <c r="A195" s="4">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4">
        <v>6.5669999999999984</v>
      </c>
    </row>
    <row r="196" spans="1:22" ht="14.25" customHeight="1" x14ac:dyDescent="0.3">
      <c r="A196" s="4">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4">
        <v>6.7115999999999989</v>
      </c>
    </row>
    <row r="197" spans="1:22" ht="14.25" customHeight="1" x14ac:dyDescent="0.3">
      <c r="A197" s="4">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4">
        <v>1.2037999999999995</v>
      </c>
    </row>
    <row r="198" spans="1:22" ht="14.25" customHeight="1" x14ac:dyDescent="0.3">
      <c r="A198" s="4">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4">
        <v>1.5876000000000006</v>
      </c>
    </row>
    <row r="199" spans="1:22" ht="14.25" customHeight="1" x14ac:dyDescent="0.3">
      <c r="A199" s="4">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4">
        <v>12.0276</v>
      </c>
    </row>
    <row r="200" spans="1:22" ht="14.25" customHeight="1" x14ac:dyDescent="0.3">
      <c r="A200" s="4">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4">
        <v>-2.2585999999999995</v>
      </c>
    </row>
    <row r="201" spans="1:22" ht="14.25" customHeight="1" x14ac:dyDescent="0.3">
      <c r="A201" s="4">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4">
        <v>5.8203000000000005</v>
      </c>
    </row>
    <row r="202" spans="1:22" ht="14.25" customHeight="1" x14ac:dyDescent="0.3">
      <c r="A202" s="4">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4">
        <v>6.794999999999999</v>
      </c>
    </row>
    <row r="203" spans="1:22" ht="14.25" customHeight="1" x14ac:dyDescent="0.3">
      <c r="A203" s="4">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4">
        <v>-161.875</v>
      </c>
    </row>
    <row r="204" spans="1:22" ht="14.25" customHeight="1" x14ac:dyDescent="0.3">
      <c r="A204" s="4">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4">
        <v>0.29249999999999987</v>
      </c>
    </row>
    <row r="205" spans="1:22" ht="14.25" customHeight="1" x14ac:dyDescent="0.3">
      <c r="A205" s="4">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4">
        <v>-178.96680000000001</v>
      </c>
    </row>
    <row r="206" spans="1:22" ht="14.25" customHeight="1" x14ac:dyDescent="0.3">
      <c r="A206" s="4">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4">
        <v>9.6712000000000025</v>
      </c>
    </row>
    <row r="207" spans="1:22" ht="14.25" customHeight="1" x14ac:dyDescent="0.3">
      <c r="A207" s="4">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4">
        <v>44.476800000000026</v>
      </c>
    </row>
    <row r="208" spans="1:22" ht="14.25" customHeight="1" x14ac:dyDescent="0.3">
      <c r="A208" s="4">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4">
        <v>5.8743999999999943</v>
      </c>
    </row>
    <row r="209" spans="1:22" ht="14.25" customHeight="1" x14ac:dyDescent="0.3">
      <c r="A209" s="4">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4">
        <v>35.634600000000006</v>
      </c>
    </row>
    <row r="210" spans="1:22" ht="14.25" customHeight="1" x14ac:dyDescent="0.3">
      <c r="A210" s="4">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4">
        <v>7.4824000000000002</v>
      </c>
    </row>
    <row r="211" spans="1:22" ht="14.25" customHeight="1" x14ac:dyDescent="0.3">
      <c r="A211" s="4">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4">
        <v>16.209899999999998</v>
      </c>
    </row>
    <row r="212" spans="1:22" ht="14.25" customHeight="1" x14ac:dyDescent="0.3">
      <c r="A212" s="4">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4">
        <v>3.6795999999999935</v>
      </c>
    </row>
    <row r="213" spans="1:22" ht="14.25" customHeight="1" x14ac:dyDescent="0.3">
      <c r="A213" s="4">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4">
        <v>6.4999999999999991</v>
      </c>
    </row>
    <row r="214" spans="1:22" ht="14.25" customHeight="1" x14ac:dyDescent="0.3">
      <c r="A214" s="4">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4">
        <v>8.879999999999999</v>
      </c>
    </row>
    <row r="215" spans="1:22" ht="14.25" customHeight="1" x14ac:dyDescent="0.3">
      <c r="A215" s="4">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4">
        <v>-244.32300000000006</v>
      </c>
    </row>
    <row r="216" spans="1:22" ht="14.25" customHeight="1" x14ac:dyDescent="0.3">
      <c r="A216" s="4">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4">
        <v>-14.695800000000006</v>
      </c>
    </row>
    <row r="217" spans="1:22" ht="14.25" customHeight="1" x14ac:dyDescent="0.3">
      <c r="A217" s="4">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4">
        <v>-950.40000000000009</v>
      </c>
    </row>
    <row r="218" spans="1:22" ht="14.25" customHeight="1" x14ac:dyDescent="0.3">
      <c r="A218" s="4">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4">
        <v>4.4792000000000058</v>
      </c>
    </row>
    <row r="219" spans="1:22" ht="14.25" customHeight="1" x14ac:dyDescent="0.3">
      <c r="A219" s="4">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4">
        <v>26.056800000000003</v>
      </c>
    </row>
    <row r="220" spans="1:22" ht="14.25" customHeight="1" x14ac:dyDescent="0.3">
      <c r="A220" s="4">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4">
        <v>22.678200000000018</v>
      </c>
    </row>
    <row r="221" spans="1:22" ht="14.25" customHeight="1" x14ac:dyDescent="0.3">
      <c r="A221" s="4">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4">
        <v>1.8147999999999997</v>
      </c>
    </row>
    <row r="222" spans="1:22" ht="14.25" customHeight="1" x14ac:dyDescent="0.3">
      <c r="A222" s="4">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4">
        <v>8.2302</v>
      </c>
    </row>
    <row r="223" spans="1:22" ht="14.25" customHeight="1" x14ac:dyDescent="0.3">
      <c r="A223" s="4">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4">
        <v>-13.843199999999996</v>
      </c>
    </row>
    <row r="224" spans="1:22" ht="14.25" customHeight="1" x14ac:dyDescent="0.3">
      <c r="A224" s="4">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4">
        <v>19.084800000000005</v>
      </c>
    </row>
    <row r="225" spans="1:22" ht="14.25" customHeight="1" x14ac:dyDescent="0.3">
      <c r="A225" s="4">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4">
        <v>-383.99040000000002</v>
      </c>
    </row>
    <row r="226" spans="1:22" ht="14.25" customHeight="1" x14ac:dyDescent="0.3">
      <c r="A226" s="4">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4">
        <v>2.7168000000000001</v>
      </c>
    </row>
    <row r="227" spans="1:22" ht="14.25" customHeight="1" x14ac:dyDescent="0.3">
      <c r="A227" s="4">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4">
        <v>0.96800000000000019</v>
      </c>
    </row>
    <row r="228" spans="1:22" ht="14.25" customHeight="1" x14ac:dyDescent="0.3">
      <c r="A228" s="4">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4">
        <v>136.93899999999999</v>
      </c>
    </row>
    <row r="229" spans="1:22" ht="14.25" customHeight="1" x14ac:dyDescent="0.3">
      <c r="A229" s="4">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4">
        <v>0.21979999999999933</v>
      </c>
    </row>
    <row r="230" spans="1:22" ht="14.25" customHeight="1" x14ac:dyDescent="0.3">
      <c r="A230" s="4">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4">
        <v>-28.274400000000021</v>
      </c>
    </row>
    <row r="231" spans="1:22" ht="14.25" customHeight="1" x14ac:dyDescent="0.3">
      <c r="A231" s="4">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4">
        <v>43.840799999999973</v>
      </c>
    </row>
    <row r="232" spans="1:22" ht="14.25" customHeight="1" x14ac:dyDescent="0.3">
      <c r="A232" s="4">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4">
        <v>-12.431999999999999</v>
      </c>
    </row>
    <row r="233" spans="1:22" ht="14.25" customHeight="1" x14ac:dyDescent="0.3">
      <c r="A233" s="4">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4">
        <v>-102.04800000000003</v>
      </c>
    </row>
    <row r="234" spans="1:22" ht="14.25" customHeight="1" x14ac:dyDescent="0.3">
      <c r="A234" s="4">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4">
        <v>-248.24579999999992</v>
      </c>
    </row>
    <row r="235" spans="1:22" ht="14.25" customHeight="1" x14ac:dyDescent="0.3">
      <c r="A235" s="4">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4">
        <v>-3.5519999999999996</v>
      </c>
    </row>
    <row r="236" spans="1:22" ht="14.25" customHeight="1" x14ac:dyDescent="0.3">
      <c r="A236" s="4">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4">
        <v>0</v>
      </c>
    </row>
    <row r="237" spans="1:22" ht="14.25" customHeight="1" x14ac:dyDescent="0.3">
      <c r="A237" s="4">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4">
        <v>-7.724700000000098</v>
      </c>
    </row>
    <row r="238" spans="1:22" ht="14.25" customHeight="1" x14ac:dyDescent="0.3">
      <c r="A238" s="4">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4">
        <v>4.7519999999999998</v>
      </c>
    </row>
    <row r="239" spans="1:22" ht="14.25" customHeight="1" x14ac:dyDescent="0.3">
      <c r="A239" s="4">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4">
        <v>9.3960000000000008</v>
      </c>
    </row>
    <row r="240" spans="1:22" ht="14.25" customHeight="1" x14ac:dyDescent="0.3">
      <c r="A240" s="4">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4">
        <v>-356.72799999999995</v>
      </c>
    </row>
    <row r="241" spans="1:22" ht="14.25" customHeight="1" x14ac:dyDescent="0.3">
      <c r="A241" s="4">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4">
        <v>-4.6751999999999985</v>
      </c>
    </row>
    <row r="242" spans="1:22" ht="14.25" customHeight="1" x14ac:dyDescent="0.3">
      <c r="A242" s="4">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4">
        <v>11.194399999999998</v>
      </c>
    </row>
    <row r="243" spans="1:22" ht="14.25" customHeight="1" x14ac:dyDescent="0.3">
      <c r="A243" s="4">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4">
        <v>-120.51299999999998</v>
      </c>
    </row>
    <row r="244" spans="1:22" ht="14.25" customHeight="1" x14ac:dyDescent="0.3">
      <c r="A244" s="4">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4">
        <v>-2.8307999999999995</v>
      </c>
    </row>
    <row r="245" spans="1:22" ht="14.25" customHeight="1" x14ac:dyDescent="0.3">
      <c r="A245" s="4">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4">
        <v>1.2037999999999995</v>
      </c>
    </row>
    <row r="246" spans="1:22" ht="14.25" customHeight="1" x14ac:dyDescent="0.3">
      <c r="A246" s="4">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4">
        <v>580.53939999999989</v>
      </c>
    </row>
    <row r="247" spans="1:22" ht="14.25" customHeight="1" x14ac:dyDescent="0.3">
      <c r="A247" s="4">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4">
        <v>41.680000000000007</v>
      </c>
    </row>
    <row r="248" spans="1:22" ht="14.25" customHeight="1" x14ac:dyDescent="0.3">
      <c r="A248" s="4">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4">
        <v>23.94</v>
      </c>
    </row>
    <row r="249" spans="1:22" ht="14.25" customHeight="1" x14ac:dyDescent="0.3">
      <c r="A249" s="4">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4">
        <v>496.07249999999993</v>
      </c>
    </row>
    <row r="250" spans="1:22" ht="14.25" customHeight="1" x14ac:dyDescent="0.3">
      <c r="A250" s="4">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4">
        <v>12.441600000000001</v>
      </c>
    </row>
    <row r="251" spans="1:22" ht="14.25" customHeight="1" x14ac:dyDescent="0.3">
      <c r="A251" s="4">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4">
        <v>28.137200000000007</v>
      </c>
    </row>
    <row r="252" spans="1:22" ht="14.25" customHeight="1" x14ac:dyDescent="0.3">
      <c r="A252" s="4">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4">
        <v>3.5766999999999998</v>
      </c>
    </row>
    <row r="253" spans="1:22" ht="14.25" customHeight="1" x14ac:dyDescent="0.3">
      <c r="A253" s="4">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4">
        <v>636.0002999999997</v>
      </c>
    </row>
    <row r="254" spans="1:22" ht="14.25" customHeight="1" x14ac:dyDescent="0.3">
      <c r="A254" s="4">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4">
        <v>22.562400000000004</v>
      </c>
    </row>
    <row r="255" spans="1:22" ht="14.25" customHeight="1" x14ac:dyDescent="0.3">
      <c r="A255" s="4">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4">
        <v>162.864</v>
      </c>
    </row>
    <row r="256" spans="1:22" ht="14.25" customHeight="1" x14ac:dyDescent="0.3">
      <c r="A256" s="4">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4">
        <v>-8.4923999999999982</v>
      </c>
    </row>
    <row r="257" spans="1:22" ht="14.25" customHeight="1" x14ac:dyDescent="0.3">
      <c r="A257" s="4">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4">
        <v>-19.562399999999997</v>
      </c>
    </row>
    <row r="258" spans="1:22" ht="14.25" customHeight="1" x14ac:dyDescent="0.3">
      <c r="A258" s="4">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4">
        <v>4.0439999999999969</v>
      </c>
    </row>
    <row r="259" spans="1:22" ht="14.25" customHeight="1" x14ac:dyDescent="0.3">
      <c r="A259" s="4">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4">
        <v>56.691599999999966</v>
      </c>
    </row>
    <row r="260" spans="1:22" ht="14.25" customHeight="1" x14ac:dyDescent="0.3">
      <c r="A260" s="4">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4">
        <v>6.9258000000000006</v>
      </c>
    </row>
    <row r="261" spans="1:22" ht="14.25" customHeight="1" x14ac:dyDescent="0.3">
      <c r="A261" s="4">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4">
        <v>6.6465000000000174</v>
      </c>
    </row>
    <row r="262" spans="1:22" ht="14.25" customHeight="1" x14ac:dyDescent="0.3">
      <c r="A262" s="4">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4">
        <v>6.1319999999999988</v>
      </c>
    </row>
    <row r="263" spans="1:22" ht="14.25" customHeight="1" x14ac:dyDescent="0.3">
      <c r="A263" s="4">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4">
        <v>-4.4660000000000002</v>
      </c>
    </row>
    <row r="264" spans="1:22" ht="14.25" customHeight="1" x14ac:dyDescent="0.3">
      <c r="A264" s="4">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4">
        <v>-509.99700000000075</v>
      </c>
    </row>
    <row r="265" spans="1:22" ht="14.25" customHeight="1" x14ac:dyDescent="0.3">
      <c r="A265" s="4">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4">
        <v>-251.99579999999992</v>
      </c>
    </row>
    <row r="266" spans="1:22" ht="14.25" customHeight="1" x14ac:dyDescent="0.3">
      <c r="A266" s="4">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4">
        <v>28.7196</v>
      </c>
    </row>
    <row r="267" spans="1:22" ht="14.25" customHeight="1" x14ac:dyDescent="0.3">
      <c r="A267" s="4">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4">
        <v>35.156000000000006</v>
      </c>
    </row>
    <row r="268" spans="1:22" ht="14.25" customHeight="1" x14ac:dyDescent="0.3">
      <c r="A268" s="4">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4">
        <v>4.7303999999999995</v>
      </c>
    </row>
    <row r="269" spans="1:22" ht="14.25" customHeight="1" x14ac:dyDescent="0.3">
      <c r="A269" s="4">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4">
        <v>0.3024</v>
      </c>
    </row>
    <row r="270" spans="1:22" ht="14.25" customHeight="1" x14ac:dyDescent="0.3">
      <c r="A270" s="4">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4">
        <v>-7.4416000000000011</v>
      </c>
    </row>
    <row r="271" spans="1:22" ht="14.25" customHeight="1" x14ac:dyDescent="0.3">
      <c r="A271" s="4">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4">
        <v>21.591000000000001</v>
      </c>
    </row>
    <row r="272" spans="1:22" ht="14.25" customHeight="1" x14ac:dyDescent="0.3">
      <c r="A272" s="4">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4">
        <v>210.4935999999999</v>
      </c>
    </row>
    <row r="273" spans="1:22" ht="14.25" customHeight="1" x14ac:dyDescent="0.3">
      <c r="A273" s="4">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4">
        <v>92.369200000000021</v>
      </c>
    </row>
    <row r="274" spans="1:22" ht="14.25" customHeight="1" x14ac:dyDescent="0.3">
      <c r="A274" s="4">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4">
        <v>2.3232000000000004</v>
      </c>
    </row>
    <row r="275" spans="1:22" ht="14.25" customHeight="1" x14ac:dyDescent="0.3">
      <c r="A275" s="4">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4">
        <v>4.0949999999999989</v>
      </c>
    </row>
    <row r="276" spans="1:22" ht="14.25" customHeight="1" x14ac:dyDescent="0.3">
      <c r="A276" s="4">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4">
        <v>4.0571999999999999</v>
      </c>
    </row>
    <row r="277" spans="1:22" ht="14.25" customHeight="1" x14ac:dyDescent="0.3">
      <c r="A277" s="4">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4">
        <v>1.5548000000000002</v>
      </c>
    </row>
    <row r="278" spans="1:22" ht="14.25" customHeight="1" x14ac:dyDescent="0.3">
      <c r="A278" s="4">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4">
        <v>4.0768000000000004</v>
      </c>
    </row>
    <row r="279" spans="1:22" ht="14.25" customHeight="1" x14ac:dyDescent="0.3">
      <c r="A279" s="4">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4">
        <v>5.9071999999999987</v>
      </c>
    </row>
    <row r="280" spans="1:22" ht="14.25" customHeight="1" x14ac:dyDescent="0.3">
      <c r="A280" s="4">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4">
        <v>5.9711999999999996</v>
      </c>
    </row>
    <row r="281" spans="1:22" ht="14.25" customHeight="1" x14ac:dyDescent="0.3">
      <c r="A281" s="4">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4">
        <v>8.6940000000000008</v>
      </c>
    </row>
    <row r="282" spans="1:22" ht="14.25" customHeight="1" x14ac:dyDescent="0.3">
      <c r="A282" s="4">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4">
        <v>-3.4320000000000004</v>
      </c>
    </row>
    <row r="283" spans="1:22" ht="14.25" customHeight="1" x14ac:dyDescent="0.3">
      <c r="A283" s="4">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4">
        <v>376.11</v>
      </c>
    </row>
    <row r="284" spans="1:22" ht="14.25" customHeight="1" x14ac:dyDescent="0.3">
      <c r="A284" s="4">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4">
        <v>51.942000000000007</v>
      </c>
    </row>
    <row r="285" spans="1:22" ht="14.25" customHeight="1" x14ac:dyDescent="0.3">
      <c r="A285" s="4">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4">
        <v>47.843999999999994</v>
      </c>
    </row>
    <row r="286" spans="1:22" ht="14.25" customHeight="1" x14ac:dyDescent="0.3">
      <c r="A286" s="4">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4">
        <v>47.959999999999987</v>
      </c>
    </row>
    <row r="287" spans="1:22" ht="14.25" customHeight="1" x14ac:dyDescent="0.3">
      <c r="A287" s="4">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4">
        <v>10.8864</v>
      </c>
    </row>
    <row r="288" spans="1:22" ht="14.25" customHeight="1" x14ac:dyDescent="0.3">
      <c r="A288" s="4">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4">
        <v>-169.3719999999999</v>
      </c>
    </row>
    <row r="289" spans="1:22" ht="14.25" customHeight="1" x14ac:dyDescent="0.3">
      <c r="A289" s="4">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4">
        <v>24.315999999999974</v>
      </c>
    </row>
    <row r="290" spans="1:22" ht="14.25" customHeight="1" x14ac:dyDescent="0.3">
      <c r="A290" s="4">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4">
        <v>-204.31449999999995</v>
      </c>
    </row>
    <row r="291" spans="1:22" ht="14.25" customHeight="1" x14ac:dyDescent="0.3">
      <c r="A291" s="4">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4">
        <v>6.6835999999999993</v>
      </c>
    </row>
    <row r="292" spans="1:22" ht="14.25" customHeight="1" x14ac:dyDescent="0.3">
      <c r="A292" s="4">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4">
        <v>6.2423999999999999</v>
      </c>
    </row>
    <row r="293" spans="1:22" ht="14.25" customHeight="1" x14ac:dyDescent="0.3">
      <c r="A293" s="4">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4">
        <v>54.396600000000007</v>
      </c>
    </row>
    <row r="294" spans="1:22" ht="14.25" customHeight="1" x14ac:dyDescent="0.3">
      <c r="A294" s="4">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4">
        <v>-48.703199999999995</v>
      </c>
    </row>
    <row r="295" spans="1:22" ht="14.25" customHeight="1" x14ac:dyDescent="0.3">
      <c r="A295" s="4">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4">
        <v>78.859200000000001</v>
      </c>
    </row>
    <row r="296" spans="1:22" ht="14.25" customHeight="1" x14ac:dyDescent="0.3">
      <c r="A296" s="4">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4">
        <v>20.155800000000013</v>
      </c>
    </row>
    <row r="297" spans="1:22" ht="14.25" customHeight="1" x14ac:dyDescent="0.3">
      <c r="A297" s="4">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4">
        <v>-24.564599999999999</v>
      </c>
    </row>
    <row r="298" spans="1:22" ht="14.25" customHeight="1" x14ac:dyDescent="0.3">
      <c r="A298" s="4">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4">
        <v>-62.88000000000001</v>
      </c>
    </row>
    <row r="299" spans="1:22" ht="14.25" customHeight="1" x14ac:dyDescent="0.3">
      <c r="A299" s="4">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4">
        <v>9.2987999999999964</v>
      </c>
    </row>
    <row r="300" spans="1:22" ht="14.25" customHeight="1" x14ac:dyDescent="0.3">
      <c r="A300" s="4">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4">
        <v>15.552000000000001</v>
      </c>
    </row>
    <row r="301" spans="1:22" ht="14.25" customHeight="1" x14ac:dyDescent="0.3">
      <c r="A301" s="4">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4">
        <v>10.824800000000096</v>
      </c>
    </row>
    <row r="302" spans="1:22" ht="14.25" customHeight="1" x14ac:dyDescent="0.3">
      <c r="A302" s="4">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4">
        <v>27.316799999999997</v>
      </c>
    </row>
    <row r="303" spans="1:22" ht="14.25" customHeight="1" x14ac:dyDescent="0.3">
      <c r="A303" s="4">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4">
        <v>38.023999999999994</v>
      </c>
    </row>
    <row r="304" spans="1:22" ht="14.25" customHeight="1" x14ac:dyDescent="0.3">
      <c r="A304" s="4">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4">
        <v>6.5687999999999995</v>
      </c>
    </row>
    <row r="305" spans="1:22" ht="14.25" customHeight="1" x14ac:dyDescent="0.3">
      <c r="A305" s="4">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4">
        <v>-131.44500000000005</v>
      </c>
    </row>
    <row r="306" spans="1:22" ht="14.25" customHeight="1" x14ac:dyDescent="0.3">
      <c r="A306" s="4">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4">
        <v>12.863999999999999</v>
      </c>
    </row>
    <row r="307" spans="1:22" ht="14.25" customHeight="1" x14ac:dyDescent="0.3">
      <c r="A307" s="4">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4">
        <v>2.8535999999999988</v>
      </c>
    </row>
    <row r="308" spans="1:22" ht="14.25" customHeight="1" x14ac:dyDescent="0.3">
      <c r="A308" s="4">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4">
        <v>20.9208</v>
      </c>
    </row>
    <row r="309" spans="1:22" ht="14.25" customHeight="1" x14ac:dyDescent="0.3">
      <c r="A309" s="4">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4">
        <v>83.867999999999967</v>
      </c>
    </row>
    <row r="310" spans="1:22" ht="14.25" customHeight="1" x14ac:dyDescent="0.3">
      <c r="A310" s="4">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4">
        <v>2.0049000000000001</v>
      </c>
    </row>
    <row r="311" spans="1:22" ht="14.25" customHeight="1" x14ac:dyDescent="0.3">
      <c r="A311" s="4">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4">
        <v>3.5948000000000011</v>
      </c>
    </row>
    <row r="312" spans="1:22" ht="14.25" customHeight="1" x14ac:dyDescent="0.3">
      <c r="A312" s="4">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4">
        <v>52.511399999999981</v>
      </c>
    </row>
    <row r="313" spans="1:22" ht="14.25" customHeight="1" x14ac:dyDescent="0.3">
      <c r="A313" s="4">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4">
        <v>1.7135999999999978</v>
      </c>
    </row>
    <row r="314" spans="1:22" ht="14.25" customHeight="1" x14ac:dyDescent="0.3">
      <c r="A314" s="4">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4">
        <v>2.0358000000000001</v>
      </c>
    </row>
    <row r="315" spans="1:22" ht="14.25" customHeight="1" x14ac:dyDescent="0.3">
      <c r="A315" s="4">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4">
        <v>37.642200000000003</v>
      </c>
    </row>
    <row r="316" spans="1:22" ht="14.25" customHeight="1" x14ac:dyDescent="0.3">
      <c r="A316" s="4">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4">
        <v>22.297999999999973</v>
      </c>
    </row>
    <row r="317" spans="1:22" ht="14.25" customHeight="1" x14ac:dyDescent="0.3">
      <c r="A317" s="4">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4">
        <v>5.4432</v>
      </c>
    </row>
    <row r="318" spans="1:22" ht="14.25" customHeight="1" x14ac:dyDescent="0.3">
      <c r="A318" s="4">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4">
        <v>8.674399999999995</v>
      </c>
    </row>
    <row r="319" spans="1:22" ht="14.25" customHeight="1" x14ac:dyDescent="0.3">
      <c r="A319" s="4">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4">
        <v>24.156800000000004</v>
      </c>
    </row>
    <row r="320" spans="1:22" ht="14.25" customHeight="1" x14ac:dyDescent="0.3">
      <c r="A320" s="4">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4">
        <v>1995.99</v>
      </c>
    </row>
    <row r="321" spans="1:22" ht="14.25" customHeight="1" x14ac:dyDescent="0.3">
      <c r="A321" s="4">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4">
        <v>80.022599999999997</v>
      </c>
    </row>
    <row r="322" spans="1:22" ht="14.25" customHeight="1" x14ac:dyDescent="0.3">
      <c r="A322" s="4">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4">
        <v>129.6</v>
      </c>
    </row>
    <row r="323" spans="1:22" ht="14.25" customHeight="1" x14ac:dyDescent="0.3">
      <c r="A323" s="4">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4">
        <v>13.070999999999998</v>
      </c>
    </row>
    <row r="324" spans="1:22" ht="14.25" customHeight="1" x14ac:dyDescent="0.3">
      <c r="A324" s="4">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4">
        <v>3.58</v>
      </c>
    </row>
    <row r="325" spans="1:22" ht="14.25" customHeight="1" x14ac:dyDescent="0.3">
      <c r="A325" s="4">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4">
        <v>81.744</v>
      </c>
    </row>
    <row r="326" spans="1:22" ht="14.25" customHeight="1" x14ac:dyDescent="0.3">
      <c r="A326" s="4">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4">
        <v>34.996499999999997</v>
      </c>
    </row>
    <row r="327" spans="1:22" ht="14.25" customHeight="1" x14ac:dyDescent="0.3">
      <c r="A327" s="4">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4">
        <v>0.99949999999999894</v>
      </c>
    </row>
    <row r="328" spans="1:22" ht="14.25" customHeight="1" x14ac:dyDescent="0.3">
      <c r="A328" s="4">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4">
        <v>-67.876199999999997</v>
      </c>
    </row>
    <row r="329" spans="1:22" ht="14.25" customHeight="1" x14ac:dyDescent="0.3">
      <c r="A329" s="4">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4">
        <v>3.3889999999999993</v>
      </c>
    </row>
    <row r="330" spans="1:22" ht="14.25" customHeight="1" x14ac:dyDescent="0.3">
      <c r="A330" s="4">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4">
        <v>-258.50160000000011</v>
      </c>
    </row>
    <row r="331" spans="1:22" ht="14.25" customHeight="1" x14ac:dyDescent="0.3">
      <c r="A331" s="4">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4">
        <v>33.830999999999989</v>
      </c>
    </row>
    <row r="332" spans="1:22" ht="14.25" customHeight="1" x14ac:dyDescent="0.3">
      <c r="A332" s="4">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4">
        <v>-27.693600000000004</v>
      </c>
    </row>
    <row r="333" spans="1:22" ht="14.25" customHeight="1" x14ac:dyDescent="0.3">
      <c r="A333" s="4">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4">
        <v>-20.700000000000003</v>
      </c>
    </row>
    <row r="334" spans="1:22" ht="14.25" customHeight="1" x14ac:dyDescent="0.3">
      <c r="A334" s="4">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4">
        <v>-13.815999999999995</v>
      </c>
    </row>
    <row r="335" spans="1:22" ht="14.25" customHeight="1" x14ac:dyDescent="0.3">
      <c r="A335" s="4">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4">
        <v>-3.4271999999999991</v>
      </c>
    </row>
    <row r="336" spans="1:22" ht="14.25" customHeight="1" x14ac:dyDescent="0.3">
      <c r="A336" s="4">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4">
        <v>1.6037999999999997</v>
      </c>
    </row>
    <row r="337" spans="1:22" ht="14.25" customHeight="1" x14ac:dyDescent="0.3">
      <c r="A337" s="4">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4">
        <v>335.99440000000004</v>
      </c>
    </row>
    <row r="338" spans="1:22" ht="14.25" customHeight="1" x14ac:dyDescent="0.3">
      <c r="A338" s="4">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4">
        <v>4.4899999999999984</v>
      </c>
    </row>
    <row r="339" spans="1:22" ht="14.25" customHeight="1" x14ac:dyDescent="0.3">
      <c r="A339" s="4">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4">
        <v>2.7956000000000003</v>
      </c>
    </row>
    <row r="340" spans="1:22" ht="14.25" customHeight="1" x14ac:dyDescent="0.3">
      <c r="A340" s="4">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4">
        <v>-17.458800000000053</v>
      </c>
    </row>
    <row r="341" spans="1:22" ht="14.25" customHeight="1" x14ac:dyDescent="0.3">
      <c r="A341" s="4">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4">
        <v>2.3311999999999999</v>
      </c>
    </row>
    <row r="342" spans="1:22" ht="14.25" customHeight="1" x14ac:dyDescent="0.3">
      <c r="A342" s="4">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4">
        <v>1.1159999999999979</v>
      </c>
    </row>
    <row r="343" spans="1:22" ht="14.25" customHeight="1" x14ac:dyDescent="0.3">
      <c r="A343" s="4">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4">
        <v>-407.97599999999989</v>
      </c>
    </row>
    <row r="344" spans="1:22" ht="14.25" customHeight="1" x14ac:dyDescent="0.3">
      <c r="A344" s="4">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4">
        <v>10.072399999999996</v>
      </c>
    </row>
    <row r="345" spans="1:22" ht="14.25" customHeight="1" x14ac:dyDescent="0.3">
      <c r="A345" s="4">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4">
        <v>8.3915999999999897</v>
      </c>
    </row>
    <row r="346" spans="1:22" ht="14.25" customHeight="1" x14ac:dyDescent="0.3">
      <c r="A346" s="4">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4">
        <v>-2.2200000000000131</v>
      </c>
    </row>
    <row r="347" spans="1:22" ht="14.25" customHeight="1" x14ac:dyDescent="0.3">
      <c r="A347" s="4">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4">
        <v>4.7976000000000028</v>
      </c>
    </row>
    <row r="348" spans="1:22" ht="14.25" customHeight="1" x14ac:dyDescent="0.3">
      <c r="A348" s="4">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4">
        <v>3.0996000000000006</v>
      </c>
    </row>
    <row r="349" spans="1:22" ht="14.25" customHeight="1" x14ac:dyDescent="0.3">
      <c r="A349" s="4">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4">
        <v>11.543199999999999</v>
      </c>
    </row>
    <row r="350" spans="1:22" ht="14.25" customHeight="1" x14ac:dyDescent="0.3">
      <c r="A350" s="4">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4">
        <v>4.1471999999999998</v>
      </c>
    </row>
    <row r="351" spans="1:22" ht="14.25" customHeight="1" x14ac:dyDescent="0.3">
      <c r="A351" s="4">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4">
        <v>2.3086000000000002</v>
      </c>
    </row>
    <row r="352" spans="1:22" ht="14.25" customHeight="1" x14ac:dyDescent="0.3">
      <c r="A352" s="4">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4">
        <v>11.543199999999999</v>
      </c>
    </row>
    <row r="353" spans="1:22" ht="14.25" customHeight="1" x14ac:dyDescent="0.3">
      <c r="A353" s="4">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4">
        <v>1.0668</v>
      </c>
    </row>
    <row r="354" spans="1:22" ht="14.25" customHeight="1" x14ac:dyDescent="0.3">
      <c r="A354" s="4">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4">
        <v>23.086399999999998</v>
      </c>
    </row>
    <row r="355" spans="1:22" ht="14.25" customHeight="1" x14ac:dyDescent="0.3">
      <c r="A355" s="4">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4">
        <v>1415.4295999999997</v>
      </c>
    </row>
    <row r="356" spans="1:22" ht="14.25" customHeight="1" x14ac:dyDescent="0.3">
      <c r="A356" s="4">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4">
        <v>-4.8588000000000022</v>
      </c>
    </row>
    <row r="357" spans="1:22" ht="14.25" customHeight="1" x14ac:dyDescent="0.3">
      <c r="A357" s="4">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4">
        <v>3.7995999999999999</v>
      </c>
    </row>
    <row r="358" spans="1:22" ht="14.25" customHeight="1" x14ac:dyDescent="0.3">
      <c r="A358" s="4">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4">
        <v>6.9863999999999997</v>
      </c>
    </row>
    <row r="359" spans="1:22" ht="14.25" customHeight="1" x14ac:dyDescent="0.3">
      <c r="A359" s="4">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4">
        <v>15.823999999999998</v>
      </c>
    </row>
    <row r="360" spans="1:22" ht="14.25" customHeight="1" x14ac:dyDescent="0.3">
      <c r="A360" s="4">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4">
        <v>11.324999999999996</v>
      </c>
    </row>
    <row r="361" spans="1:22" ht="14.25" customHeight="1" x14ac:dyDescent="0.3">
      <c r="A361" s="4">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4">
        <v>168.4384</v>
      </c>
    </row>
    <row r="362" spans="1:22" ht="14.25" customHeight="1" x14ac:dyDescent="0.3">
      <c r="A362" s="4">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4">
        <v>9.9359999999999999</v>
      </c>
    </row>
    <row r="363" spans="1:22" ht="14.25" customHeight="1" x14ac:dyDescent="0.3">
      <c r="A363" s="4">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4">
        <v>9.9359999999999999</v>
      </c>
    </row>
    <row r="364" spans="1:22" ht="14.25" customHeight="1" x14ac:dyDescent="0.3">
      <c r="A364" s="4">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4">
        <v>86.870400000000004</v>
      </c>
    </row>
    <row r="365" spans="1:22" ht="14.25" customHeight="1" x14ac:dyDescent="0.3">
      <c r="A365" s="4">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4">
        <v>1.4455999999999998</v>
      </c>
    </row>
    <row r="366" spans="1:22" ht="14.25" customHeight="1" x14ac:dyDescent="0.3">
      <c r="A366" s="4">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4">
        <v>20.732800000000001</v>
      </c>
    </row>
    <row r="367" spans="1:22" ht="14.25" customHeight="1" x14ac:dyDescent="0.3">
      <c r="A367" s="4">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4">
        <v>8.4783999999999935</v>
      </c>
    </row>
    <row r="368" spans="1:22" ht="14.25" customHeight="1" x14ac:dyDescent="0.3">
      <c r="A368" s="4">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4">
        <v>10.44</v>
      </c>
    </row>
    <row r="369" spans="1:22" ht="14.25" customHeight="1" x14ac:dyDescent="0.3">
      <c r="A369" s="4">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4">
        <v>0.14719999999999978</v>
      </c>
    </row>
    <row r="370" spans="1:22" ht="14.25" customHeight="1" x14ac:dyDescent="0.3">
      <c r="A370" s="4">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4">
        <v>29.341200000000008</v>
      </c>
    </row>
    <row r="371" spans="1:22" ht="14.25" customHeight="1" x14ac:dyDescent="0.3">
      <c r="A371" s="4">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4">
        <v>271.41920000000005</v>
      </c>
    </row>
    <row r="372" spans="1:22" ht="14.25" customHeight="1" x14ac:dyDescent="0.3">
      <c r="A372" s="4">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4">
        <v>9.3960000000000008</v>
      </c>
    </row>
    <row r="373" spans="1:22" ht="14.25" customHeight="1" x14ac:dyDescent="0.3">
      <c r="A373" s="4">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4">
        <v>4.6746000000000016</v>
      </c>
    </row>
    <row r="374" spans="1:22" ht="14.25" customHeight="1" x14ac:dyDescent="0.3">
      <c r="A374" s="4">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4">
        <v>-5.7119999999999997</v>
      </c>
    </row>
    <row r="375" spans="1:22" ht="14.25" customHeight="1" x14ac:dyDescent="0.3">
      <c r="A375" s="4">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4">
        <v>179.1887999999999</v>
      </c>
    </row>
    <row r="376" spans="1:22" ht="14.25" customHeight="1" x14ac:dyDescent="0.3">
      <c r="A376" s="4">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4">
        <v>0.92399999999999993</v>
      </c>
    </row>
    <row r="377" spans="1:22" ht="14.25" customHeight="1" x14ac:dyDescent="0.3">
      <c r="A377" s="4">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4">
        <v>-29.940000000000012</v>
      </c>
    </row>
    <row r="378" spans="1:22" ht="14.25" customHeight="1" x14ac:dyDescent="0.3">
      <c r="A378" s="4">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4">
        <v>30.979999999999993</v>
      </c>
    </row>
    <row r="379" spans="1:22" ht="14.25" customHeight="1" x14ac:dyDescent="0.3">
      <c r="A379" s="4">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4">
        <v>-297.68479999999983</v>
      </c>
    </row>
    <row r="380" spans="1:22" ht="14.25" customHeight="1" x14ac:dyDescent="0.3">
      <c r="A380" s="4">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4">
        <v>-20.332200000000007</v>
      </c>
    </row>
    <row r="381" spans="1:22" ht="14.25" customHeight="1" x14ac:dyDescent="0.3">
      <c r="A381" s="4">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4">
        <v>2.6810999999999954</v>
      </c>
    </row>
    <row r="382" spans="1:22" ht="14.25" customHeight="1" x14ac:dyDescent="0.3">
      <c r="A382" s="4">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4">
        <v>-18.872800000000009</v>
      </c>
    </row>
    <row r="383" spans="1:22" ht="14.25" customHeight="1" x14ac:dyDescent="0.3">
      <c r="A383" s="4">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4">
        <v>25.48</v>
      </c>
    </row>
    <row r="384" spans="1:22" ht="14.25" customHeight="1" x14ac:dyDescent="0.3">
      <c r="A384" s="4">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4">
        <v>17.337599999999998</v>
      </c>
    </row>
    <row r="385" spans="1:22" ht="14.25" customHeight="1" x14ac:dyDescent="0.3">
      <c r="A385" s="4">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4">
        <v>8.7989999999999995</v>
      </c>
    </row>
    <row r="386" spans="1:22" ht="14.25" customHeight="1" x14ac:dyDescent="0.3">
      <c r="A386" s="4">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4">
        <v>-157.00949999999997</v>
      </c>
    </row>
    <row r="387" spans="1:22" ht="14.25" customHeight="1" x14ac:dyDescent="0.3">
      <c r="A387" s="4">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4">
        <v>-1.049700000000005</v>
      </c>
    </row>
    <row r="388" spans="1:22" ht="14.25" customHeight="1" x14ac:dyDescent="0.3">
      <c r="A388" s="4">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4">
        <v>-337.63799999999981</v>
      </c>
    </row>
    <row r="389" spans="1:22" ht="14.25" customHeight="1" x14ac:dyDescent="0.3">
      <c r="A389" s="4">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4">
        <v>0.77700000000000025</v>
      </c>
    </row>
    <row r="390" spans="1:22" ht="14.25" customHeight="1" x14ac:dyDescent="0.3">
      <c r="A390" s="4">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4">
        <v>0.42639999999999978</v>
      </c>
    </row>
    <row r="391" spans="1:22" ht="14.25" customHeight="1" x14ac:dyDescent="0.3">
      <c r="A391" s="4">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4">
        <v>7.8839999999999986</v>
      </c>
    </row>
    <row r="392" spans="1:22" ht="14.25" customHeight="1" x14ac:dyDescent="0.3">
      <c r="A392" s="4">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4">
        <v>13.593199999999996</v>
      </c>
    </row>
    <row r="393" spans="1:22" ht="14.25" customHeight="1" x14ac:dyDescent="0.3">
      <c r="A393" s="4">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4">
        <v>27.718199999999968</v>
      </c>
    </row>
    <row r="394" spans="1:22" ht="14.25" customHeight="1" x14ac:dyDescent="0.3">
      <c r="A394" s="4">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4">
        <v>701.98829999999998</v>
      </c>
    </row>
    <row r="395" spans="1:22" ht="14.25" customHeight="1" x14ac:dyDescent="0.3">
      <c r="A395" s="4">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4">
        <v>-20.5623</v>
      </c>
    </row>
    <row r="396" spans="1:22" ht="14.25" customHeight="1" x14ac:dyDescent="0.3">
      <c r="A396" s="4">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4">
        <v>25.579799999999992</v>
      </c>
    </row>
    <row r="397" spans="1:22" ht="14.25" customHeight="1" x14ac:dyDescent="0.3">
      <c r="A397" s="4">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4">
        <v>9.4923999999999964</v>
      </c>
    </row>
    <row r="398" spans="1:22" ht="14.25" customHeight="1" x14ac:dyDescent="0.3">
      <c r="A398" s="4">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4">
        <v>6.2208000000000006</v>
      </c>
    </row>
    <row r="399" spans="1:22" ht="14.25" customHeight="1" x14ac:dyDescent="0.3">
      <c r="A399" s="4">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4">
        <v>21.035999999999994</v>
      </c>
    </row>
    <row r="400" spans="1:22" ht="14.25" customHeight="1" x14ac:dyDescent="0.3">
      <c r="A400" s="4">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4">
        <v>3.5951999999999984</v>
      </c>
    </row>
    <row r="401" spans="1:22" ht="14.25" customHeight="1" x14ac:dyDescent="0.3">
      <c r="A401" s="4">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4">
        <v>-317.15280000000007</v>
      </c>
    </row>
    <row r="402" spans="1:22" ht="14.25" customHeight="1" x14ac:dyDescent="0.3">
      <c r="A402" s="4">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4">
        <v>-32.783999999999999</v>
      </c>
    </row>
    <row r="403" spans="1:22" ht="14.25" customHeight="1" x14ac:dyDescent="0.3">
      <c r="A403" s="4">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4">
        <v>0.71979999999999933</v>
      </c>
    </row>
    <row r="404" spans="1:22" ht="14.25" customHeight="1" x14ac:dyDescent="0.3">
      <c r="A404" s="4">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4">
        <v>3.4683999999999999</v>
      </c>
    </row>
    <row r="405" spans="1:22" ht="14.25" customHeight="1" x14ac:dyDescent="0.3">
      <c r="A405" s="4">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4">
        <v>9.7680000000000007</v>
      </c>
    </row>
    <row r="406" spans="1:22" ht="14.25" customHeight="1" x14ac:dyDescent="0.3">
      <c r="A406" s="4">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4">
        <v>9.6956999999999987</v>
      </c>
    </row>
    <row r="407" spans="1:22" ht="14.25" customHeight="1" x14ac:dyDescent="0.3">
      <c r="A407" s="4">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4">
        <v>37.789500000000004</v>
      </c>
    </row>
    <row r="408" spans="1:22" ht="14.25" customHeight="1" x14ac:dyDescent="0.3">
      <c r="A408" s="4">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4">
        <v>434.99130000000002</v>
      </c>
    </row>
    <row r="409" spans="1:22" ht="14.25" customHeight="1" x14ac:dyDescent="0.3">
      <c r="A409" s="4">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4">
        <v>13.3035</v>
      </c>
    </row>
    <row r="410" spans="1:22" ht="14.25" customHeight="1" x14ac:dyDescent="0.3">
      <c r="A410" s="4">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4">
        <v>-112.95269999999994</v>
      </c>
    </row>
    <row r="411" spans="1:22" ht="14.25" customHeight="1" x14ac:dyDescent="0.3">
      <c r="A411" s="4">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4">
        <v>4.6463999999999999</v>
      </c>
    </row>
    <row r="412" spans="1:22" ht="14.25" customHeight="1" x14ac:dyDescent="0.3">
      <c r="A412" s="4">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4">
        <v>13.608000000000001</v>
      </c>
    </row>
    <row r="413" spans="1:22" ht="14.25" customHeight="1" x14ac:dyDescent="0.3">
      <c r="A413" s="4">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4">
        <v>27.430199999999999</v>
      </c>
    </row>
    <row r="414" spans="1:22" ht="14.25" customHeight="1" x14ac:dyDescent="0.3">
      <c r="A414" s="4">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4">
        <v>31.454799999999949</v>
      </c>
    </row>
    <row r="415" spans="1:22" ht="14.25" customHeight="1" x14ac:dyDescent="0.3">
      <c r="A415" s="4">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4">
        <v>-18.454800000000013</v>
      </c>
    </row>
    <row r="416" spans="1:22" ht="14.25" customHeight="1" x14ac:dyDescent="0.3">
      <c r="A416" s="4">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4">
        <v>65.734199999999987</v>
      </c>
    </row>
    <row r="417" spans="1:22" ht="14.25" customHeight="1" x14ac:dyDescent="0.3">
      <c r="A417" s="4">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4">
        <v>26.874400000000023</v>
      </c>
    </row>
    <row r="418" spans="1:22" ht="14.25" customHeight="1" x14ac:dyDescent="0.3">
      <c r="A418" s="4">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4">
        <v>25.898399999999995</v>
      </c>
    </row>
    <row r="419" spans="1:22" ht="14.25" customHeight="1" x14ac:dyDescent="0.3">
      <c r="A419" s="4">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4">
        <v>38.379999999999981</v>
      </c>
    </row>
    <row r="420" spans="1:22" ht="14.25" customHeight="1" x14ac:dyDescent="0.3">
      <c r="A420" s="4">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4">
        <v>2.8322000000000003</v>
      </c>
    </row>
    <row r="421" spans="1:22" ht="14.25" customHeight="1" x14ac:dyDescent="0.3">
      <c r="A421" s="4">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4">
        <v>2.702799999999999</v>
      </c>
    </row>
    <row r="422" spans="1:22" ht="14.25" customHeight="1" x14ac:dyDescent="0.3">
      <c r="A422" s="4">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4">
        <v>7.0149999999999988</v>
      </c>
    </row>
    <row r="423" spans="1:22" ht="14.25" customHeight="1" x14ac:dyDescent="0.3">
      <c r="A423" s="4">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4">
        <v>56.566200000000009</v>
      </c>
    </row>
    <row r="424" spans="1:22" ht="14.25" customHeight="1" x14ac:dyDescent="0.3">
      <c r="A424" s="4">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4">
        <v>14.705600000000004</v>
      </c>
    </row>
    <row r="425" spans="1:22" ht="14.25" customHeight="1" x14ac:dyDescent="0.3">
      <c r="A425" s="4">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4">
        <v>8.5019999999999989</v>
      </c>
    </row>
    <row r="426" spans="1:22" ht="14.25" customHeight="1" x14ac:dyDescent="0.3">
      <c r="A426" s="4">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4">
        <v>225.26400000000001</v>
      </c>
    </row>
    <row r="427" spans="1:22" ht="14.25" customHeight="1" x14ac:dyDescent="0.3">
      <c r="A427" s="4">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4">
        <v>11.076000000000001</v>
      </c>
    </row>
    <row r="428" spans="1:22" ht="14.25" customHeight="1" x14ac:dyDescent="0.3">
      <c r="A428" s="4">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4">
        <v>138.20160000000001</v>
      </c>
    </row>
    <row r="429" spans="1:22" ht="14.25" customHeight="1" x14ac:dyDescent="0.3">
      <c r="A429" s="4">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4">
        <v>30.095700000000001</v>
      </c>
    </row>
    <row r="430" spans="1:22" ht="14.25" customHeight="1" x14ac:dyDescent="0.3">
      <c r="A430" s="4">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4">
        <v>0.50039999999999996</v>
      </c>
    </row>
    <row r="431" spans="1:22" ht="14.25" customHeight="1" x14ac:dyDescent="0.3">
      <c r="A431" s="4">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4">
        <v>-145.35079999999999</v>
      </c>
    </row>
    <row r="432" spans="1:22" ht="14.25" customHeight="1" x14ac:dyDescent="0.3">
      <c r="A432" s="4">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4">
        <v>76.639499999999984</v>
      </c>
    </row>
    <row r="433" spans="1:22" ht="14.25" customHeight="1" x14ac:dyDescent="0.3">
      <c r="A433" s="4">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4">
        <v>54.742499999999978</v>
      </c>
    </row>
    <row r="434" spans="1:22" ht="14.25" customHeight="1" x14ac:dyDescent="0.3">
      <c r="A434" s="4">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4">
        <v>-0.7748000000000006</v>
      </c>
    </row>
    <row r="435" spans="1:22" ht="14.25" customHeight="1" x14ac:dyDescent="0.3">
      <c r="A435" s="4">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4">
        <v>207.14699999999993</v>
      </c>
    </row>
    <row r="436" spans="1:22" ht="14.25" customHeight="1" x14ac:dyDescent="0.3">
      <c r="A436" s="4">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4">
        <v>-3.6891999999999996</v>
      </c>
    </row>
    <row r="437" spans="1:22" ht="14.25" customHeight="1" x14ac:dyDescent="0.3">
      <c r="A437" s="4">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4">
        <v>-18.584999999999994</v>
      </c>
    </row>
    <row r="438" spans="1:22" ht="14.25" customHeight="1" x14ac:dyDescent="0.3">
      <c r="A438" s="4">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4">
        <v>43.199100000000044</v>
      </c>
    </row>
    <row r="439" spans="1:22" ht="14.25" customHeight="1" x14ac:dyDescent="0.3">
      <c r="A439" s="4">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4">
        <v>113.63939999999998</v>
      </c>
    </row>
    <row r="440" spans="1:22" ht="14.25" customHeight="1" x14ac:dyDescent="0.3">
      <c r="A440" s="4">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4">
        <v>11.553600000000003</v>
      </c>
    </row>
    <row r="441" spans="1:22" ht="14.25" customHeight="1" x14ac:dyDescent="0.3">
      <c r="A441" s="4">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4">
        <v>2.3093999999999895</v>
      </c>
    </row>
    <row r="442" spans="1:22" ht="14.25" customHeight="1" x14ac:dyDescent="0.3">
      <c r="A442" s="4">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4">
        <v>3.6659999999999986</v>
      </c>
    </row>
    <row r="443" spans="1:22" ht="14.25" customHeight="1" x14ac:dyDescent="0.3">
      <c r="A443" s="4">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4">
        <v>23.392800000000008</v>
      </c>
    </row>
    <row r="444" spans="1:22" ht="14.25" customHeight="1" x14ac:dyDescent="0.3">
      <c r="A444" s="4">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4">
        <v>20.575499999999998</v>
      </c>
    </row>
    <row r="445" spans="1:22" ht="14.25" customHeight="1" x14ac:dyDescent="0.3">
      <c r="A445" s="4">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4">
        <v>42.025599999999997</v>
      </c>
    </row>
    <row r="446" spans="1:22" ht="14.25" customHeight="1" x14ac:dyDescent="0.3">
      <c r="A446" s="4">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4">
        <v>29.152800000000013</v>
      </c>
    </row>
    <row r="447" spans="1:22" ht="14.25" customHeight="1" x14ac:dyDescent="0.3">
      <c r="A447" s="4">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4">
        <v>10.584</v>
      </c>
    </row>
    <row r="448" spans="1:22" ht="14.25" customHeight="1" x14ac:dyDescent="0.3">
      <c r="A448" s="4">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4">
        <v>1.3676999999999999</v>
      </c>
    </row>
    <row r="449" spans="1:22" ht="14.25" customHeight="1" x14ac:dyDescent="0.3">
      <c r="A449" s="4">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4">
        <v>15.475200000000001</v>
      </c>
    </row>
    <row r="450" spans="1:22" ht="14.25" customHeight="1" x14ac:dyDescent="0.3">
      <c r="A450" s="4">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4">
        <v>9.716399999999993</v>
      </c>
    </row>
    <row r="451" spans="1:22" ht="14.25" customHeight="1" x14ac:dyDescent="0.3">
      <c r="A451" s="4">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4">
        <v>71.247600000000006</v>
      </c>
    </row>
    <row r="452" spans="1:22" ht="14.25" customHeight="1" x14ac:dyDescent="0.3">
      <c r="A452" s="4">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4">
        <v>7.9248000000000012</v>
      </c>
    </row>
    <row r="453" spans="1:22" ht="14.25" customHeight="1" x14ac:dyDescent="0.3">
      <c r="A453" s="4">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4">
        <v>2.8535999999999988</v>
      </c>
    </row>
    <row r="454" spans="1:22" ht="14.25" customHeight="1" x14ac:dyDescent="0.3">
      <c r="A454" s="4">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4">
        <v>9.1311999999999998</v>
      </c>
    </row>
    <row r="455" spans="1:22" ht="14.25" customHeight="1" x14ac:dyDescent="0.3">
      <c r="A455" s="4">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4">
        <v>-75.830400000000054</v>
      </c>
    </row>
    <row r="456" spans="1:22" ht="14.25" customHeight="1" x14ac:dyDescent="0.3">
      <c r="A456" s="4">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4">
        <v>66.540799999999962</v>
      </c>
    </row>
    <row r="457" spans="1:22" ht="14.25" customHeight="1" x14ac:dyDescent="0.3">
      <c r="A457" s="4">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4">
        <v>24.913200000000003</v>
      </c>
    </row>
    <row r="458" spans="1:22" ht="14.25" customHeight="1" x14ac:dyDescent="0.3">
      <c r="A458" s="4">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4">
        <v>-24.294000000000018</v>
      </c>
    </row>
    <row r="459" spans="1:22" ht="14.25" customHeight="1" x14ac:dyDescent="0.3">
      <c r="A459" s="4">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4">
        <v>-96.11460000000011</v>
      </c>
    </row>
    <row r="460" spans="1:22" ht="14.25" customHeight="1" x14ac:dyDescent="0.3">
      <c r="A460" s="4">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4">
        <v>3.3479999999999999</v>
      </c>
    </row>
    <row r="461" spans="1:22" ht="14.25" customHeight="1" x14ac:dyDescent="0.3">
      <c r="A461" s="4">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4">
        <v>36.372</v>
      </c>
    </row>
    <row r="462" spans="1:22" ht="14.25" customHeight="1" x14ac:dyDescent="0.3">
      <c r="A462" s="4">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4">
        <v>377.96220000000005</v>
      </c>
    </row>
    <row r="463" spans="1:22" ht="14.25" customHeight="1" x14ac:dyDescent="0.3">
      <c r="A463" s="4">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4">
        <v>18.600599999999996</v>
      </c>
    </row>
    <row r="464" spans="1:22" ht="14.25" customHeight="1" x14ac:dyDescent="0.3">
      <c r="A464" s="4">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4">
        <v>7.0680000000000005</v>
      </c>
    </row>
    <row r="465" spans="1:22" ht="14.25" customHeight="1" x14ac:dyDescent="0.3">
      <c r="A465" s="4">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4">
        <v>-814.4831999999999</v>
      </c>
    </row>
    <row r="466" spans="1:22" ht="14.25" customHeight="1" x14ac:dyDescent="0.3">
      <c r="A466" s="4">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4">
        <v>-20.888999999999989</v>
      </c>
    </row>
    <row r="467" spans="1:22" ht="14.25" customHeight="1" x14ac:dyDescent="0.3">
      <c r="A467" s="4">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4">
        <v>-34.758000000000017</v>
      </c>
    </row>
    <row r="468" spans="1:22" ht="14.25" customHeight="1" x14ac:dyDescent="0.3">
      <c r="A468" s="4">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4">
        <v>5.8704000000000001</v>
      </c>
    </row>
    <row r="469" spans="1:22" ht="14.25" customHeight="1" x14ac:dyDescent="0.3">
      <c r="A469" s="4">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4">
        <v>-312.06139999999994</v>
      </c>
    </row>
    <row r="470" spans="1:22" ht="14.25" customHeight="1" x14ac:dyDescent="0.3">
      <c r="A470" s="4">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4">
        <v>-36.235200000000006</v>
      </c>
    </row>
    <row r="471" spans="1:22" ht="14.25" customHeight="1" x14ac:dyDescent="0.3">
      <c r="A471" s="4">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4">
        <v>-7.9001999999999999</v>
      </c>
    </row>
    <row r="472" spans="1:22" ht="14.25" customHeight="1" x14ac:dyDescent="0.3">
      <c r="A472" s="4">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4">
        <v>26.630399999999998</v>
      </c>
    </row>
    <row r="473" spans="1:22" ht="14.25" customHeight="1" x14ac:dyDescent="0.3">
      <c r="A473" s="4">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4">
        <v>3.4091999999999842</v>
      </c>
    </row>
    <row r="474" spans="1:22" ht="14.25" customHeight="1" x14ac:dyDescent="0.3">
      <c r="A474" s="4">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4">
        <v>10.478399999999979</v>
      </c>
    </row>
    <row r="475" spans="1:22" ht="14.25" customHeight="1" x14ac:dyDescent="0.3">
      <c r="A475" s="4">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4">
        <v>87.995999999999924</v>
      </c>
    </row>
    <row r="476" spans="1:22" ht="14.25" customHeight="1" x14ac:dyDescent="0.3">
      <c r="A476" s="4">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4">
        <v>24.980400000000007</v>
      </c>
    </row>
    <row r="477" spans="1:22" ht="14.25" customHeight="1" x14ac:dyDescent="0.3">
      <c r="A477" s="4">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4">
        <v>28.818999999999996</v>
      </c>
    </row>
    <row r="478" spans="1:22" ht="14.25" customHeight="1" x14ac:dyDescent="0.3">
      <c r="A478" s="4">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4">
        <v>45.527999999999992</v>
      </c>
    </row>
    <row r="479" spans="1:22" ht="14.25" customHeight="1" x14ac:dyDescent="0.3">
      <c r="A479" s="4">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4">
        <v>7.1819999999999951</v>
      </c>
    </row>
    <row r="480" spans="1:22" ht="14.25" customHeight="1" x14ac:dyDescent="0.3">
      <c r="A480" s="4">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4">
        <v>19.295999999999999</v>
      </c>
    </row>
    <row r="481" spans="1:22" ht="14.25" customHeight="1" x14ac:dyDescent="0.3">
      <c r="A481" s="4">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4">
        <v>6.6150000000000002</v>
      </c>
    </row>
    <row r="482" spans="1:22" ht="14.25" customHeight="1" x14ac:dyDescent="0.3">
      <c r="A482" s="4">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4">
        <v>84.51</v>
      </c>
    </row>
    <row r="483" spans="1:22" ht="14.25" customHeight="1" x14ac:dyDescent="0.3">
      <c r="A483" s="4">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4">
        <v>1.9088999999999996</v>
      </c>
    </row>
    <row r="484" spans="1:22" ht="14.25" customHeight="1" x14ac:dyDescent="0.3">
      <c r="A484" s="4">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4">
        <v>1.6688000000000001</v>
      </c>
    </row>
    <row r="485" spans="1:22" ht="14.25" customHeight="1" x14ac:dyDescent="0.3">
      <c r="A485" s="4">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4">
        <v>57.592799999999997</v>
      </c>
    </row>
    <row r="486" spans="1:22" ht="14.25" customHeight="1" x14ac:dyDescent="0.3">
      <c r="A486" s="4">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4">
        <v>14.8</v>
      </c>
    </row>
    <row r="487" spans="1:22" ht="14.25" customHeight="1" x14ac:dyDescent="0.3">
      <c r="A487" s="4">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4">
        <v>-30.24499999999999</v>
      </c>
    </row>
    <row r="488" spans="1:22" ht="14.25" customHeight="1" x14ac:dyDescent="0.3">
      <c r="A488" s="4">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4">
        <v>17.497500000000016</v>
      </c>
    </row>
    <row r="489" spans="1:22" ht="14.25" customHeight="1" x14ac:dyDescent="0.3">
      <c r="A489" s="4">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4">
        <v>341.99399999999969</v>
      </c>
    </row>
    <row r="490" spans="1:22" ht="14.25" customHeight="1" x14ac:dyDescent="0.3">
      <c r="A490" s="4">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4">
        <v>0.59940000000000015</v>
      </c>
    </row>
    <row r="491" spans="1:22" ht="14.25" customHeight="1" x14ac:dyDescent="0.3">
      <c r="A491" s="4">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4">
        <v>10.397399999999998</v>
      </c>
    </row>
    <row r="492" spans="1:22" ht="14.25" customHeight="1" x14ac:dyDescent="0.3">
      <c r="A492" s="4">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4">
        <v>6.1572000000000031</v>
      </c>
    </row>
    <row r="493" spans="1:22" ht="14.25" customHeight="1" x14ac:dyDescent="0.3">
      <c r="A493" s="4">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4">
        <v>8.9829999999999899</v>
      </c>
    </row>
    <row r="494" spans="1:22" ht="14.25" customHeight="1" x14ac:dyDescent="0.3">
      <c r="A494" s="4">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4">
        <v>5.0921999999999992</v>
      </c>
    </row>
    <row r="495" spans="1:22" ht="14.25" customHeight="1" x14ac:dyDescent="0.3">
      <c r="A495" s="4">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4">
        <v>13.157200000000003</v>
      </c>
    </row>
    <row r="496" spans="1:22" ht="14.25" customHeight="1" x14ac:dyDescent="0.3">
      <c r="A496" s="4">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4">
        <v>-94.941000000000017</v>
      </c>
    </row>
    <row r="497" spans="1:22" ht="14.25" customHeight="1" x14ac:dyDescent="0.3">
      <c r="A497" s="4">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4">
        <v>51.655799999999999</v>
      </c>
    </row>
    <row r="498" spans="1:22" ht="14.25" customHeight="1" x14ac:dyDescent="0.3">
      <c r="A498" s="4">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4">
        <v>40.370399999999997</v>
      </c>
    </row>
    <row r="499" spans="1:22" ht="14.25" customHeight="1" x14ac:dyDescent="0.3">
      <c r="A499" s="4">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4">
        <v>81.843199999999996</v>
      </c>
    </row>
    <row r="500" spans="1:22" ht="14.25" customHeight="1" x14ac:dyDescent="0.3">
      <c r="A500" s="4">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4">
        <v>18.11760000000001</v>
      </c>
    </row>
    <row r="501" spans="1:22" ht="14.25" customHeight="1" x14ac:dyDescent="0.3">
      <c r="A501" s="4">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4">
        <v>22.868999999999996</v>
      </c>
    </row>
    <row r="502" spans="1:22" ht="14.25" customHeight="1" x14ac:dyDescent="0.3">
      <c r="A502" s="4">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4">
        <v>-15.079999999999998</v>
      </c>
    </row>
    <row r="503" spans="1:22" ht="14.25" customHeight="1" x14ac:dyDescent="0.3">
      <c r="A503" s="4">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4">
        <v>-11.961599999999997</v>
      </c>
    </row>
    <row r="504" spans="1:22" ht="14.25" customHeight="1" x14ac:dyDescent="0.3">
      <c r="A504" s="4">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4">
        <v>50.097999999999985</v>
      </c>
    </row>
    <row r="505" spans="1:22" ht="14.25" customHeight="1" x14ac:dyDescent="0.3">
      <c r="A505" s="4">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4">
        <v>-1.9007999999999998</v>
      </c>
    </row>
    <row r="506" spans="1:22" ht="14.25" customHeight="1" x14ac:dyDescent="0.3">
      <c r="A506" s="4">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4">
        <v>11.8871</v>
      </c>
    </row>
    <row r="507" spans="1:22" ht="14.25" customHeight="1" x14ac:dyDescent="0.3">
      <c r="A507" s="4">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4">
        <v>5.3729999999999993</v>
      </c>
    </row>
    <row r="508" spans="1:22" ht="14.25" customHeight="1" x14ac:dyDescent="0.3">
      <c r="A508" s="4">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4">
        <v>0.73980000000000024</v>
      </c>
    </row>
    <row r="509" spans="1:22" ht="14.25" customHeight="1" x14ac:dyDescent="0.3">
      <c r="A509" s="4">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4">
        <v>2.1683999999999997</v>
      </c>
    </row>
    <row r="510" spans="1:22" ht="14.25" customHeight="1" x14ac:dyDescent="0.3">
      <c r="A510" s="4">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4">
        <v>11.684999999999999</v>
      </c>
    </row>
    <row r="511" spans="1:22" ht="14.25" customHeight="1" x14ac:dyDescent="0.3">
      <c r="A511" s="4">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4">
        <v>3177.4749999999999</v>
      </c>
    </row>
    <row r="512" spans="1:22" ht="14.25" customHeight="1" x14ac:dyDescent="0.3">
      <c r="A512" s="4">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4">
        <v>40.415999999999997</v>
      </c>
    </row>
    <row r="513" spans="1:22" ht="14.25" customHeight="1" x14ac:dyDescent="0.3">
      <c r="A513" s="4">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4">
        <v>12.172799999999999</v>
      </c>
    </row>
    <row r="514" spans="1:22" ht="14.25" customHeight="1" x14ac:dyDescent="0.3">
      <c r="A514" s="4">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4">
        <v>0.71520000000000028</v>
      </c>
    </row>
    <row r="515" spans="1:22" ht="14.25" customHeight="1" x14ac:dyDescent="0.3">
      <c r="A515" s="4">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4">
        <v>1.7901</v>
      </c>
    </row>
    <row r="516" spans="1:22" ht="14.25" customHeight="1" x14ac:dyDescent="0.3">
      <c r="A516" s="4">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4">
        <v>1.7051999999999996</v>
      </c>
    </row>
    <row r="517" spans="1:22" ht="14.25" customHeight="1" x14ac:dyDescent="0.3">
      <c r="A517" s="4">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4">
        <v>1379.9769999999999</v>
      </c>
    </row>
    <row r="518" spans="1:22" ht="14.25" customHeight="1" x14ac:dyDescent="0.3">
      <c r="A518" s="4">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4">
        <v>13.891499999999999</v>
      </c>
    </row>
    <row r="519" spans="1:22" ht="14.25" customHeight="1" x14ac:dyDescent="0.3">
      <c r="A519" s="4">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4">
        <v>5.3819999999999997</v>
      </c>
    </row>
    <row r="520" spans="1:22" ht="14.25" customHeight="1" x14ac:dyDescent="0.3">
      <c r="A520" s="4">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4">
        <v>56.300999999999988</v>
      </c>
    </row>
    <row r="521" spans="1:22" ht="14.25" customHeight="1" x14ac:dyDescent="0.3">
      <c r="A521" s="4">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4">
        <v>5.2877000000000001</v>
      </c>
    </row>
    <row r="522" spans="1:22" ht="14.25" customHeight="1" x14ac:dyDescent="0.3">
      <c r="A522" s="4">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4">
        <v>-25.91360000000001</v>
      </c>
    </row>
    <row r="523" spans="1:22" ht="14.25" customHeight="1" x14ac:dyDescent="0.3">
      <c r="A523" s="4">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4">
        <v>-21.167999999999999</v>
      </c>
    </row>
    <row r="524" spans="1:22" ht="14.25" customHeight="1" x14ac:dyDescent="0.3">
      <c r="A524" s="4">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4">
        <v>21.097999999999985</v>
      </c>
    </row>
    <row r="525" spans="1:22" ht="14.25" customHeight="1" x14ac:dyDescent="0.3">
      <c r="A525" s="4">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4">
        <v>-12.414599999999997</v>
      </c>
    </row>
    <row r="526" spans="1:22" ht="14.25" customHeight="1" x14ac:dyDescent="0.3">
      <c r="A526" s="4">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4">
        <v>27.166600000000003</v>
      </c>
    </row>
    <row r="527" spans="1:22" ht="14.25" customHeight="1" x14ac:dyDescent="0.3">
      <c r="A527" s="4">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4">
        <v>10.434000000000001</v>
      </c>
    </row>
    <row r="528" spans="1:22" ht="14.25" customHeight="1" x14ac:dyDescent="0.3">
      <c r="A528" s="4">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4">
        <v>42.746999999999986</v>
      </c>
    </row>
    <row r="529" spans="1:22" ht="14.25" customHeight="1" x14ac:dyDescent="0.3">
      <c r="A529" s="4">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4">
        <v>5.1407999999999916</v>
      </c>
    </row>
    <row r="530" spans="1:22" ht="14.25" customHeight="1" x14ac:dyDescent="0.3">
      <c r="A530" s="4">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4">
        <v>-7.2672000000000043</v>
      </c>
    </row>
    <row r="531" spans="1:22" ht="14.25" customHeight="1" x14ac:dyDescent="0.3">
      <c r="A531" s="4">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4">
        <v>-149.9058</v>
      </c>
    </row>
    <row r="532" spans="1:22" ht="14.25" customHeight="1" x14ac:dyDescent="0.3">
      <c r="A532" s="4">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4">
        <v>19.692</v>
      </c>
    </row>
    <row r="533" spans="1:22" ht="14.25" customHeight="1" x14ac:dyDescent="0.3">
      <c r="A533" s="4">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4">
        <v>11.919999999999987</v>
      </c>
    </row>
    <row r="534" spans="1:22" ht="14.25" customHeight="1" x14ac:dyDescent="0.3">
      <c r="A534" s="4">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4">
        <v>2.3969999999999985</v>
      </c>
    </row>
    <row r="535" spans="1:22" ht="14.25" customHeight="1" x14ac:dyDescent="0.3">
      <c r="A535" s="4">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4">
        <v>274.38600000000008</v>
      </c>
    </row>
    <row r="536" spans="1:22" ht="14.25" customHeight="1" x14ac:dyDescent="0.3">
      <c r="A536" s="4">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4">
        <v>11.375</v>
      </c>
    </row>
    <row r="537" spans="1:22" ht="14.25" customHeight="1" x14ac:dyDescent="0.3">
      <c r="A537" s="4">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4">
        <v>1.4672000000000001</v>
      </c>
    </row>
    <row r="538" spans="1:22" ht="14.25" customHeight="1" x14ac:dyDescent="0.3">
      <c r="A538" s="4">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4">
        <v>-68.185600000000022</v>
      </c>
    </row>
    <row r="539" spans="1:22" ht="14.25" customHeight="1" x14ac:dyDescent="0.3">
      <c r="A539" s="4">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4">
        <v>3.359999999999999</v>
      </c>
    </row>
    <row r="540" spans="1:22" ht="14.25" customHeight="1" x14ac:dyDescent="0.3">
      <c r="A540" s="4">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4">
        <v>41.293800000000005</v>
      </c>
    </row>
    <row r="541" spans="1:22" ht="14.25" customHeight="1" x14ac:dyDescent="0.3">
      <c r="A541" s="4">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4">
        <v>70.980000000000018</v>
      </c>
    </row>
    <row r="542" spans="1:22" ht="14.25" customHeight="1" x14ac:dyDescent="0.3">
      <c r="A542" s="4">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4">
        <v>206.31600000000006</v>
      </c>
    </row>
    <row r="543" spans="1:22" ht="14.25" customHeight="1" x14ac:dyDescent="0.3">
      <c r="A543" s="4">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4">
        <v>38.086400000000026</v>
      </c>
    </row>
    <row r="544" spans="1:22" ht="14.25" customHeight="1" x14ac:dyDescent="0.3">
      <c r="A544" s="4">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4">
        <v>-145.52460000000002</v>
      </c>
    </row>
    <row r="545" spans="1:22" ht="14.25" customHeight="1" x14ac:dyDescent="0.3">
      <c r="A545" s="4">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4">
        <v>7.263999999999994</v>
      </c>
    </row>
    <row r="546" spans="1:22" ht="14.25" customHeight="1" x14ac:dyDescent="0.3">
      <c r="A546" s="4">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4">
        <v>6.2995000000000019</v>
      </c>
    </row>
    <row r="547" spans="1:22" ht="14.25" customHeight="1" x14ac:dyDescent="0.3">
      <c r="A547" s="4">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4">
        <v>-84.292799999999986</v>
      </c>
    </row>
    <row r="548" spans="1:22" ht="14.25" customHeight="1" x14ac:dyDescent="0.3">
      <c r="A548" s="4">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4">
        <v>13.931999999999999</v>
      </c>
    </row>
    <row r="549" spans="1:22" ht="14.25" customHeight="1" x14ac:dyDescent="0.3">
      <c r="A549" s="4">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4">
        <v>6.4127999999999998</v>
      </c>
    </row>
    <row r="550" spans="1:22" ht="14.25" customHeight="1" x14ac:dyDescent="0.3">
      <c r="A550" s="4">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4">
        <v>15.641999999999982</v>
      </c>
    </row>
    <row r="551" spans="1:22" ht="14.25" customHeight="1" x14ac:dyDescent="0.3">
      <c r="A551" s="4">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4">
        <v>-17.045999999999999</v>
      </c>
    </row>
    <row r="552" spans="1:22" ht="14.25" customHeight="1" x14ac:dyDescent="0.3">
      <c r="A552" s="4">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4">
        <v>-1.7440000000000015</v>
      </c>
    </row>
    <row r="553" spans="1:22" ht="14.25" customHeight="1" x14ac:dyDescent="0.3">
      <c r="A553" s="4">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4">
        <v>0</v>
      </c>
    </row>
    <row r="554" spans="1:22" ht="14.25" customHeight="1" x14ac:dyDescent="0.3">
      <c r="A554" s="4">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4">
        <v>6.0381999999999998</v>
      </c>
    </row>
    <row r="555" spans="1:22" ht="14.25" customHeight="1" x14ac:dyDescent="0.3">
      <c r="A555" s="4">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4">
        <v>2.5707</v>
      </c>
    </row>
    <row r="556" spans="1:22" ht="14.25" customHeight="1" x14ac:dyDescent="0.3">
      <c r="A556" s="4">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4">
        <v>310.98720000000003</v>
      </c>
    </row>
    <row r="557" spans="1:22" ht="14.25" customHeight="1" x14ac:dyDescent="0.3">
      <c r="A557" s="4">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4">
        <v>3.4047999999999981</v>
      </c>
    </row>
    <row r="558" spans="1:22" ht="14.25" customHeight="1" x14ac:dyDescent="0.3">
      <c r="A558" s="4">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4">
        <v>9.9359999999999999</v>
      </c>
    </row>
    <row r="559" spans="1:22" ht="14.25" customHeight="1" x14ac:dyDescent="0.3">
      <c r="A559" s="4">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4">
        <v>-217.04800000000017</v>
      </c>
    </row>
    <row r="560" spans="1:22" ht="14.25" customHeight="1" x14ac:dyDescent="0.3">
      <c r="A560" s="4">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4">
        <v>15.552000000000001</v>
      </c>
    </row>
    <row r="561" spans="1:22" ht="14.25" customHeight="1" x14ac:dyDescent="0.3">
      <c r="A561" s="4">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4">
        <v>16.614000000000001</v>
      </c>
    </row>
    <row r="562" spans="1:22" ht="14.25" customHeight="1" x14ac:dyDescent="0.3">
      <c r="A562" s="4">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4">
        <v>27.318199999999983</v>
      </c>
    </row>
    <row r="563" spans="1:22" ht="14.25" customHeight="1" x14ac:dyDescent="0.3">
      <c r="A563" s="4">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4">
        <v>1.3000000000000007</v>
      </c>
    </row>
    <row r="564" spans="1:22" ht="14.25" customHeight="1" x14ac:dyDescent="0.3">
      <c r="A564" s="4">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4">
        <v>3.7743000000000002</v>
      </c>
    </row>
    <row r="565" spans="1:22" ht="14.25" customHeight="1" x14ac:dyDescent="0.3">
      <c r="A565" s="4">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4">
        <v>0</v>
      </c>
    </row>
    <row r="566" spans="1:22" ht="14.25" customHeight="1" x14ac:dyDescent="0.3">
      <c r="A566" s="4">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4">
        <v>1.2005999999999999</v>
      </c>
    </row>
    <row r="567" spans="1:22" ht="14.25" customHeight="1" x14ac:dyDescent="0.3">
      <c r="A567" s="4">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4">
        <v>46.796999999999983</v>
      </c>
    </row>
    <row r="568" spans="1:22" ht="14.25" customHeight="1" x14ac:dyDescent="0.3">
      <c r="A568" s="4">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4">
        <v>45.001600000000003</v>
      </c>
    </row>
    <row r="569" spans="1:22" ht="14.25" customHeight="1" x14ac:dyDescent="0.3">
      <c r="A569" s="4">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4">
        <v>27.3672</v>
      </c>
    </row>
    <row r="570" spans="1:22" ht="14.25" customHeight="1" x14ac:dyDescent="0.3">
      <c r="A570" s="4">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4">
        <v>9.3312000000000008</v>
      </c>
    </row>
    <row r="571" spans="1:22" ht="14.25" customHeight="1" x14ac:dyDescent="0.3">
      <c r="A571" s="4">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4">
        <v>0</v>
      </c>
    </row>
    <row r="572" spans="1:22" ht="14.25" customHeight="1" x14ac:dyDescent="0.3">
      <c r="A572" s="4">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4">
        <v>34.775999999999996</v>
      </c>
    </row>
    <row r="573" spans="1:22" ht="14.25" customHeight="1" x14ac:dyDescent="0.3">
      <c r="A573" s="4">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4">
        <v>6.4215999999999998</v>
      </c>
    </row>
    <row r="574" spans="1:22" ht="14.25" customHeight="1" x14ac:dyDescent="0.3">
      <c r="A574" s="4">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4">
        <v>11.226599999999999</v>
      </c>
    </row>
    <row r="575" spans="1:22" ht="14.25" customHeight="1" x14ac:dyDescent="0.3">
      <c r="A575" s="4">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4">
        <v>4.0095000000000001</v>
      </c>
    </row>
    <row r="576" spans="1:22" ht="14.25" customHeight="1" x14ac:dyDescent="0.3">
      <c r="A576" s="4">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4">
        <v>2.3814000000000002</v>
      </c>
    </row>
    <row r="577" spans="1:22" ht="14.25" customHeight="1" x14ac:dyDescent="0.3">
      <c r="A577" s="4">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4">
        <v>78.752800000000008</v>
      </c>
    </row>
    <row r="578" spans="1:22" ht="14.25" customHeight="1" x14ac:dyDescent="0.3">
      <c r="A578" s="4">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4">
        <v>9.7608000000000015</v>
      </c>
    </row>
    <row r="579" spans="1:22" ht="14.25" customHeight="1" x14ac:dyDescent="0.3">
      <c r="A579" s="4">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4">
        <v>2.1899999999999995</v>
      </c>
    </row>
    <row r="580" spans="1:22" ht="14.25" customHeight="1" x14ac:dyDescent="0.3">
      <c r="A580" s="4">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4">
        <v>8.7139999999999951</v>
      </c>
    </row>
    <row r="581" spans="1:22" ht="14.25" customHeight="1" x14ac:dyDescent="0.3">
      <c r="A581" s="4">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4">
        <v>-5.7148000000000003</v>
      </c>
    </row>
    <row r="582" spans="1:22" ht="14.25" customHeight="1" x14ac:dyDescent="0.3">
      <c r="A582" s="4">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4">
        <v>1.5456000000000003</v>
      </c>
    </row>
    <row r="583" spans="1:22" ht="14.25" customHeight="1" x14ac:dyDescent="0.3">
      <c r="A583" s="4">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4">
        <v>52.917299999999955</v>
      </c>
    </row>
    <row r="584" spans="1:22" ht="14.25" customHeight="1" x14ac:dyDescent="0.3">
      <c r="A584" s="4">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4">
        <v>9.2386000000000053</v>
      </c>
    </row>
    <row r="585" spans="1:22" ht="14.25" customHeight="1" x14ac:dyDescent="0.3">
      <c r="A585" s="4">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4">
        <v>3.5045999999999964</v>
      </c>
    </row>
    <row r="586" spans="1:22" ht="14.25" customHeight="1" x14ac:dyDescent="0.3">
      <c r="A586" s="4">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4">
        <v>-4.7480999999999973</v>
      </c>
    </row>
    <row r="587" spans="1:22" ht="14.25" customHeight="1" x14ac:dyDescent="0.3">
      <c r="A587" s="4">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4">
        <v>30.477599999999981</v>
      </c>
    </row>
    <row r="588" spans="1:22" ht="14.25" customHeight="1" x14ac:dyDescent="0.3">
      <c r="A588" s="4">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4">
        <v>4.968599999999995</v>
      </c>
    </row>
    <row r="589" spans="1:22" ht="14.25" customHeight="1" x14ac:dyDescent="0.3">
      <c r="A589" s="4">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4">
        <v>144.51570000000001</v>
      </c>
    </row>
    <row r="590" spans="1:22" ht="14.25" customHeight="1" x14ac:dyDescent="0.3">
      <c r="A590" s="4">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4">
        <v>-20.136200000000006</v>
      </c>
    </row>
    <row r="591" spans="1:22" ht="14.25" customHeight="1" x14ac:dyDescent="0.3">
      <c r="A591" s="4">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4">
        <v>7.2576000000000001</v>
      </c>
    </row>
    <row r="592" spans="1:22" ht="14.25" customHeight="1" x14ac:dyDescent="0.3">
      <c r="A592" s="4">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4">
        <v>-12.896100000000004</v>
      </c>
    </row>
    <row r="593" spans="1:22" ht="14.25" customHeight="1" x14ac:dyDescent="0.3">
      <c r="A593" s="4">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4">
        <v>3.6288</v>
      </c>
    </row>
    <row r="594" spans="1:22" ht="14.25" customHeight="1" x14ac:dyDescent="0.3">
      <c r="A594" s="4">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4">
        <v>1.1679999999999997</v>
      </c>
    </row>
    <row r="595" spans="1:22" ht="14.25" customHeight="1" x14ac:dyDescent="0.3">
      <c r="A595" s="4">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4">
        <v>9.7499999999999964</v>
      </c>
    </row>
    <row r="596" spans="1:22" ht="14.25" customHeight="1" x14ac:dyDescent="0.3">
      <c r="A596" s="4">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4">
        <v>22.074799999999996</v>
      </c>
    </row>
    <row r="597" spans="1:22" ht="14.25" customHeight="1" x14ac:dyDescent="0.3">
      <c r="A597" s="4">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4">
        <v>434.99130000000002</v>
      </c>
    </row>
    <row r="598" spans="1:22" ht="14.25" customHeight="1" x14ac:dyDescent="0.3">
      <c r="A598" s="4">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4">
        <v>55.744999999999948</v>
      </c>
    </row>
    <row r="599" spans="1:22" ht="14.25" customHeight="1" x14ac:dyDescent="0.3">
      <c r="A599" s="4">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4">
        <v>91.772800000000018</v>
      </c>
    </row>
    <row r="600" spans="1:22" ht="14.25" customHeight="1" x14ac:dyDescent="0.3">
      <c r="A600" s="4">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4">
        <v>1.0178000000000007</v>
      </c>
    </row>
    <row r="601" spans="1:22" ht="14.25" customHeight="1" x14ac:dyDescent="0.3">
      <c r="A601" s="4">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4">
        <v>-28.796400000000006</v>
      </c>
    </row>
    <row r="602" spans="1:22" ht="14.25" customHeight="1" x14ac:dyDescent="0.3">
      <c r="A602" s="4">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4">
        <v>-115.35440000000006</v>
      </c>
    </row>
    <row r="603" spans="1:22" ht="14.25" customHeight="1" x14ac:dyDescent="0.3">
      <c r="A603" s="4">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4">
        <v>0.72999999999999954</v>
      </c>
    </row>
    <row r="604" spans="1:22" ht="14.25" customHeight="1" x14ac:dyDescent="0.3">
      <c r="A604" s="4">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4">
        <v>17.84699999999998</v>
      </c>
    </row>
    <row r="605" spans="1:22" ht="14.25" customHeight="1" x14ac:dyDescent="0.3">
      <c r="A605" s="4">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4">
        <v>5.1407999999999916</v>
      </c>
    </row>
    <row r="606" spans="1:22" ht="14.25" customHeight="1" x14ac:dyDescent="0.3">
      <c r="A606" s="4">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4">
        <v>-5.5338000000000012</v>
      </c>
    </row>
    <row r="607" spans="1:22" ht="14.25" customHeight="1" x14ac:dyDescent="0.3">
      <c r="A607" s="4">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4">
        <v>-31.671199999999999</v>
      </c>
    </row>
    <row r="608" spans="1:22" ht="14.25" customHeight="1" x14ac:dyDescent="0.3">
      <c r="A608" s="4">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4">
        <v>47.815200000000004</v>
      </c>
    </row>
    <row r="609" spans="1:22" ht="14.25" customHeight="1" x14ac:dyDescent="0.3">
      <c r="A609" s="4">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4">
        <v>-2.6256000000000004</v>
      </c>
    </row>
    <row r="610" spans="1:22" ht="14.25" customHeight="1" x14ac:dyDescent="0.3">
      <c r="A610" s="4">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4">
        <v>2.3813999999999984</v>
      </c>
    </row>
    <row r="611" spans="1:22" ht="14.25" customHeight="1" x14ac:dyDescent="0.3">
      <c r="A611" s="4">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4">
        <v>-10.117800000000003</v>
      </c>
    </row>
    <row r="612" spans="1:22" ht="14.25" customHeight="1" x14ac:dyDescent="0.3">
      <c r="A612" s="4">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4">
        <v>41.577299999999951</v>
      </c>
    </row>
    <row r="613" spans="1:22" ht="14.25" customHeight="1" x14ac:dyDescent="0.3">
      <c r="A613" s="4">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4">
        <v>5.6955999999999989</v>
      </c>
    </row>
    <row r="614" spans="1:22" ht="14.25" customHeight="1" x14ac:dyDescent="0.3">
      <c r="A614" s="4">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4">
        <v>2.6399999999999997</v>
      </c>
    </row>
    <row r="615" spans="1:22" ht="14.25" customHeight="1" x14ac:dyDescent="0.3">
      <c r="A615" s="4">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4">
        <v>-157.93830000000008</v>
      </c>
    </row>
    <row r="616" spans="1:22" ht="14.25" customHeight="1" x14ac:dyDescent="0.3">
      <c r="A616" s="4">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4">
        <v>15.99199999999999</v>
      </c>
    </row>
    <row r="617" spans="1:22" ht="14.25" customHeight="1" x14ac:dyDescent="0.3">
      <c r="A617" s="4">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4">
        <v>-2.7967999999999993</v>
      </c>
    </row>
    <row r="618" spans="1:22" ht="14.25" customHeight="1" x14ac:dyDescent="0.3">
      <c r="A618" s="4">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4">
        <v>15.787199999999999</v>
      </c>
    </row>
    <row r="619" spans="1:22" ht="14.25" customHeight="1" x14ac:dyDescent="0.3">
      <c r="A619" s="4">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4">
        <v>3.0813999999999995</v>
      </c>
    </row>
    <row r="620" spans="1:22" ht="14.25" customHeight="1" x14ac:dyDescent="0.3">
      <c r="A620" s="4">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4">
        <v>33.569999999999986</v>
      </c>
    </row>
    <row r="621" spans="1:22" ht="14.25" customHeight="1" x14ac:dyDescent="0.3">
      <c r="A621" s="4">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4">
        <v>10.993899999999996</v>
      </c>
    </row>
    <row r="622" spans="1:22" ht="14.25" customHeight="1" x14ac:dyDescent="0.3">
      <c r="A622" s="4">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4">
        <v>27.286199999999994</v>
      </c>
    </row>
    <row r="623" spans="1:22" ht="14.25" customHeight="1" x14ac:dyDescent="0.3">
      <c r="A623" s="4">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4">
        <v>-14.773</v>
      </c>
    </row>
    <row r="624" spans="1:22" ht="14.25" customHeight="1" x14ac:dyDescent="0.3">
      <c r="A624" s="4">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4">
        <v>87.568399999999968</v>
      </c>
    </row>
    <row r="625" spans="1:22" ht="14.25" customHeight="1" x14ac:dyDescent="0.3">
      <c r="A625" s="4">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4">
        <v>178.90100000000001</v>
      </c>
    </row>
    <row r="626" spans="1:22" ht="14.25" customHeight="1" x14ac:dyDescent="0.3">
      <c r="A626" s="4">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4">
        <v>130.87</v>
      </c>
    </row>
    <row r="627" spans="1:22" ht="14.25" customHeight="1" x14ac:dyDescent="0.3">
      <c r="A627" s="4">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4">
        <v>46.927799999999984</v>
      </c>
    </row>
    <row r="628" spans="1:22" ht="14.25" customHeight="1" x14ac:dyDescent="0.3">
      <c r="A628" s="4">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4">
        <v>12.090399999999999</v>
      </c>
    </row>
    <row r="629" spans="1:22" ht="14.25" customHeight="1" x14ac:dyDescent="0.3">
      <c r="A629" s="4">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4">
        <v>28.176399999999987</v>
      </c>
    </row>
    <row r="630" spans="1:22" ht="14.25" customHeight="1" x14ac:dyDescent="0.3">
      <c r="A630" s="4">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4">
        <v>5.1434999999999977</v>
      </c>
    </row>
    <row r="631" spans="1:22" ht="14.25" customHeight="1" x14ac:dyDescent="0.3">
      <c r="A631" s="4">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4">
        <v>6.0857999999999999</v>
      </c>
    </row>
    <row r="632" spans="1:22" ht="14.25" customHeight="1" x14ac:dyDescent="0.3">
      <c r="A632" s="4">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4">
        <v>-51.719100000000012</v>
      </c>
    </row>
    <row r="633" spans="1:22" ht="14.25" customHeight="1" x14ac:dyDescent="0.3">
      <c r="A633" s="4">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4">
        <v>29.950000000000003</v>
      </c>
    </row>
    <row r="634" spans="1:22" ht="14.25" customHeight="1" x14ac:dyDescent="0.3">
      <c r="A634" s="4">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4">
        <v>30.076800000000006</v>
      </c>
    </row>
    <row r="635" spans="1:22" ht="14.25" customHeight="1" x14ac:dyDescent="0.3">
      <c r="A635" s="4">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4">
        <v>2.458499999999999</v>
      </c>
    </row>
    <row r="636" spans="1:22" ht="14.25" customHeight="1" x14ac:dyDescent="0.3">
      <c r="A636" s="4">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4">
        <v>85.529700000000005</v>
      </c>
    </row>
    <row r="637" spans="1:22" ht="14.25" customHeight="1" x14ac:dyDescent="0.3">
      <c r="A637" s="4">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4">
        <v>43.223399999999984</v>
      </c>
    </row>
    <row r="638" spans="1:22" ht="14.25" customHeight="1" x14ac:dyDescent="0.3">
      <c r="A638" s="4">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4">
        <v>-13.846800000000002</v>
      </c>
    </row>
    <row r="639" spans="1:22" ht="14.25" customHeight="1" x14ac:dyDescent="0.3">
      <c r="A639" s="4">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4">
        <v>12.232799999999997</v>
      </c>
    </row>
    <row r="640" spans="1:22" ht="14.25" customHeight="1" x14ac:dyDescent="0.3">
      <c r="A640" s="4">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4">
        <v>272.79200000000003</v>
      </c>
    </row>
    <row r="641" spans="1:22" ht="14.25" customHeight="1" x14ac:dyDescent="0.3">
      <c r="A641" s="4">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4">
        <v>5.0128000000000004</v>
      </c>
    </row>
    <row r="642" spans="1:22" ht="14.25" customHeight="1" x14ac:dyDescent="0.3">
      <c r="A642" s="4">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4">
        <v>6.0287999999999995</v>
      </c>
    </row>
    <row r="643" spans="1:22" ht="14.25" customHeight="1" x14ac:dyDescent="0.3">
      <c r="A643" s="4">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4">
        <v>85.903999999999996</v>
      </c>
    </row>
    <row r="644" spans="1:22" ht="14.25" customHeight="1" x14ac:dyDescent="0.3">
      <c r="A644" s="4">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4">
        <v>12.599999999999998</v>
      </c>
    </row>
    <row r="645" spans="1:22" ht="14.25" customHeight="1" x14ac:dyDescent="0.3">
      <c r="A645" s="4">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4">
        <v>54.333200000000005</v>
      </c>
    </row>
    <row r="646" spans="1:22" ht="14.25" customHeight="1" x14ac:dyDescent="0.3">
      <c r="A646" s="4">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4">
        <v>3.1752000000000002</v>
      </c>
    </row>
    <row r="647" spans="1:22" ht="14.25" customHeight="1" x14ac:dyDescent="0.3">
      <c r="A647" s="4">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4">
        <v>56.510999999999996</v>
      </c>
    </row>
    <row r="648" spans="1:22" ht="14.25" customHeight="1" x14ac:dyDescent="0.3">
      <c r="A648" s="4">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4">
        <v>9.8624999999999972</v>
      </c>
    </row>
    <row r="649" spans="1:22" ht="14.25" customHeight="1" x14ac:dyDescent="0.3">
      <c r="A649" s="4">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4">
        <v>3.0143999999999993</v>
      </c>
    </row>
    <row r="650" spans="1:22" ht="14.25" customHeight="1" x14ac:dyDescent="0.3">
      <c r="A650" s="4">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4">
        <v>6.0680000000000014</v>
      </c>
    </row>
    <row r="651" spans="1:22" ht="14.25" customHeight="1" x14ac:dyDescent="0.3">
      <c r="A651" s="4">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4">
        <v>22.678200000000018</v>
      </c>
    </row>
    <row r="652" spans="1:22" ht="14.25" customHeight="1" x14ac:dyDescent="0.3">
      <c r="A652" s="4">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4">
        <v>31.599999999999966</v>
      </c>
    </row>
    <row r="653" spans="1:22" ht="14.25" customHeight="1" x14ac:dyDescent="0.3">
      <c r="A653" s="4">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4">
        <v>178.31799999999998</v>
      </c>
    </row>
    <row r="654" spans="1:22" ht="14.25" customHeight="1" x14ac:dyDescent="0.3">
      <c r="A654" s="4">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4">
        <v>45.975399999999993</v>
      </c>
    </row>
    <row r="655" spans="1:22" ht="14.25" customHeight="1" x14ac:dyDescent="0.3">
      <c r="A655" s="4">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4">
        <v>10.311999999999998</v>
      </c>
    </row>
    <row r="656" spans="1:22" ht="14.25" customHeight="1" x14ac:dyDescent="0.3">
      <c r="A656" s="4">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4">
        <v>8.5163999999999938</v>
      </c>
    </row>
    <row r="657" spans="1:22" ht="14.25" customHeight="1" x14ac:dyDescent="0.3">
      <c r="A657" s="4">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4">
        <v>-2.6543999999999999</v>
      </c>
    </row>
    <row r="658" spans="1:22" ht="14.25" customHeight="1" x14ac:dyDescent="0.3">
      <c r="A658" s="4">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4">
        <v>45.322199999999995</v>
      </c>
    </row>
    <row r="659" spans="1:22" ht="14.25" customHeight="1" x14ac:dyDescent="0.3">
      <c r="A659" s="4">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4">
        <v>-50.098000000000013</v>
      </c>
    </row>
    <row r="660" spans="1:22" ht="14.25" customHeight="1" x14ac:dyDescent="0.3">
      <c r="A660" s="4">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4">
        <v>-3.4619999999999997</v>
      </c>
    </row>
    <row r="661" spans="1:22" ht="14.25" customHeight="1" x14ac:dyDescent="0.3">
      <c r="A661" s="4">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4">
        <v>124.92899999999986</v>
      </c>
    </row>
    <row r="662" spans="1:22" ht="14.25" customHeight="1" x14ac:dyDescent="0.3">
      <c r="A662" s="4">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4">
        <v>-135.7650000000001</v>
      </c>
    </row>
    <row r="663" spans="1:22" ht="14.25" customHeight="1" x14ac:dyDescent="0.3">
      <c r="A663" s="4">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4">
        <v>-118.12950000000006</v>
      </c>
    </row>
    <row r="664" spans="1:22" ht="14.25" customHeight="1" x14ac:dyDescent="0.3">
      <c r="A664" s="4">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4">
        <v>-4.2222000000000008</v>
      </c>
    </row>
    <row r="665" spans="1:22" ht="14.25" customHeight="1" x14ac:dyDescent="0.3">
      <c r="A665" s="4">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4">
        <v>18.397999999999968</v>
      </c>
    </row>
    <row r="666" spans="1:22" ht="14.25" customHeight="1" x14ac:dyDescent="0.3">
      <c r="A666" s="4">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4">
        <v>5.2625999999999999</v>
      </c>
    </row>
    <row r="667" spans="1:22" ht="14.25" customHeight="1" x14ac:dyDescent="0.3">
      <c r="A667" s="4">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4">
        <v>2.0789999999999997</v>
      </c>
    </row>
    <row r="668" spans="1:22" ht="14.25" customHeight="1" x14ac:dyDescent="0.3">
      <c r="A668" s="4">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4">
        <v>28.706399999999991</v>
      </c>
    </row>
    <row r="669" spans="1:22" ht="14.25" customHeight="1" x14ac:dyDescent="0.3">
      <c r="A669" s="4">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4">
        <v>28.618200000000002</v>
      </c>
    </row>
    <row r="670" spans="1:22" ht="14.25" customHeight="1" x14ac:dyDescent="0.3">
      <c r="A670" s="4">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4">
        <v>8.7285000000000004</v>
      </c>
    </row>
    <row r="671" spans="1:22" ht="14.25" customHeight="1" x14ac:dyDescent="0.3">
      <c r="A671" s="4">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4">
        <v>-14.385599999999997</v>
      </c>
    </row>
    <row r="672" spans="1:22" ht="14.25" customHeight="1" x14ac:dyDescent="0.3">
      <c r="A672" s="4">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4">
        <v>-71.890500000000017</v>
      </c>
    </row>
    <row r="673" spans="1:22" ht="14.25" customHeight="1" x14ac:dyDescent="0.3">
      <c r="A673" s="4">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4">
        <v>11.359999999999998</v>
      </c>
    </row>
    <row r="674" spans="1:22" ht="14.25" customHeight="1" x14ac:dyDescent="0.3">
      <c r="A674" s="4">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4">
        <v>1.7115</v>
      </c>
    </row>
    <row r="675" spans="1:22" ht="14.25" customHeight="1" x14ac:dyDescent="0.3">
      <c r="A675" s="4">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4">
        <v>16.588799999999999</v>
      </c>
    </row>
    <row r="676" spans="1:22" ht="14.25" customHeight="1" x14ac:dyDescent="0.3">
      <c r="A676" s="4">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4">
        <v>17.504999999999995</v>
      </c>
    </row>
    <row r="677" spans="1:22" ht="14.25" customHeight="1" x14ac:dyDescent="0.3">
      <c r="A677" s="4">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4">
        <v>40.749900000000004</v>
      </c>
    </row>
    <row r="678" spans="1:22" ht="14.25" customHeight="1" x14ac:dyDescent="0.3">
      <c r="A678" s="4">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4">
        <v>-7.3920000000000021</v>
      </c>
    </row>
    <row r="679" spans="1:22" ht="14.25" customHeight="1" x14ac:dyDescent="0.3">
      <c r="A679" s="4">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4">
        <v>4.5200999999999958</v>
      </c>
    </row>
    <row r="680" spans="1:22" ht="14.25" customHeight="1" x14ac:dyDescent="0.3">
      <c r="A680" s="4">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4">
        <v>-41.261999999999972</v>
      </c>
    </row>
    <row r="681" spans="1:22" ht="14.25" customHeight="1" x14ac:dyDescent="0.3">
      <c r="A681" s="4">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4">
        <v>-320.23950000000013</v>
      </c>
    </row>
    <row r="682" spans="1:22" ht="14.25" customHeight="1" x14ac:dyDescent="0.3">
      <c r="A682" s="4">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4">
        <v>4.6643999999999988</v>
      </c>
    </row>
    <row r="683" spans="1:22" ht="14.25" customHeight="1" x14ac:dyDescent="0.3">
      <c r="A683" s="4">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4">
        <v>2.598399999999998</v>
      </c>
    </row>
    <row r="684" spans="1:22" ht="14.25" customHeight="1" x14ac:dyDescent="0.3">
      <c r="A684" s="4">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4">
        <v>18.521999999999998</v>
      </c>
    </row>
    <row r="685" spans="1:22" ht="14.25" customHeight="1" x14ac:dyDescent="0.3">
      <c r="A685" s="4">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4">
        <v>-3839.9903999999988</v>
      </c>
    </row>
    <row r="686" spans="1:22" ht="14.25" customHeight="1" x14ac:dyDescent="0.3">
      <c r="A686" s="4">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4">
        <v>14.650999999999989</v>
      </c>
    </row>
    <row r="687" spans="1:22" ht="14.25" customHeight="1" x14ac:dyDescent="0.3">
      <c r="A687" s="4">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4">
        <v>163.18979999999999</v>
      </c>
    </row>
    <row r="688" spans="1:22" ht="14.25" customHeight="1" x14ac:dyDescent="0.3">
      <c r="A688" s="4">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4">
        <v>6.8713999999999995</v>
      </c>
    </row>
    <row r="689" spans="1:22" ht="14.25" customHeight="1" x14ac:dyDescent="0.3">
      <c r="A689" s="4">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4">
        <v>9.3312000000000008</v>
      </c>
    </row>
    <row r="690" spans="1:22" ht="14.25" customHeight="1" x14ac:dyDescent="0.3">
      <c r="A690" s="4">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4">
        <v>4.7995999999999768</v>
      </c>
    </row>
    <row r="691" spans="1:22" ht="14.25" customHeight="1" x14ac:dyDescent="0.3">
      <c r="A691" s="4">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4">
        <v>14.561400000000006</v>
      </c>
    </row>
    <row r="692" spans="1:22" ht="14.25" customHeight="1" x14ac:dyDescent="0.3">
      <c r="A692" s="4">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4">
        <v>74.053200000000004</v>
      </c>
    </row>
    <row r="693" spans="1:22" ht="14.25" customHeight="1" x14ac:dyDescent="0.3">
      <c r="A693" s="4">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4">
        <v>10.315199999999999</v>
      </c>
    </row>
    <row r="694" spans="1:22" ht="14.25" customHeight="1" x14ac:dyDescent="0.3">
      <c r="A694" s="4">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4">
        <v>24.936000000000007</v>
      </c>
    </row>
    <row r="695" spans="1:22" ht="14.25" customHeight="1" x14ac:dyDescent="0.3">
      <c r="A695" s="4">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4">
        <v>16.032</v>
      </c>
    </row>
    <row r="696" spans="1:22" ht="14.25" customHeight="1" x14ac:dyDescent="0.3">
      <c r="A696" s="4">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4">
        <v>17.34879999999999</v>
      </c>
    </row>
    <row r="697" spans="1:22" ht="14.25" customHeight="1" x14ac:dyDescent="0.3">
      <c r="A697" s="4">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4">
        <v>17.759999999999998</v>
      </c>
    </row>
    <row r="698" spans="1:22" ht="14.25" customHeight="1" x14ac:dyDescent="0.3">
      <c r="A698" s="4">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4">
        <v>62.807499999999976</v>
      </c>
    </row>
    <row r="699" spans="1:22" ht="14.25" customHeight="1" x14ac:dyDescent="0.3">
      <c r="A699" s="4">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4">
        <v>31.751200000000001</v>
      </c>
    </row>
    <row r="700" spans="1:22" ht="14.25" customHeight="1" x14ac:dyDescent="0.3">
      <c r="A700" s="4">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4">
        <v>0.8088000000000003</v>
      </c>
    </row>
    <row r="701" spans="1:22" ht="14.25" customHeight="1" x14ac:dyDescent="0.3">
      <c r="A701" s="4">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4">
        <v>-13.6312</v>
      </c>
    </row>
    <row r="702" spans="1:22" ht="14.25" customHeight="1" x14ac:dyDescent="0.3">
      <c r="A702" s="4">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4">
        <v>-3.4271999999999991</v>
      </c>
    </row>
    <row r="703" spans="1:22" ht="14.25" customHeight="1" x14ac:dyDescent="0.3">
      <c r="A703" s="4">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4">
        <v>4.1448</v>
      </c>
    </row>
    <row r="704" spans="1:22" ht="14.25" customHeight="1" x14ac:dyDescent="0.3">
      <c r="A704" s="4">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4">
        <v>35.679599999999979</v>
      </c>
    </row>
    <row r="705" spans="1:22" ht="14.25" customHeight="1" x14ac:dyDescent="0.3">
      <c r="A705" s="4">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4">
        <v>-13.871700000000047</v>
      </c>
    </row>
    <row r="706" spans="1:22" ht="14.25" customHeight="1" x14ac:dyDescent="0.3">
      <c r="A706" s="4">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4">
        <v>3.6288</v>
      </c>
    </row>
    <row r="707" spans="1:22" ht="14.25" customHeight="1" x14ac:dyDescent="0.3">
      <c r="A707" s="4">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4">
        <v>18.769499999999987</v>
      </c>
    </row>
    <row r="708" spans="1:22" ht="14.25" customHeight="1" x14ac:dyDescent="0.3">
      <c r="A708" s="4">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4">
        <v>2.2823999999999991</v>
      </c>
    </row>
    <row r="709" spans="1:22" ht="14.25" customHeight="1" x14ac:dyDescent="0.3">
      <c r="A709" s="4">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4">
        <v>52.78240000000001</v>
      </c>
    </row>
    <row r="710" spans="1:22" ht="14.25" customHeight="1" x14ac:dyDescent="0.3">
      <c r="A710" s="4">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4">
        <v>-110.49000000000007</v>
      </c>
    </row>
    <row r="711" spans="1:22" ht="14.25" customHeight="1" x14ac:dyDescent="0.3">
      <c r="A711" s="4">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4">
        <v>15.767999999999997</v>
      </c>
    </row>
    <row r="712" spans="1:22" ht="14.25" customHeight="1" x14ac:dyDescent="0.3">
      <c r="A712" s="4">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4">
        <v>26.630399999999998</v>
      </c>
    </row>
    <row r="713" spans="1:22" ht="14.25" customHeight="1" x14ac:dyDescent="0.3">
      <c r="A713" s="4">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4">
        <v>8.8623999999999992</v>
      </c>
    </row>
    <row r="714" spans="1:22" ht="14.25" customHeight="1" x14ac:dyDescent="0.3">
      <c r="A714" s="4">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4">
        <v>109.72260000000001</v>
      </c>
    </row>
    <row r="715" spans="1:22" ht="14.25" customHeight="1" x14ac:dyDescent="0.3">
      <c r="A715" s="4">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4">
        <v>89.314199999999971</v>
      </c>
    </row>
    <row r="716" spans="1:22" ht="14.25" customHeight="1" x14ac:dyDescent="0.3">
      <c r="A716" s="4">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4">
        <v>113.98860000000001</v>
      </c>
    </row>
    <row r="717" spans="1:22" ht="14.25" customHeight="1" x14ac:dyDescent="0.3">
      <c r="A717" s="4">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4">
        <v>6.9719999999999995</v>
      </c>
    </row>
    <row r="718" spans="1:22" ht="14.25" customHeight="1" x14ac:dyDescent="0.3">
      <c r="A718" s="4">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4">
        <v>3.0813999999999995</v>
      </c>
    </row>
    <row r="719" spans="1:22" ht="14.25" customHeight="1" x14ac:dyDescent="0.3">
      <c r="A719" s="4">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4">
        <v>24.475800000000007</v>
      </c>
    </row>
    <row r="720" spans="1:22" ht="14.25" customHeight="1" x14ac:dyDescent="0.3">
      <c r="A720" s="4">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4">
        <v>19.4376</v>
      </c>
    </row>
    <row r="721" spans="1:22" ht="14.25" customHeight="1" x14ac:dyDescent="0.3">
      <c r="A721" s="4">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4">
        <v>21.995999999999992</v>
      </c>
    </row>
    <row r="722" spans="1:22" ht="14.25" customHeight="1" x14ac:dyDescent="0.3">
      <c r="A722" s="4">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4">
        <v>73.41</v>
      </c>
    </row>
    <row r="723" spans="1:22" ht="14.25" customHeight="1" x14ac:dyDescent="0.3">
      <c r="A723" s="4">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4">
        <v>231.41160000000002</v>
      </c>
    </row>
    <row r="724" spans="1:22" ht="14.25" customHeight="1" x14ac:dyDescent="0.3">
      <c r="A724" s="4">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4">
        <v>80.019899999999993</v>
      </c>
    </row>
    <row r="725" spans="1:22" ht="14.25" customHeight="1" x14ac:dyDescent="0.3">
      <c r="A725" s="4">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4">
        <v>21.112000000000002</v>
      </c>
    </row>
    <row r="726" spans="1:22" ht="14.25" customHeight="1" x14ac:dyDescent="0.3">
      <c r="A726" s="4">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4">
        <v>5.1281999999999996</v>
      </c>
    </row>
    <row r="727" spans="1:22" ht="14.25" customHeight="1" x14ac:dyDescent="0.3">
      <c r="A727" s="4">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4">
        <v>6.3684000000000003</v>
      </c>
    </row>
    <row r="728" spans="1:22" ht="14.25" customHeight="1" x14ac:dyDescent="0.3">
      <c r="A728" s="4">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4">
        <v>5.5992000000000015</v>
      </c>
    </row>
    <row r="729" spans="1:22" ht="14.25" customHeight="1" x14ac:dyDescent="0.3">
      <c r="A729" s="4">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4">
        <v>84.051199999999994</v>
      </c>
    </row>
    <row r="730" spans="1:22" ht="14.25" customHeight="1" x14ac:dyDescent="0.3">
      <c r="A730" s="4">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4">
        <v>-153.34560000000005</v>
      </c>
    </row>
    <row r="731" spans="1:22" ht="14.25" customHeight="1" x14ac:dyDescent="0.3">
      <c r="A731" s="4">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4">
        <v>10.088999999999999</v>
      </c>
    </row>
    <row r="732" spans="1:22" ht="14.25" customHeight="1" x14ac:dyDescent="0.3">
      <c r="A732" s="4">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4">
        <v>102.49980000000001</v>
      </c>
    </row>
    <row r="733" spans="1:22" ht="14.25" customHeight="1" x14ac:dyDescent="0.3">
      <c r="A733" s="4">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4">
        <v>3.024</v>
      </c>
    </row>
    <row r="734" spans="1:22" ht="14.25" customHeight="1" x14ac:dyDescent="0.3">
      <c r="A734" s="4">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4">
        <v>9.7175999999999902</v>
      </c>
    </row>
    <row r="735" spans="1:22" ht="14.25" customHeight="1" x14ac:dyDescent="0.3">
      <c r="A735" s="4">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4">
        <v>86.385600000000011</v>
      </c>
    </row>
    <row r="736" spans="1:22" ht="14.25" customHeight="1" x14ac:dyDescent="0.3">
      <c r="A736" s="4">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4">
        <v>33.647399999999998</v>
      </c>
    </row>
    <row r="737" spans="1:22" ht="14.25" customHeight="1" x14ac:dyDescent="0.3">
      <c r="A737" s="4">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4">
        <v>9.4283999999999963</v>
      </c>
    </row>
    <row r="738" spans="1:22" ht="14.25" customHeight="1" x14ac:dyDescent="0.3">
      <c r="A738" s="4">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4">
        <v>18.695599999999999</v>
      </c>
    </row>
    <row r="739" spans="1:22" ht="14.25" customHeight="1" x14ac:dyDescent="0.3">
      <c r="A739" s="4">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4">
        <v>6.5519999999999996</v>
      </c>
    </row>
    <row r="740" spans="1:22" ht="14.25" customHeight="1" x14ac:dyDescent="0.3">
      <c r="A740" s="4">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4">
        <v>8.4965999999999937</v>
      </c>
    </row>
    <row r="741" spans="1:22" ht="14.25" customHeight="1" x14ac:dyDescent="0.3">
      <c r="A741" s="4">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4">
        <v>4.2716999999999992</v>
      </c>
    </row>
    <row r="742" spans="1:22" ht="14.25" customHeight="1" x14ac:dyDescent="0.3">
      <c r="A742" s="4">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4">
        <v>-64.774800000000013</v>
      </c>
    </row>
    <row r="743" spans="1:22" ht="14.25" customHeight="1" x14ac:dyDescent="0.3">
      <c r="A743" s="4">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4">
        <v>-5.4870000000000001</v>
      </c>
    </row>
    <row r="744" spans="1:22" ht="14.25" customHeight="1" x14ac:dyDescent="0.3">
      <c r="A744" s="4">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4">
        <v>-10.948000000000002</v>
      </c>
    </row>
    <row r="745" spans="1:22" ht="14.25" customHeight="1" x14ac:dyDescent="0.3">
      <c r="A745" s="4">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4">
        <v>1.1465999999999998</v>
      </c>
    </row>
    <row r="746" spans="1:22" ht="14.25" customHeight="1" x14ac:dyDescent="0.3">
      <c r="A746" s="4">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4">
        <v>1.6762000000000001</v>
      </c>
    </row>
    <row r="747" spans="1:22" ht="14.25" customHeight="1" x14ac:dyDescent="0.3">
      <c r="A747" s="4">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4">
        <v>6.2063999999999897</v>
      </c>
    </row>
    <row r="748" spans="1:22" ht="14.25" customHeight="1" x14ac:dyDescent="0.3">
      <c r="A748" s="4">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4">
        <v>-28.355999999999952</v>
      </c>
    </row>
    <row r="749" spans="1:22" ht="14.25" customHeight="1" x14ac:dyDescent="0.3">
      <c r="A749" s="4">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4">
        <v>7.1863999999999919</v>
      </c>
    </row>
    <row r="750" spans="1:22" ht="14.25" customHeight="1" x14ac:dyDescent="0.3">
      <c r="A750" s="4">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4">
        <v>0.89939999999999909</v>
      </c>
    </row>
    <row r="751" spans="1:22" ht="14.25" customHeight="1" x14ac:dyDescent="0.3">
      <c r="A751" s="4">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4">
        <v>26.702999999999999</v>
      </c>
    </row>
    <row r="752" spans="1:22" ht="14.25" customHeight="1" x14ac:dyDescent="0.3">
      <c r="A752" s="4">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4">
        <v>56.7864</v>
      </c>
    </row>
    <row r="753" spans="1:22" ht="14.25" customHeight="1" x14ac:dyDescent="0.3">
      <c r="A753" s="4">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4">
        <v>22.792000000000002</v>
      </c>
    </row>
    <row r="754" spans="1:22" ht="14.25" customHeight="1" x14ac:dyDescent="0.3">
      <c r="A754" s="4">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4">
        <v>1.4112</v>
      </c>
    </row>
    <row r="755" spans="1:22" ht="14.25" customHeight="1" x14ac:dyDescent="0.3">
      <c r="A755" s="4">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4">
        <v>374.99249999999995</v>
      </c>
    </row>
    <row r="756" spans="1:22" ht="14.25" customHeight="1" x14ac:dyDescent="0.3">
      <c r="A756" s="4">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4">
        <v>28.7712</v>
      </c>
    </row>
    <row r="757" spans="1:22" ht="14.25" customHeight="1" x14ac:dyDescent="0.3">
      <c r="A757" s="4">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4">
        <v>-167.3184</v>
      </c>
    </row>
    <row r="758" spans="1:22" ht="14.25" customHeight="1" x14ac:dyDescent="0.3">
      <c r="A758" s="4">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4">
        <v>6.8767999999999994</v>
      </c>
    </row>
    <row r="759" spans="1:22" ht="14.25" customHeight="1" x14ac:dyDescent="0.3">
      <c r="A759" s="4">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4">
        <v>47.92</v>
      </c>
    </row>
    <row r="760" spans="1:22" ht="14.25" customHeight="1" x14ac:dyDescent="0.3">
      <c r="A760" s="4">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4">
        <v>4.2665999999999986</v>
      </c>
    </row>
    <row r="761" spans="1:22" ht="14.25" customHeight="1" x14ac:dyDescent="0.3">
      <c r="A761" s="4">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4">
        <v>10.223999999999998</v>
      </c>
    </row>
    <row r="762" spans="1:22" ht="14.25" customHeight="1" x14ac:dyDescent="0.3">
      <c r="A762" s="4">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4">
        <v>27.993600000000001</v>
      </c>
    </row>
    <row r="763" spans="1:22" ht="14.25" customHeight="1" x14ac:dyDescent="0.3">
      <c r="A763" s="4">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4">
        <v>5.6993999999999998</v>
      </c>
    </row>
    <row r="764" spans="1:22" ht="14.25" customHeight="1" x14ac:dyDescent="0.3">
      <c r="A764" s="4">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4">
        <v>-26.995499999999993</v>
      </c>
    </row>
    <row r="765" spans="1:22" ht="14.25" customHeight="1" x14ac:dyDescent="0.3">
      <c r="A765" s="4">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4">
        <v>5.3391999999999991</v>
      </c>
    </row>
    <row r="766" spans="1:22" ht="14.25" customHeight="1" x14ac:dyDescent="0.3">
      <c r="A766" s="4">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4">
        <v>25.47</v>
      </c>
    </row>
    <row r="767" spans="1:22" ht="14.25" customHeight="1" x14ac:dyDescent="0.3">
      <c r="A767" s="4">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4">
        <v>258.69600000000003</v>
      </c>
    </row>
    <row r="768" spans="1:22" ht="14.25" customHeight="1" x14ac:dyDescent="0.3">
      <c r="A768" s="4">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4">
        <v>2.7071999999999994</v>
      </c>
    </row>
    <row r="769" spans="1:22" ht="14.25" customHeight="1" x14ac:dyDescent="0.3">
      <c r="A769" s="4">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4">
        <v>34.354799999999955</v>
      </c>
    </row>
    <row r="770" spans="1:22" ht="14.25" customHeight="1" x14ac:dyDescent="0.3">
      <c r="A770" s="4">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4">
        <v>23.315999999999988</v>
      </c>
    </row>
    <row r="771" spans="1:22" ht="14.25" customHeight="1" x14ac:dyDescent="0.3">
      <c r="A771" s="4">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4">
        <v>179.74880000000002</v>
      </c>
    </row>
    <row r="772" spans="1:22" ht="14.25" customHeight="1" x14ac:dyDescent="0.3">
      <c r="A772" s="4">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4">
        <v>9.14</v>
      </c>
    </row>
    <row r="773" spans="1:22" ht="14.25" customHeight="1" x14ac:dyDescent="0.3">
      <c r="A773" s="4">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4">
        <v>51.75</v>
      </c>
    </row>
    <row r="774" spans="1:22" ht="14.25" customHeight="1" x14ac:dyDescent="0.3">
      <c r="A774" s="4">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4">
        <v>16.175000000000001</v>
      </c>
    </row>
    <row r="775" spans="1:22" ht="14.25" customHeight="1" x14ac:dyDescent="0.3">
      <c r="A775" s="4">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4">
        <v>3.4695</v>
      </c>
    </row>
    <row r="776" spans="1:22" ht="14.25" customHeight="1" x14ac:dyDescent="0.3">
      <c r="A776" s="4">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4">
        <v>10.881</v>
      </c>
    </row>
    <row r="777" spans="1:22" ht="14.25" customHeight="1" x14ac:dyDescent="0.3">
      <c r="A777" s="4">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4">
        <v>14.523600000000002</v>
      </c>
    </row>
    <row r="778" spans="1:22" ht="14.25" customHeight="1" x14ac:dyDescent="0.3">
      <c r="A778" s="4">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4">
        <v>3.6854999999999958</v>
      </c>
    </row>
    <row r="779" spans="1:22" ht="14.25" customHeight="1" x14ac:dyDescent="0.3">
      <c r="A779" s="4">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4">
        <v>40.800600000000003</v>
      </c>
    </row>
    <row r="780" spans="1:22" ht="14.25" customHeight="1" x14ac:dyDescent="0.3">
      <c r="A780" s="4">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4">
        <v>28.171799999999998</v>
      </c>
    </row>
    <row r="781" spans="1:22" ht="14.25" customHeight="1" x14ac:dyDescent="0.3">
      <c r="A781" s="4">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4">
        <v>11.720800000000001</v>
      </c>
    </row>
    <row r="782" spans="1:22" ht="14.25" customHeight="1" x14ac:dyDescent="0.3">
      <c r="A782" s="4">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4">
        <v>1.9259999999999997</v>
      </c>
    </row>
    <row r="783" spans="1:22" ht="14.25" customHeight="1" x14ac:dyDescent="0.3">
      <c r="A783" s="4">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4">
        <v>-22.448999999999991</v>
      </c>
    </row>
    <row r="784" spans="1:22" ht="14.25" customHeight="1" x14ac:dyDescent="0.3">
      <c r="A784" s="4">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4">
        <v>-2.6999999999999993</v>
      </c>
    </row>
    <row r="785" spans="1:22" ht="14.25" customHeight="1" x14ac:dyDescent="0.3">
      <c r="A785" s="4">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4">
        <v>-15.615600000000001</v>
      </c>
    </row>
    <row r="786" spans="1:22" ht="14.25" customHeight="1" x14ac:dyDescent="0.3">
      <c r="A786" s="4">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4">
        <v>0.59979999999999656</v>
      </c>
    </row>
    <row r="787" spans="1:22" ht="14.25" customHeight="1" x14ac:dyDescent="0.3">
      <c r="A787" s="4">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4">
        <v>87.744299999999981</v>
      </c>
    </row>
    <row r="788" spans="1:22" ht="14.25" customHeight="1" x14ac:dyDescent="0.3">
      <c r="A788" s="4">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4">
        <v>5.8914</v>
      </c>
    </row>
    <row r="789" spans="1:22" ht="14.25" customHeight="1" x14ac:dyDescent="0.3">
      <c r="A789" s="4">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4">
        <v>34.89279999999998</v>
      </c>
    </row>
    <row r="790" spans="1:22" ht="14.25" customHeight="1" x14ac:dyDescent="0.3">
      <c r="A790" s="4">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4">
        <v>69.100800000000007</v>
      </c>
    </row>
    <row r="791" spans="1:22" ht="14.25" customHeight="1" x14ac:dyDescent="0.3">
      <c r="A791" s="4">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4">
        <v>4.1634000000000011</v>
      </c>
    </row>
    <row r="792" spans="1:22" ht="14.25" customHeight="1" x14ac:dyDescent="0.3">
      <c r="A792" s="4">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4">
        <v>21.089600000000001</v>
      </c>
    </row>
    <row r="793" spans="1:22" ht="14.25" customHeight="1" x14ac:dyDescent="0.3">
      <c r="A793" s="4">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4">
        <v>79.905599999999993</v>
      </c>
    </row>
    <row r="794" spans="1:22" ht="14.25" customHeight="1" x14ac:dyDescent="0.3">
      <c r="A794" s="4">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4">
        <v>85.247500000000002</v>
      </c>
    </row>
    <row r="795" spans="1:22" ht="14.25" customHeight="1" x14ac:dyDescent="0.3">
      <c r="A795" s="4">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4">
        <v>4.5815999999999999</v>
      </c>
    </row>
    <row r="796" spans="1:22" ht="14.25" customHeight="1" x14ac:dyDescent="0.3">
      <c r="A796" s="4">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4">
        <v>10.642799999999999</v>
      </c>
    </row>
    <row r="797" spans="1:22" ht="14.25" customHeight="1" x14ac:dyDescent="0.3">
      <c r="A797" s="4">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4">
        <v>9.8783999999999992</v>
      </c>
    </row>
    <row r="798" spans="1:22" ht="14.25" customHeight="1" x14ac:dyDescent="0.3">
      <c r="A798" s="4">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4">
        <v>63.739199999999997</v>
      </c>
    </row>
    <row r="799" spans="1:22" ht="14.25" customHeight="1" x14ac:dyDescent="0.3">
      <c r="A799" s="4">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4">
        <v>6.2208000000000006</v>
      </c>
    </row>
    <row r="800" spans="1:22" ht="14.25" customHeight="1" x14ac:dyDescent="0.3">
      <c r="A800" s="4">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4">
        <v>10.348799999999999</v>
      </c>
    </row>
    <row r="801" spans="1:22" ht="14.25" customHeight="1" x14ac:dyDescent="0.3">
      <c r="A801" s="4">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4">
        <v>17.745000000000019</v>
      </c>
    </row>
    <row r="802" spans="1:22" ht="14.25" customHeight="1" x14ac:dyDescent="0.3">
      <c r="A802" s="4">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4">
        <v>7.3358999999999988</v>
      </c>
    </row>
    <row r="803" spans="1:22" ht="14.25" customHeight="1" x14ac:dyDescent="0.3">
      <c r="A803" s="4">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4">
        <v>18.897199999999991</v>
      </c>
    </row>
    <row r="804" spans="1:22" ht="14.25" customHeight="1" x14ac:dyDescent="0.3">
      <c r="A804" s="4">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4">
        <v>99.48960000000001</v>
      </c>
    </row>
    <row r="805" spans="1:22" ht="14.25" customHeight="1" x14ac:dyDescent="0.3">
      <c r="A805" s="4">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4">
        <v>6.2208000000000006</v>
      </c>
    </row>
    <row r="806" spans="1:22" ht="14.25" customHeight="1" x14ac:dyDescent="0.3">
      <c r="A806" s="4">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4">
        <v>6.2151999999999994</v>
      </c>
    </row>
    <row r="807" spans="1:22" ht="14.25" customHeight="1" x14ac:dyDescent="0.3">
      <c r="A807" s="4">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4">
        <v>4.3176000000000005</v>
      </c>
    </row>
    <row r="808" spans="1:22" ht="14.25" customHeight="1" x14ac:dyDescent="0.3">
      <c r="A808" s="4">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4">
        <v>247.99599999999981</v>
      </c>
    </row>
    <row r="809" spans="1:22" ht="14.25" customHeight="1" x14ac:dyDescent="0.3">
      <c r="A809" s="4">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4">
        <v>11.076000000000001</v>
      </c>
    </row>
    <row r="810" spans="1:22" ht="14.25" customHeight="1" x14ac:dyDescent="0.3">
      <c r="A810" s="4">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4">
        <v>50.989800000000002</v>
      </c>
    </row>
    <row r="811" spans="1:22" ht="14.25" customHeight="1" x14ac:dyDescent="0.3">
      <c r="A811" s="4">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4">
        <v>3.2256</v>
      </c>
    </row>
    <row r="812" spans="1:22" ht="14.25" customHeight="1" x14ac:dyDescent="0.3">
      <c r="A812" s="4">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4">
        <v>311.65199999999999</v>
      </c>
    </row>
    <row r="813" spans="1:22" ht="14.25" customHeight="1" x14ac:dyDescent="0.3">
      <c r="A813" s="4">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4">
        <v>62.036799999999971</v>
      </c>
    </row>
    <row r="814" spans="1:22" ht="14.25" customHeight="1" x14ac:dyDescent="0.3">
      <c r="A814" s="4">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4">
        <v>2.5779999999999994</v>
      </c>
    </row>
    <row r="815" spans="1:22" ht="14.25" customHeight="1" x14ac:dyDescent="0.3">
      <c r="A815" s="4">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4">
        <v>6.2151999999999994</v>
      </c>
    </row>
    <row r="816" spans="1:22" ht="14.25" customHeight="1" x14ac:dyDescent="0.3">
      <c r="A816" s="4">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4">
        <v>601.96990000000005</v>
      </c>
    </row>
    <row r="817" spans="1:22" ht="14.25" customHeight="1" x14ac:dyDescent="0.3">
      <c r="A817" s="4">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4">
        <v>24.883200000000002</v>
      </c>
    </row>
    <row r="818" spans="1:22" ht="14.25" customHeight="1" x14ac:dyDescent="0.3">
      <c r="A818" s="4">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4">
        <v>1.8703999999999998</v>
      </c>
    </row>
    <row r="819" spans="1:22" ht="14.25" customHeight="1" x14ac:dyDescent="0.3">
      <c r="A819" s="4">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4">
        <v>14.5152</v>
      </c>
    </row>
    <row r="820" spans="1:22" ht="14.25" customHeight="1" x14ac:dyDescent="0.3">
      <c r="A820" s="4">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4">
        <v>-2.4287999999999998</v>
      </c>
    </row>
    <row r="821" spans="1:22" ht="14.25" customHeight="1" x14ac:dyDescent="0.3">
      <c r="A821" s="4">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4">
        <v>0</v>
      </c>
    </row>
    <row r="822" spans="1:22" ht="14.25" customHeight="1" x14ac:dyDescent="0.3">
      <c r="A822" s="4">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4">
        <v>-22.796399999999991</v>
      </c>
    </row>
    <row r="823" spans="1:22" ht="14.25" customHeight="1" x14ac:dyDescent="0.3">
      <c r="A823" s="4">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4">
        <v>117.43199999999999</v>
      </c>
    </row>
    <row r="824" spans="1:22" ht="14.25" customHeight="1" x14ac:dyDescent="0.3">
      <c r="A824" s="4">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4">
        <v>71.990999999999985</v>
      </c>
    </row>
    <row r="825" spans="1:22" ht="14.25" customHeight="1" x14ac:dyDescent="0.3">
      <c r="A825" s="4">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4">
        <v>4.8117999999999999</v>
      </c>
    </row>
    <row r="826" spans="1:22" ht="14.25" customHeight="1" x14ac:dyDescent="0.3">
      <c r="A826" s="4">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4">
        <v>4.0679999999999978</v>
      </c>
    </row>
    <row r="827" spans="1:22" ht="14.25" customHeight="1" x14ac:dyDescent="0.3">
      <c r="A827" s="4">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4">
        <v>40.31280000000001</v>
      </c>
    </row>
    <row r="828" spans="1:22" ht="14.25" customHeight="1" x14ac:dyDescent="0.3">
      <c r="A828" s="4">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4">
        <v>16.8</v>
      </c>
    </row>
    <row r="829" spans="1:22" ht="14.25" customHeight="1" x14ac:dyDescent="0.3">
      <c r="A829" s="4">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4">
        <v>10.799599999999998</v>
      </c>
    </row>
    <row r="830" spans="1:22" ht="14.25" customHeight="1" x14ac:dyDescent="0.3">
      <c r="A830" s="4">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4">
        <v>7.4871999999999996</v>
      </c>
    </row>
    <row r="831" spans="1:22" ht="14.25" customHeight="1" x14ac:dyDescent="0.3">
      <c r="A831" s="4">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4">
        <v>90.587999999999965</v>
      </c>
    </row>
    <row r="832" spans="1:22" ht="14.25" customHeight="1" x14ac:dyDescent="0.3">
      <c r="A832" s="4">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4">
        <v>50.584800000000008</v>
      </c>
    </row>
    <row r="833" spans="1:22" ht="14.25" customHeight="1" x14ac:dyDescent="0.3">
      <c r="A833" s="4">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4">
        <v>51.834599999999995</v>
      </c>
    </row>
    <row r="834" spans="1:22" ht="14.25" customHeight="1" x14ac:dyDescent="0.3">
      <c r="A834" s="4">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4">
        <v>17.157400000000003</v>
      </c>
    </row>
    <row r="835" spans="1:22" ht="14.25" customHeight="1" x14ac:dyDescent="0.3">
      <c r="A835" s="4">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4">
        <v>2.6411999999999995</v>
      </c>
    </row>
    <row r="836" spans="1:22" ht="14.25" customHeight="1" x14ac:dyDescent="0.3">
      <c r="A836" s="4">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4">
        <v>6.5164</v>
      </c>
    </row>
    <row r="837" spans="1:22" ht="14.25" customHeight="1" x14ac:dyDescent="0.3">
      <c r="A837" s="4">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4">
        <v>-111.49950000000007</v>
      </c>
    </row>
    <row r="838" spans="1:22" ht="14.25" customHeight="1" x14ac:dyDescent="0.3">
      <c r="A838" s="4">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4">
        <v>-79.335199999999986</v>
      </c>
    </row>
    <row r="839" spans="1:22" ht="14.25" customHeight="1" x14ac:dyDescent="0.3">
      <c r="A839" s="4">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4">
        <v>3.2615999999999996</v>
      </c>
    </row>
    <row r="840" spans="1:22" ht="14.25" customHeight="1" x14ac:dyDescent="0.3">
      <c r="A840" s="4">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4">
        <v>1.5804</v>
      </c>
    </row>
    <row r="841" spans="1:22" ht="14.25" customHeight="1" x14ac:dyDescent="0.3">
      <c r="A841" s="4">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4">
        <v>16.3215</v>
      </c>
    </row>
    <row r="842" spans="1:22" ht="14.25" customHeight="1" x14ac:dyDescent="0.3">
      <c r="A842" s="4">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4">
        <v>3.3407999999999998</v>
      </c>
    </row>
    <row r="843" spans="1:22" ht="14.25" customHeight="1" x14ac:dyDescent="0.3">
      <c r="A843" s="4">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4">
        <v>9.3024000000000058</v>
      </c>
    </row>
    <row r="844" spans="1:22" ht="14.25" customHeight="1" x14ac:dyDescent="0.3">
      <c r="A844" s="4">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4">
        <v>11.699999999999996</v>
      </c>
    </row>
    <row r="845" spans="1:22" ht="14.25" customHeight="1" x14ac:dyDescent="0.3">
      <c r="A845" s="4">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4">
        <v>8.767199999999999</v>
      </c>
    </row>
    <row r="846" spans="1:22" ht="14.25" customHeight="1" x14ac:dyDescent="0.3">
      <c r="A846" s="4">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4">
        <v>3.2943999999999996</v>
      </c>
    </row>
    <row r="847" spans="1:22" ht="14.25" customHeight="1" x14ac:dyDescent="0.3">
      <c r="A847" s="4">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4">
        <v>6.8713999999999995</v>
      </c>
    </row>
    <row r="848" spans="1:22" ht="14.25" customHeight="1" x14ac:dyDescent="0.3">
      <c r="A848" s="4">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4">
        <v>23.441600000000005</v>
      </c>
    </row>
    <row r="849" spans="1:22" ht="14.25" customHeight="1" x14ac:dyDescent="0.3">
      <c r="A849" s="4">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4">
        <v>77.743800000000022</v>
      </c>
    </row>
    <row r="850" spans="1:22" ht="14.25" customHeight="1" x14ac:dyDescent="0.3">
      <c r="A850" s="4">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4">
        <v>8.5567999999999991</v>
      </c>
    </row>
    <row r="851" spans="1:22" ht="14.25" customHeight="1" x14ac:dyDescent="0.3">
      <c r="A851" s="4">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4">
        <v>49.604800000000012</v>
      </c>
    </row>
    <row r="852" spans="1:22" ht="14.25" customHeight="1" x14ac:dyDescent="0.3">
      <c r="A852" s="4">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4">
        <v>1.3416000000000001</v>
      </c>
    </row>
    <row r="853" spans="1:22" ht="14.25" customHeight="1" x14ac:dyDescent="0.3">
      <c r="A853" s="4">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4">
        <v>18.662400000000002</v>
      </c>
    </row>
    <row r="854" spans="1:22" ht="14.25" customHeight="1" x14ac:dyDescent="0.3">
      <c r="A854" s="4">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4">
        <v>50.187599999999996</v>
      </c>
    </row>
    <row r="855" spans="1:22" ht="14.25" customHeight="1" x14ac:dyDescent="0.3">
      <c r="A855" s="4">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4">
        <v>14.671799999999998</v>
      </c>
    </row>
    <row r="856" spans="1:22" ht="14.25" customHeight="1" x14ac:dyDescent="0.3">
      <c r="A856" s="4">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4">
        <v>9.7175999999999902</v>
      </c>
    </row>
    <row r="857" spans="1:22" ht="14.25" customHeight="1" x14ac:dyDescent="0.3">
      <c r="A857" s="4">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4">
        <v>18.781199999999998</v>
      </c>
    </row>
    <row r="858" spans="1:22" ht="14.25" customHeight="1" x14ac:dyDescent="0.3">
      <c r="A858" s="4">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4">
        <v>26.598000000000006</v>
      </c>
    </row>
    <row r="859" spans="1:22" ht="14.25" customHeight="1" x14ac:dyDescent="0.3">
      <c r="A859" s="4">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4">
        <v>5.7672000000000008</v>
      </c>
    </row>
    <row r="860" spans="1:22" ht="14.25" customHeight="1" x14ac:dyDescent="0.3">
      <c r="A860" s="4">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4">
        <v>3.5766999999999998</v>
      </c>
    </row>
    <row r="861" spans="1:22" ht="14.25" customHeight="1" x14ac:dyDescent="0.3">
      <c r="A861" s="4">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4">
        <v>3.58</v>
      </c>
    </row>
    <row r="862" spans="1:22" ht="14.25" customHeight="1" x14ac:dyDescent="0.3">
      <c r="A862" s="4">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4">
        <v>0.14719999999999978</v>
      </c>
    </row>
    <row r="863" spans="1:22" ht="14.25" customHeight="1" x14ac:dyDescent="0.3">
      <c r="A863" s="4">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4">
        <v>10.625999999999999</v>
      </c>
    </row>
    <row r="864" spans="1:22" ht="14.25" customHeight="1" x14ac:dyDescent="0.3">
      <c r="A864" s="4">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4">
        <v>40.687800000000003</v>
      </c>
    </row>
    <row r="865" spans="1:22" ht="14.25" customHeight="1" x14ac:dyDescent="0.3">
      <c r="A865" s="4">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4">
        <v>0.59039999999999915</v>
      </c>
    </row>
    <row r="866" spans="1:22" ht="14.25" customHeight="1" x14ac:dyDescent="0.3">
      <c r="A866" s="4">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4">
        <v>5.1786000000000012</v>
      </c>
    </row>
    <row r="867" spans="1:22" ht="14.25" customHeight="1" x14ac:dyDescent="0.3">
      <c r="A867" s="4">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4">
        <v>1.3583000000000001</v>
      </c>
    </row>
    <row r="868" spans="1:22" ht="14.25" customHeight="1" x14ac:dyDescent="0.3">
      <c r="A868" s="4">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4">
        <v>21.295400000000001</v>
      </c>
    </row>
    <row r="869" spans="1:22" ht="14.25" customHeight="1" x14ac:dyDescent="0.3">
      <c r="A869" s="4">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4">
        <v>5.1791999999999998</v>
      </c>
    </row>
    <row r="870" spans="1:22" ht="14.25" customHeight="1" x14ac:dyDescent="0.3">
      <c r="A870" s="4">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4">
        <v>-35.927999999999997</v>
      </c>
    </row>
    <row r="871" spans="1:22" ht="14.25" customHeight="1" x14ac:dyDescent="0.3">
      <c r="A871" s="4">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4">
        <v>-760.98000000000025</v>
      </c>
    </row>
    <row r="872" spans="1:22" ht="14.25" customHeight="1" x14ac:dyDescent="0.3">
      <c r="A872" s="4">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4">
        <v>-46.797000000000025</v>
      </c>
    </row>
    <row r="873" spans="1:22" ht="14.25" customHeight="1" x14ac:dyDescent="0.3">
      <c r="A873" s="4">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4">
        <v>17.22</v>
      </c>
    </row>
    <row r="874" spans="1:22" ht="14.25" customHeight="1" x14ac:dyDescent="0.3">
      <c r="A874" s="4">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4">
        <v>5.2255999999999991</v>
      </c>
    </row>
    <row r="875" spans="1:22" ht="14.25" customHeight="1" x14ac:dyDescent="0.3">
      <c r="A875" s="4">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4">
        <v>37.220399999999998</v>
      </c>
    </row>
    <row r="876" spans="1:22" ht="14.25" customHeight="1" x14ac:dyDescent="0.3">
      <c r="A876" s="4">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4">
        <v>67.255999999999986</v>
      </c>
    </row>
    <row r="877" spans="1:22" ht="14.25" customHeight="1" x14ac:dyDescent="0.3">
      <c r="A877" s="4">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4">
        <v>64.518000000000001</v>
      </c>
    </row>
    <row r="878" spans="1:22" ht="14.25" customHeight="1" x14ac:dyDescent="0.3">
      <c r="A878" s="4">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4">
        <v>13.195600000000002</v>
      </c>
    </row>
    <row r="879" spans="1:22" ht="14.25" customHeight="1" x14ac:dyDescent="0.3">
      <c r="A879" s="4">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4">
        <v>66.954599999999971</v>
      </c>
    </row>
    <row r="880" spans="1:22" ht="14.25" customHeight="1" x14ac:dyDescent="0.3">
      <c r="A880" s="4">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4">
        <v>-4.1243999999999996</v>
      </c>
    </row>
    <row r="881" spans="1:22" ht="14.25" customHeight="1" x14ac:dyDescent="0.3">
      <c r="A881" s="4">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4">
        <v>23.109299999999998</v>
      </c>
    </row>
    <row r="882" spans="1:22" ht="14.25" customHeight="1" x14ac:dyDescent="0.3">
      <c r="A882" s="4">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4">
        <v>262.38999999999987</v>
      </c>
    </row>
    <row r="883" spans="1:22" ht="14.25" customHeight="1" x14ac:dyDescent="0.3">
      <c r="A883" s="4">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4">
        <v>8.3268000000000022</v>
      </c>
    </row>
    <row r="884" spans="1:22" ht="14.25" customHeight="1" x14ac:dyDescent="0.3">
      <c r="A884" s="4">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4">
        <v>5.9312000000000014</v>
      </c>
    </row>
    <row r="885" spans="1:22" ht="14.25" customHeight="1" x14ac:dyDescent="0.3">
      <c r="A885" s="4">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4">
        <v>10.047999999999998</v>
      </c>
    </row>
    <row r="886" spans="1:22" ht="14.25" customHeight="1" x14ac:dyDescent="0.3">
      <c r="A886" s="4">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4">
        <v>5.936399999999999</v>
      </c>
    </row>
    <row r="887" spans="1:22" ht="14.25" customHeight="1" x14ac:dyDescent="0.3">
      <c r="A887" s="4">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4">
        <v>4.5317999999999996</v>
      </c>
    </row>
    <row r="888" spans="1:22" ht="14.25" customHeight="1" x14ac:dyDescent="0.3">
      <c r="A888" s="4">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4">
        <v>1.6751999999999967</v>
      </c>
    </row>
    <row r="889" spans="1:22" ht="14.25" customHeight="1" x14ac:dyDescent="0.3">
      <c r="A889" s="4">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4">
        <v>18.453400000000002</v>
      </c>
    </row>
    <row r="890" spans="1:22" ht="14.25" customHeight="1" x14ac:dyDescent="0.3">
      <c r="A890" s="4">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4">
        <v>16.993200000000002</v>
      </c>
    </row>
    <row r="891" spans="1:22" ht="14.25" customHeight="1" x14ac:dyDescent="0.3">
      <c r="A891" s="4">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4">
        <v>14.994999999999994</v>
      </c>
    </row>
    <row r="892" spans="1:22" ht="14.25" customHeight="1" x14ac:dyDescent="0.3">
      <c r="A892" s="4">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4">
        <v>18.600599999999996</v>
      </c>
    </row>
    <row r="893" spans="1:22" ht="14.25" customHeight="1" x14ac:dyDescent="0.3">
      <c r="A893" s="4">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4">
        <v>2.0429999999999997</v>
      </c>
    </row>
    <row r="894" spans="1:22" ht="14.25" customHeight="1" x14ac:dyDescent="0.3">
      <c r="A894" s="4">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4">
        <v>5.4127999999999989</v>
      </c>
    </row>
    <row r="895" spans="1:22" ht="14.25" customHeight="1" x14ac:dyDescent="0.3">
      <c r="A895" s="4">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4">
        <v>135.98000000000002</v>
      </c>
    </row>
    <row r="896" spans="1:22" ht="14.25" customHeight="1" x14ac:dyDescent="0.3">
      <c r="A896" s="4">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4">
        <v>42.071400000000011</v>
      </c>
    </row>
    <row r="897" spans="1:22" ht="14.25" customHeight="1" x14ac:dyDescent="0.3">
      <c r="A897" s="4">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4">
        <v>24.502800000000001</v>
      </c>
    </row>
    <row r="898" spans="1:22" ht="14.25" customHeight="1" x14ac:dyDescent="0.3">
      <c r="A898" s="4">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4">
        <v>5.0855999999999986</v>
      </c>
    </row>
    <row r="899" spans="1:22" ht="14.25" customHeight="1" x14ac:dyDescent="0.3">
      <c r="A899" s="4">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4">
        <v>51.800000000000004</v>
      </c>
    </row>
    <row r="900" spans="1:22" ht="14.25" customHeight="1" x14ac:dyDescent="0.3">
      <c r="A900" s="4">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4">
        <v>22.540800000000001</v>
      </c>
    </row>
    <row r="901" spans="1:22" ht="14.25" customHeight="1" x14ac:dyDescent="0.3">
      <c r="A901" s="4">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4">
        <v>-6.5296000000000003</v>
      </c>
    </row>
    <row r="902" spans="1:22" ht="14.25" customHeight="1" x14ac:dyDescent="0.3">
      <c r="A902" s="4">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4">
        <v>3.3929999999999989</v>
      </c>
    </row>
    <row r="903" spans="1:22" ht="14.25" customHeight="1" x14ac:dyDescent="0.3">
      <c r="A903" s="4">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4">
        <v>-32.088000000000008</v>
      </c>
    </row>
    <row r="904" spans="1:22" ht="14.25" customHeight="1" x14ac:dyDescent="0.3">
      <c r="A904" s="4">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4">
        <v>20.248499999999993</v>
      </c>
    </row>
    <row r="905" spans="1:22" ht="14.25" customHeight="1" x14ac:dyDescent="0.3">
      <c r="A905" s="4">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4">
        <v>9.6191999999999993</v>
      </c>
    </row>
    <row r="906" spans="1:22" ht="14.25" customHeight="1" x14ac:dyDescent="0.3">
      <c r="A906" s="4">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4">
        <v>2.598399999999998</v>
      </c>
    </row>
    <row r="907" spans="1:22" ht="14.25" customHeight="1" x14ac:dyDescent="0.3">
      <c r="A907" s="4">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4">
        <v>6.2208000000000006</v>
      </c>
    </row>
    <row r="908" spans="1:22" ht="14.25" customHeight="1" x14ac:dyDescent="0.3">
      <c r="A908" s="4">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4">
        <v>12.117599999999968</v>
      </c>
    </row>
    <row r="909" spans="1:22" ht="14.25" customHeight="1" x14ac:dyDescent="0.3">
      <c r="A909" s="4">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4">
        <v>2.7278999999999964</v>
      </c>
    </row>
    <row r="910" spans="1:22" ht="14.25" customHeight="1" x14ac:dyDescent="0.3">
      <c r="A910" s="4">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4">
        <v>19.791</v>
      </c>
    </row>
    <row r="911" spans="1:22" ht="14.25" customHeight="1" x14ac:dyDescent="0.3">
      <c r="A911" s="4">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4">
        <v>323.94600000000003</v>
      </c>
    </row>
    <row r="912" spans="1:22" ht="14.25" customHeight="1" x14ac:dyDescent="0.3">
      <c r="A912" s="4">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4">
        <v>829.37540000000024</v>
      </c>
    </row>
    <row r="913" spans="1:22" ht="14.25" customHeight="1" x14ac:dyDescent="0.3">
      <c r="A913" s="4">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4">
        <v>81.047399999999982</v>
      </c>
    </row>
    <row r="914" spans="1:22" ht="14.25" customHeight="1" x14ac:dyDescent="0.3">
      <c r="A914" s="4">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4">
        <v>9.1020000000000021</v>
      </c>
    </row>
    <row r="915" spans="1:22" ht="14.25" customHeight="1" x14ac:dyDescent="0.3">
      <c r="A915" s="4">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4">
        <v>19.2454</v>
      </c>
    </row>
    <row r="916" spans="1:22" ht="14.25" customHeight="1" x14ac:dyDescent="0.3">
      <c r="A916" s="4">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4">
        <v>56.054700000000011</v>
      </c>
    </row>
    <row r="917" spans="1:22" ht="14.25" customHeight="1" x14ac:dyDescent="0.3">
      <c r="A917" s="4">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4">
        <v>-18.556200000000018</v>
      </c>
    </row>
    <row r="918" spans="1:22" ht="14.25" customHeight="1" x14ac:dyDescent="0.3">
      <c r="A918" s="4">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4">
        <v>-56.995999999999981</v>
      </c>
    </row>
    <row r="919" spans="1:22" ht="14.25" customHeight="1" x14ac:dyDescent="0.3">
      <c r="A919" s="4">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4">
        <v>-14.5656</v>
      </c>
    </row>
    <row r="920" spans="1:22" ht="14.25" customHeight="1" x14ac:dyDescent="0.3">
      <c r="A920" s="4">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4">
        <v>50.40629999999998</v>
      </c>
    </row>
    <row r="921" spans="1:22" ht="14.25" customHeight="1" x14ac:dyDescent="0.3">
      <c r="A921" s="4">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4">
        <v>-0.81199999999999983</v>
      </c>
    </row>
    <row r="922" spans="1:22" ht="14.25" customHeight="1" x14ac:dyDescent="0.3">
      <c r="A922" s="4">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4">
        <v>6.8767999999999994</v>
      </c>
    </row>
    <row r="923" spans="1:22" ht="14.25" customHeight="1" x14ac:dyDescent="0.3">
      <c r="A923" s="4">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4">
        <v>34.907399999999996</v>
      </c>
    </row>
    <row r="924" spans="1:22" ht="14.25" customHeight="1" x14ac:dyDescent="0.3">
      <c r="A924" s="4">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4">
        <v>10.555199999999999</v>
      </c>
    </row>
    <row r="925" spans="1:22" ht="14.25" customHeight="1" x14ac:dyDescent="0.3">
      <c r="A925" s="4">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4">
        <v>113.84799999999998</v>
      </c>
    </row>
    <row r="926" spans="1:22" ht="14.25" customHeight="1" x14ac:dyDescent="0.3">
      <c r="A926" s="4">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4">
        <v>294.54879999999991</v>
      </c>
    </row>
    <row r="927" spans="1:22" ht="14.25" customHeight="1" x14ac:dyDescent="0.3">
      <c r="A927" s="4">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4">
        <v>5.4432</v>
      </c>
    </row>
    <row r="928" spans="1:22" ht="14.25" customHeight="1" x14ac:dyDescent="0.3">
      <c r="A928" s="4">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4">
        <v>53.550000000000004</v>
      </c>
    </row>
    <row r="929" spans="1:22" ht="14.25" customHeight="1" x14ac:dyDescent="0.3">
      <c r="A929" s="4">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4">
        <v>12.936</v>
      </c>
    </row>
    <row r="930" spans="1:22" ht="14.25" customHeight="1" x14ac:dyDescent="0.3">
      <c r="A930" s="4">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4">
        <v>9.517199999999999</v>
      </c>
    </row>
    <row r="931" spans="1:22" ht="14.25" customHeight="1" x14ac:dyDescent="0.3">
      <c r="A931" s="4">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4">
        <v>2.5535999999999985</v>
      </c>
    </row>
    <row r="932" spans="1:22" ht="14.25" customHeight="1" x14ac:dyDescent="0.3">
      <c r="A932" s="4">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4">
        <v>21.340800000000002</v>
      </c>
    </row>
    <row r="933" spans="1:22" ht="14.25" customHeight="1" x14ac:dyDescent="0.3">
      <c r="A933" s="4">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4">
        <v>5.0286000000000008</v>
      </c>
    </row>
    <row r="934" spans="1:22" ht="14.25" customHeight="1" x14ac:dyDescent="0.3">
      <c r="A934" s="4">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4">
        <v>4.1147999999999998</v>
      </c>
    </row>
    <row r="935" spans="1:22" ht="14.25" customHeight="1" x14ac:dyDescent="0.3">
      <c r="A935" s="4">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4">
        <v>15.206399999999997</v>
      </c>
    </row>
    <row r="936" spans="1:22" ht="14.25" customHeight="1" x14ac:dyDescent="0.3">
      <c r="A936" s="4">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4">
        <v>-21.793199999999992</v>
      </c>
    </row>
    <row r="937" spans="1:22" ht="14.25" customHeight="1" x14ac:dyDescent="0.3">
      <c r="A937" s="4">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4">
        <v>5.4432</v>
      </c>
    </row>
    <row r="938" spans="1:22" ht="14.25" customHeight="1" x14ac:dyDescent="0.3">
      <c r="A938" s="4">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4">
        <v>33.577199999999976</v>
      </c>
    </row>
    <row r="939" spans="1:22" ht="14.25" customHeight="1" x14ac:dyDescent="0.3">
      <c r="A939" s="4">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4">
        <v>54.396599999999992</v>
      </c>
    </row>
    <row r="940" spans="1:22" ht="14.25" customHeight="1" x14ac:dyDescent="0.3">
      <c r="A940" s="4">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4">
        <v>6.2208000000000006</v>
      </c>
    </row>
    <row r="941" spans="1:22" ht="14.25" customHeight="1" x14ac:dyDescent="0.3">
      <c r="A941" s="4">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4">
        <v>34.964799999999997</v>
      </c>
    </row>
    <row r="942" spans="1:22" ht="14.25" customHeight="1" x14ac:dyDescent="0.3">
      <c r="A942" s="4">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4">
        <v>8.0464000000000002</v>
      </c>
    </row>
    <row r="943" spans="1:22" ht="14.25" customHeight="1" x14ac:dyDescent="0.3">
      <c r="A943" s="4">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4">
        <v>2.2098</v>
      </c>
    </row>
    <row r="944" spans="1:22" ht="14.25" customHeight="1" x14ac:dyDescent="0.3">
      <c r="A944" s="4">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4">
        <v>41.785200000000032</v>
      </c>
    </row>
    <row r="945" spans="1:22" ht="14.25" customHeight="1" x14ac:dyDescent="0.3">
      <c r="A945" s="4">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4">
        <v>15.552000000000001</v>
      </c>
    </row>
    <row r="946" spans="1:22" ht="14.25" customHeight="1" x14ac:dyDescent="0.3">
      <c r="A946" s="4">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4">
        <v>140.54820000000001</v>
      </c>
    </row>
    <row r="947" spans="1:22" ht="14.25" customHeight="1" x14ac:dyDescent="0.3">
      <c r="A947" s="4">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4">
        <v>62.91</v>
      </c>
    </row>
    <row r="948" spans="1:22" ht="14.25" customHeight="1" x14ac:dyDescent="0.3">
      <c r="A948" s="4">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4">
        <v>-204.44580000000005</v>
      </c>
    </row>
    <row r="949" spans="1:22" ht="14.25" customHeight="1" x14ac:dyDescent="0.3">
      <c r="A949" s="4">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4">
        <v>-12.912200000000027</v>
      </c>
    </row>
    <row r="950" spans="1:22" ht="14.25" customHeight="1" x14ac:dyDescent="0.3">
      <c r="A950" s="4">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4">
        <v>75.542400000000015</v>
      </c>
    </row>
    <row r="951" spans="1:22" ht="14.25" customHeight="1" x14ac:dyDescent="0.3">
      <c r="A951" s="4">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4">
        <v>-619.59600000000012</v>
      </c>
    </row>
    <row r="952" spans="1:22" ht="14.25" customHeight="1" x14ac:dyDescent="0.3">
      <c r="A952" s="4">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4">
        <v>5.4432</v>
      </c>
    </row>
    <row r="953" spans="1:22" ht="14.25" customHeight="1" x14ac:dyDescent="0.3">
      <c r="A953" s="4">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4">
        <v>7.92</v>
      </c>
    </row>
    <row r="954" spans="1:22" ht="14.25" customHeight="1" x14ac:dyDescent="0.3">
      <c r="A954" s="4">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4">
        <v>7.6416000000000022</v>
      </c>
    </row>
    <row r="955" spans="1:22" ht="14.25" customHeight="1" x14ac:dyDescent="0.3">
      <c r="A955" s="4">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4">
        <v>2.7168000000000001</v>
      </c>
    </row>
    <row r="956" spans="1:22" ht="14.25" customHeight="1" x14ac:dyDescent="0.3">
      <c r="A956" s="4">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4">
        <v>-11.595999999999997</v>
      </c>
    </row>
    <row r="957" spans="1:22" ht="14.25" customHeight="1" x14ac:dyDescent="0.3">
      <c r="A957" s="4">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4">
        <v>43.449999999999989</v>
      </c>
    </row>
    <row r="958" spans="1:22" ht="14.25" customHeight="1" x14ac:dyDescent="0.3">
      <c r="A958" s="4">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4">
        <v>2.5893000000000006</v>
      </c>
    </row>
    <row r="959" spans="1:22" ht="14.25" customHeight="1" x14ac:dyDescent="0.3">
      <c r="A959" s="4">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4">
        <v>-3.1679999999999993</v>
      </c>
    </row>
    <row r="960" spans="1:22" ht="14.25" customHeight="1" x14ac:dyDescent="0.3">
      <c r="A960" s="4">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4">
        <v>5.6375999999999999</v>
      </c>
    </row>
    <row r="961" spans="1:22" ht="14.25" customHeight="1" x14ac:dyDescent="0.3">
      <c r="A961" s="4">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4">
        <v>53.195999999999998</v>
      </c>
    </row>
    <row r="962" spans="1:22" ht="14.25" customHeight="1" x14ac:dyDescent="0.3">
      <c r="A962" s="4">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4">
        <v>28.137200000000007</v>
      </c>
    </row>
    <row r="963" spans="1:22" ht="14.25" customHeight="1" x14ac:dyDescent="0.3">
      <c r="A963" s="4">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4">
        <v>3.0575999999999999</v>
      </c>
    </row>
    <row r="964" spans="1:22" ht="14.25" customHeight="1" x14ac:dyDescent="0.3">
      <c r="A964" s="4">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4">
        <v>10.94</v>
      </c>
    </row>
    <row r="965" spans="1:22" ht="14.25" customHeight="1" x14ac:dyDescent="0.3">
      <c r="A965" s="4">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4">
        <v>1.6704000000000001</v>
      </c>
    </row>
    <row r="966" spans="1:22" ht="14.25" customHeight="1" x14ac:dyDescent="0.3">
      <c r="A966" s="4">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4">
        <v>4.8117999999999999</v>
      </c>
    </row>
    <row r="967" spans="1:22" ht="14.25" customHeight="1" x14ac:dyDescent="0.3">
      <c r="A967" s="4">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4">
        <v>9.7118999999999982</v>
      </c>
    </row>
    <row r="968" spans="1:22" ht="14.25" customHeight="1" x14ac:dyDescent="0.3">
      <c r="A968" s="4">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4">
        <v>6.2208000000000006</v>
      </c>
    </row>
    <row r="969" spans="1:22" ht="14.25" customHeight="1" x14ac:dyDescent="0.3">
      <c r="A969" s="4">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4">
        <v>91.967999999999989</v>
      </c>
    </row>
    <row r="970" spans="1:22" ht="14.25" customHeight="1" x14ac:dyDescent="0.3">
      <c r="A970" s="4">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4">
        <v>4.2336</v>
      </c>
    </row>
    <row r="971" spans="1:22" ht="14.25" customHeight="1" x14ac:dyDescent="0.3">
      <c r="A971" s="4">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4">
        <v>0</v>
      </c>
    </row>
    <row r="972" spans="1:22" ht="14.25" customHeight="1" x14ac:dyDescent="0.3">
      <c r="A972" s="4">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4">
        <v>28.598399999999998</v>
      </c>
    </row>
    <row r="973" spans="1:22" ht="14.25" customHeight="1" x14ac:dyDescent="0.3">
      <c r="A973" s="4">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4">
        <v>-31.050000000000011</v>
      </c>
    </row>
    <row r="974" spans="1:22" ht="14.25" customHeight="1" x14ac:dyDescent="0.3">
      <c r="A974" s="4">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4">
        <v>-13.6312</v>
      </c>
    </row>
    <row r="975" spans="1:22" ht="14.25" customHeight="1" x14ac:dyDescent="0.3">
      <c r="A975" s="4">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4">
        <v>10.149299999999997</v>
      </c>
    </row>
    <row r="976" spans="1:22" ht="14.25" customHeight="1" x14ac:dyDescent="0.3">
      <c r="A976" s="4">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4">
        <v>3.2186000000000092</v>
      </c>
    </row>
    <row r="977" spans="1:22" ht="14.25" customHeight="1" x14ac:dyDescent="0.3">
      <c r="A977" s="4">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4">
        <v>25.579799999999992</v>
      </c>
    </row>
    <row r="978" spans="1:22" ht="14.25" customHeight="1" x14ac:dyDescent="0.3">
      <c r="A978" s="4">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4">
        <v>-0.79200000000000004</v>
      </c>
    </row>
    <row r="979" spans="1:22" ht="14.25" customHeight="1" x14ac:dyDescent="0.3">
      <c r="A979" s="4">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4">
        <v>679.99599999999964</v>
      </c>
    </row>
    <row r="980" spans="1:22" ht="14.25" customHeight="1" x14ac:dyDescent="0.3">
      <c r="A980" s="4">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4">
        <v>-2.6256000000000004</v>
      </c>
    </row>
    <row r="981" spans="1:22" ht="14.25" customHeight="1" x14ac:dyDescent="0.3">
      <c r="A981" s="4">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4">
        <v>16.669799999999999</v>
      </c>
    </row>
    <row r="982" spans="1:22" ht="14.25" customHeight="1" x14ac:dyDescent="0.3">
      <c r="A982" s="4">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4">
        <v>93.223199999999977</v>
      </c>
    </row>
    <row r="983" spans="1:22" ht="14.25" customHeight="1" x14ac:dyDescent="0.3">
      <c r="A983" s="4">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4">
        <v>0.80559999999999987</v>
      </c>
    </row>
    <row r="984" spans="1:22" ht="14.25" customHeight="1" x14ac:dyDescent="0.3">
      <c r="A984" s="4">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4">
        <v>55.998400000000032</v>
      </c>
    </row>
    <row r="985" spans="1:22" ht="14.25" customHeight="1" x14ac:dyDescent="0.3">
      <c r="A985" s="4">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4">
        <v>75.489999999999924</v>
      </c>
    </row>
    <row r="986" spans="1:22" ht="14.25" customHeight="1" x14ac:dyDescent="0.3">
      <c r="A986" s="4">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4">
        <v>2.5895999999999999</v>
      </c>
    </row>
    <row r="987" spans="1:22" ht="14.25" customHeight="1" x14ac:dyDescent="0.3">
      <c r="A987" s="4">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4">
        <v>9.4391999999999996</v>
      </c>
    </row>
    <row r="988" spans="1:22" ht="14.25" customHeight="1" x14ac:dyDescent="0.3">
      <c r="A988" s="4">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4">
        <v>44.867999999999967</v>
      </c>
    </row>
    <row r="989" spans="1:22" ht="14.25" customHeight="1" x14ac:dyDescent="0.3">
      <c r="A989" s="4">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4">
        <v>-1.8904000000000001</v>
      </c>
    </row>
    <row r="990" spans="1:22" ht="14.25" customHeight="1" x14ac:dyDescent="0.3">
      <c r="A990" s="4">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4">
        <v>72.807000000000031</v>
      </c>
    </row>
    <row r="991" spans="1:22" ht="14.25" customHeight="1" x14ac:dyDescent="0.3">
      <c r="A991" s="4">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4">
        <v>5.2112999999999996</v>
      </c>
    </row>
    <row r="992" spans="1:22" ht="14.25" customHeight="1" x14ac:dyDescent="0.3">
      <c r="A992" s="4">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4">
        <v>131.27849999999995</v>
      </c>
    </row>
    <row r="993" spans="1:22" ht="14.25" customHeight="1" x14ac:dyDescent="0.3">
      <c r="A993" s="4">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4">
        <v>5.484</v>
      </c>
    </row>
    <row r="994" spans="1:22" ht="14.25" customHeight="1" x14ac:dyDescent="0.3">
      <c r="A994" s="4">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4">
        <v>4.9104000000000001</v>
      </c>
    </row>
    <row r="995" spans="1:22" ht="14.25" customHeight="1" x14ac:dyDescent="0.3">
      <c r="A995" s="4">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4">
        <v>69.704999999999998</v>
      </c>
    </row>
    <row r="996" spans="1:22" ht="14.25" customHeight="1" x14ac:dyDescent="0.3">
      <c r="A996" s="4">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4">
        <v>1276.4871000000001</v>
      </c>
    </row>
    <row r="997" spans="1:22" ht="14.25" customHeight="1" x14ac:dyDescent="0.3">
      <c r="A997" s="4">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4">
        <v>173.0316</v>
      </c>
    </row>
    <row r="998" spans="1:22" ht="14.25" customHeight="1" x14ac:dyDescent="0.3">
      <c r="A998" s="4">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4">
        <v>4.9081999999999999</v>
      </c>
    </row>
    <row r="999" spans="1:22" ht="14.25" customHeight="1" x14ac:dyDescent="0.3">
      <c r="A999" s="4">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4">
        <v>9.8901000000000039</v>
      </c>
    </row>
    <row r="1000" spans="1:22" ht="14.25" customHeight="1" x14ac:dyDescent="0.3">
      <c r="A1000" s="4">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4">
        <v>9.1580000000000013</v>
      </c>
    </row>
    <row r="1001" spans="1:22" ht="14.25" customHeight="1" x14ac:dyDescent="0.3">
      <c r="A1001" s="4">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4">
        <v>12.912900000000004</v>
      </c>
    </row>
    <row r="1002" spans="1:22" ht="14.25" customHeight="1" x14ac:dyDescent="0.3">
      <c r="A1002" s="4">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4">
        <v>11.4452</v>
      </c>
    </row>
    <row r="1003" spans="1:22" ht="14.25" customHeight="1" x14ac:dyDescent="0.3">
      <c r="A1003" s="4">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4">
        <v>762.18449999999984</v>
      </c>
    </row>
    <row r="1004" spans="1:22" ht="14.25" customHeight="1" x14ac:dyDescent="0.3">
      <c r="A1004" s="4">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4">
        <v>-290.87520000000001</v>
      </c>
    </row>
    <row r="1005" spans="1:22" ht="14.25" customHeight="1" x14ac:dyDescent="0.3">
      <c r="A1005" s="4">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4">
        <v>9.3312000000000008</v>
      </c>
    </row>
    <row r="1006" spans="1:22" ht="14.25" customHeight="1" x14ac:dyDescent="0.3">
      <c r="A1006" s="4">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4">
        <v>92.083500000000015</v>
      </c>
    </row>
    <row r="1007" spans="1:22" ht="14.25" customHeight="1" x14ac:dyDescent="0.3">
      <c r="A1007" s="4">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4">
        <v>40.353599999999986</v>
      </c>
    </row>
    <row r="1008" spans="1:22" ht="14.25" customHeight="1" x14ac:dyDescent="0.3">
      <c r="A1008" s="4">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4">
        <v>2.4779999999999989</v>
      </c>
    </row>
    <row r="1009" spans="1:22" ht="14.25" customHeight="1" x14ac:dyDescent="0.3">
      <c r="A1009" s="4">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4">
        <v>-3.5207999999999995</v>
      </c>
    </row>
    <row r="1010" spans="1:22" ht="14.25" customHeight="1" x14ac:dyDescent="0.3">
      <c r="A1010" s="4">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4">
        <v>20.584999999999994</v>
      </c>
    </row>
    <row r="1011" spans="1:22" ht="14.25" customHeight="1" x14ac:dyDescent="0.3">
      <c r="A1011" s="4">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4">
        <v>5.9990000000000023</v>
      </c>
    </row>
    <row r="1012" spans="1:22" ht="14.25" customHeight="1" x14ac:dyDescent="0.3">
      <c r="A1012" s="4">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4">
        <v>27.309599999999989</v>
      </c>
    </row>
    <row r="1013" spans="1:22" ht="14.25" customHeight="1" x14ac:dyDescent="0.3">
      <c r="A1013" s="4">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4">
        <v>46.574999999999996</v>
      </c>
    </row>
    <row r="1014" spans="1:22" ht="14.25" customHeight="1" x14ac:dyDescent="0.3">
      <c r="A1014" s="4">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4">
        <v>4.068699999999998</v>
      </c>
    </row>
    <row r="1015" spans="1:22" ht="14.25" customHeight="1" x14ac:dyDescent="0.3">
      <c r="A1015" s="4">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4">
        <v>356.04139999999995</v>
      </c>
    </row>
    <row r="1016" spans="1:22" ht="14.25" customHeight="1" x14ac:dyDescent="0.3">
      <c r="A1016" s="4">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4">
        <v>36.851999999999997</v>
      </c>
    </row>
    <row r="1017" spans="1:22" ht="14.25" customHeight="1" x14ac:dyDescent="0.3">
      <c r="A1017" s="4">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4">
        <v>15.552000000000001</v>
      </c>
    </row>
    <row r="1018" spans="1:22" ht="14.25" customHeight="1" x14ac:dyDescent="0.3">
      <c r="A1018" s="4">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4">
        <v>6.7008000000000001</v>
      </c>
    </row>
    <row r="1019" spans="1:22" ht="14.25" customHeight="1" x14ac:dyDescent="0.3">
      <c r="A1019" s="4">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4">
        <v>63.886200000000002</v>
      </c>
    </row>
    <row r="1020" spans="1:22" ht="14.25" customHeight="1" x14ac:dyDescent="0.3">
      <c r="A1020" s="4">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4">
        <v>2.4990000000000023</v>
      </c>
    </row>
    <row r="1021" spans="1:22" ht="14.25" customHeight="1" x14ac:dyDescent="0.3">
      <c r="A1021" s="4">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4">
        <v>156.42899999999997</v>
      </c>
    </row>
    <row r="1022" spans="1:22" ht="14.25" customHeight="1" x14ac:dyDescent="0.3">
      <c r="A1022" s="4">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4">
        <v>8.8686000000000007</v>
      </c>
    </row>
    <row r="1023" spans="1:22" ht="14.25" customHeight="1" x14ac:dyDescent="0.3">
      <c r="A1023" s="4">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4">
        <v>316.88249999999999</v>
      </c>
    </row>
    <row r="1024" spans="1:22" ht="14.25" customHeight="1" x14ac:dyDescent="0.3">
      <c r="A1024" s="4">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4">
        <v>648.56240000000003</v>
      </c>
    </row>
    <row r="1025" spans="1:22" ht="14.25" customHeight="1" x14ac:dyDescent="0.3">
      <c r="A1025" s="4">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4">
        <v>2.1728000000000001</v>
      </c>
    </row>
    <row r="1026" spans="1:22" ht="14.25" customHeight="1" x14ac:dyDescent="0.3">
      <c r="A1026" s="4">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4">
        <v>4.2804000000000002</v>
      </c>
    </row>
    <row r="1027" spans="1:22" ht="14.25" customHeight="1" x14ac:dyDescent="0.3">
      <c r="A1027" s="4">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4">
        <v>5.4432</v>
      </c>
    </row>
    <row r="1028" spans="1:22" ht="14.25" customHeight="1" x14ac:dyDescent="0.3">
      <c r="A1028" s="4">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4">
        <v>20.576399999999996</v>
      </c>
    </row>
    <row r="1029" spans="1:22" ht="14.25" customHeight="1" x14ac:dyDescent="0.3">
      <c r="A1029" s="4">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4">
        <v>-9.8724000000000007</v>
      </c>
    </row>
    <row r="1030" spans="1:22" ht="14.25" customHeight="1" x14ac:dyDescent="0.3">
      <c r="A1030" s="4">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4">
        <v>83.283999999999992</v>
      </c>
    </row>
    <row r="1031" spans="1:22" ht="14.25" customHeight="1" x14ac:dyDescent="0.3">
      <c r="A1031" s="4">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4">
        <v>57.41129999999999</v>
      </c>
    </row>
    <row r="1032" spans="1:22" ht="14.25" customHeight="1" x14ac:dyDescent="0.3">
      <c r="A1032" s="4">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4">
        <v>213.73500000000001</v>
      </c>
    </row>
    <row r="1033" spans="1:22" ht="14.25" customHeight="1" x14ac:dyDescent="0.3">
      <c r="A1033" s="4">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4">
        <v>52.126200000000004</v>
      </c>
    </row>
    <row r="1034" spans="1:22" ht="14.25" customHeight="1" x14ac:dyDescent="0.3">
      <c r="A1034" s="4">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4">
        <v>7.056</v>
      </c>
    </row>
    <row r="1035" spans="1:22" ht="14.25" customHeight="1" x14ac:dyDescent="0.3">
      <c r="A1035" s="4">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4">
        <v>5.1011999999999995</v>
      </c>
    </row>
    <row r="1036" spans="1:22" ht="14.25" customHeight="1" x14ac:dyDescent="0.3">
      <c r="A1036" s="4">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4">
        <v>-1.9272</v>
      </c>
    </row>
    <row r="1037" spans="1:22" ht="14.25" customHeight="1" x14ac:dyDescent="0.3">
      <c r="A1037" s="4">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4">
        <v>-10.579799999999999</v>
      </c>
    </row>
    <row r="1038" spans="1:22" ht="14.25" customHeight="1" x14ac:dyDescent="0.3">
      <c r="A1038" s="4">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4">
        <v>8.6619999999999919</v>
      </c>
    </row>
    <row r="1039" spans="1:22" ht="14.25" customHeight="1" x14ac:dyDescent="0.3">
      <c r="A1039" s="4">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4">
        <v>13.734</v>
      </c>
    </row>
    <row r="1040" spans="1:22" ht="14.25" customHeight="1" x14ac:dyDescent="0.3">
      <c r="A1040" s="4">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4">
        <v>2.696399999999997</v>
      </c>
    </row>
    <row r="1041" spans="1:22" ht="14.25" customHeight="1" x14ac:dyDescent="0.3">
      <c r="A1041" s="4">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4">
        <v>1.7954999999999988</v>
      </c>
    </row>
    <row r="1042" spans="1:22" ht="14.25" customHeight="1" x14ac:dyDescent="0.3">
      <c r="A1042" s="4">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4">
        <v>146.40359999999998</v>
      </c>
    </row>
    <row r="1043" spans="1:22" ht="14.25" customHeight="1" x14ac:dyDescent="0.3">
      <c r="A1043" s="4">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4">
        <v>11.151</v>
      </c>
    </row>
    <row r="1044" spans="1:22" ht="14.25" customHeight="1" x14ac:dyDescent="0.3">
      <c r="A1044" s="4">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4">
        <v>90.293999999999926</v>
      </c>
    </row>
    <row r="1045" spans="1:22" ht="14.25" customHeight="1" x14ac:dyDescent="0.3">
      <c r="A1045" s="4">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4">
        <v>2.9835000000000003</v>
      </c>
    </row>
    <row r="1046" spans="1:22" ht="14.25" customHeight="1" x14ac:dyDescent="0.3">
      <c r="A1046" s="4">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4">
        <v>-146.16000000000003</v>
      </c>
    </row>
    <row r="1047" spans="1:22" ht="14.25" customHeight="1" x14ac:dyDescent="0.3">
      <c r="A1047" s="4">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4">
        <v>-18.185999999999993</v>
      </c>
    </row>
    <row r="1048" spans="1:22" ht="14.25" customHeight="1" x14ac:dyDescent="0.3">
      <c r="A1048" s="4">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4">
        <v>85.247500000000002</v>
      </c>
    </row>
    <row r="1049" spans="1:22" ht="14.25" customHeight="1" x14ac:dyDescent="0.3">
      <c r="A1049" s="4">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4">
        <v>-3.8385000000000105</v>
      </c>
    </row>
    <row r="1050" spans="1:22" ht="14.25" customHeight="1" x14ac:dyDescent="0.3">
      <c r="A1050" s="4">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4">
        <v>125.2691999999999</v>
      </c>
    </row>
    <row r="1051" spans="1:22" ht="14.25" customHeight="1" x14ac:dyDescent="0.3">
      <c r="A1051" s="4">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4">
        <v>37.996200000000002</v>
      </c>
    </row>
    <row r="1052" spans="1:22" ht="14.25" customHeight="1" x14ac:dyDescent="0.3">
      <c r="A1052" s="4">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4">
        <v>-29.481200000000022</v>
      </c>
    </row>
    <row r="1053" spans="1:22" ht="14.25" customHeight="1" x14ac:dyDescent="0.3">
      <c r="A1053" s="4">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4">
        <v>2.4359999999999995</v>
      </c>
    </row>
    <row r="1054" spans="1:22" ht="14.25" customHeight="1" x14ac:dyDescent="0.3">
      <c r="A1054" s="4">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4">
        <v>56.577599999999961</v>
      </c>
    </row>
    <row r="1055" spans="1:22" ht="14.25" customHeight="1" x14ac:dyDescent="0.3">
      <c r="A1055" s="4">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4">
        <v>4.3524000000000003</v>
      </c>
    </row>
    <row r="1056" spans="1:22" ht="14.25" customHeight="1" x14ac:dyDescent="0.3">
      <c r="A1056" s="4">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4">
        <v>22.763999999999996</v>
      </c>
    </row>
    <row r="1057" spans="1:22" ht="14.25" customHeight="1" x14ac:dyDescent="0.3">
      <c r="A1057" s="4">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4">
        <v>27.791100000000004</v>
      </c>
    </row>
    <row r="1058" spans="1:22" ht="14.25" customHeight="1" x14ac:dyDescent="0.3">
      <c r="A1058" s="4">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4">
        <v>3.2944</v>
      </c>
    </row>
    <row r="1059" spans="1:22" ht="14.25" customHeight="1" x14ac:dyDescent="0.3">
      <c r="A1059" s="4">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4">
        <v>7.2267999999999999</v>
      </c>
    </row>
    <row r="1060" spans="1:22" ht="14.25" customHeight="1" x14ac:dyDescent="0.3">
      <c r="A1060" s="4">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4">
        <v>22.948799999999995</v>
      </c>
    </row>
    <row r="1061" spans="1:22" ht="14.25" customHeight="1" x14ac:dyDescent="0.3">
      <c r="A1061" s="4">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4">
        <v>1.6008</v>
      </c>
    </row>
    <row r="1062" spans="1:22" ht="14.25" customHeight="1" x14ac:dyDescent="0.3">
      <c r="A1062" s="4">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4">
        <v>-29.252400000000009</v>
      </c>
    </row>
    <row r="1063" spans="1:22" ht="14.25" customHeight="1" x14ac:dyDescent="0.3">
      <c r="A1063" s="4">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4">
        <v>4.5215999999999994</v>
      </c>
    </row>
    <row r="1064" spans="1:22" ht="14.25" customHeight="1" x14ac:dyDescent="0.3">
      <c r="A1064" s="4">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4">
        <v>-2.2134</v>
      </c>
    </row>
    <row r="1065" spans="1:22" ht="14.25" customHeight="1" x14ac:dyDescent="0.3">
      <c r="A1065" s="4">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4">
        <v>1.2791999999999994</v>
      </c>
    </row>
    <row r="1066" spans="1:22" ht="14.25" customHeight="1" x14ac:dyDescent="0.3">
      <c r="A1066" s="4">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4">
        <v>-27.715799999999994</v>
      </c>
    </row>
    <row r="1067" spans="1:22" ht="14.25" customHeight="1" x14ac:dyDescent="0.3">
      <c r="A1067" s="4">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4">
        <v>0.2352999999999999</v>
      </c>
    </row>
    <row r="1068" spans="1:22" ht="14.25" customHeight="1" x14ac:dyDescent="0.3">
      <c r="A1068" s="4">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4">
        <v>-46.224999999999994</v>
      </c>
    </row>
    <row r="1069" spans="1:22" ht="14.25" customHeight="1" x14ac:dyDescent="0.3">
      <c r="A1069" s="4">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4">
        <v>12.177999999999983</v>
      </c>
    </row>
    <row r="1070" spans="1:22" ht="14.25" customHeight="1" x14ac:dyDescent="0.3">
      <c r="A1070" s="4">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4">
        <v>-0.34880000000000033</v>
      </c>
    </row>
    <row r="1071" spans="1:22" ht="14.25" customHeight="1" x14ac:dyDescent="0.3">
      <c r="A1071" s="4">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4">
        <v>-18.462400000000002</v>
      </c>
    </row>
    <row r="1072" spans="1:22" ht="14.25" customHeight="1" x14ac:dyDescent="0.3">
      <c r="A1072" s="4">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4">
        <v>5.0595999999999997</v>
      </c>
    </row>
    <row r="1073" spans="1:22" ht="14.25" customHeight="1" x14ac:dyDescent="0.3">
      <c r="A1073" s="4">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4">
        <v>9.9467999999999979</v>
      </c>
    </row>
    <row r="1074" spans="1:22" ht="14.25" customHeight="1" x14ac:dyDescent="0.3">
      <c r="A1074" s="4">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4">
        <v>3.024</v>
      </c>
    </row>
    <row r="1075" spans="1:22" ht="14.25" customHeight="1" x14ac:dyDescent="0.3">
      <c r="A1075" s="4">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4">
        <v>-4.5980000000000008</v>
      </c>
    </row>
    <row r="1076" spans="1:22" ht="14.25" customHeight="1" x14ac:dyDescent="0.3">
      <c r="A1076" s="4">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4">
        <v>-3.3487999999999998</v>
      </c>
    </row>
    <row r="1077" spans="1:22" ht="14.25" customHeight="1" x14ac:dyDescent="0.3">
      <c r="A1077" s="4">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4">
        <v>1.9989999999999979</v>
      </c>
    </row>
    <row r="1078" spans="1:22" ht="14.25" customHeight="1" x14ac:dyDescent="0.3">
      <c r="A1078" s="4">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4">
        <v>10.628799999999998</v>
      </c>
    </row>
    <row r="1079" spans="1:22" ht="14.25" customHeight="1" x14ac:dyDescent="0.3">
      <c r="A1079" s="4">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4">
        <v>33.588800000000006</v>
      </c>
    </row>
    <row r="1080" spans="1:22" ht="14.25" customHeight="1" x14ac:dyDescent="0.3">
      <c r="A1080" s="4">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4">
        <v>8.4888000000000012</v>
      </c>
    </row>
    <row r="1081" spans="1:22" ht="14.25" customHeight="1" x14ac:dyDescent="0.3">
      <c r="A1081" s="4">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4">
        <v>2.3220000000000001</v>
      </c>
    </row>
    <row r="1082" spans="1:22" ht="14.25" customHeight="1" x14ac:dyDescent="0.3">
      <c r="A1082" s="4">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4">
        <v>9.3624000000000009</v>
      </c>
    </row>
    <row r="1083" spans="1:22" ht="14.25" customHeight="1" x14ac:dyDescent="0.3">
      <c r="A1083" s="4">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4">
        <v>121.76009999999994</v>
      </c>
    </row>
    <row r="1084" spans="1:22" ht="14.25" customHeight="1" x14ac:dyDescent="0.3">
      <c r="A1084" s="4">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4">
        <v>-264.92079999999999</v>
      </c>
    </row>
    <row r="1085" spans="1:22" ht="14.25" customHeight="1" x14ac:dyDescent="0.3">
      <c r="A1085" s="4">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4">
        <v>12.134799999999998</v>
      </c>
    </row>
    <row r="1086" spans="1:22" ht="14.25" customHeight="1" x14ac:dyDescent="0.3">
      <c r="A1086" s="4">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4">
        <v>105.24679999999995</v>
      </c>
    </row>
    <row r="1087" spans="1:22" ht="14.25" customHeight="1" x14ac:dyDescent="0.3">
      <c r="A1087" s="4">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4">
        <v>2400.9656999999997</v>
      </c>
    </row>
    <row r="1088" spans="1:22" ht="14.25" customHeight="1" x14ac:dyDescent="0.3">
      <c r="A1088" s="4">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4">
        <v>3.1104000000000003</v>
      </c>
    </row>
    <row r="1089" spans="1:22" ht="14.25" customHeight="1" x14ac:dyDescent="0.3">
      <c r="A1089" s="4">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4">
        <v>7.1976000000000049</v>
      </c>
    </row>
    <row r="1090" spans="1:22" ht="14.25" customHeight="1" x14ac:dyDescent="0.3">
      <c r="A1090" s="4">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4">
        <v>1.512</v>
      </c>
    </row>
    <row r="1091" spans="1:22" ht="14.25" customHeight="1" x14ac:dyDescent="0.3">
      <c r="A1091" s="4">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4">
        <v>1.9989999999999979</v>
      </c>
    </row>
    <row r="1092" spans="1:22" ht="14.25" customHeight="1" x14ac:dyDescent="0.3">
      <c r="A1092" s="4">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4">
        <v>25.194399999999995</v>
      </c>
    </row>
    <row r="1093" spans="1:22" ht="14.25" customHeight="1" x14ac:dyDescent="0.3">
      <c r="A1093" s="4">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4">
        <v>33.641999999999996</v>
      </c>
    </row>
    <row r="1094" spans="1:22" ht="14.25" customHeight="1" x14ac:dyDescent="0.3">
      <c r="A1094" s="4">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4">
        <v>19.178600000000003</v>
      </c>
    </row>
    <row r="1095" spans="1:22" ht="14.25" customHeight="1" x14ac:dyDescent="0.3">
      <c r="A1095" s="4">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4">
        <v>14.161000000000001</v>
      </c>
    </row>
    <row r="1096" spans="1:22" ht="14.25" customHeight="1" x14ac:dyDescent="0.3">
      <c r="A1096" s="4">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4">
        <v>103.22839999999997</v>
      </c>
    </row>
    <row r="1097" spans="1:22" ht="14.25" customHeight="1" x14ac:dyDescent="0.3">
      <c r="A1097" s="4">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4">
        <v>30.468200000000024</v>
      </c>
    </row>
    <row r="1098" spans="1:22" ht="14.25" customHeight="1" x14ac:dyDescent="0.3">
      <c r="A1098" s="4">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4">
        <v>-28.627200000000009</v>
      </c>
    </row>
    <row r="1099" spans="1:22" ht="14.25" customHeight="1" x14ac:dyDescent="0.3">
      <c r="A1099" s="4">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4">
        <v>11.19599999999997</v>
      </c>
    </row>
    <row r="1100" spans="1:22" ht="14.25" customHeight="1" x14ac:dyDescent="0.3">
      <c r="A1100" s="4">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4">
        <v>2.0415999999999999</v>
      </c>
    </row>
    <row r="1101" spans="1:22" ht="14.25" customHeight="1" x14ac:dyDescent="0.3">
      <c r="A1101" s="4">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4">
        <v>4.1030999999999995</v>
      </c>
    </row>
    <row r="1102" spans="1:22" ht="14.25" customHeight="1" x14ac:dyDescent="0.3">
      <c r="A1102" s="4">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4">
        <v>9.6656999999999975</v>
      </c>
    </row>
    <row r="1103" spans="1:22" ht="14.25" customHeight="1" x14ac:dyDescent="0.3">
      <c r="A1103" s="4">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4">
        <v>2.5055999999999998</v>
      </c>
    </row>
    <row r="1104" spans="1:22" ht="14.25" customHeight="1" x14ac:dyDescent="0.3">
      <c r="A1104" s="4">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4">
        <v>-4.7145000000000028</v>
      </c>
    </row>
    <row r="1105" spans="1:22" ht="14.25" customHeight="1" x14ac:dyDescent="0.3">
      <c r="A1105" s="4">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4">
        <v>-4.9878000000000018</v>
      </c>
    </row>
    <row r="1106" spans="1:22" ht="14.25" customHeight="1" x14ac:dyDescent="0.3">
      <c r="A1106" s="4">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4">
        <v>11.230799999999999</v>
      </c>
    </row>
    <row r="1107" spans="1:22" ht="14.25" customHeight="1" x14ac:dyDescent="0.3">
      <c r="A1107" s="4">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4">
        <v>-16.36440000000001</v>
      </c>
    </row>
    <row r="1108" spans="1:22" ht="14.25" customHeight="1" x14ac:dyDescent="0.3">
      <c r="A1108" s="4">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4">
        <v>-0.75660000000000016</v>
      </c>
    </row>
    <row r="1109" spans="1:22" ht="14.25" customHeight="1" x14ac:dyDescent="0.3">
      <c r="A1109" s="4">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4">
        <v>-17.248000000000008</v>
      </c>
    </row>
    <row r="1110" spans="1:22" ht="14.25" customHeight="1" x14ac:dyDescent="0.3">
      <c r="A1110" s="4">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4">
        <v>21.888000000000002</v>
      </c>
    </row>
    <row r="1111" spans="1:22" ht="14.25" customHeight="1" x14ac:dyDescent="0.3">
      <c r="A1111" s="4">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4">
        <v>13.826699999999999</v>
      </c>
    </row>
    <row r="1112" spans="1:22" ht="14.25" customHeight="1" x14ac:dyDescent="0.3">
      <c r="A1112" s="4">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4">
        <v>25.185999999999996</v>
      </c>
    </row>
    <row r="1113" spans="1:22" ht="14.25" customHeight="1" x14ac:dyDescent="0.3">
      <c r="A1113" s="4">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4">
        <v>3.6288</v>
      </c>
    </row>
    <row r="1114" spans="1:22" ht="14.25" customHeight="1" x14ac:dyDescent="0.3">
      <c r="A1114" s="4">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4">
        <v>-2.0264000000000002</v>
      </c>
    </row>
    <row r="1115" spans="1:22" ht="14.25" customHeight="1" x14ac:dyDescent="0.3">
      <c r="A1115" s="4">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4">
        <v>16.3352</v>
      </c>
    </row>
    <row r="1116" spans="1:22" ht="14.25" customHeight="1" x14ac:dyDescent="0.3">
      <c r="A1116" s="4">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4">
        <v>-12.688200000000002</v>
      </c>
    </row>
    <row r="1117" spans="1:22" ht="14.25" customHeight="1" x14ac:dyDescent="0.3">
      <c r="A1117" s="4">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4">
        <v>57.590400000000002</v>
      </c>
    </row>
    <row r="1118" spans="1:22" ht="14.25" customHeight="1" x14ac:dyDescent="0.3">
      <c r="A1118" s="4">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4">
        <v>3.024</v>
      </c>
    </row>
    <row r="1119" spans="1:22" ht="14.25" customHeight="1" x14ac:dyDescent="0.3">
      <c r="A1119" s="4">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4">
        <v>137.15100000000001</v>
      </c>
    </row>
    <row r="1120" spans="1:22" ht="14.25" customHeight="1" x14ac:dyDescent="0.3">
      <c r="A1120" s="4">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4">
        <v>111.59099999999995</v>
      </c>
    </row>
    <row r="1121" spans="1:22" ht="14.25" customHeight="1" x14ac:dyDescent="0.3">
      <c r="A1121" s="4">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4">
        <v>2.0491999999999999</v>
      </c>
    </row>
    <row r="1122" spans="1:22" ht="14.25" customHeight="1" x14ac:dyDescent="0.3">
      <c r="A1122" s="4">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4">
        <v>7.4871999999999996</v>
      </c>
    </row>
    <row r="1123" spans="1:22" ht="14.25" customHeight="1" x14ac:dyDescent="0.3">
      <c r="A1123" s="4">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4">
        <v>181.98179999999999</v>
      </c>
    </row>
    <row r="1124" spans="1:22" ht="14.25" customHeight="1" x14ac:dyDescent="0.3">
      <c r="A1124" s="4">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4">
        <v>6.6583999999999968</v>
      </c>
    </row>
    <row r="1125" spans="1:22" ht="14.25" customHeight="1" x14ac:dyDescent="0.3">
      <c r="A1125" s="4">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4">
        <v>11.579999999999998</v>
      </c>
    </row>
    <row r="1126" spans="1:22" ht="14.25" customHeight="1" x14ac:dyDescent="0.3">
      <c r="A1126" s="4">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4">
        <v>1.7901</v>
      </c>
    </row>
    <row r="1127" spans="1:22" ht="14.25" customHeight="1" x14ac:dyDescent="0.3">
      <c r="A1127" s="4">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4">
        <v>10.969799999999999</v>
      </c>
    </row>
    <row r="1128" spans="1:22" ht="14.25" customHeight="1" x14ac:dyDescent="0.3">
      <c r="A1128" s="4">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4">
        <v>224.2673999999999</v>
      </c>
    </row>
    <row r="1129" spans="1:22" ht="14.25" customHeight="1" x14ac:dyDescent="0.3">
      <c r="A1129" s="4">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4">
        <v>2.6416000000000004</v>
      </c>
    </row>
    <row r="1130" spans="1:22" ht="14.25" customHeight="1" x14ac:dyDescent="0.3">
      <c r="A1130" s="4">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4">
        <v>50.94</v>
      </c>
    </row>
    <row r="1131" spans="1:22" ht="14.25" customHeight="1" x14ac:dyDescent="0.3">
      <c r="A1131" s="4">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4">
        <v>75.662399999999991</v>
      </c>
    </row>
    <row r="1132" spans="1:22" ht="14.25" customHeight="1" x14ac:dyDescent="0.3">
      <c r="A1132" s="4">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4">
        <v>20.085100000000001</v>
      </c>
    </row>
    <row r="1133" spans="1:22" ht="14.25" customHeight="1" x14ac:dyDescent="0.3">
      <c r="A1133" s="4">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4">
        <v>28.754999999999995</v>
      </c>
    </row>
    <row r="1134" spans="1:22" ht="14.25" customHeight="1" x14ac:dyDescent="0.3">
      <c r="A1134" s="4">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4">
        <v>9.3312000000000008</v>
      </c>
    </row>
    <row r="1135" spans="1:22" ht="14.25" customHeight="1" x14ac:dyDescent="0.3">
      <c r="A1135" s="4">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4">
        <v>-23.364000000000019</v>
      </c>
    </row>
    <row r="1136" spans="1:22" ht="14.25" customHeight="1" x14ac:dyDescent="0.3">
      <c r="A1136" s="4">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4">
        <v>2.6459999999999995</v>
      </c>
    </row>
    <row r="1137" spans="1:22" ht="14.25" customHeight="1" x14ac:dyDescent="0.3">
      <c r="A1137" s="4">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4">
        <v>7.4571000000000041</v>
      </c>
    </row>
    <row r="1138" spans="1:22" ht="14.25" customHeight="1" x14ac:dyDescent="0.3">
      <c r="A1138" s="4">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4">
        <v>129.38399999999999</v>
      </c>
    </row>
    <row r="1139" spans="1:22" ht="14.25" customHeight="1" x14ac:dyDescent="0.3">
      <c r="A1139" s="4">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4">
        <v>10.5504</v>
      </c>
    </row>
    <row r="1140" spans="1:22" ht="14.25" customHeight="1" x14ac:dyDescent="0.3">
      <c r="A1140" s="4">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4">
        <v>8.9909999999999997</v>
      </c>
    </row>
    <row r="1141" spans="1:22" ht="14.25" customHeight="1" x14ac:dyDescent="0.3">
      <c r="A1141" s="4">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4">
        <v>5.5566000000000004</v>
      </c>
    </row>
    <row r="1142" spans="1:22" ht="14.25" customHeight="1" x14ac:dyDescent="0.3">
      <c r="A1142" s="4">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4">
        <v>8.69</v>
      </c>
    </row>
    <row r="1143" spans="1:22" ht="14.25" customHeight="1" x14ac:dyDescent="0.3">
      <c r="A1143" s="4">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4">
        <v>53.195999999999998</v>
      </c>
    </row>
    <row r="1144" spans="1:22" ht="14.25" customHeight="1" x14ac:dyDescent="0.3">
      <c r="A1144" s="4">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4">
        <v>2.8776000000000002</v>
      </c>
    </row>
    <row r="1145" spans="1:22" ht="14.25" customHeight="1" x14ac:dyDescent="0.3">
      <c r="A1145" s="4">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4">
        <v>3.1104000000000003</v>
      </c>
    </row>
    <row r="1146" spans="1:22" ht="14.25" customHeight="1" x14ac:dyDescent="0.3">
      <c r="A1146" s="4">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4">
        <v>223.05399999999995</v>
      </c>
    </row>
    <row r="1147" spans="1:22" ht="14.25" customHeight="1" x14ac:dyDescent="0.3">
      <c r="A1147" s="4">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4">
        <v>16.788600000000002</v>
      </c>
    </row>
    <row r="1148" spans="1:22" ht="14.25" customHeight="1" x14ac:dyDescent="0.3">
      <c r="A1148" s="4">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4">
        <v>107.34599999999996</v>
      </c>
    </row>
    <row r="1149" spans="1:22" ht="14.25" customHeight="1" x14ac:dyDescent="0.3">
      <c r="A1149" s="4">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4">
        <v>2.6279999999999997</v>
      </c>
    </row>
    <row r="1150" spans="1:22" ht="14.25" customHeight="1" x14ac:dyDescent="0.3">
      <c r="A1150" s="4">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4">
        <v>5.8695999999999993</v>
      </c>
    </row>
    <row r="1151" spans="1:22" ht="14.25" customHeight="1" x14ac:dyDescent="0.3">
      <c r="A1151" s="4">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4">
        <v>0.43799999999999883</v>
      </c>
    </row>
    <row r="1152" spans="1:22" ht="14.25" customHeight="1" x14ac:dyDescent="0.3">
      <c r="A1152" s="4">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4">
        <v>209.99299999999999</v>
      </c>
    </row>
    <row r="1153" spans="1:22" ht="14.25" customHeight="1" x14ac:dyDescent="0.3">
      <c r="A1153" s="4">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4">
        <v>1.2527999999999997</v>
      </c>
    </row>
    <row r="1154" spans="1:22" ht="14.25" customHeight="1" x14ac:dyDescent="0.3">
      <c r="A1154" s="4">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4">
        <v>1.6379999999999999</v>
      </c>
    </row>
    <row r="1155" spans="1:22" ht="14.25" customHeight="1" x14ac:dyDescent="0.3">
      <c r="A1155" s="4">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4">
        <v>53.921700000000008</v>
      </c>
    </row>
    <row r="1156" spans="1:22" ht="14.25" customHeight="1" x14ac:dyDescent="0.3">
      <c r="A1156" s="4">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4">
        <v>0</v>
      </c>
    </row>
    <row r="1157" spans="1:22" ht="14.25" customHeight="1" x14ac:dyDescent="0.3">
      <c r="A1157" s="4">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4">
        <v>493.78559999999993</v>
      </c>
    </row>
    <row r="1158" spans="1:22" ht="14.25" customHeight="1" x14ac:dyDescent="0.3">
      <c r="A1158" s="4">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4">
        <v>29.285699999999999</v>
      </c>
    </row>
    <row r="1159" spans="1:22" ht="14.25" customHeight="1" x14ac:dyDescent="0.3">
      <c r="A1159" s="4">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4">
        <v>100.12200000000001</v>
      </c>
    </row>
    <row r="1160" spans="1:22" ht="14.25" customHeight="1" x14ac:dyDescent="0.3">
      <c r="A1160" s="4">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4">
        <v>19.518400000000007</v>
      </c>
    </row>
    <row r="1161" spans="1:22" ht="14.25" customHeight="1" x14ac:dyDescent="0.3">
      <c r="A1161" s="4">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4">
        <v>90.735000000000014</v>
      </c>
    </row>
    <row r="1162" spans="1:22" ht="14.25" customHeight="1" x14ac:dyDescent="0.3">
      <c r="A1162" s="4">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4">
        <v>5.77</v>
      </c>
    </row>
    <row r="1163" spans="1:22" ht="14.25" customHeight="1" x14ac:dyDescent="0.3">
      <c r="A1163" s="4">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4">
        <v>15.642599999999995</v>
      </c>
    </row>
    <row r="1164" spans="1:22" ht="14.25" customHeight="1" x14ac:dyDescent="0.3">
      <c r="A1164" s="4">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4">
        <v>4.5953999999999997</v>
      </c>
    </row>
    <row r="1165" spans="1:22" ht="14.25" customHeight="1" x14ac:dyDescent="0.3">
      <c r="A1165" s="4">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4">
        <v>40.872</v>
      </c>
    </row>
    <row r="1166" spans="1:22" ht="14.25" customHeight="1" x14ac:dyDescent="0.3">
      <c r="A1166" s="4">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4">
        <v>9.1785000000000014</v>
      </c>
    </row>
    <row r="1167" spans="1:22" ht="14.25" customHeight="1" x14ac:dyDescent="0.3">
      <c r="A1167" s="4">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4">
        <v>21.059999999999995</v>
      </c>
    </row>
    <row r="1168" spans="1:22" ht="14.25" customHeight="1" x14ac:dyDescent="0.3">
      <c r="A1168" s="4">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4">
        <v>49.272299999999987</v>
      </c>
    </row>
    <row r="1169" spans="1:22" ht="14.25" customHeight="1" x14ac:dyDescent="0.3">
      <c r="A1169" s="4">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4">
        <v>33.938800000000001</v>
      </c>
    </row>
    <row r="1170" spans="1:22" ht="14.25" customHeight="1" x14ac:dyDescent="0.3">
      <c r="A1170" s="4">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4">
        <v>0</v>
      </c>
    </row>
    <row r="1171" spans="1:22" ht="14.25" customHeight="1" x14ac:dyDescent="0.3">
      <c r="A1171" s="4">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4">
        <v>9.3312000000000008</v>
      </c>
    </row>
    <row r="1172" spans="1:22" ht="14.25" customHeight="1" x14ac:dyDescent="0.3">
      <c r="A1172" s="4">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4">
        <v>8.299199999999999</v>
      </c>
    </row>
    <row r="1173" spans="1:22" ht="14.25" customHeight="1" x14ac:dyDescent="0.3">
      <c r="A1173" s="4">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4">
        <v>10.7424</v>
      </c>
    </row>
    <row r="1174" spans="1:22" ht="14.25" customHeight="1" x14ac:dyDescent="0.3">
      <c r="A1174" s="4">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4">
        <v>5.5754999999999999</v>
      </c>
    </row>
    <row r="1175" spans="1:22" ht="14.25" customHeight="1" x14ac:dyDescent="0.3">
      <c r="A1175" s="4">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4">
        <v>-7.7640000000000011</v>
      </c>
    </row>
    <row r="1176" spans="1:22" ht="14.25" customHeight="1" x14ac:dyDescent="0.3">
      <c r="A1176" s="4">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4">
        <v>16.2864</v>
      </c>
    </row>
    <row r="1177" spans="1:22" ht="14.25" customHeight="1" x14ac:dyDescent="0.3">
      <c r="A1177" s="4">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4">
        <v>8.0996999999999986</v>
      </c>
    </row>
    <row r="1178" spans="1:22" ht="14.25" customHeight="1" x14ac:dyDescent="0.3">
      <c r="A1178" s="4">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4">
        <v>5.4332000000000003</v>
      </c>
    </row>
    <row r="1179" spans="1:22" ht="14.25" customHeight="1" x14ac:dyDescent="0.3">
      <c r="A1179" s="4">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4">
        <v>51.749999999999986</v>
      </c>
    </row>
    <row r="1180" spans="1:22" ht="14.25" customHeight="1" x14ac:dyDescent="0.3">
      <c r="A1180" s="4">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4">
        <v>44.992500000000007</v>
      </c>
    </row>
    <row r="1181" spans="1:22" ht="14.25" customHeight="1" x14ac:dyDescent="0.3">
      <c r="A1181" s="4">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4">
        <v>64.674000000000007</v>
      </c>
    </row>
    <row r="1182" spans="1:22" ht="14.25" customHeight="1" x14ac:dyDescent="0.3">
      <c r="A1182" s="4">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4">
        <v>357.19110000000001</v>
      </c>
    </row>
    <row r="1183" spans="1:22" ht="14.25" customHeight="1" x14ac:dyDescent="0.3">
      <c r="A1183" s="4">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4">
        <v>1.0903999999999998</v>
      </c>
    </row>
    <row r="1184" spans="1:22" ht="14.25" customHeight="1" x14ac:dyDescent="0.3">
      <c r="A1184" s="4">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4">
        <v>7.3385999999999996</v>
      </c>
    </row>
    <row r="1185" spans="1:22" ht="14.25" customHeight="1" x14ac:dyDescent="0.3">
      <c r="A1185" s="4">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4">
        <v>0.69300000000000006</v>
      </c>
    </row>
    <row r="1186" spans="1:22" ht="14.25" customHeight="1" x14ac:dyDescent="0.3">
      <c r="A1186" s="4">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4">
        <v>4.2335999999999991</v>
      </c>
    </row>
    <row r="1187" spans="1:22" ht="14.25" customHeight="1" x14ac:dyDescent="0.3">
      <c r="A1187" s="4">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4">
        <v>9.7176000000000329</v>
      </c>
    </row>
    <row r="1188" spans="1:22" ht="14.25" customHeight="1" x14ac:dyDescent="0.3">
      <c r="A1188" s="4">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4">
        <v>12.441600000000001</v>
      </c>
    </row>
    <row r="1189" spans="1:22" ht="14.25" customHeight="1" x14ac:dyDescent="0.3">
      <c r="A1189" s="4">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4">
        <v>53.346599999999995</v>
      </c>
    </row>
    <row r="1190" spans="1:22" ht="14.25" customHeight="1" x14ac:dyDescent="0.3">
      <c r="A1190" s="4">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4">
        <v>22.118400000000001</v>
      </c>
    </row>
    <row r="1191" spans="1:22" ht="14.25" customHeight="1" x14ac:dyDescent="0.3">
      <c r="A1191" s="4">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4">
        <v>66.715199999999982</v>
      </c>
    </row>
    <row r="1192" spans="1:22" ht="14.25" customHeight="1" x14ac:dyDescent="0.3">
      <c r="A1192" s="4">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4">
        <v>89.222400000000022</v>
      </c>
    </row>
    <row r="1193" spans="1:22" ht="14.25" customHeight="1" x14ac:dyDescent="0.3">
      <c r="A1193" s="4">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4">
        <v>109.7208</v>
      </c>
    </row>
    <row r="1194" spans="1:22" ht="14.25" customHeight="1" x14ac:dyDescent="0.3">
      <c r="A1194" s="4">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4">
        <v>11.328800000000001</v>
      </c>
    </row>
    <row r="1195" spans="1:22" ht="14.25" customHeight="1" x14ac:dyDescent="0.3">
      <c r="A1195" s="4">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4">
        <v>5.4432</v>
      </c>
    </row>
    <row r="1196" spans="1:22" ht="14.25" customHeight="1" x14ac:dyDescent="0.3">
      <c r="A1196" s="4">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4">
        <v>2.553199999999999</v>
      </c>
    </row>
    <row r="1197" spans="1:22" ht="14.25" customHeight="1" x14ac:dyDescent="0.3">
      <c r="A1197" s="4">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4">
        <v>2.1588000000000021</v>
      </c>
    </row>
    <row r="1198" spans="1:22" ht="14.25" customHeight="1" x14ac:dyDescent="0.3">
      <c r="A1198" s="4">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4">
        <v>-2.098800000000006</v>
      </c>
    </row>
    <row r="1199" spans="1:22" ht="14.25" customHeight="1" x14ac:dyDescent="0.3">
      <c r="A1199" s="4">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4">
        <v>64.789199999999951</v>
      </c>
    </row>
    <row r="1200" spans="1:22" ht="14.25" customHeight="1" x14ac:dyDescent="0.3">
      <c r="A1200" s="4">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4">
        <v>-4.1135999999999981</v>
      </c>
    </row>
    <row r="1201" spans="1:22" ht="14.25" customHeight="1" x14ac:dyDescent="0.3">
      <c r="A1201" s="4">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4">
        <v>-1850.9464000000007</v>
      </c>
    </row>
    <row r="1202" spans="1:22" ht="14.25" customHeight="1" x14ac:dyDescent="0.3">
      <c r="A1202" s="4">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4">
        <v>40.800600000000003</v>
      </c>
    </row>
    <row r="1203" spans="1:22" ht="14.25" customHeight="1" x14ac:dyDescent="0.3">
      <c r="A1203" s="4">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4">
        <v>-1.4352</v>
      </c>
    </row>
    <row r="1204" spans="1:22" ht="14.25" customHeight="1" x14ac:dyDescent="0.3">
      <c r="A1204" s="4">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4">
        <v>10.679399999999873</v>
      </c>
    </row>
    <row r="1205" spans="1:22" ht="14.25" customHeight="1" x14ac:dyDescent="0.3">
      <c r="A1205" s="4">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4">
        <v>0</v>
      </c>
    </row>
    <row r="1206" spans="1:22" ht="14.25" customHeight="1" x14ac:dyDescent="0.3">
      <c r="A1206" s="4">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4">
        <v>-33.804000000000002</v>
      </c>
    </row>
    <row r="1207" spans="1:22" ht="14.25" customHeight="1" x14ac:dyDescent="0.3">
      <c r="A1207" s="4">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4">
        <v>16.997500000000016</v>
      </c>
    </row>
    <row r="1208" spans="1:22" ht="14.25" customHeight="1" x14ac:dyDescent="0.3">
      <c r="A1208" s="4">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4">
        <v>3.3629999999999995</v>
      </c>
    </row>
    <row r="1209" spans="1:22" ht="14.25" customHeight="1" x14ac:dyDescent="0.3">
      <c r="A1209" s="4">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4">
        <v>3.2003999999999997</v>
      </c>
    </row>
    <row r="1210" spans="1:22" ht="14.25" customHeight="1" x14ac:dyDescent="0.3">
      <c r="A1210" s="4">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4">
        <v>6.8942999999999994</v>
      </c>
    </row>
    <row r="1211" spans="1:22" ht="14.25" customHeight="1" x14ac:dyDescent="0.3">
      <c r="A1211" s="4">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4">
        <v>10.465</v>
      </c>
    </row>
    <row r="1212" spans="1:22" ht="14.25" customHeight="1" x14ac:dyDescent="0.3">
      <c r="A1212" s="4">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4">
        <v>2.8835999999999995</v>
      </c>
    </row>
    <row r="1213" spans="1:22" ht="14.25" customHeight="1" x14ac:dyDescent="0.3">
      <c r="A1213" s="4">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4">
        <v>21.717599999999948</v>
      </c>
    </row>
    <row r="1214" spans="1:22" ht="14.25" customHeight="1" x14ac:dyDescent="0.3">
      <c r="A1214" s="4">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4">
        <v>-48.470400000000019</v>
      </c>
    </row>
    <row r="1215" spans="1:22" ht="14.25" customHeight="1" x14ac:dyDescent="0.3">
      <c r="A1215" s="4">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4">
        <v>-2.3275999999999994</v>
      </c>
    </row>
    <row r="1216" spans="1:22" ht="14.25" customHeight="1" x14ac:dyDescent="0.3">
      <c r="A1216" s="4">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4">
        <v>-3.6024000000000012</v>
      </c>
    </row>
    <row r="1217" spans="1:22" ht="14.25" customHeight="1" x14ac:dyDescent="0.3">
      <c r="A1217" s="4">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4">
        <v>1.5767999999999998</v>
      </c>
    </row>
    <row r="1218" spans="1:22" ht="14.25" customHeight="1" x14ac:dyDescent="0.3">
      <c r="A1218" s="4">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4">
        <v>28.764000000000006</v>
      </c>
    </row>
    <row r="1219" spans="1:22" ht="14.25" customHeight="1" x14ac:dyDescent="0.3">
      <c r="A1219" s="4">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4">
        <v>1.7024000000000008</v>
      </c>
    </row>
    <row r="1220" spans="1:22" ht="14.25" customHeight="1" x14ac:dyDescent="0.3">
      <c r="A1220" s="4">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4">
        <v>64.674000000000007</v>
      </c>
    </row>
    <row r="1221" spans="1:22" ht="14.25" customHeight="1" x14ac:dyDescent="0.3">
      <c r="A1221" s="4">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4">
        <v>-386.3915999999997</v>
      </c>
    </row>
    <row r="1222" spans="1:22" ht="14.25" customHeight="1" x14ac:dyDescent="0.3">
      <c r="A1222" s="4">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4">
        <v>44.954999999999977</v>
      </c>
    </row>
    <row r="1223" spans="1:22" ht="14.25" customHeight="1" x14ac:dyDescent="0.3">
      <c r="A1223" s="4">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4">
        <v>28.792799999999971</v>
      </c>
    </row>
    <row r="1224" spans="1:22" ht="14.25" customHeight="1" x14ac:dyDescent="0.3">
      <c r="A1224" s="4">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4">
        <v>20.482199999999992</v>
      </c>
    </row>
    <row r="1225" spans="1:22" ht="14.25" customHeight="1" x14ac:dyDescent="0.3">
      <c r="A1225" s="4">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4">
        <v>34.38600000000001</v>
      </c>
    </row>
    <row r="1226" spans="1:22" ht="14.25" customHeight="1" x14ac:dyDescent="0.3">
      <c r="A1226" s="4">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4">
        <v>0.60479999999999989</v>
      </c>
    </row>
    <row r="1227" spans="1:22" ht="14.25" customHeight="1" x14ac:dyDescent="0.3">
      <c r="A1227" s="4">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4">
        <v>19.874400000000001</v>
      </c>
    </row>
    <row r="1228" spans="1:22" ht="14.25" customHeight="1" x14ac:dyDescent="0.3">
      <c r="A1228" s="4">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4">
        <v>3.6587999999999994</v>
      </c>
    </row>
    <row r="1229" spans="1:22" ht="14.25" customHeight="1" x14ac:dyDescent="0.3">
      <c r="A1229" s="4">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4">
        <v>11.631599999999992</v>
      </c>
    </row>
    <row r="1230" spans="1:22" ht="14.25" customHeight="1" x14ac:dyDescent="0.3">
      <c r="A1230" s="4">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4">
        <v>7.4871999999999996</v>
      </c>
    </row>
    <row r="1231" spans="1:22" ht="14.25" customHeight="1" x14ac:dyDescent="0.3">
      <c r="A1231" s="4">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4">
        <v>2.9681999999999995</v>
      </c>
    </row>
    <row r="1232" spans="1:22" ht="14.25" customHeight="1" x14ac:dyDescent="0.3">
      <c r="A1232" s="4">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4">
        <v>1.7607999999999997</v>
      </c>
    </row>
    <row r="1233" spans="1:22" ht="14.25" customHeight="1" x14ac:dyDescent="0.3">
      <c r="A1233" s="4">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4">
        <v>0.72279999999999989</v>
      </c>
    </row>
    <row r="1234" spans="1:22" ht="14.25" customHeight="1" x14ac:dyDescent="0.3">
      <c r="A1234" s="4">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4">
        <v>35.981999999999992</v>
      </c>
    </row>
    <row r="1235" spans="1:22" ht="14.25" customHeight="1" x14ac:dyDescent="0.3">
      <c r="A1235" s="4">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4">
        <v>69.99899999999991</v>
      </c>
    </row>
    <row r="1236" spans="1:22" ht="14.25" customHeight="1" x14ac:dyDescent="0.3">
      <c r="A1236" s="4">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4">
        <v>13.786200000000006</v>
      </c>
    </row>
    <row r="1237" spans="1:22" ht="14.25" customHeight="1" x14ac:dyDescent="0.3">
      <c r="A1237" s="4">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4">
        <v>-29.940000000000012</v>
      </c>
    </row>
    <row r="1238" spans="1:22" ht="14.25" customHeight="1" x14ac:dyDescent="0.3">
      <c r="A1238" s="4">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4">
        <v>0</v>
      </c>
    </row>
    <row r="1239" spans="1:22" ht="14.25" customHeight="1" x14ac:dyDescent="0.3">
      <c r="A1239" s="4">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4">
        <v>41.262</v>
      </c>
    </row>
    <row r="1240" spans="1:22" ht="14.25" customHeight="1" x14ac:dyDescent="0.3">
      <c r="A1240" s="4">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4">
        <v>5.4340000000000002</v>
      </c>
    </row>
    <row r="1241" spans="1:22" ht="14.25" customHeight="1" x14ac:dyDescent="0.3">
      <c r="A1241" s="4">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4">
        <v>10.652200000000001</v>
      </c>
    </row>
    <row r="1242" spans="1:22" ht="14.25" customHeight="1" x14ac:dyDescent="0.3">
      <c r="A1242" s="4">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4">
        <v>10.7912</v>
      </c>
    </row>
    <row r="1243" spans="1:22" ht="14.25" customHeight="1" x14ac:dyDescent="0.3">
      <c r="A1243" s="4">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4">
        <v>5.5</v>
      </c>
    </row>
    <row r="1244" spans="1:22" ht="14.25" customHeight="1" x14ac:dyDescent="0.3">
      <c r="A1244" s="4">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4">
        <v>124.48499999999999</v>
      </c>
    </row>
    <row r="1245" spans="1:22" ht="14.25" customHeight="1" x14ac:dyDescent="0.3">
      <c r="A1245" s="4">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4">
        <v>3.5752000000000006</v>
      </c>
    </row>
    <row r="1246" spans="1:22" ht="14.25" customHeight="1" x14ac:dyDescent="0.3">
      <c r="A1246" s="4">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4">
        <v>23.8581</v>
      </c>
    </row>
    <row r="1247" spans="1:22" ht="14.25" customHeight="1" x14ac:dyDescent="0.3">
      <c r="A1247" s="4">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4">
        <v>95.585999999999899</v>
      </c>
    </row>
    <row r="1248" spans="1:22" ht="14.25" customHeight="1" x14ac:dyDescent="0.3">
      <c r="A1248" s="4">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4">
        <v>135.4068000000002</v>
      </c>
    </row>
    <row r="1249" spans="1:22" ht="14.25" customHeight="1" x14ac:dyDescent="0.3">
      <c r="A1249" s="4">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4">
        <v>11.998799999999989</v>
      </c>
    </row>
    <row r="1250" spans="1:22" ht="14.25" customHeight="1" x14ac:dyDescent="0.3">
      <c r="A1250" s="4">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4">
        <v>17.468999999999998</v>
      </c>
    </row>
    <row r="1251" spans="1:22" ht="14.25" customHeight="1" x14ac:dyDescent="0.3">
      <c r="A1251" s="4">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4">
        <v>139.57019999999989</v>
      </c>
    </row>
    <row r="1252" spans="1:22" ht="14.25" customHeight="1" x14ac:dyDescent="0.3">
      <c r="A1252" s="4">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4">
        <v>511.36799999999999</v>
      </c>
    </row>
    <row r="1253" spans="1:22" ht="14.25" customHeight="1" x14ac:dyDescent="0.3">
      <c r="A1253" s="4">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4">
        <v>1.3760000000000003</v>
      </c>
    </row>
    <row r="1254" spans="1:22" ht="14.25" customHeight="1" x14ac:dyDescent="0.3">
      <c r="A1254" s="4">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4">
        <v>285.9896</v>
      </c>
    </row>
    <row r="1255" spans="1:22" ht="14.25" customHeight="1" x14ac:dyDescent="0.3">
      <c r="A1255" s="4">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4">
        <v>0.59039999999999915</v>
      </c>
    </row>
    <row r="1256" spans="1:22" ht="14.25" customHeight="1" x14ac:dyDescent="0.3">
      <c r="A1256" s="4">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4">
        <v>-8.3790000000000031</v>
      </c>
    </row>
    <row r="1257" spans="1:22" ht="14.25" customHeight="1" x14ac:dyDescent="0.3">
      <c r="A1257" s="4">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4">
        <v>0.50219999999999976</v>
      </c>
    </row>
    <row r="1258" spans="1:22" ht="14.25" customHeight="1" x14ac:dyDescent="0.3">
      <c r="A1258" s="4">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4">
        <v>11.516399999999999</v>
      </c>
    </row>
    <row r="1259" spans="1:22" ht="14.25" customHeight="1" x14ac:dyDescent="0.3">
      <c r="A1259" s="4">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4">
        <v>-20.446799999999996</v>
      </c>
    </row>
    <row r="1260" spans="1:22" ht="14.25" customHeight="1" x14ac:dyDescent="0.3">
      <c r="A1260" s="4">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4">
        <v>-47.254199999999997</v>
      </c>
    </row>
    <row r="1261" spans="1:22" ht="14.25" customHeight="1" x14ac:dyDescent="0.3">
      <c r="A1261" s="4">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4">
        <v>76.704000000000008</v>
      </c>
    </row>
    <row r="1262" spans="1:22" ht="14.25" customHeight="1" x14ac:dyDescent="0.3">
      <c r="A1262" s="4">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4">
        <v>107.98499999999996</v>
      </c>
    </row>
    <row r="1263" spans="1:22" ht="14.25" customHeight="1" x14ac:dyDescent="0.3">
      <c r="A1263" s="4">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4">
        <v>-14.0928</v>
      </c>
    </row>
    <row r="1264" spans="1:22" ht="14.25" customHeight="1" x14ac:dyDescent="0.3">
      <c r="A1264" s="4">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4">
        <v>6.3336000000000006</v>
      </c>
    </row>
    <row r="1265" spans="1:22" ht="14.25" customHeight="1" x14ac:dyDescent="0.3">
      <c r="A1265" s="4">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4">
        <v>18.873000000000005</v>
      </c>
    </row>
    <row r="1266" spans="1:22" ht="14.25" customHeight="1" x14ac:dyDescent="0.3">
      <c r="A1266" s="4">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4">
        <v>10.880999999999998</v>
      </c>
    </row>
    <row r="1267" spans="1:22" ht="14.25" customHeight="1" x14ac:dyDescent="0.3">
      <c r="A1267" s="4">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4">
        <v>1.7738999999999998</v>
      </c>
    </row>
    <row r="1268" spans="1:22" ht="14.25" customHeight="1" x14ac:dyDescent="0.3">
      <c r="A1268" s="4">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4">
        <v>41.429399999999987</v>
      </c>
    </row>
    <row r="1269" spans="1:22" ht="14.25" customHeight="1" x14ac:dyDescent="0.3">
      <c r="A1269" s="4">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4">
        <v>18.266999999999967</v>
      </c>
    </row>
    <row r="1270" spans="1:22" ht="14.25" customHeight="1" x14ac:dyDescent="0.3">
      <c r="A1270" s="4">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4">
        <v>3.665999999999995</v>
      </c>
    </row>
    <row r="1271" spans="1:22" ht="14.25" customHeight="1" x14ac:dyDescent="0.3">
      <c r="A1271" s="4">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4">
        <v>5.6159999999999997</v>
      </c>
    </row>
    <row r="1272" spans="1:22" ht="14.25" customHeight="1" x14ac:dyDescent="0.3">
      <c r="A1272" s="4">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4">
        <v>-12.792000000000002</v>
      </c>
    </row>
    <row r="1273" spans="1:22" ht="14.25" customHeight="1" x14ac:dyDescent="0.3">
      <c r="A1273" s="4">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4">
        <v>-126.85920000000002</v>
      </c>
    </row>
    <row r="1274" spans="1:22" ht="14.25" customHeight="1" x14ac:dyDescent="0.3">
      <c r="A1274" s="4">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4">
        <v>-67.27200000000002</v>
      </c>
    </row>
    <row r="1275" spans="1:22" ht="14.25" customHeight="1" x14ac:dyDescent="0.3">
      <c r="A1275" s="4">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4">
        <v>3.6288</v>
      </c>
    </row>
    <row r="1276" spans="1:22" ht="14.25" customHeight="1" x14ac:dyDescent="0.3">
      <c r="A1276" s="4">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4">
        <v>-88.783999999999978</v>
      </c>
    </row>
    <row r="1277" spans="1:22" ht="14.25" customHeight="1" x14ac:dyDescent="0.3">
      <c r="A1277" s="4">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4">
        <v>5.2026000000000003</v>
      </c>
    </row>
    <row r="1278" spans="1:22" ht="14.25" customHeight="1" x14ac:dyDescent="0.3">
      <c r="A1278" s="4">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4">
        <v>-7.1990999999999961</v>
      </c>
    </row>
    <row r="1279" spans="1:22" ht="14.25" customHeight="1" x14ac:dyDescent="0.3">
      <c r="A1279" s="4">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4">
        <v>5.3969999999999914</v>
      </c>
    </row>
    <row r="1280" spans="1:22" ht="14.25" customHeight="1" x14ac:dyDescent="0.3">
      <c r="A1280" s="4">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4">
        <v>12.8583</v>
      </c>
    </row>
    <row r="1281" spans="1:22" ht="14.25" customHeight="1" x14ac:dyDescent="0.3">
      <c r="A1281" s="4">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4">
        <v>30.196799999999996</v>
      </c>
    </row>
    <row r="1282" spans="1:22" ht="14.25" customHeight="1" x14ac:dyDescent="0.3">
      <c r="A1282" s="4">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4">
        <v>80.735999999999976</v>
      </c>
    </row>
    <row r="1283" spans="1:22" ht="14.25" customHeight="1" x14ac:dyDescent="0.3">
      <c r="A1283" s="4">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4">
        <v>4.9139999999999988</v>
      </c>
    </row>
    <row r="1284" spans="1:22" ht="14.25" customHeight="1" x14ac:dyDescent="0.3">
      <c r="A1284" s="4">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4">
        <v>-13.363000000000003</v>
      </c>
    </row>
    <row r="1285" spans="1:22" ht="14.25" customHeight="1" x14ac:dyDescent="0.3">
      <c r="A1285" s="4">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4">
        <v>88.073999999999984</v>
      </c>
    </row>
    <row r="1286" spans="1:22" ht="14.25" customHeight="1" x14ac:dyDescent="0.3">
      <c r="A1286" s="4">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4">
        <v>-4.8510000000000009</v>
      </c>
    </row>
    <row r="1287" spans="1:22" ht="14.25" customHeight="1" x14ac:dyDescent="0.3">
      <c r="A1287" s="4">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4">
        <v>1.0429999999999984</v>
      </c>
    </row>
    <row r="1288" spans="1:22" ht="14.25" customHeight="1" x14ac:dyDescent="0.3">
      <c r="A1288" s="4">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4">
        <v>4.4891999999999985</v>
      </c>
    </row>
    <row r="1289" spans="1:22" ht="14.25" customHeight="1" x14ac:dyDescent="0.3">
      <c r="A1289" s="4">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4">
        <v>11.166400000000003</v>
      </c>
    </row>
    <row r="1290" spans="1:22" ht="14.25" customHeight="1" x14ac:dyDescent="0.3">
      <c r="A1290" s="4">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4">
        <v>4.1147999999999989</v>
      </c>
    </row>
    <row r="1291" spans="1:22" ht="14.25" customHeight="1" x14ac:dyDescent="0.3">
      <c r="A1291" s="4">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4">
        <v>7.4952000000000005</v>
      </c>
    </row>
    <row r="1292" spans="1:22" ht="14.25" customHeight="1" x14ac:dyDescent="0.3">
      <c r="A1292" s="4">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4">
        <v>4.4603999999999999</v>
      </c>
    </row>
    <row r="1293" spans="1:22" ht="14.25" customHeight="1" x14ac:dyDescent="0.3">
      <c r="A1293" s="4">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4">
        <v>15.552000000000001</v>
      </c>
    </row>
    <row r="1294" spans="1:22" ht="14.25" customHeight="1" x14ac:dyDescent="0.3">
      <c r="A1294" s="4">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4">
        <v>9.2232000000000021</v>
      </c>
    </row>
    <row r="1295" spans="1:22" ht="14.25" customHeight="1" x14ac:dyDescent="0.3">
      <c r="A1295" s="4">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4">
        <v>52.531999999999996</v>
      </c>
    </row>
    <row r="1296" spans="1:22" ht="14.25" customHeight="1" x14ac:dyDescent="0.3">
      <c r="A1296" s="4">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4">
        <v>1.4783999999999999</v>
      </c>
    </row>
    <row r="1297" spans="1:22" ht="14.25" customHeight="1" x14ac:dyDescent="0.3">
      <c r="A1297" s="4">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4">
        <v>84.572799999999944</v>
      </c>
    </row>
    <row r="1298" spans="1:22" ht="14.25" customHeight="1" x14ac:dyDescent="0.3">
      <c r="A1298" s="4">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4">
        <v>4.5187999999999997</v>
      </c>
    </row>
    <row r="1299" spans="1:22" ht="14.25" customHeight="1" x14ac:dyDescent="0.3">
      <c r="A1299" s="4">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4">
        <v>6.4749999999999979</v>
      </c>
    </row>
    <row r="1300" spans="1:22" ht="14.25" customHeight="1" x14ac:dyDescent="0.3">
      <c r="A1300" s="4">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4">
        <v>2.2990000000000066</v>
      </c>
    </row>
    <row r="1301" spans="1:22" ht="14.25" customHeight="1" x14ac:dyDescent="0.3">
      <c r="A1301" s="4">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4">
        <v>7.0095999999999989</v>
      </c>
    </row>
    <row r="1302" spans="1:22" ht="14.25" customHeight="1" x14ac:dyDescent="0.3">
      <c r="A1302" s="4">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4">
        <v>166.10039999999995</v>
      </c>
    </row>
    <row r="1303" spans="1:22" ht="14.25" customHeight="1" x14ac:dyDescent="0.3">
      <c r="A1303" s="4">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4">
        <v>83.050199999999975</v>
      </c>
    </row>
    <row r="1304" spans="1:22" ht="14.25" customHeight="1" x14ac:dyDescent="0.3">
      <c r="A1304" s="4">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4">
        <v>4.3371999999999957</v>
      </c>
    </row>
    <row r="1305" spans="1:22" ht="14.25" customHeight="1" x14ac:dyDescent="0.3">
      <c r="A1305" s="4">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4">
        <v>5.5176999999999978</v>
      </c>
    </row>
    <row r="1306" spans="1:22" ht="14.25" customHeight="1" x14ac:dyDescent="0.3">
      <c r="A1306" s="4">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4">
        <v>77.751899999999992</v>
      </c>
    </row>
    <row r="1307" spans="1:22" ht="14.25" customHeight="1" x14ac:dyDescent="0.3">
      <c r="A1307" s="4">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4">
        <v>52.492999999999967</v>
      </c>
    </row>
    <row r="1308" spans="1:22" ht="14.25" customHeight="1" x14ac:dyDescent="0.3">
      <c r="A1308" s="4">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4">
        <v>22.444800000000001</v>
      </c>
    </row>
    <row r="1309" spans="1:22" ht="14.25" customHeight="1" x14ac:dyDescent="0.3">
      <c r="A1309" s="4">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4">
        <v>6.4206000000000012</v>
      </c>
    </row>
    <row r="1310" spans="1:22" ht="14.25" customHeight="1" x14ac:dyDescent="0.3">
      <c r="A1310" s="4">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4">
        <v>5.6628000000000007</v>
      </c>
    </row>
    <row r="1311" spans="1:22" ht="14.25" customHeight="1" x14ac:dyDescent="0.3">
      <c r="A1311" s="4">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4">
        <v>9.716399999999993</v>
      </c>
    </row>
    <row r="1312" spans="1:22" ht="14.25" customHeight="1" x14ac:dyDescent="0.3">
      <c r="A1312" s="4">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4">
        <v>-8.0783999999999949</v>
      </c>
    </row>
    <row r="1313" spans="1:22" ht="14.25" customHeight="1" x14ac:dyDescent="0.3">
      <c r="A1313" s="4">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4">
        <v>1.7343</v>
      </c>
    </row>
    <row r="1314" spans="1:22" ht="14.25" customHeight="1" x14ac:dyDescent="0.3">
      <c r="A1314" s="4">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4">
        <v>56.175200000000004</v>
      </c>
    </row>
    <row r="1315" spans="1:22" ht="14.25" customHeight="1" x14ac:dyDescent="0.3">
      <c r="A1315" s="4">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4">
        <v>-13.317599999999999</v>
      </c>
    </row>
    <row r="1316" spans="1:22" ht="14.25" customHeight="1" x14ac:dyDescent="0.3">
      <c r="A1316" s="4">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4">
        <v>18.662400000000002</v>
      </c>
    </row>
    <row r="1317" spans="1:22" ht="14.25" customHeight="1" x14ac:dyDescent="0.3">
      <c r="A1317" s="4">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4">
        <v>62.505600000000001</v>
      </c>
    </row>
    <row r="1318" spans="1:22" ht="14.25" customHeight="1" x14ac:dyDescent="0.3">
      <c r="A1318" s="4">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4">
        <v>28.964999999999961</v>
      </c>
    </row>
    <row r="1319" spans="1:22" ht="14.25" customHeight="1" x14ac:dyDescent="0.3">
      <c r="A1319" s="4">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4">
        <v>3.3724999999999992</v>
      </c>
    </row>
    <row r="1320" spans="1:22" ht="14.25" customHeight="1" x14ac:dyDescent="0.3">
      <c r="A1320" s="4">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4">
        <v>71.989999999999981</v>
      </c>
    </row>
    <row r="1321" spans="1:22" ht="14.25" customHeight="1" x14ac:dyDescent="0.3">
      <c r="A1321" s="4">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4">
        <v>-3.6288</v>
      </c>
    </row>
    <row r="1322" spans="1:22" ht="14.25" customHeight="1" x14ac:dyDescent="0.3">
      <c r="A1322" s="4">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4">
        <v>-4.1831999999999976</v>
      </c>
    </row>
    <row r="1323" spans="1:22" ht="14.25" customHeight="1" x14ac:dyDescent="0.3">
      <c r="A1323" s="4">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4">
        <v>35.69399999999996</v>
      </c>
    </row>
    <row r="1324" spans="1:22" ht="14.25" customHeight="1" x14ac:dyDescent="0.3">
      <c r="A1324" s="4">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4">
        <v>19.656000000000002</v>
      </c>
    </row>
    <row r="1325" spans="1:22" ht="14.25" customHeight="1" x14ac:dyDescent="0.3">
      <c r="A1325" s="4">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4">
        <v>3.5151999999999988</v>
      </c>
    </row>
    <row r="1326" spans="1:22" ht="14.25" customHeight="1" x14ac:dyDescent="0.3">
      <c r="A1326" s="4">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4">
        <v>12.490200000000003</v>
      </c>
    </row>
    <row r="1327" spans="1:22" ht="14.25" customHeight="1" x14ac:dyDescent="0.3">
      <c r="A1327" s="4">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4">
        <v>-30.555000000000007</v>
      </c>
    </row>
    <row r="1328" spans="1:22" ht="14.25" customHeight="1" x14ac:dyDescent="0.3">
      <c r="A1328" s="4">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4">
        <v>5.1072000000000024</v>
      </c>
    </row>
    <row r="1329" spans="1:22" ht="14.25" customHeight="1" x14ac:dyDescent="0.3">
      <c r="A1329" s="4">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4">
        <v>5.5565999999999995</v>
      </c>
    </row>
    <row r="1330" spans="1:22" ht="14.25" customHeight="1" x14ac:dyDescent="0.3">
      <c r="A1330" s="4">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4">
        <v>26.375999999999998</v>
      </c>
    </row>
    <row r="1331" spans="1:22" ht="14.25" customHeight="1" x14ac:dyDescent="0.3">
      <c r="A1331" s="4">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4">
        <v>16.302</v>
      </c>
    </row>
    <row r="1332" spans="1:22" ht="14.25" customHeight="1" x14ac:dyDescent="0.3">
      <c r="A1332" s="4">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4">
        <v>-0.64350000000000018</v>
      </c>
    </row>
    <row r="1333" spans="1:22" ht="14.25" customHeight="1" x14ac:dyDescent="0.3">
      <c r="A1333" s="4">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4">
        <v>2.4009999999999998</v>
      </c>
    </row>
    <row r="1334" spans="1:22" ht="14.25" customHeight="1" x14ac:dyDescent="0.3">
      <c r="A1334" s="4">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4">
        <v>-1.7280000000000002</v>
      </c>
    </row>
    <row r="1335" spans="1:22" ht="14.25" customHeight="1" x14ac:dyDescent="0.3">
      <c r="A1335" s="4">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4">
        <v>-13.930000000000003</v>
      </c>
    </row>
    <row r="1336" spans="1:22" ht="14.25" customHeight="1" x14ac:dyDescent="0.3">
      <c r="A1336" s="4">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4">
        <v>52.775999999999996</v>
      </c>
    </row>
    <row r="1337" spans="1:22" ht="14.25" customHeight="1" x14ac:dyDescent="0.3">
      <c r="A1337" s="4">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4">
        <v>0</v>
      </c>
    </row>
    <row r="1338" spans="1:22" ht="14.25" customHeight="1" x14ac:dyDescent="0.3">
      <c r="A1338" s="4">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4">
        <v>6.5285999999999991</v>
      </c>
    </row>
    <row r="1339" spans="1:22" ht="14.25" customHeight="1" x14ac:dyDescent="0.3">
      <c r="A1339" s="4">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4">
        <v>8.0406000000000013</v>
      </c>
    </row>
    <row r="1340" spans="1:22" ht="14.25" customHeight="1" x14ac:dyDescent="0.3">
      <c r="A1340" s="4">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4">
        <v>176.17080000000001</v>
      </c>
    </row>
    <row r="1341" spans="1:22" ht="14.25" customHeight="1" x14ac:dyDescent="0.3">
      <c r="A1341" s="4">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4">
        <v>36.019200000000005</v>
      </c>
    </row>
    <row r="1342" spans="1:22" ht="14.25" customHeight="1" x14ac:dyDescent="0.3">
      <c r="A1342" s="4">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4">
        <v>-27.827999999999975</v>
      </c>
    </row>
    <row r="1343" spans="1:22" ht="14.25" customHeight="1" x14ac:dyDescent="0.3">
      <c r="A1343" s="4">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4">
        <v>-12.527999999999995</v>
      </c>
    </row>
    <row r="1344" spans="1:22" ht="14.25" customHeight="1" x14ac:dyDescent="0.3">
      <c r="A1344" s="4">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4">
        <v>-21.159599999999998</v>
      </c>
    </row>
    <row r="1345" spans="1:22" ht="14.25" customHeight="1" x14ac:dyDescent="0.3">
      <c r="A1345" s="4">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4">
        <v>14.345999999999995</v>
      </c>
    </row>
    <row r="1346" spans="1:22" ht="14.25" customHeight="1" x14ac:dyDescent="0.3">
      <c r="A1346" s="4">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4">
        <v>6.0029999999999992</v>
      </c>
    </row>
    <row r="1347" spans="1:22" ht="14.25" customHeight="1" x14ac:dyDescent="0.3">
      <c r="A1347" s="4">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4">
        <v>36.574200000000005</v>
      </c>
    </row>
    <row r="1348" spans="1:22" ht="14.25" customHeight="1" x14ac:dyDescent="0.3">
      <c r="A1348" s="4">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4">
        <v>23.59</v>
      </c>
    </row>
    <row r="1349" spans="1:22" ht="14.25" customHeight="1" x14ac:dyDescent="0.3">
      <c r="A1349" s="4">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4">
        <v>5.7071999999999976</v>
      </c>
    </row>
    <row r="1350" spans="1:22" ht="14.25" customHeight="1" x14ac:dyDescent="0.3">
      <c r="A1350" s="4">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4">
        <v>25.097999999999999</v>
      </c>
    </row>
    <row r="1351" spans="1:22" ht="14.25" customHeight="1" x14ac:dyDescent="0.3">
      <c r="A1351" s="4">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4">
        <v>17.2224</v>
      </c>
    </row>
    <row r="1352" spans="1:22" ht="14.25" customHeight="1" x14ac:dyDescent="0.3">
      <c r="A1352" s="4">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4">
        <v>-70.104300000000023</v>
      </c>
    </row>
    <row r="1353" spans="1:22" ht="14.25" customHeight="1" x14ac:dyDescent="0.3">
      <c r="A1353" s="4">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4">
        <v>7.8500000000000014</v>
      </c>
    </row>
    <row r="1354" spans="1:22" ht="14.25" customHeight="1" x14ac:dyDescent="0.3">
      <c r="A1354" s="4">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4">
        <v>20.695499999999988</v>
      </c>
    </row>
    <row r="1355" spans="1:22" ht="14.25" customHeight="1" x14ac:dyDescent="0.3">
      <c r="A1355" s="4">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4">
        <v>8.4527999999999999</v>
      </c>
    </row>
    <row r="1356" spans="1:22" ht="14.25" customHeight="1" x14ac:dyDescent="0.3">
      <c r="A1356" s="4">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4">
        <v>11.283900000000017</v>
      </c>
    </row>
    <row r="1357" spans="1:22" ht="14.25" customHeight="1" x14ac:dyDescent="0.3">
      <c r="A1357" s="4">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4">
        <v>-44.155200000000022</v>
      </c>
    </row>
    <row r="1358" spans="1:22" ht="14.25" customHeight="1" x14ac:dyDescent="0.3">
      <c r="A1358" s="4">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4">
        <v>-35.178000000000004</v>
      </c>
    </row>
    <row r="1359" spans="1:22" ht="14.25" customHeight="1" x14ac:dyDescent="0.3">
      <c r="A1359" s="4">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4">
        <v>36.404399999999995</v>
      </c>
    </row>
    <row r="1360" spans="1:22" ht="14.25" customHeight="1" x14ac:dyDescent="0.3">
      <c r="A1360" s="4">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4">
        <v>-1.4413</v>
      </c>
    </row>
    <row r="1361" spans="1:22" ht="14.25" customHeight="1" x14ac:dyDescent="0.3">
      <c r="A1361" s="4">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4">
        <v>0</v>
      </c>
    </row>
    <row r="1362" spans="1:22" ht="14.25" customHeight="1" x14ac:dyDescent="0.3">
      <c r="A1362" s="4">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4">
        <v>9.2441999999999993</v>
      </c>
    </row>
    <row r="1363" spans="1:22" ht="14.25" customHeight="1" x14ac:dyDescent="0.3">
      <c r="A1363" s="4">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4">
        <v>7.3999999999999995</v>
      </c>
    </row>
    <row r="1364" spans="1:22" ht="14.25" customHeight="1" x14ac:dyDescent="0.3">
      <c r="A1364" s="4">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4">
        <v>-56.755600000000015</v>
      </c>
    </row>
    <row r="1365" spans="1:22" ht="14.25" customHeight="1" x14ac:dyDescent="0.3">
      <c r="A1365" s="4">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4">
        <v>-25.591999999999999</v>
      </c>
    </row>
    <row r="1366" spans="1:22" ht="14.25" customHeight="1" x14ac:dyDescent="0.3">
      <c r="A1366" s="4">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4">
        <v>-63.995999999999981</v>
      </c>
    </row>
    <row r="1367" spans="1:22" ht="14.25" customHeight="1" x14ac:dyDescent="0.3">
      <c r="A1367" s="4">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4">
        <v>-35.992800000000038</v>
      </c>
    </row>
    <row r="1368" spans="1:22" ht="14.25" customHeight="1" x14ac:dyDescent="0.3">
      <c r="A1368" s="4">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4">
        <v>15.118800000000007</v>
      </c>
    </row>
    <row r="1369" spans="1:22" ht="14.25" customHeight="1" x14ac:dyDescent="0.3">
      <c r="A1369" s="4">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4">
        <v>-146.10960000000014</v>
      </c>
    </row>
    <row r="1370" spans="1:22" ht="14.25" customHeight="1" x14ac:dyDescent="0.3">
      <c r="A1370" s="4">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4">
        <v>62.736999999999995</v>
      </c>
    </row>
    <row r="1371" spans="1:22" ht="14.25" customHeight="1" x14ac:dyDescent="0.3">
      <c r="A1371" s="4">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4">
        <v>-786.74400000000026</v>
      </c>
    </row>
    <row r="1372" spans="1:22" ht="14.25" customHeight="1" x14ac:dyDescent="0.3">
      <c r="A1372" s="4">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4">
        <v>1.5794999999999986</v>
      </c>
    </row>
    <row r="1373" spans="1:22" ht="14.25" customHeight="1" x14ac:dyDescent="0.3">
      <c r="A1373" s="4">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4">
        <v>4.9079999999999977</v>
      </c>
    </row>
    <row r="1374" spans="1:22" ht="14.25" customHeight="1" x14ac:dyDescent="0.3">
      <c r="A1374" s="4">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4">
        <v>14.8</v>
      </c>
    </row>
    <row r="1375" spans="1:22" ht="14.25" customHeight="1" x14ac:dyDescent="0.3">
      <c r="A1375" s="4">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4">
        <v>5.5535999999999994</v>
      </c>
    </row>
    <row r="1376" spans="1:22" ht="14.25" customHeight="1" x14ac:dyDescent="0.3">
      <c r="A1376" s="4">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4">
        <v>118.65750000000006</v>
      </c>
    </row>
    <row r="1377" spans="1:22" ht="14.25" customHeight="1" x14ac:dyDescent="0.3">
      <c r="A1377" s="4">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4">
        <v>305.13000000000011</v>
      </c>
    </row>
    <row r="1378" spans="1:22" ht="14.25" customHeight="1" x14ac:dyDescent="0.3">
      <c r="A1378" s="4">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4">
        <v>219.44159999999999</v>
      </c>
    </row>
    <row r="1379" spans="1:22" ht="14.25" customHeight="1" x14ac:dyDescent="0.3">
      <c r="A1379" s="4">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4">
        <v>4.2639999999999993</v>
      </c>
    </row>
    <row r="1380" spans="1:22" ht="14.25" customHeight="1" x14ac:dyDescent="0.3">
      <c r="A1380" s="4">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4">
        <v>34.996499999999969</v>
      </c>
    </row>
    <row r="1381" spans="1:22" ht="14.25" customHeight="1" x14ac:dyDescent="0.3">
      <c r="A1381" s="4">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4">
        <v>7.9449999999999932</v>
      </c>
    </row>
    <row r="1382" spans="1:22" ht="14.25" customHeight="1" x14ac:dyDescent="0.3">
      <c r="A1382" s="4">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4">
        <v>4.7792000000000003</v>
      </c>
    </row>
    <row r="1383" spans="1:22" ht="14.25" customHeight="1" x14ac:dyDescent="0.3">
      <c r="A1383" s="4">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4">
        <v>-90.24839999999999</v>
      </c>
    </row>
    <row r="1384" spans="1:22" ht="14.25" customHeight="1" x14ac:dyDescent="0.3">
      <c r="A1384" s="4">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4">
        <v>1.6196000000000055</v>
      </c>
    </row>
    <row r="1385" spans="1:22" ht="14.25" customHeight="1" x14ac:dyDescent="0.3">
      <c r="A1385" s="4">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4">
        <v>170.9316</v>
      </c>
    </row>
    <row r="1386" spans="1:22" ht="14.25" customHeight="1" x14ac:dyDescent="0.3">
      <c r="A1386" s="4">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4">
        <v>0.18900000000000028</v>
      </c>
    </row>
    <row r="1387" spans="1:22" ht="14.25" customHeight="1" x14ac:dyDescent="0.3">
      <c r="A1387" s="4">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4">
        <v>7.1592000000000002</v>
      </c>
    </row>
    <row r="1388" spans="1:22" ht="14.25" customHeight="1" x14ac:dyDescent="0.3">
      <c r="A1388" s="4">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4">
        <v>52.795599999999979</v>
      </c>
    </row>
    <row r="1389" spans="1:22" ht="14.25" customHeight="1" x14ac:dyDescent="0.3">
      <c r="A1389" s="4">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4">
        <v>78.941199999999995</v>
      </c>
    </row>
    <row r="1390" spans="1:22" ht="14.25" customHeight="1" x14ac:dyDescent="0.3">
      <c r="A1390" s="4">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4">
        <v>28.309500000000007</v>
      </c>
    </row>
    <row r="1391" spans="1:22" ht="14.25" customHeight="1" x14ac:dyDescent="0.3">
      <c r="A1391" s="4">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4">
        <v>126.05580000000002</v>
      </c>
    </row>
    <row r="1392" spans="1:22" ht="14.25" customHeight="1" x14ac:dyDescent="0.3">
      <c r="A1392" s="4">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4">
        <v>60.255300000000005</v>
      </c>
    </row>
    <row r="1393" spans="1:22" ht="14.25" customHeight="1" x14ac:dyDescent="0.3">
      <c r="A1393" s="4">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4">
        <v>1.5444000000000031</v>
      </c>
    </row>
    <row r="1394" spans="1:22" ht="14.25" customHeight="1" x14ac:dyDescent="0.3">
      <c r="A1394" s="4">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4">
        <v>160.91389999999998</v>
      </c>
    </row>
    <row r="1395" spans="1:22" ht="14.25" customHeight="1" x14ac:dyDescent="0.3">
      <c r="A1395" s="4">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4">
        <v>1.5521999999999991</v>
      </c>
    </row>
    <row r="1396" spans="1:22" ht="14.25" customHeight="1" x14ac:dyDescent="0.3">
      <c r="A1396" s="4">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4">
        <v>-430.61700000000019</v>
      </c>
    </row>
    <row r="1397" spans="1:22" ht="14.25" customHeight="1" x14ac:dyDescent="0.3">
      <c r="A1397" s="4">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4">
        <v>-42.652799999999999</v>
      </c>
    </row>
    <row r="1398" spans="1:22" ht="14.25" customHeight="1" x14ac:dyDescent="0.3">
      <c r="A1398" s="4">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4">
        <v>6.025599999999999</v>
      </c>
    </row>
    <row r="1399" spans="1:22" ht="14.25" customHeight="1" x14ac:dyDescent="0.3">
      <c r="A1399" s="4">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4">
        <v>5.6644000000000005</v>
      </c>
    </row>
    <row r="1400" spans="1:22" ht="14.25" customHeight="1" x14ac:dyDescent="0.3">
      <c r="A1400" s="4">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4">
        <v>11.492000000000004</v>
      </c>
    </row>
    <row r="1401" spans="1:22" ht="14.25" customHeight="1" x14ac:dyDescent="0.3">
      <c r="A1401" s="4">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4">
        <v>3.1104000000000003</v>
      </c>
    </row>
    <row r="1402" spans="1:22" ht="14.25" customHeight="1" x14ac:dyDescent="0.3">
      <c r="A1402" s="4">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4">
        <v>6.104000000000001</v>
      </c>
    </row>
    <row r="1403" spans="1:22" ht="14.25" customHeight="1" x14ac:dyDescent="0.3">
      <c r="A1403" s="4">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4">
        <v>118.34129999999999</v>
      </c>
    </row>
    <row r="1404" spans="1:22" ht="14.25" customHeight="1" x14ac:dyDescent="0.3">
      <c r="A1404" s="4">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4">
        <v>-58.133199999999988</v>
      </c>
    </row>
    <row r="1405" spans="1:22" ht="14.25" customHeight="1" x14ac:dyDescent="0.3">
      <c r="A1405" s="4">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4">
        <v>146.79</v>
      </c>
    </row>
    <row r="1406" spans="1:22" ht="14.25" customHeight="1" x14ac:dyDescent="0.3">
      <c r="A1406" s="4">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4">
        <v>-2.1896000000000004</v>
      </c>
    </row>
    <row r="1407" spans="1:22" ht="14.25" customHeight="1" x14ac:dyDescent="0.3">
      <c r="A1407" s="4">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4">
        <v>-36.11160000000001</v>
      </c>
    </row>
    <row r="1408" spans="1:22" ht="14.25" customHeight="1" x14ac:dyDescent="0.3">
      <c r="A1408" s="4">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4">
        <v>21.896999999999991</v>
      </c>
    </row>
    <row r="1409" spans="1:22" ht="14.25" customHeight="1" x14ac:dyDescent="0.3">
      <c r="A1409" s="4">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4">
        <v>19.6248</v>
      </c>
    </row>
    <row r="1410" spans="1:22" ht="14.25" customHeight="1" x14ac:dyDescent="0.3">
      <c r="A1410" s="4">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4">
        <v>9.9949999999999974</v>
      </c>
    </row>
    <row r="1411" spans="1:22" ht="14.25" customHeight="1" x14ac:dyDescent="0.3">
      <c r="A1411" s="4">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4">
        <v>-204.44580000000005</v>
      </c>
    </row>
    <row r="1412" spans="1:22" ht="14.25" customHeight="1" x14ac:dyDescent="0.3">
      <c r="A1412" s="4">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4">
        <v>8.879999999999999</v>
      </c>
    </row>
    <row r="1413" spans="1:22" ht="14.25" customHeight="1" x14ac:dyDescent="0.3">
      <c r="A1413" s="4">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4">
        <v>72.534400000000005</v>
      </c>
    </row>
    <row r="1414" spans="1:22" ht="14.25" customHeight="1" x14ac:dyDescent="0.3">
      <c r="A1414" s="4">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4">
        <v>14.875200000000007</v>
      </c>
    </row>
    <row r="1415" spans="1:22" ht="14.25" customHeight="1" x14ac:dyDescent="0.3">
      <c r="A1415" s="4">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4">
        <v>108.79959999999997</v>
      </c>
    </row>
    <row r="1416" spans="1:22" ht="14.25" customHeight="1" x14ac:dyDescent="0.3">
      <c r="A1416" s="4">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4">
        <v>26.39670000000001</v>
      </c>
    </row>
    <row r="1417" spans="1:22" ht="14.25" customHeight="1" x14ac:dyDescent="0.3">
      <c r="A1417" s="4">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4">
        <v>12.831599999999996</v>
      </c>
    </row>
    <row r="1418" spans="1:22" ht="14.25" customHeight="1" x14ac:dyDescent="0.3">
      <c r="A1418" s="4">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4">
        <v>118.29299999999989</v>
      </c>
    </row>
    <row r="1419" spans="1:22" ht="14.25" customHeight="1" x14ac:dyDescent="0.3">
      <c r="A1419" s="4">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4">
        <v>32.130000000000003</v>
      </c>
    </row>
    <row r="1420" spans="1:22" ht="14.25" customHeight="1" x14ac:dyDescent="0.3">
      <c r="A1420" s="4">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4">
        <v>-1.4783999999999997</v>
      </c>
    </row>
    <row r="1421" spans="1:22" ht="14.25" customHeight="1" x14ac:dyDescent="0.3">
      <c r="A1421" s="4">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4">
        <v>31.273599999999998</v>
      </c>
    </row>
    <row r="1422" spans="1:22" ht="14.25" customHeight="1" x14ac:dyDescent="0.3">
      <c r="A1422" s="4">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4">
        <v>-48.391999999999982</v>
      </c>
    </row>
    <row r="1423" spans="1:22" ht="14.25" customHeight="1" x14ac:dyDescent="0.3">
      <c r="A1423" s="4">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4">
        <v>14.409600000000003</v>
      </c>
    </row>
    <row r="1424" spans="1:22" ht="14.25" customHeight="1" x14ac:dyDescent="0.3">
      <c r="A1424" s="4">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4">
        <v>-59.057100000000005</v>
      </c>
    </row>
    <row r="1425" spans="1:22" ht="14.25" customHeight="1" x14ac:dyDescent="0.3">
      <c r="A1425" s="4">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4">
        <v>-1.4988000000000135</v>
      </c>
    </row>
    <row r="1426" spans="1:22" ht="14.25" customHeight="1" x14ac:dyDescent="0.3">
      <c r="A1426" s="4">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4">
        <v>23.096500000000006</v>
      </c>
    </row>
    <row r="1427" spans="1:22" ht="14.25" customHeight="1" x14ac:dyDescent="0.3">
      <c r="A1427" s="4">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4">
        <v>-86.366400000000027</v>
      </c>
    </row>
    <row r="1428" spans="1:22" ht="14.25" customHeight="1" x14ac:dyDescent="0.3">
      <c r="A1428" s="4">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4">
        <v>3.283199999999999</v>
      </c>
    </row>
    <row r="1429" spans="1:22" ht="14.25" customHeight="1" x14ac:dyDescent="0.3">
      <c r="A1429" s="4">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4">
        <v>7.08</v>
      </c>
    </row>
    <row r="1430" spans="1:22" ht="14.25" customHeight="1" x14ac:dyDescent="0.3">
      <c r="A1430" s="4">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4">
        <v>9.3124999999999982</v>
      </c>
    </row>
    <row r="1431" spans="1:22" ht="14.25" customHeight="1" x14ac:dyDescent="0.3">
      <c r="A1431" s="4">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4">
        <v>196.61320000000001</v>
      </c>
    </row>
    <row r="1432" spans="1:22" ht="14.25" customHeight="1" x14ac:dyDescent="0.3">
      <c r="A1432" s="4">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4">
        <v>-40.47120000000001</v>
      </c>
    </row>
    <row r="1433" spans="1:22" ht="14.25" customHeight="1" x14ac:dyDescent="0.3">
      <c r="A1433" s="4">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4">
        <v>74.852400000000003</v>
      </c>
    </row>
    <row r="1434" spans="1:22" ht="14.25" customHeight="1" x14ac:dyDescent="0.3">
      <c r="A1434" s="4">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4">
        <v>1.9629000000000003</v>
      </c>
    </row>
    <row r="1435" spans="1:22" ht="14.25" customHeight="1" x14ac:dyDescent="0.3">
      <c r="A1435" s="4">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4">
        <v>163.78740000000002</v>
      </c>
    </row>
    <row r="1436" spans="1:22" ht="14.25" customHeight="1" x14ac:dyDescent="0.3">
      <c r="A1436" s="4">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4">
        <v>15.593999999999999</v>
      </c>
    </row>
    <row r="1437" spans="1:22" ht="14.25" customHeight="1" x14ac:dyDescent="0.3">
      <c r="A1437" s="4">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4">
        <v>10.8864</v>
      </c>
    </row>
    <row r="1438" spans="1:22" ht="14.25" customHeight="1" x14ac:dyDescent="0.3">
      <c r="A1438" s="4">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4">
        <v>0.59039999999999915</v>
      </c>
    </row>
    <row r="1439" spans="1:22" ht="14.25" customHeight="1" x14ac:dyDescent="0.3">
      <c r="A1439" s="4">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4">
        <v>42.880500000000012</v>
      </c>
    </row>
    <row r="1440" spans="1:22" ht="14.25" customHeight="1" x14ac:dyDescent="0.3">
      <c r="A1440" s="4">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4">
        <v>-350.4899999999999</v>
      </c>
    </row>
    <row r="1441" spans="1:22" ht="14.25" customHeight="1" x14ac:dyDescent="0.3">
      <c r="A1441" s="4">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4">
        <v>13.365</v>
      </c>
    </row>
    <row r="1442" spans="1:22" ht="14.25" customHeight="1" x14ac:dyDescent="0.3">
      <c r="A1442" s="4">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4">
        <v>17.981999999999999</v>
      </c>
    </row>
    <row r="1443" spans="1:22" ht="14.25" customHeight="1" x14ac:dyDescent="0.3">
      <c r="A1443" s="4">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4">
        <v>11.459999999999999</v>
      </c>
    </row>
    <row r="1444" spans="1:22" ht="14.25" customHeight="1" x14ac:dyDescent="0.3">
      <c r="A1444" s="4">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4">
        <v>6.3295999999999992</v>
      </c>
    </row>
    <row r="1445" spans="1:22" ht="14.25" customHeight="1" x14ac:dyDescent="0.3">
      <c r="A1445" s="4">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4">
        <v>17.42799999999999</v>
      </c>
    </row>
    <row r="1446" spans="1:22" ht="14.25" customHeight="1" x14ac:dyDescent="0.3">
      <c r="A1446" s="4">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4">
        <v>148.49459999999993</v>
      </c>
    </row>
    <row r="1447" spans="1:22" ht="14.25" customHeight="1" x14ac:dyDescent="0.3">
      <c r="A1447" s="4">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4">
        <v>-39.124799999999993</v>
      </c>
    </row>
    <row r="1448" spans="1:22" ht="14.25" customHeight="1" x14ac:dyDescent="0.3">
      <c r="A1448" s="4">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4">
        <v>-87.341800000000035</v>
      </c>
    </row>
    <row r="1449" spans="1:22" ht="14.25" customHeight="1" x14ac:dyDescent="0.3">
      <c r="A1449" s="4">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4">
        <v>5.9979999999999922</v>
      </c>
    </row>
    <row r="1450" spans="1:22" ht="14.25" customHeight="1" x14ac:dyDescent="0.3">
      <c r="A1450" s="4">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4">
        <v>-1.7513999999999994</v>
      </c>
    </row>
    <row r="1451" spans="1:22" ht="14.25" customHeight="1" x14ac:dyDescent="0.3">
      <c r="A1451" s="4">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4">
        <v>11.093999999999998</v>
      </c>
    </row>
    <row r="1452" spans="1:22" ht="14.25" customHeight="1" x14ac:dyDescent="0.3">
      <c r="A1452" s="4">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4">
        <v>-1.3499999999999996</v>
      </c>
    </row>
    <row r="1453" spans="1:22" ht="14.25" customHeight="1" x14ac:dyDescent="0.3">
      <c r="A1453" s="4">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4">
        <v>34.780200000000001</v>
      </c>
    </row>
    <row r="1454" spans="1:22" ht="14.25" customHeight="1" x14ac:dyDescent="0.3">
      <c r="A1454" s="4">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4">
        <v>45.839999999999996</v>
      </c>
    </row>
    <row r="1455" spans="1:22" ht="14.25" customHeight="1" x14ac:dyDescent="0.3">
      <c r="A1455" s="4">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4">
        <v>16.875</v>
      </c>
    </row>
    <row r="1456" spans="1:22" ht="14.25" customHeight="1" x14ac:dyDescent="0.3">
      <c r="A1456" s="4">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4">
        <v>1459.2</v>
      </c>
    </row>
    <row r="1457" spans="1:22" ht="14.25" customHeight="1" x14ac:dyDescent="0.3">
      <c r="A1457" s="4">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4">
        <v>41.951999999999998</v>
      </c>
    </row>
    <row r="1458" spans="1:22" ht="14.25" customHeight="1" x14ac:dyDescent="0.3">
      <c r="A1458" s="4">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4">
        <v>67.940999999999974</v>
      </c>
    </row>
    <row r="1459" spans="1:22" ht="14.25" customHeight="1" x14ac:dyDescent="0.3">
      <c r="A1459" s="4">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4">
        <v>23.49</v>
      </c>
    </row>
    <row r="1460" spans="1:22" ht="14.25" customHeight="1" x14ac:dyDescent="0.3">
      <c r="A1460" s="4">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4">
        <v>5.1791999999999998</v>
      </c>
    </row>
    <row r="1461" spans="1:22" ht="14.25" customHeight="1" x14ac:dyDescent="0.3">
      <c r="A1461" s="4">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4">
        <v>9.8856000000000002</v>
      </c>
    </row>
    <row r="1462" spans="1:22" ht="14.25" customHeight="1" x14ac:dyDescent="0.3">
      <c r="A1462" s="4">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4">
        <v>19.398399999999995</v>
      </c>
    </row>
    <row r="1463" spans="1:22" ht="14.25" customHeight="1" x14ac:dyDescent="0.3">
      <c r="A1463" s="4">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4">
        <v>-31.372200000000007</v>
      </c>
    </row>
    <row r="1464" spans="1:22" ht="14.25" customHeight="1" x14ac:dyDescent="0.3">
      <c r="A1464" s="4">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4">
        <v>43.995600000000003</v>
      </c>
    </row>
    <row r="1465" spans="1:22" ht="14.25" customHeight="1" x14ac:dyDescent="0.3">
      <c r="A1465" s="4">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4">
        <v>-29.277599999999893</v>
      </c>
    </row>
    <row r="1466" spans="1:22" ht="14.25" customHeight="1" x14ac:dyDescent="0.3">
      <c r="A1466" s="4">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4">
        <v>1.8032000000000001</v>
      </c>
    </row>
    <row r="1467" spans="1:22" ht="14.25" customHeight="1" x14ac:dyDescent="0.3">
      <c r="A1467" s="4">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4">
        <v>-3.0344000000000122</v>
      </c>
    </row>
    <row r="1468" spans="1:22" ht="14.25" customHeight="1" x14ac:dyDescent="0.3">
      <c r="A1468" s="4">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4">
        <v>-10.797300000000011</v>
      </c>
    </row>
    <row r="1469" spans="1:22" ht="14.25" customHeight="1" x14ac:dyDescent="0.3">
      <c r="A1469" s="4">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4">
        <v>31.995999999999974</v>
      </c>
    </row>
    <row r="1470" spans="1:22" ht="14.25" customHeight="1" x14ac:dyDescent="0.3">
      <c r="A1470" s="4">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4">
        <v>226.96439999999998</v>
      </c>
    </row>
    <row r="1471" spans="1:22" ht="14.25" customHeight="1" x14ac:dyDescent="0.3">
      <c r="A1471" s="4">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4">
        <v>19.523799999999998</v>
      </c>
    </row>
    <row r="1472" spans="1:22" ht="14.25" customHeight="1" x14ac:dyDescent="0.3">
      <c r="A1472" s="4">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4">
        <v>6.2208000000000006</v>
      </c>
    </row>
    <row r="1473" spans="1:22" ht="14.25" customHeight="1" x14ac:dyDescent="0.3">
      <c r="A1473" s="4">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4">
        <v>0.59920000000000018</v>
      </c>
    </row>
    <row r="1474" spans="1:22" ht="14.25" customHeight="1" x14ac:dyDescent="0.3">
      <c r="A1474" s="4">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4">
        <v>4.0749000000000004</v>
      </c>
    </row>
    <row r="1475" spans="1:22" ht="14.25" customHeight="1" x14ac:dyDescent="0.3">
      <c r="A1475" s="4">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4">
        <v>-4.0127999999999986</v>
      </c>
    </row>
    <row r="1476" spans="1:22" ht="14.25" customHeight="1" x14ac:dyDescent="0.3">
      <c r="A1476" s="4">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4">
        <v>5.0111999999999997</v>
      </c>
    </row>
    <row r="1477" spans="1:22" ht="14.25" customHeight="1" x14ac:dyDescent="0.3">
      <c r="A1477" s="4">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4">
        <v>6.4206000000000012</v>
      </c>
    </row>
    <row r="1478" spans="1:22" ht="14.25" customHeight="1" x14ac:dyDescent="0.3">
      <c r="A1478" s="4">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4">
        <v>13.2986</v>
      </c>
    </row>
    <row r="1479" spans="1:22" ht="14.25" customHeight="1" x14ac:dyDescent="0.3">
      <c r="A1479" s="4">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4">
        <v>5.865299999999996</v>
      </c>
    </row>
    <row r="1480" spans="1:22" ht="14.25" customHeight="1" x14ac:dyDescent="0.3">
      <c r="A1480" s="4">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4">
        <v>2.3976000000000006</v>
      </c>
    </row>
    <row r="1481" spans="1:22" ht="14.25" customHeight="1" x14ac:dyDescent="0.3">
      <c r="A1481" s="4">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4">
        <v>12.441600000000001</v>
      </c>
    </row>
    <row r="1482" spans="1:22" ht="14.25" customHeight="1" x14ac:dyDescent="0.3">
      <c r="A1482" s="4">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4">
        <v>19.825400000000002</v>
      </c>
    </row>
    <row r="1483" spans="1:22" ht="14.25" customHeight="1" x14ac:dyDescent="0.3">
      <c r="A1483" s="4">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4">
        <v>8.8061999999999987</v>
      </c>
    </row>
    <row r="1484" spans="1:22" ht="14.25" customHeight="1" x14ac:dyDescent="0.3">
      <c r="A1484" s="4">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4">
        <v>1.702399999999999</v>
      </c>
    </row>
    <row r="1485" spans="1:22" ht="14.25" customHeight="1" x14ac:dyDescent="0.3">
      <c r="A1485" s="4">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4">
        <v>1.0699999999999996</v>
      </c>
    </row>
    <row r="1486" spans="1:22" ht="14.25" customHeight="1" x14ac:dyDescent="0.3">
      <c r="A1486" s="4">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4">
        <v>30.089999999999982</v>
      </c>
    </row>
    <row r="1487" spans="1:22" ht="14.25" customHeight="1" x14ac:dyDescent="0.3">
      <c r="A1487" s="4">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4">
        <v>1.3159999999999998</v>
      </c>
    </row>
    <row r="1488" spans="1:22" ht="14.25" customHeight="1" x14ac:dyDescent="0.3">
      <c r="A1488" s="4">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4">
        <v>106.12420000000014</v>
      </c>
    </row>
    <row r="1489" spans="1:22" ht="14.25" customHeight="1" x14ac:dyDescent="0.3">
      <c r="A1489" s="4">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4">
        <v>37.787400000000005</v>
      </c>
    </row>
    <row r="1490" spans="1:22" ht="14.25" customHeight="1" x14ac:dyDescent="0.3">
      <c r="A1490" s="4">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4">
        <v>16.614000000000001</v>
      </c>
    </row>
    <row r="1491" spans="1:22" ht="14.25" customHeight="1" x14ac:dyDescent="0.3">
      <c r="A1491" s="4">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4">
        <v>1.764</v>
      </c>
    </row>
    <row r="1492" spans="1:22" ht="14.25" customHeight="1" x14ac:dyDescent="0.3">
      <c r="A1492" s="4">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4">
        <v>28.332000000000001</v>
      </c>
    </row>
    <row r="1493" spans="1:22" ht="14.25" customHeight="1" x14ac:dyDescent="0.3">
      <c r="A1493" s="4">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4">
        <v>2.8811999999999998</v>
      </c>
    </row>
    <row r="1494" spans="1:22" ht="14.25" customHeight="1" x14ac:dyDescent="0.3">
      <c r="A1494" s="4">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4">
        <v>173.74080000000001</v>
      </c>
    </row>
    <row r="1495" spans="1:22" ht="14.25" customHeight="1" x14ac:dyDescent="0.3">
      <c r="A1495" s="4">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4">
        <v>3.6632000000000007</v>
      </c>
    </row>
    <row r="1496" spans="1:22" ht="14.25" customHeight="1" x14ac:dyDescent="0.3">
      <c r="A1496" s="4">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4">
        <v>11.213999999999999</v>
      </c>
    </row>
    <row r="1497" spans="1:22" ht="14.25" customHeight="1" x14ac:dyDescent="0.3">
      <c r="A1497" s="4">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4">
        <v>3.1849999999999992</v>
      </c>
    </row>
    <row r="1498" spans="1:22" ht="14.25" customHeight="1" x14ac:dyDescent="0.3">
      <c r="A1498" s="4">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4">
        <v>-0.20980000000000043</v>
      </c>
    </row>
    <row r="1499" spans="1:22" ht="14.25" customHeight="1" x14ac:dyDescent="0.3">
      <c r="A1499" s="4">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4">
        <v>3.7720000000000002</v>
      </c>
    </row>
    <row r="1500" spans="1:22" ht="14.25" customHeight="1" x14ac:dyDescent="0.3">
      <c r="A1500" s="4">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4">
        <v>6.5830000000000011</v>
      </c>
    </row>
    <row r="1501" spans="1:22" ht="14.25" customHeight="1" x14ac:dyDescent="0.3">
      <c r="A1501" s="4">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4">
        <v>5.8203000000000005</v>
      </c>
    </row>
    <row r="1502" spans="1:22" ht="14.25" customHeight="1" x14ac:dyDescent="0.3">
      <c r="A1502" s="4">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4">
        <v>69.704999999999984</v>
      </c>
    </row>
    <row r="1503" spans="1:22" ht="14.25" customHeight="1" x14ac:dyDescent="0.3">
      <c r="A1503" s="4">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4">
        <v>-47.254199999999997</v>
      </c>
    </row>
    <row r="1504" spans="1:22" ht="14.25" customHeight="1" x14ac:dyDescent="0.3">
      <c r="A1504" s="4">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4">
        <v>3.3519999999999985</v>
      </c>
    </row>
    <row r="1505" spans="1:22" ht="14.25" customHeight="1" x14ac:dyDescent="0.3">
      <c r="A1505" s="4">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4">
        <v>3.0813999999999995</v>
      </c>
    </row>
    <row r="1506" spans="1:22" ht="14.25" customHeight="1" x14ac:dyDescent="0.3">
      <c r="A1506" s="4">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4">
        <v>3.36</v>
      </c>
    </row>
    <row r="1507" spans="1:22" ht="14.25" customHeight="1" x14ac:dyDescent="0.3">
      <c r="A1507" s="4">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4">
        <v>-175.87080000000009</v>
      </c>
    </row>
    <row r="1508" spans="1:22" ht="14.25" customHeight="1" x14ac:dyDescent="0.3">
      <c r="A1508" s="4">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4">
        <v>5.5875000000000004</v>
      </c>
    </row>
    <row r="1509" spans="1:22" ht="14.25" customHeight="1" x14ac:dyDescent="0.3">
      <c r="A1509" s="4">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4">
        <v>190.07999999999998</v>
      </c>
    </row>
    <row r="1510" spans="1:22" ht="14.25" customHeight="1" x14ac:dyDescent="0.3">
      <c r="A1510" s="4">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4">
        <v>15.524999999999999</v>
      </c>
    </row>
    <row r="1511" spans="1:22" ht="14.25" customHeight="1" x14ac:dyDescent="0.3">
      <c r="A1511" s="4">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4">
        <v>3.0095999999999998</v>
      </c>
    </row>
    <row r="1512" spans="1:22" ht="14.25" customHeight="1" x14ac:dyDescent="0.3">
      <c r="A1512" s="4">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4">
        <v>111.82399999999996</v>
      </c>
    </row>
    <row r="1513" spans="1:22" ht="14.25" customHeight="1" x14ac:dyDescent="0.3">
      <c r="A1513" s="4">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4">
        <v>11.820599999999997</v>
      </c>
    </row>
    <row r="1514" spans="1:22" ht="14.25" customHeight="1" x14ac:dyDescent="0.3">
      <c r="A1514" s="4">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4">
        <v>12.504000000000005</v>
      </c>
    </row>
    <row r="1515" spans="1:22" ht="14.25" customHeight="1" x14ac:dyDescent="0.3">
      <c r="A1515" s="4">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4">
        <v>-33.139000000000003</v>
      </c>
    </row>
    <row r="1516" spans="1:22" ht="14.25" customHeight="1" x14ac:dyDescent="0.3">
      <c r="A1516" s="4">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4">
        <v>-11.4648</v>
      </c>
    </row>
    <row r="1517" spans="1:22" ht="14.25" customHeight="1" x14ac:dyDescent="0.3">
      <c r="A1517" s="4">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4">
        <v>-9.0980000000000025</v>
      </c>
    </row>
    <row r="1518" spans="1:22" ht="14.25" customHeight="1" x14ac:dyDescent="0.3">
      <c r="A1518" s="4">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4">
        <v>116.87199999999984</v>
      </c>
    </row>
    <row r="1519" spans="1:22" ht="14.25" customHeight="1" x14ac:dyDescent="0.3">
      <c r="A1519" s="4">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4">
        <v>27.247999999999998</v>
      </c>
    </row>
    <row r="1520" spans="1:22" ht="14.25" customHeight="1" x14ac:dyDescent="0.3">
      <c r="A1520" s="4">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4">
        <v>4.3133999999999997</v>
      </c>
    </row>
    <row r="1521" spans="1:22" ht="14.25" customHeight="1" x14ac:dyDescent="0.3">
      <c r="A1521" s="4">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4">
        <v>7.7343000000000011</v>
      </c>
    </row>
    <row r="1522" spans="1:22" ht="14.25" customHeight="1" x14ac:dyDescent="0.3">
      <c r="A1522" s="4">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4">
        <v>2.0649999999999986</v>
      </c>
    </row>
    <row r="1523" spans="1:22" ht="14.25" customHeight="1" x14ac:dyDescent="0.3">
      <c r="A1523" s="4">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4">
        <v>48.951600000000013</v>
      </c>
    </row>
    <row r="1524" spans="1:22" ht="14.25" customHeight="1" x14ac:dyDescent="0.3">
      <c r="A1524" s="4">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4">
        <v>6.7230000000000008</v>
      </c>
    </row>
    <row r="1525" spans="1:22" ht="14.25" customHeight="1" x14ac:dyDescent="0.3">
      <c r="A1525" s="4">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4">
        <v>61.959999999999987</v>
      </c>
    </row>
    <row r="1526" spans="1:22" ht="14.25" customHeight="1" x14ac:dyDescent="0.3">
      <c r="A1526" s="4">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4">
        <v>-58.68719999999999</v>
      </c>
    </row>
    <row r="1527" spans="1:22" ht="14.25" customHeight="1" x14ac:dyDescent="0.3">
      <c r="A1527" s="4">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4">
        <v>9.7091999999999885</v>
      </c>
    </row>
    <row r="1528" spans="1:22" ht="14.25" customHeight="1" x14ac:dyDescent="0.3">
      <c r="A1528" s="4">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4">
        <v>0.36400000000000032</v>
      </c>
    </row>
    <row r="1529" spans="1:22" ht="14.25" customHeight="1" x14ac:dyDescent="0.3">
      <c r="A1529" s="4">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4">
        <v>3.3488000000000011</v>
      </c>
    </row>
    <row r="1530" spans="1:22" ht="14.25" customHeight="1" x14ac:dyDescent="0.3">
      <c r="A1530" s="4">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4">
        <v>0.5236000000000014</v>
      </c>
    </row>
    <row r="1531" spans="1:22" ht="14.25" customHeight="1" x14ac:dyDescent="0.3">
      <c r="A1531" s="4">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4">
        <v>3.4309999999999996</v>
      </c>
    </row>
    <row r="1532" spans="1:22" ht="14.25" customHeight="1" x14ac:dyDescent="0.3">
      <c r="A1532" s="4">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4">
        <v>23.234999999999992</v>
      </c>
    </row>
    <row r="1533" spans="1:22" ht="14.25" customHeight="1" x14ac:dyDescent="0.3">
      <c r="A1533" s="4">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4">
        <v>0.80579999999999963</v>
      </c>
    </row>
    <row r="1534" spans="1:22" ht="14.25" customHeight="1" x14ac:dyDescent="0.3">
      <c r="A1534" s="4">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4">
        <v>2.7222</v>
      </c>
    </row>
    <row r="1535" spans="1:22" ht="14.25" customHeight="1" x14ac:dyDescent="0.3">
      <c r="A1535" s="4">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4">
        <v>0</v>
      </c>
    </row>
    <row r="1536" spans="1:22" ht="14.25" customHeight="1" x14ac:dyDescent="0.3">
      <c r="A1536" s="4">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4">
        <v>16.798599999999979</v>
      </c>
    </row>
    <row r="1537" spans="1:22" ht="14.25" customHeight="1" x14ac:dyDescent="0.3">
      <c r="A1537" s="4">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4">
        <v>0.4073999999999991</v>
      </c>
    </row>
    <row r="1538" spans="1:22" ht="14.25" customHeight="1" x14ac:dyDescent="0.3">
      <c r="A1538" s="4">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4">
        <v>3.0342000000000002</v>
      </c>
    </row>
    <row r="1539" spans="1:22" ht="14.25" customHeight="1" x14ac:dyDescent="0.3">
      <c r="A1539" s="4">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4">
        <v>11.597099999999998</v>
      </c>
    </row>
    <row r="1540" spans="1:22" ht="14.25" customHeight="1" x14ac:dyDescent="0.3">
      <c r="A1540" s="4">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4">
        <v>6.5120000000000005</v>
      </c>
    </row>
    <row r="1541" spans="1:22" ht="14.25" customHeight="1" x14ac:dyDescent="0.3">
      <c r="A1541" s="4">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4">
        <v>203.56440000000003</v>
      </c>
    </row>
    <row r="1542" spans="1:22" ht="14.25" customHeight="1" x14ac:dyDescent="0.3">
      <c r="A1542" s="4">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4">
        <v>116.39039999999999</v>
      </c>
    </row>
    <row r="1543" spans="1:22" ht="14.25" customHeight="1" x14ac:dyDescent="0.3">
      <c r="A1543" s="4">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4">
        <v>2.2880000000000003</v>
      </c>
    </row>
    <row r="1544" spans="1:22" ht="14.25" customHeight="1" x14ac:dyDescent="0.3">
      <c r="A1544" s="4">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4">
        <v>1.7003999999999992</v>
      </c>
    </row>
    <row r="1545" spans="1:22" ht="14.25" customHeight="1" x14ac:dyDescent="0.3">
      <c r="A1545" s="4">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4">
        <v>29.0136</v>
      </c>
    </row>
    <row r="1546" spans="1:22" ht="14.25" customHeight="1" x14ac:dyDescent="0.3">
      <c r="A1546" s="4">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4">
        <v>16.0928</v>
      </c>
    </row>
    <row r="1547" spans="1:22" ht="14.25" customHeight="1" x14ac:dyDescent="0.3">
      <c r="A1547" s="4">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4">
        <v>196.68599999999986</v>
      </c>
    </row>
    <row r="1548" spans="1:22" ht="14.25" customHeight="1" x14ac:dyDescent="0.3">
      <c r="A1548" s="4">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4">
        <v>117.43199999999999</v>
      </c>
    </row>
    <row r="1549" spans="1:22" ht="14.25" customHeight="1" x14ac:dyDescent="0.3">
      <c r="A1549" s="4">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4">
        <v>-40.650400000000019</v>
      </c>
    </row>
    <row r="1550" spans="1:22" ht="14.25" customHeight="1" x14ac:dyDescent="0.3">
      <c r="A1550" s="4">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4">
        <v>2.3673999999999991</v>
      </c>
    </row>
    <row r="1551" spans="1:22" ht="14.25" customHeight="1" x14ac:dyDescent="0.3">
      <c r="A1551" s="4">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4">
        <v>174.99749999999997</v>
      </c>
    </row>
    <row r="1552" spans="1:22" ht="14.25" customHeight="1" x14ac:dyDescent="0.3">
      <c r="A1552" s="4">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4">
        <v>-24.708599999999997</v>
      </c>
    </row>
    <row r="1553" spans="1:22" ht="14.25" customHeight="1" x14ac:dyDescent="0.3">
      <c r="A1553" s="4">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4">
        <v>54.860399999999998</v>
      </c>
    </row>
    <row r="1554" spans="1:22" ht="14.25" customHeight="1" x14ac:dyDescent="0.3">
      <c r="A1554" s="4">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4">
        <v>10.348799999999999</v>
      </c>
    </row>
    <row r="1555" spans="1:22" ht="14.25" customHeight="1" x14ac:dyDescent="0.3">
      <c r="A1555" s="4">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4">
        <v>57.384999999999991</v>
      </c>
    </row>
    <row r="1556" spans="1:22" ht="14.25" customHeight="1" x14ac:dyDescent="0.3">
      <c r="A1556" s="4">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4">
        <v>1.5311999999999999</v>
      </c>
    </row>
    <row r="1557" spans="1:22" ht="14.25" customHeight="1" x14ac:dyDescent="0.3">
      <c r="A1557" s="4">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4">
        <v>39.5428</v>
      </c>
    </row>
    <row r="1558" spans="1:22" ht="14.25" customHeight="1" x14ac:dyDescent="0.3">
      <c r="A1558" s="4">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4">
        <v>3.504</v>
      </c>
    </row>
    <row r="1559" spans="1:22" ht="14.25" customHeight="1" x14ac:dyDescent="0.3">
      <c r="A1559" s="4">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4">
        <v>9.919999999999991</v>
      </c>
    </row>
    <row r="1560" spans="1:22" ht="14.25" customHeight="1" x14ac:dyDescent="0.3">
      <c r="A1560" s="4">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4">
        <v>44.709600000000009</v>
      </c>
    </row>
    <row r="1561" spans="1:22" ht="14.25" customHeight="1" x14ac:dyDescent="0.3">
      <c r="A1561" s="4">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4">
        <v>12.815099999999997</v>
      </c>
    </row>
    <row r="1562" spans="1:22" ht="14.25" customHeight="1" x14ac:dyDescent="0.3">
      <c r="A1562" s="4">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4">
        <v>9.0719999999999992</v>
      </c>
    </row>
    <row r="1563" spans="1:22" ht="14.25" customHeight="1" x14ac:dyDescent="0.3">
      <c r="A1563" s="4">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4">
        <v>0.72279999999999989</v>
      </c>
    </row>
    <row r="1564" spans="1:22" ht="14.25" customHeight="1" x14ac:dyDescent="0.3">
      <c r="A1564" s="4">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4">
        <v>-295.97849999999994</v>
      </c>
    </row>
    <row r="1565" spans="1:22" ht="14.25" customHeight="1" x14ac:dyDescent="0.3">
      <c r="A1565" s="4">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4">
        <v>4.1151</v>
      </c>
    </row>
    <row r="1566" spans="1:22" ht="14.25" customHeight="1" x14ac:dyDescent="0.3">
      <c r="A1566" s="4">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4">
        <v>17.744999999999962</v>
      </c>
    </row>
    <row r="1567" spans="1:22" ht="14.25" customHeight="1" x14ac:dyDescent="0.3">
      <c r="A1567" s="4">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4">
        <v>39.687899999999985</v>
      </c>
    </row>
    <row r="1568" spans="1:22" ht="14.25" customHeight="1" x14ac:dyDescent="0.3">
      <c r="A1568" s="4">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4">
        <v>-0.26850000000000307</v>
      </c>
    </row>
    <row r="1569" spans="1:22" ht="14.25" customHeight="1" x14ac:dyDescent="0.3">
      <c r="A1569" s="4">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4">
        <v>-13.615200000000002</v>
      </c>
    </row>
    <row r="1570" spans="1:22" ht="14.25" customHeight="1" x14ac:dyDescent="0.3">
      <c r="A1570" s="4">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4">
        <v>60.255300000000005</v>
      </c>
    </row>
    <row r="1571" spans="1:22" ht="14.25" customHeight="1" x14ac:dyDescent="0.3">
      <c r="A1571" s="4">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4">
        <v>3.7235999999999989</v>
      </c>
    </row>
    <row r="1572" spans="1:22" ht="14.25" customHeight="1" x14ac:dyDescent="0.3">
      <c r="A1572" s="4">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4">
        <v>-67.941000000000003</v>
      </c>
    </row>
    <row r="1573" spans="1:22" ht="14.25" customHeight="1" x14ac:dyDescent="0.3">
      <c r="A1573" s="4">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4">
        <v>10.4832</v>
      </c>
    </row>
    <row r="1574" spans="1:22" ht="14.25" customHeight="1" x14ac:dyDescent="0.3">
      <c r="A1574" s="4">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4">
        <v>6.2978999999999985</v>
      </c>
    </row>
    <row r="1575" spans="1:22" ht="14.25" customHeight="1" x14ac:dyDescent="0.3">
      <c r="A1575" s="4">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4">
        <v>23.839999999999975</v>
      </c>
    </row>
    <row r="1576" spans="1:22" ht="14.25" customHeight="1" x14ac:dyDescent="0.3">
      <c r="A1576" s="4">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4">
        <v>-9.153000000000004</v>
      </c>
    </row>
    <row r="1577" spans="1:22" ht="14.25" customHeight="1" x14ac:dyDescent="0.3">
      <c r="A1577" s="4">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4">
        <v>-21.807999999999993</v>
      </c>
    </row>
    <row r="1578" spans="1:22" ht="14.25" customHeight="1" x14ac:dyDescent="0.3">
      <c r="A1578" s="4">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4">
        <v>2.3952000000000018</v>
      </c>
    </row>
    <row r="1579" spans="1:22" ht="14.25" customHeight="1" x14ac:dyDescent="0.3">
      <c r="A1579" s="4">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4">
        <v>2.4402000000000004</v>
      </c>
    </row>
    <row r="1580" spans="1:22" ht="14.25" customHeight="1" x14ac:dyDescent="0.3">
      <c r="A1580" s="4">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4">
        <v>49.555199999999978</v>
      </c>
    </row>
    <row r="1581" spans="1:22" ht="14.25" customHeight="1" x14ac:dyDescent="0.3">
      <c r="A1581" s="4">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4">
        <v>89.314199999999971</v>
      </c>
    </row>
    <row r="1582" spans="1:22" ht="14.25" customHeight="1" x14ac:dyDescent="0.3">
      <c r="A1582" s="4">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4">
        <v>-153.12239999999997</v>
      </c>
    </row>
    <row r="1583" spans="1:22" ht="14.25" customHeight="1" x14ac:dyDescent="0.3">
      <c r="A1583" s="4">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4">
        <v>2.9371999999999971</v>
      </c>
    </row>
    <row r="1584" spans="1:22" ht="14.25" customHeight="1" x14ac:dyDescent="0.3">
      <c r="A1584" s="4">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4">
        <v>456.58800000000002</v>
      </c>
    </row>
    <row r="1585" spans="1:22" ht="14.25" customHeight="1" x14ac:dyDescent="0.3">
      <c r="A1585" s="4">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4">
        <v>18.345599999999997</v>
      </c>
    </row>
    <row r="1586" spans="1:22" ht="14.25" customHeight="1" x14ac:dyDescent="0.3">
      <c r="A1586" s="4">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4">
        <v>2.9567999999999999</v>
      </c>
    </row>
    <row r="1587" spans="1:22" ht="14.25" customHeight="1" x14ac:dyDescent="0.3">
      <c r="A1587" s="4">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4">
        <v>274.38600000000008</v>
      </c>
    </row>
    <row r="1588" spans="1:22" ht="14.25" customHeight="1" x14ac:dyDescent="0.3">
      <c r="A1588" s="4">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4">
        <v>68.975999999999999</v>
      </c>
    </row>
    <row r="1589" spans="1:22" ht="14.25" customHeight="1" x14ac:dyDescent="0.3">
      <c r="A1589" s="4">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4">
        <v>5.0054999999999996</v>
      </c>
    </row>
    <row r="1590" spans="1:22" ht="14.25" customHeight="1" x14ac:dyDescent="0.3">
      <c r="A1590" s="4">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4">
        <v>34.692000000000007</v>
      </c>
    </row>
    <row r="1591" spans="1:22" ht="14.25" customHeight="1" x14ac:dyDescent="0.3">
      <c r="A1591" s="4">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4">
        <v>2.9592000000000009</v>
      </c>
    </row>
    <row r="1592" spans="1:22" ht="14.25" customHeight="1" x14ac:dyDescent="0.3">
      <c r="A1592" s="4">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4">
        <v>5.8603999999999967</v>
      </c>
    </row>
    <row r="1593" spans="1:22" ht="14.25" customHeight="1" x14ac:dyDescent="0.3">
      <c r="A1593" s="4">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4">
        <v>2.9144999999999994</v>
      </c>
    </row>
    <row r="1594" spans="1:22" ht="14.25" customHeight="1" x14ac:dyDescent="0.3">
      <c r="A1594" s="4">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4">
        <v>22.676399999999994</v>
      </c>
    </row>
    <row r="1595" spans="1:22" ht="14.25" customHeight="1" x14ac:dyDescent="0.3">
      <c r="A1595" s="4">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4">
        <v>6.5856000000000012</v>
      </c>
    </row>
    <row r="1596" spans="1:22" ht="14.25" customHeight="1" x14ac:dyDescent="0.3">
      <c r="A1596" s="4">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4">
        <v>-35.905799999999999</v>
      </c>
    </row>
    <row r="1597" spans="1:22" ht="14.25" customHeight="1" x14ac:dyDescent="0.3">
      <c r="A1597" s="4">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4">
        <v>-2.0567999999999991</v>
      </c>
    </row>
    <row r="1598" spans="1:22" ht="14.25" customHeight="1" x14ac:dyDescent="0.3">
      <c r="A1598" s="4">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4">
        <v>175.13599999999997</v>
      </c>
    </row>
    <row r="1599" spans="1:22" ht="14.25" customHeight="1" x14ac:dyDescent="0.3">
      <c r="A1599" s="4">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4">
        <v>5.2799999999999994</v>
      </c>
    </row>
    <row r="1600" spans="1:22" ht="14.25" customHeight="1" x14ac:dyDescent="0.3">
      <c r="A1600" s="4">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4">
        <v>0.50039999999999996</v>
      </c>
    </row>
    <row r="1601" spans="1:22" ht="14.25" customHeight="1" x14ac:dyDescent="0.3">
      <c r="A1601" s="4">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4">
        <v>8.674399999999995</v>
      </c>
    </row>
    <row r="1602" spans="1:22" ht="14.25" customHeight="1" x14ac:dyDescent="0.3">
      <c r="A1602" s="4">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4">
        <v>-13.992999999999999</v>
      </c>
    </row>
    <row r="1603" spans="1:22" ht="14.25" customHeight="1" x14ac:dyDescent="0.3">
      <c r="A1603" s="4">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4">
        <v>42.391999999999996</v>
      </c>
    </row>
    <row r="1604" spans="1:22" ht="14.25" customHeight="1" x14ac:dyDescent="0.3">
      <c r="A1604" s="4">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4">
        <v>1.6679999999999997</v>
      </c>
    </row>
    <row r="1605" spans="1:22" ht="14.25" customHeight="1" x14ac:dyDescent="0.3">
      <c r="A1605" s="4">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4">
        <v>45.222599999999993</v>
      </c>
    </row>
    <row r="1606" spans="1:22" ht="14.25" customHeight="1" x14ac:dyDescent="0.3">
      <c r="A1606" s="4">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4">
        <v>12.986999999999995</v>
      </c>
    </row>
    <row r="1607" spans="1:22" ht="14.25" customHeight="1" x14ac:dyDescent="0.3">
      <c r="A1607" s="4">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4">
        <v>1.5288000000000002</v>
      </c>
    </row>
    <row r="1608" spans="1:22" ht="14.25" customHeight="1" x14ac:dyDescent="0.3">
      <c r="A1608" s="4">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4">
        <v>21.227999999999998</v>
      </c>
    </row>
    <row r="1609" spans="1:22" ht="14.25" customHeight="1" x14ac:dyDescent="0.3">
      <c r="A1609" s="4">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4">
        <v>1.9709999999999996</v>
      </c>
    </row>
    <row r="1610" spans="1:22" ht="14.25" customHeight="1" x14ac:dyDescent="0.3">
      <c r="A1610" s="4">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4">
        <v>10.223999999999998</v>
      </c>
    </row>
    <row r="1611" spans="1:22" ht="14.25" customHeight="1" x14ac:dyDescent="0.3">
      <c r="A1611" s="4">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4">
        <v>3.2675999999999994</v>
      </c>
    </row>
    <row r="1612" spans="1:22" ht="14.25" customHeight="1" x14ac:dyDescent="0.3">
      <c r="A1612" s="4">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4">
        <v>27.356800000000007</v>
      </c>
    </row>
    <row r="1613" spans="1:22" ht="14.25" customHeight="1" x14ac:dyDescent="0.3">
      <c r="A1613" s="4">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4">
        <v>20.158400000000015</v>
      </c>
    </row>
    <row r="1614" spans="1:22" ht="14.25" customHeight="1" x14ac:dyDescent="0.3">
      <c r="A1614" s="4">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4">
        <v>31.494</v>
      </c>
    </row>
    <row r="1615" spans="1:22" ht="14.25" customHeight="1" x14ac:dyDescent="0.3">
      <c r="A1615" s="4">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4">
        <v>290.00579999999991</v>
      </c>
    </row>
    <row r="1616" spans="1:22" ht="14.25" customHeight="1" x14ac:dyDescent="0.3">
      <c r="A1616" s="4">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4">
        <v>-13.646100000000001</v>
      </c>
    </row>
    <row r="1617" spans="1:22" ht="14.25" customHeight="1" x14ac:dyDescent="0.3">
      <c r="A1617" s="4">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4">
        <v>1.7999999999999998</v>
      </c>
    </row>
    <row r="1618" spans="1:22" ht="14.25" customHeight="1" x14ac:dyDescent="0.3">
      <c r="A1618" s="4">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4">
        <v>19.872</v>
      </c>
    </row>
    <row r="1619" spans="1:22" ht="14.25" customHeight="1" x14ac:dyDescent="0.3">
      <c r="A1619" s="4">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4">
        <v>12.511800000000001</v>
      </c>
    </row>
    <row r="1620" spans="1:22" ht="14.25" customHeight="1" x14ac:dyDescent="0.3">
      <c r="A1620" s="4">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4">
        <v>8.9220000000000041</v>
      </c>
    </row>
    <row r="1621" spans="1:22" ht="14.25" customHeight="1" x14ac:dyDescent="0.3">
      <c r="A1621" s="4">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4">
        <v>3.0773999999999999</v>
      </c>
    </row>
    <row r="1622" spans="1:22" ht="14.25" customHeight="1" x14ac:dyDescent="0.3">
      <c r="A1622" s="4">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4">
        <v>99.23</v>
      </c>
    </row>
    <row r="1623" spans="1:22" ht="14.25" customHeight="1" x14ac:dyDescent="0.3">
      <c r="A1623" s="4">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4">
        <v>385.37520000000001</v>
      </c>
    </row>
    <row r="1624" spans="1:22" ht="14.25" customHeight="1" x14ac:dyDescent="0.3">
      <c r="A1624" s="4">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4">
        <v>7.8191999999999995</v>
      </c>
    </row>
    <row r="1625" spans="1:22" ht="14.25" customHeight="1" x14ac:dyDescent="0.3">
      <c r="A1625" s="4">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4">
        <v>10.5</v>
      </c>
    </row>
    <row r="1626" spans="1:22" ht="14.25" customHeight="1" x14ac:dyDescent="0.3">
      <c r="A1626" s="4">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4">
        <v>84.494999999999948</v>
      </c>
    </row>
    <row r="1627" spans="1:22" ht="14.25" customHeight="1" x14ac:dyDescent="0.3">
      <c r="A1627" s="4">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4">
        <v>556.97400000000005</v>
      </c>
    </row>
    <row r="1628" spans="1:22" ht="14.25" customHeight="1" x14ac:dyDescent="0.3">
      <c r="A1628" s="4">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4">
        <v>141.27749999999997</v>
      </c>
    </row>
    <row r="1629" spans="1:22" ht="14.25" customHeight="1" x14ac:dyDescent="0.3">
      <c r="A1629" s="4">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4">
        <v>155.24999999999994</v>
      </c>
    </row>
    <row r="1630" spans="1:22" ht="14.25" customHeight="1" x14ac:dyDescent="0.3">
      <c r="A1630" s="4">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4">
        <v>2.4639999999999986</v>
      </c>
    </row>
    <row r="1631" spans="1:22" ht="14.25" customHeight="1" x14ac:dyDescent="0.3">
      <c r="A1631" s="4">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4">
        <v>-34.38000000000001</v>
      </c>
    </row>
    <row r="1632" spans="1:22" ht="14.25" customHeight="1" x14ac:dyDescent="0.3">
      <c r="A1632" s="4">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4">
        <v>88.029900000000055</v>
      </c>
    </row>
    <row r="1633" spans="1:22" ht="14.25" customHeight="1" x14ac:dyDescent="0.3">
      <c r="A1633" s="4">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4">
        <v>3.7407999999999997</v>
      </c>
    </row>
    <row r="1634" spans="1:22" ht="14.25" customHeight="1" x14ac:dyDescent="0.3">
      <c r="A1634" s="4">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4">
        <v>3.6288</v>
      </c>
    </row>
    <row r="1635" spans="1:22" ht="14.25" customHeight="1" x14ac:dyDescent="0.3">
      <c r="A1635" s="4">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4">
        <v>1.5700000000000012</v>
      </c>
    </row>
    <row r="1636" spans="1:22" ht="14.25" customHeight="1" x14ac:dyDescent="0.3">
      <c r="A1636" s="4">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4">
        <v>7.263999999999994</v>
      </c>
    </row>
    <row r="1637" spans="1:22" ht="14.25" customHeight="1" x14ac:dyDescent="0.3">
      <c r="A1637" s="4">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4">
        <v>5.4432</v>
      </c>
    </row>
    <row r="1638" spans="1:22" ht="14.25" customHeight="1" x14ac:dyDescent="0.3">
      <c r="A1638" s="4">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4">
        <v>-167.27</v>
      </c>
    </row>
    <row r="1639" spans="1:22" ht="14.25" customHeight="1" x14ac:dyDescent="0.3">
      <c r="A1639" s="4">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4">
        <v>-87.667200000000037</v>
      </c>
    </row>
    <row r="1640" spans="1:22" ht="14.25" customHeight="1" x14ac:dyDescent="0.3">
      <c r="A1640" s="4">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4">
        <v>9.3312000000000008</v>
      </c>
    </row>
    <row r="1641" spans="1:22" ht="14.25" customHeight="1" x14ac:dyDescent="0.3">
      <c r="A1641" s="4">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4">
        <v>4.4344000000000001</v>
      </c>
    </row>
    <row r="1642" spans="1:22" ht="14.25" customHeight="1" x14ac:dyDescent="0.3">
      <c r="A1642" s="4">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4">
        <v>5.8419999999999996</v>
      </c>
    </row>
    <row r="1643" spans="1:22" ht="14.25" customHeight="1" x14ac:dyDescent="0.3">
      <c r="A1643" s="4">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4">
        <v>17.375399999999999</v>
      </c>
    </row>
    <row r="1644" spans="1:22" ht="14.25" customHeight="1" x14ac:dyDescent="0.3">
      <c r="A1644" s="4">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4">
        <v>3.944999999999999</v>
      </c>
    </row>
    <row r="1645" spans="1:22" ht="14.25" customHeight="1" x14ac:dyDescent="0.3">
      <c r="A1645" s="4">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4">
        <v>349.33919999999995</v>
      </c>
    </row>
    <row r="1646" spans="1:22" ht="14.25" customHeight="1" x14ac:dyDescent="0.3">
      <c r="A1646" s="4">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4">
        <v>1480.4670999999998</v>
      </c>
    </row>
    <row r="1647" spans="1:22" ht="14.25" customHeight="1" x14ac:dyDescent="0.3">
      <c r="A1647" s="4">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4">
        <v>100.65599999999999</v>
      </c>
    </row>
    <row r="1648" spans="1:22" ht="14.25" customHeight="1" x14ac:dyDescent="0.3">
      <c r="A1648" s="4">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4">
        <v>-3.0939999999999994</v>
      </c>
    </row>
    <row r="1649" spans="1:22" ht="14.25" customHeight="1" x14ac:dyDescent="0.3">
      <c r="A1649" s="4">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4">
        <v>-0.71279999999999988</v>
      </c>
    </row>
    <row r="1650" spans="1:22" ht="14.25" customHeight="1" x14ac:dyDescent="0.3">
      <c r="A1650" s="4">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4">
        <v>-100.91999999999999</v>
      </c>
    </row>
    <row r="1651" spans="1:22" ht="14.25" customHeight="1" x14ac:dyDescent="0.3">
      <c r="A1651" s="4">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4">
        <v>-9.178799999999999</v>
      </c>
    </row>
    <row r="1652" spans="1:22" ht="14.25" customHeight="1" x14ac:dyDescent="0.3">
      <c r="A1652" s="4">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4">
        <v>53.860799999999998</v>
      </c>
    </row>
    <row r="1653" spans="1:22" ht="14.25" customHeight="1" x14ac:dyDescent="0.3">
      <c r="A1653" s="4">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4">
        <v>6.4127999999999998</v>
      </c>
    </row>
    <row r="1654" spans="1:22" ht="14.25" customHeight="1" x14ac:dyDescent="0.3">
      <c r="A1654" s="4">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4">
        <v>45.813600000000001</v>
      </c>
    </row>
    <row r="1655" spans="1:22" ht="14.25" customHeight="1" x14ac:dyDescent="0.3">
      <c r="A1655" s="4">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4">
        <v>54.333200000000005</v>
      </c>
    </row>
    <row r="1656" spans="1:22" ht="14.25" customHeight="1" x14ac:dyDescent="0.3">
      <c r="A1656" s="4">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4">
        <v>1.4207999999999998</v>
      </c>
    </row>
    <row r="1657" spans="1:22" ht="14.25" customHeight="1" x14ac:dyDescent="0.3">
      <c r="A1657" s="4">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4">
        <v>2.9568000000000003</v>
      </c>
    </row>
    <row r="1658" spans="1:22" ht="14.25" customHeight="1" x14ac:dyDescent="0.3">
      <c r="A1658" s="4">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4">
        <v>9.5940000000000012</v>
      </c>
    </row>
    <row r="1659" spans="1:22" ht="14.25" customHeight="1" x14ac:dyDescent="0.3">
      <c r="A1659" s="4">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4">
        <v>10.784899999999999</v>
      </c>
    </row>
    <row r="1660" spans="1:22" ht="14.25" customHeight="1" x14ac:dyDescent="0.3">
      <c r="A1660" s="4">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4">
        <v>10.048500000000004</v>
      </c>
    </row>
    <row r="1661" spans="1:22" ht="14.25" customHeight="1" x14ac:dyDescent="0.3">
      <c r="A1661" s="4">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4">
        <v>27.734999999999996</v>
      </c>
    </row>
    <row r="1662" spans="1:22" ht="14.25" customHeight="1" x14ac:dyDescent="0.3">
      <c r="A1662" s="4">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4">
        <v>5.2139999999999995</v>
      </c>
    </row>
    <row r="1663" spans="1:22" ht="14.25" customHeight="1" x14ac:dyDescent="0.3">
      <c r="A1663" s="4">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4">
        <v>-158.10199999999998</v>
      </c>
    </row>
    <row r="1664" spans="1:22" ht="14.25" customHeight="1" x14ac:dyDescent="0.3">
      <c r="A1664" s="4">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4">
        <v>-9.2639999999999993</v>
      </c>
    </row>
    <row r="1665" spans="1:22" ht="14.25" customHeight="1" x14ac:dyDescent="0.3">
      <c r="A1665" s="4">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4">
        <v>3.6679999999999993</v>
      </c>
    </row>
    <row r="1666" spans="1:22" ht="14.25" customHeight="1" x14ac:dyDescent="0.3">
      <c r="A1666" s="4">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4">
        <v>-7.4394000000000347</v>
      </c>
    </row>
    <row r="1667" spans="1:22" ht="14.25" customHeight="1" x14ac:dyDescent="0.3">
      <c r="A1667" s="4">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4">
        <v>0.86879999999999979</v>
      </c>
    </row>
    <row r="1668" spans="1:22" ht="14.25" customHeight="1" x14ac:dyDescent="0.3">
      <c r="A1668" s="4">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4">
        <v>-2.374800000000004</v>
      </c>
    </row>
    <row r="1669" spans="1:22" ht="14.25" customHeight="1" x14ac:dyDescent="0.3">
      <c r="A1669" s="4">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4">
        <v>23.234999999999992</v>
      </c>
    </row>
    <row r="1670" spans="1:22" ht="14.25" customHeight="1" x14ac:dyDescent="0.3">
      <c r="A1670" s="4">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4">
        <v>1.5794999999999986</v>
      </c>
    </row>
    <row r="1671" spans="1:22" ht="14.25" customHeight="1" x14ac:dyDescent="0.3">
      <c r="A1671" s="4">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4">
        <v>-373.3048</v>
      </c>
    </row>
    <row r="1672" spans="1:22" ht="14.25" customHeight="1" x14ac:dyDescent="0.3">
      <c r="A1672" s="4">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4">
        <v>5.2125000000000004</v>
      </c>
    </row>
    <row r="1673" spans="1:22" ht="14.25" customHeight="1" x14ac:dyDescent="0.3">
      <c r="A1673" s="4">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4">
        <v>19.331399999999995</v>
      </c>
    </row>
    <row r="1674" spans="1:22" ht="14.25" customHeight="1" x14ac:dyDescent="0.3">
      <c r="A1674" s="4">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4">
        <v>62.988</v>
      </c>
    </row>
    <row r="1675" spans="1:22" ht="14.25" customHeight="1" x14ac:dyDescent="0.3">
      <c r="A1675" s="4">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4">
        <v>96.343800000000002</v>
      </c>
    </row>
    <row r="1676" spans="1:22" ht="14.25" customHeight="1" x14ac:dyDescent="0.3">
      <c r="A1676" s="4">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4">
        <v>-10.419600000000003</v>
      </c>
    </row>
    <row r="1677" spans="1:22" ht="14.25" customHeight="1" x14ac:dyDescent="0.3">
      <c r="A1677" s="4">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4">
        <v>-10.211400000000005</v>
      </c>
    </row>
    <row r="1678" spans="1:22" ht="14.25" customHeight="1" x14ac:dyDescent="0.3">
      <c r="A1678" s="4">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4">
        <v>26.069999999999993</v>
      </c>
    </row>
    <row r="1679" spans="1:22" ht="14.25" customHeight="1" x14ac:dyDescent="0.3">
      <c r="A1679" s="4">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4">
        <v>8.7906000000000013</v>
      </c>
    </row>
    <row r="1680" spans="1:22" ht="14.25" customHeight="1" x14ac:dyDescent="0.3">
      <c r="A1680" s="4">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4">
        <v>-14.576399999999996</v>
      </c>
    </row>
    <row r="1681" spans="1:22" ht="14.25" customHeight="1" x14ac:dyDescent="0.3">
      <c r="A1681" s="4">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4">
        <v>4.3175999999999988</v>
      </c>
    </row>
    <row r="1682" spans="1:22" ht="14.25" customHeight="1" x14ac:dyDescent="0.3">
      <c r="A1682" s="4">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4">
        <v>8.4735999999999958</v>
      </c>
    </row>
    <row r="1683" spans="1:22" ht="14.25" customHeight="1" x14ac:dyDescent="0.3">
      <c r="A1683" s="4">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4">
        <v>-559.35599999999988</v>
      </c>
    </row>
    <row r="1684" spans="1:22" ht="14.25" customHeight="1" x14ac:dyDescent="0.3">
      <c r="A1684" s="4">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4">
        <v>9.105599999999999</v>
      </c>
    </row>
    <row r="1685" spans="1:22" ht="14.25" customHeight="1" x14ac:dyDescent="0.3">
      <c r="A1685" s="4">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4">
        <v>6.224400000000001</v>
      </c>
    </row>
    <row r="1686" spans="1:22" ht="14.25" customHeight="1" x14ac:dyDescent="0.3">
      <c r="A1686" s="4">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4">
        <v>12.409999999999989</v>
      </c>
    </row>
    <row r="1687" spans="1:22" ht="14.25" customHeight="1" x14ac:dyDescent="0.3">
      <c r="A1687" s="4">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4">
        <v>-0.98999999999999977</v>
      </c>
    </row>
    <row r="1688" spans="1:22" ht="14.25" customHeight="1" x14ac:dyDescent="0.3">
      <c r="A1688" s="4">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4">
        <v>-5.7637999999999998</v>
      </c>
    </row>
    <row r="1689" spans="1:22" ht="14.25" customHeight="1" x14ac:dyDescent="0.3">
      <c r="A1689" s="4">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4">
        <v>3.6288</v>
      </c>
    </row>
    <row r="1690" spans="1:22" ht="14.25" customHeight="1" x14ac:dyDescent="0.3">
      <c r="A1690" s="4">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4">
        <v>23.315999999999988</v>
      </c>
    </row>
    <row r="1691" spans="1:22" ht="14.25" customHeight="1" x14ac:dyDescent="0.3">
      <c r="A1691" s="4">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4">
        <v>-227.49120000000016</v>
      </c>
    </row>
    <row r="1692" spans="1:22" ht="14.25" customHeight="1" x14ac:dyDescent="0.3">
      <c r="A1692" s="4">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4">
        <v>15.387</v>
      </c>
    </row>
    <row r="1693" spans="1:22" ht="14.25" customHeight="1" x14ac:dyDescent="0.3">
      <c r="A1693" s="4">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4">
        <v>5.0960000000000001</v>
      </c>
    </row>
    <row r="1694" spans="1:22" ht="14.25" customHeight="1" x14ac:dyDescent="0.3">
      <c r="A1694" s="4">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4">
        <v>6.2904999999999998</v>
      </c>
    </row>
    <row r="1695" spans="1:22" ht="14.25" customHeight="1" x14ac:dyDescent="0.3">
      <c r="A1695" s="4">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4">
        <v>3.5742000000000012</v>
      </c>
    </row>
    <row r="1696" spans="1:22" ht="14.25" customHeight="1" x14ac:dyDescent="0.3">
      <c r="A1696" s="4">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4">
        <v>19.827599999999997</v>
      </c>
    </row>
    <row r="1697" spans="1:22" ht="14.25" customHeight="1" x14ac:dyDescent="0.3">
      <c r="A1697" s="4">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4">
        <v>7.0853999999999999</v>
      </c>
    </row>
    <row r="1698" spans="1:22" ht="14.25" customHeight="1" x14ac:dyDescent="0.3">
      <c r="A1698" s="4">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4">
        <v>52.49</v>
      </c>
    </row>
    <row r="1699" spans="1:22" ht="14.25" customHeight="1" x14ac:dyDescent="0.3">
      <c r="A1699" s="4">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4">
        <v>31.018399999999986</v>
      </c>
    </row>
    <row r="1700" spans="1:22" ht="14.25" customHeight="1" x14ac:dyDescent="0.3">
      <c r="A1700" s="4">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4">
        <v>10.348799999999999</v>
      </c>
    </row>
    <row r="1701" spans="1:22" ht="14.25" customHeight="1" x14ac:dyDescent="0.3">
      <c r="A1701" s="4">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4">
        <v>113.49359999999999</v>
      </c>
    </row>
    <row r="1702" spans="1:22" ht="14.25" customHeight="1" x14ac:dyDescent="0.3">
      <c r="A1702" s="4">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4">
        <v>4.2804000000000002</v>
      </c>
    </row>
    <row r="1703" spans="1:22" ht="14.25" customHeight="1" x14ac:dyDescent="0.3">
      <c r="A1703" s="4">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4">
        <v>321.83999999999992</v>
      </c>
    </row>
    <row r="1704" spans="1:22" ht="14.25" customHeight="1" x14ac:dyDescent="0.3">
      <c r="A1704" s="4">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4">
        <v>4.6812000000000005</v>
      </c>
    </row>
    <row r="1705" spans="1:22" ht="14.25" customHeight="1" x14ac:dyDescent="0.3">
      <c r="A1705" s="4">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4">
        <v>5.8045</v>
      </c>
    </row>
    <row r="1706" spans="1:22" ht="14.25" customHeight="1" x14ac:dyDescent="0.3">
      <c r="A1706" s="4">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4">
        <v>-7.1147999999999989</v>
      </c>
    </row>
    <row r="1707" spans="1:22" ht="14.25" customHeight="1" x14ac:dyDescent="0.3">
      <c r="A1707" s="4">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4">
        <v>-9.2880000000000003</v>
      </c>
    </row>
    <row r="1708" spans="1:22" ht="14.25" customHeight="1" x14ac:dyDescent="0.3">
      <c r="A1708" s="4">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4">
        <v>20.614199999999997</v>
      </c>
    </row>
    <row r="1709" spans="1:22" ht="14.25" customHeight="1" x14ac:dyDescent="0.3">
      <c r="A1709" s="4">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4">
        <v>16.703999999999986</v>
      </c>
    </row>
    <row r="1710" spans="1:22" ht="14.25" customHeight="1" x14ac:dyDescent="0.3">
      <c r="A1710" s="4">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4">
        <v>3.71</v>
      </c>
    </row>
    <row r="1711" spans="1:22" ht="14.25" customHeight="1" x14ac:dyDescent="0.3">
      <c r="A1711" s="4">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4">
        <v>-0.89990000000001302</v>
      </c>
    </row>
    <row r="1712" spans="1:22" ht="14.25" customHeight="1" x14ac:dyDescent="0.3">
      <c r="A1712" s="4">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4">
        <v>6.5669999999999984</v>
      </c>
    </row>
    <row r="1713" spans="1:22" ht="14.25" customHeight="1" x14ac:dyDescent="0.3">
      <c r="A1713" s="4">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4">
        <v>510.63599999999985</v>
      </c>
    </row>
    <row r="1714" spans="1:22" ht="14.25" customHeight="1" x14ac:dyDescent="0.3">
      <c r="A1714" s="4">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4">
        <v>5.0064000000000002</v>
      </c>
    </row>
    <row r="1715" spans="1:22" ht="14.25" customHeight="1" x14ac:dyDescent="0.3">
      <c r="A1715" s="4">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4">
        <v>-566.5625</v>
      </c>
    </row>
    <row r="1716" spans="1:22" ht="14.25" customHeight="1" x14ac:dyDescent="0.3">
      <c r="A1716" s="4">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4">
        <v>-14.478399999999979</v>
      </c>
    </row>
    <row r="1717" spans="1:22" ht="14.25" customHeight="1" x14ac:dyDescent="0.3">
      <c r="A1717" s="4">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4">
        <v>2.7956000000000003</v>
      </c>
    </row>
    <row r="1718" spans="1:22" ht="14.25" customHeight="1" x14ac:dyDescent="0.3">
      <c r="A1718" s="4">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4">
        <v>70.440999999999974</v>
      </c>
    </row>
    <row r="1719" spans="1:22" ht="14.25" customHeight="1" x14ac:dyDescent="0.3">
      <c r="A1719" s="4">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4">
        <v>0</v>
      </c>
    </row>
    <row r="1720" spans="1:22" ht="14.25" customHeight="1" x14ac:dyDescent="0.3">
      <c r="A1720" s="4">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4">
        <v>15.086400000000001</v>
      </c>
    </row>
    <row r="1721" spans="1:22" ht="14.25" customHeight="1" x14ac:dyDescent="0.3">
      <c r="A1721" s="4">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4">
        <v>12.325599999999998</v>
      </c>
    </row>
    <row r="1722" spans="1:22" ht="14.25" customHeight="1" x14ac:dyDescent="0.3">
      <c r="A1722" s="4">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4">
        <v>14.919999999999995</v>
      </c>
    </row>
    <row r="1723" spans="1:22" ht="14.25" customHeight="1" x14ac:dyDescent="0.3">
      <c r="A1723" s="4">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4">
        <v>11.998799999999996</v>
      </c>
    </row>
    <row r="1724" spans="1:22" ht="14.25" customHeight="1" x14ac:dyDescent="0.3">
      <c r="A1724" s="4">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4">
        <v>51.193599999999996</v>
      </c>
    </row>
    <row r="1725" spans="1:22" ht="14.25" customHeight="1" x14ac:dyDescent="0.3">
      <c r="A1725" s="4">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4">
        <v>-71.811600000000027</v>
      </c>
    </row>
    <row r="1726" spans="1:22" ht="14.25" customHeight="1" x14ac:dyDescent="0.3">
      <c r="A1726" s="4">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4">
        <v>43.43519999999998</v>
      </c>
    </row>
    <row r="1727" spans="1:22" ht="14.25" customHeight="1" x14ac:dyDescent="0.3">
      <c r="A1727" s="4">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4">
        <v>0.44399999999999973</v>
      </c>
    </row>
    <row r="1728" spans="1:22" ht="14.25" customHeight="1" x14ac:dyDescent="0.3">
      <c r="A1728" s="4">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4">
        <v>7.7728000000000002</v>
      </c>
    </row>
    <row r="1729" spans="1:22" ht="14.25" customHeight="1" x14ac:dyDescent="0.3">
      <c r="A1729" s="4">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4">
        <v>-69.889999999999986</v>
      </c>
    </row>
    <row r="1730" spans="1:22" ht="14.25" customHeight="1" x14ac:dyDescent="0.3">
      <c r="A1730" s="4">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4">
        <v>21</v>
      </c>
    </row>
    <row r="1731" spans="1:22" ht="14.25" customHeight="1" x14ac:dyDescent="0.3">
      <c r="A1731" s="4">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4">
        <v>3.6017999999999999</v>
      </c>
    </row>
    <row r="1732" spans="1:22" ht="14.25" customHeight="1" x14ac:dyDescent="0.3">
      <c r="A1732" s="4">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4">
        <v>31.283199999999987</v>
      </c>
    </row>
    <row r="1733" spans="1:22" ht="14.25" customHeight="1" x14ac:dyDescent="0.3">
      <c r="A1733" s="4">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4">
        <v>3.7407999999999997</v>
      </c>
    </row>
    <row r="1734" spans="1:22" ht="14.25" customHeight="1" x14ac:dyDescent="0.3">
      <c r="A1734" s="4">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4">
        <v>-33.804000000000002</v>
      </c>
    </row>
    <row r="1735" spans="1:22" ht="14.25" customHeight="1" x14ac:dyDescent="0.3">
      <c r="A1735" s="4">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4">
        <v>17.351999999999975</v>
      </c>
    </row>
    <row r="1736" spans="1:22" ht="14.25" customHeight="1" x14ac:dyDescent="0.3">
      <c r="A1736" s="4">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4">
        <v>6.5339999999999971</v>
      </c>
    </row>
    <row r="1737" spans="1:22" ht="14.25" customHeight="1" x14ac:dyDescent="0.3">
      <c r="A1737" s="4">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4">
        <v>1.375</v>
      </c>
    </row>
    <row r="1738" spans="1:22" ht="14.25" customHeight="1" x14ac:dyDescent="0.3">
      <c r="A1738" s="4">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4">
        <v>0.3822000000000001</v>
      </c>
    </row>
    <row r="1739" spans="1:22" ht="14.25" customHeight="1" x14ac:dyDescent="0.3">
      <c r="A1739" s="4">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4">
        <v>8.4888000000000012</v>
      </c>
    </row>
    <row r="1740" spans="1:22" ht="14.25" customHeight="1" x14ac:dyDescent="0.3">
      <c r="A1740" s="4">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4">
        <v>3.400999999999998</v>
      </c>
    </row>
    <row r="1741" spans="1:22" ht="14.25" customHeight="1" x14ac:dyDescent="0.3">
      <c r="A1741" s="4">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4">
        <v>46.601999999999997</v>
      </c>
    </row>
    <row r="1742" spans="1:22" ht="14.25" customHeight="1" x14ac:dyDescent="0.3">
      <c r="A1742" s="4">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4">
        <v>9.6047999999999991</v>
      </c>
    </row>
    <row r="1743" spans="1:22" ht="14.25" customHeight="1" x14ac:dyDescent="0.3">
      <c r="A1743" s="4">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4">
        <v>7.2576000000000001</v>
      </c>
    </row>
    <row r="1744" spans="1:22" ht="14.25" customHeight="1" x14ac:dyDescent="0.3">
      <c r="A1744" s="4">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4">
        <v>0.98559999999999937</v>
      </c>
    </row>
    <row r="1745" spans="1:22" ht="14.25" customHeight="1" x14ac:dyDescent="0.3">
      <c r="A1745" s="4">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4">
        <v>-2.5128000000000008</v>
      </c>
    </row>
    <row r="1746" spans="1:22" ht="14.25" customHeight="1" x14ac:dyDescent="0.3">
      <c r="A1746" s="4">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4">
        <v>-55.300000000000068</v>
      </c>
    </row>
    <row r="1747" spans="1:22" ht="14.25" customHeight="1" x14ac:dyDescent="0.3">
      <c r="A1747" s="4">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4">
        <v>4.9431999999999992</v>
      </c>
    </row>
    <row r="1748" spans="1:22" ht="14.25" customHeight="1" x14ac:dyDescent="0.3">
      <c r="A1748" s="4">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4">
        <v>-8.2367999999999988</v>
      </c>
    </row>
    <row r="1749" spans="1:22" ht="14.25" customHeight="1" x14ac:dyDescent="0.3">
      <c r="A1749" s="4">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4">
        <v>3.2099999999999982</v>
      </c>
    </row>
    <row r="1750" spans="1:22" ht="14.25" customHeight="1" x14ac:dyDescent="0.3">
      <c r="A1750" s="4">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4">
        <v>3.6288</v>
      </c>
    </row>
    <row r="1751" spans="1:22" ht="14.25" customHeight="1" x14ac:dyDescent="0.3">
      <c r="A1751" s="4">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4">
        <v>0.54600000000000071</v>
      </c>
    </row>
    <row r="1752" spans="1:22" ht="14.25" customHeight="1" x14ac:dyDescent="0.3">
      <c r="A1752" s="4">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4">
        <v>-32.522600000000011</v>
      </c>
    </row>
    <row r="1753" spans="1:22" ht="14.25" customHeight="1" x14ac:dyDescent="0.3">
      <c r="A1753" s="4">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4">
        <v>3.6894000000000009</v>
      </c>
    </row>
    <row r="1754" spans="1:22" ht="14.25" customHeight="1" x14ac:dyDescent="0.3">
      <c r="A1754" s="4">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4">
        <v>151.09740000000002</v>
      </c>
    </row>
    <row r="1755" spans="1:22" ht="14.25" customHeight="1" x14ac:dyDescent="0.3">
      <c r="A1755" s="4">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4">
        <v>53.860799999999998</v>
      </c>
    </row>
    <row r="1756" spans="1:22" ht="14.25" customHeight="1" x14ac:dyDescent="0.3">
      <c r="A1756" s="4">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4">
        <v>3.8519999999999994</v>
      </c>
    </row>
    <row r="1757" spans="1:22" ht="14.25" customHeight="1" x14ac:dyDescent="0.3">
      <c r="A1757" s="4">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4">
        <v>130.75810000000001</v>
      </c>
    </row>
    <row r="1758" spans="1:22" ht="14.25" customHeight="1" x14ac:dyDescent="0.3">
      <c r="A1758" s="4">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4">
        <v>150.36000000000013</v>
      </c>
    </row>
    <row r="1759" spans="1:22" ht="14.25" customHeight="1" x14ac:dyDescent="0.3">
      <c r="A1759" s="4">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4">
        <v>-66.508800000000036</v>
      </c>
    </row>
    <row r="1760" spans="1:22" ht="14.25" customHeight="1" x14ac:dyDescent="0.3">
      <c r="A1760" s="4">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4">
        <v>7.615399999999994</v>
      </c>
    </row>
    <row r="1761" spans="1:22" ht="14.25" customHeight="1" x14ac:dyDescent="0.3">
      <c r="A1761" s="4">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4">
        <v>4.8840000000000003</v>
      </c>
    </row>
    <row r="1762" spans="1:22" ht="14.25" customHeight="1" x14ac:dyDescent="0.3">
      <c r="A1762" s="4">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4">
        <v>-4.8391999999999769</v>
      </c>
    </row>
    <row r="1763" spans="1:22" ht="14.25" customHeight="1" x14ac:dyDescent="0.3">
      <c r="A1763" s="4">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4">
        <v>9.7037999999999993</v>
      </c>
    </row>
    <row r="1764" spans="1:22" ht="14.25" customHeight="1" x14ac:dyDescent="0.3">
      <c r="A1764" s="4">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4">
        <v>-20.696400000000025</v>
      </c>
    </row>
    <row r="1765" spans="1:22" ht="14.25" customHeight="1" x14ac:dyDescent="0.3">
      <c r="A1765" s="4">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4">
        <v>10.517999999999997</v>
      </c>
    </row>
    <row r="1766" spans="1:22" ht="14.25" customHeight="1" x14ac:dyDescent="0.3">
      <c r="A1766" s="4">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4">
        <v>1.8997999999999999</v>
      </c>
    </row>
    <row r="1767" spans="1:22" ht="14.25" customHeight="1" x14ac:dyDescent="0.3">
      <c r="A1767" s="4">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4">
        <v>46.116000000000007</v>
      </c>
    </row>
    <row r="1768" spans="1:22" ht="14.25" customHeight="1" x14ac:dyDescent="0.3">
      <c r="A1768" s="4">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4">
        <v>4.8117999999999999</v>
      </c>
    </row>
    <row r="1769" spans="1:22" ht="14.25" customHeight="1" x14ac:dyDescent="0.3">
      <c r="A1769" s="4">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4">
        <v>-5.8603999999999985</v>
      </c>
    </row>
    <row r="1770" spans="1:22" ht="14.25" customHeight="1" x14ac:dyDescent="0.3">
      <c r="A1770" s="4">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4">
        <v>-39.456499999999991</v>
      </c>
    </row>
    <row r="1771" spans="1:22" ht="14.25" customHeight="1" x14ac:dyDescent="0.3">
      <c r="A1771" s="4">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4">
        <v>-1.3952000000000013</v>
      </c>
    </row>
    <row r="1772" spans="1:22" ht="14.25" customHeight="1" x14ac:dyDescent="0.3">
      <c r="A1772" s="4">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4">
        <v>-20.166300000000007</v>
      </c>
    </row>
    <row r="1773" spans="1:22" ht="14.25" customHeight="1" x14ac:dyDescent="0.3">
      <c r="A1773" s="4">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4">
        <v>-24.496000000000002</v>
      </c>
    </row>
    <row r="1774" spans="1:22" ht="14.25" customHeight="1" x14ac:dyDescent="0.3">
      <c r="A1774" s="4">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4">
        <v>19.499999999999993</v>
      </c>
    </row>
    <row r="1775" spans="1:22" ht="14.25" customHeight="1" x14ac:dyDescent="0.3">
      <c r="A1775" s="4">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4">
        <v>9.3869999999999987</v>
      </c>
    </row>
    <row r="1776" spans="1:22" ht="14.25" customHeight="1" x14ac:dyDescent="0.3">
      <c r="A1776" s="4">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4">
        <v>129.37860000000001</v>
      </c>
    </row>
    <row r="1777" spans="1:22" ht="14.25" customHeight="1" x14ac:dyDescent="0.3">
      <c r="A1777" s="4">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4">
        <v>1.4952000000000001</v>
      </c>
    </row>
    <row r="1778" spans="1:22" ht="14.25" customHeight="1" x14ac:dyDescent="0.3">
      <c r="A1778" s="4">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4">
        <v>1.512</v>
      </c>
    </row>
    <row r="1779" spans="1:22" ht="14.25" customHeight="1" x14ac:dyDescent="0.3">
      <c r="A1779" s="4">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4">
        <v>180.76590000000002</v>
      </c>
    </row>
    <row r="1780" spans="1:22" ht="14.25" customHeight="1" x14ac:dyDescent="0.3">
      <c r="A1780" s="4">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4">
        <v>6.6150000000000002</v>
      </c>
    </row>
    <row r="1781" spans="1:22" ht="14.25" customHeight="1" x14ac:dyDescent="0.3">
      <c r="A1781" s="4">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4">
        <v>14.992499999999996</v>
      </c>
    </row>
    <row r="1782" spans="1:22" ht="14.25" customHeight="1" x14ac:dyDescent="0.3">
      <c r="A1782" s="4">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4">
        <v>20.840000000000003</v>
      </c>
    </row>
    <row r="1783" spans="1:22" ht="14.25" customHeight="1" x14ac:dyDescent="0.3">
      <c r="A1783" s="4">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4">
        <v>3.0267999999999997</v>
      </c>
    </row>
    <row r="1784" spans="1:22" ht="14.25" customHeight="1" x14ac:dyDescent="0.3">
      <c r="A1784" s="4">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4">
        <v>59.011199999999988</v>
      </c>
    </row>
    <row r="1785" spans="1:22" ht="14.25" customHeight="1" x14ac:dyDescent="0.3">
      <c r="A1785" s="4">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4">
        <v>107.7216</v>
      </c>
    </row>
    <row r="1786" spans="1:22" ht="14.25" customHeight="1" x14ac:dyDescent="0.3">
      <c r="A1786" s="4">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4">
        <v>9.8159999999999954</v>
      </c>
    </row>
    <row r="1787" spans="1:22" ht="14.25" customHeight="1" x14ac:dyDescent="0.3">
      <c r="A1787" s="4">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4">
        <v>15.5288</v>
      </c>
    </row>
    <row r="1788" spans="1:22" ht="14.25" customHeight="1" x14ac:dyDescent="0.3">
      <c r="A1788" s="4">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4">
        <v>25.221299999999989</v>
      </c>
    </row>
    <row r="1789" spans="1:22" ht="14.25" customHeight="1" x14ac:dyDescent="0.3">
      <c r="A1789" s="4">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4">
        <v>64.785599999999988</v>
      </c>
    </row>
    <row r="1790" spans="1:22" ht="14.25" customHeight="1" x14ac:dyDescent="0.3">
      <c r="A1790" s="4">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4">
        <v>195.99440000000004</v>
      </c>
    </row>
    <row r="1791" spans="1:22" ht="14.25" customHeight="1" x14ac:dyDescent="0.3">
      <c r="A1791" s="4">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4">
        <v>26.590499999999988</v>
      </c>
    </row>
    <row r="1792" spans="1:22" ht="14.25" customHeight="1" x14ac:dyDescent="0.3">
      <c r="A1792" s="4">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4">
        <v>24.47</v>
      </c>
    </row>
    <row r="1793" spans="1:22" ht="14.25" customHeight="1" x14ac:dyDescent="0.3">
      <c r="A1793" s="4">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4">
        <v>673.88160000000016</v>
      </c>
    </row>
    <row r="1794" spans="1:22" ht="14.25" customHeight="1" x14ac:dyDescent="0.3">
      <c r="A1794" s="4">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4">
        <v>12.592800000000004</v>
      </c>
    </row>
    <row r="1795" spans="1:22" ht="14.25" customHeight="1" x14ac:dyDescent="0.3">
      <c r="A1795" s="4">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4">
        <v>6.0416000000000025</v>
      </c>
    </row>
    <row r="1796" spans="1:22" ht="14.25" customHeight="1" x14ac:dyDescent="0.3">
      <c r="A1796" s="4">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4">
        <v>26.984999999999992</v>
      </c>
    </row>
    <row r="1797" spans="1:22" ht="14.25" customHeight="1" x14ac:dyDescent="0.3">
      <c r="A1797" s="4">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4">
        <v>16.598399999999998</v>
      </c>
    </row>
    <row r="1798" spans="1:22" ht="14.25" customHeight="1" x14ac:dyDescent="0.3">
      <c r="A1798" s="4">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4">
        <v>100.91129999999997</v>
      </c>
    </row>
    <row r="1799" spans="1:22" ht="14.25" customHeight="1" x14ac:dyDescent="0.3">
      <c r="A1799" s="4">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4">
        <v>11.565</v>
      </c>
    </row>
    <row r="1800" spans="1:22" ht="14.25" customHeight="1" x14ac:dyDescent="0.3">
      <c r="A1800" s="4">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4">
        <v>73.320999999999998</v>
      </c>
    </row>
    <row r="1801" spans="1:22" ht="14.25" customHeight="1" x14ac:dyDescent="0.3">
      <c r="A1801" s="4">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4">
        <v>3.6295999999999995</v>
      </c>
    </row>
    <row r="1802" spans="1:22" ht="14.25" customHeight="1" x14ac:dyDescent="0.3">
      <c r="A1802" s="4">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4">
        <v>17.534399999999998</v>
      </c>
    </row>
    <row r="1803" spans="1:22" ht="14.25" customHeight="1" x14ac:dyDescent="0.3">
      <c r="A1803" s="4">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4">
        <v>1.5047999999999999</v>
      </c>
    </row>
    <row r="1804" spans="1:22" ht="14.25" customHeight="1" x14ac:dyDescent="0.3">
      <c r="A1804" s="4">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4">
        <v>-4.2987000000000002</v>
      </c>
    </row>
    <row r="1805" spans="1:22" ht="14.25" customHeight="1" x14ac:dyDescent="0.3">
      <c r="A1805" s="4">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4">
        <v>-1049.3406</v>
      </c>
    </row>
    <row r="1806" spans="1:22" ht="14.25" customHeight="1" x14ac:dyDescent="0.3">
      <c r="A1806" s="4">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4">
        <v>22.995400000000004</v>
      </c>
    </row>
    <row r="1807" spans="1:22" ht="14.25" customHeight="1" x14ac:dyDescent="0.3">
      <c r="A1807" s="4">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4">
        <v>257.59440000000029</v>
      </c>
    </row>
    <row r="1808" spans="1:22" ht="14.25" customHeight="1" x14ac:dyDescent="0.3">
      <c r="A1808" s="4">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4">
        <v>21.772800000000004</v>
      </c>
    </row>
    <row r="1809" spans="1:22" ht="14.25" customHeight="1" x14ac:dyDescent="0.3">
      <c r="A1809" s="4">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4">
        <v>76.271999999999977</v>
      </c>
    </row>
    <row r="1810" spans="1:22" ht="14.25" customHeight="1" x14ac:dyDescent="0.3">
      <c r="A1810" s="4">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4">
        <v>0.69929999999999914</v>
      </c>
    </row>
    <row r="1811" spans="1:22" ht="14.25" customHeight="1" x14ac:dyDescent="0.3">
      <c r="A1811" s="4">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4">
        <v>-12.116999999999999</v>
      </c>
    </row>
    <row r="1812" spans="1:22" ht="14.25" customHeight="1" x14ac:dyDescent="0.3">
      <c r="A1812" s="4">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4">
        <v>17.815199999999997</v>
      </c>
    </row>
    <row r="1813" spans="1:22" ht="14.25" customHeight="1" x14ac:dyDescent="0.3">
      <c r="A1813" s="4">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4">
        <v>245.0209999999999</v>
      </c>
    </row>
    <row r="1814" spans="1:22" ht="14.25" customHeight="1" x14ac:dyDescent="0.3">
      <c r="A1814" s="4">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4">
        <v>28.129999999999995</v>
      </c>
    </row>
    <row r="1815" spans="1:22" ht="14.25" customHeight="1" x14ac:dyDescent="0.3">
      <c r="A1815" s="4">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4">
        <v>1.5713999999999997</v>
      </c>
    </row>
    <row r="1816" spans="1:22" ht="14.25" customHeight="1" x14ac:dyDescent="0.3">
      <c r="A1816" s="4">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4">
        <v>-8.5067999999999913</v>
      </c>
    </row>
    <row r="1817" spans="1:22" ht="14.25" customHeight="1" x14ac:dyDescent="0.3">
      <c r="A1817" s="4">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4">
        <v>3.4685999999999999</v>
      </c>
    </row>
    <row r="1818" spans="1:22" ht="14.25" customHeight="1" x14ac:dyDescent="0.3">
      <c r="A1818" s="4">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4">
        <v>3.0557999999999996</v>
      </c>
    </row>
    <row r="1819" spans="1:22" ht="14.25" customHeight="1" x14ac:dyDescent="0.3">
      <c r="A1819" s="4">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4">
        <v>4.5815999999999999</v>
      </c>
    </row>
    <row r="1820" spans="1:22" ht="14.25" customHeight="1" x14ac:dyDescent="0.3">
      <c r="A1820" s="4">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4">
        <v>-166.32000000000005</v>
      </c>
    </row>
    <row r="1821" spans="1:22" ht="14.25" customHeight="1" x14ac:dyDescent="0.3">
      <c r="A1821" s="4">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4">
        <v>-24.188999999999993</v>
      </c>
    </row>
    <row r="1822" spans="1:22" ht="14.25" customHeight="1" x14ac:dyDescent="0.3">
      <c r="A1822" s="4">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4">
        <v>-225.55680000000007</v>
      </c>
    </row>
    <row r="1823" spans="1:22" ht="14.25" customHeight="1" x14ac:dyDescent="0.3">
      <c r="A1823" s="4">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4">
        <v>1.8312000000000004</v>
      </c>
    </row>
    <row r="1824" spans="1:22" ht="14.25" customHeight="1" x14ac:dyDescent="0.3">
      <c r="A1824" s="4">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4">
        <v>-2.6981999999999999</v>
      </c>
    </row>
    <row r="1825" spans="1:22" ht="14.25" customHeight="1" x14ac:dyDescent="0.3">
      <c r="A1825" s="4">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4">
        <v>1.8144</v>
      </c>
    </row>
    <row r="1826" spans="1:22" ht="14.25" customHeight="1" x14ac:dyDescent="0.3">
      <c r="A1826" s="4">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4">
        <v>-25.05599999999999</v>
      </c>
    </row>
    <row r="1827" spans="1:22" ht="14.25" customHeight="1" x14ac:dyDescent="0.3">
      <c r="A1827" s="4">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4">
        <v>3.108000000000001</v>
      </c>
    </row>
    <row r="1828" spans="1:22" ht="14.25" customHeight="1" x14ac:dyDescent="0.3">
      <c r="A1828" s="4">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4">
        <v>4.8416000000000006</v>
      </c>
    </row>
    <row r="1829" spans="1:22" ht="14.25" customHeight="1" x14ac:dyDescent="0.3">
      <c r="A1829" s="4">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4">
        <v>126.8972999999998</v>
      </c>
    </row>
    <row r="1830" spans="1:22" ht="14.25" customHeight="1" x14ac:dyDescent="0.3">
      <c r="A1830" s="4">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4">
        <v>18.662400000000002</v>
      </c>
    </row>
    <row r="1831" spans="1:22" ht="14.25" customHeight="1" x14ac:dyDescent="0.3">
      <c r="A1831" s="4">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4">
        <v>-168.95579999999995</v>
      </c>
    </row>
    <row r="1832" spans="1:22" ht="14.25" customHeight="1" x14ac:dyDescent="0.3">
      <c r="A1832" s="4">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4">
        <v>374.37920000000008</v>
      </c>
    </row>
    <row r="1833" spans="1:22" ht="14.25" customHeight="1" x14ac:dyDescent="0.3">
      <c r="A1833" s="4">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4">
        <v>62.906399999999991</v>
      </c>
    </row>
    <row r="1834" spans="1:22" ht="14.25" customHeight="1" x14ac:dyDescent="0.3">
      <c r="A1834" s="4">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4">
        <v>25.874999999999972</v>
      </c>
    </row>
    <row r="1835" spans="1:22" ht="14.25" customHeight="1" x14ac:dyDescent="0.3">
      <c r="A1835" s="4">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4">
        <v>-263.99670000000026</v>
      </c>
    </row>
    <row r="1836" spans="1:22" ht="14.25" customHeight="1" x14ac:dyDescent="0.3">
      <c r="A1836" s="4">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4">
        <v>12.700800000000001</v>
      </c>
    </row>
    <row r="1837" spans="1:22" ht="14.25" customHeight="1" x14ac:dyDescent="0.3">
      <c r="A1837" s="4">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4">
        <v>6.2059999999999977</v>
      </c>
    </row>
    <row r="1838" spans="1:22" ht="14.25" customHeight="1" x14ac:dyDescent="0.3">
      <c r="A1838" s="4">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4">
        <v>361.29939999999988</v>
      </c>
    </row>
    <row r="1839" spans="1:22" ht="14.25" customHeight="1" x14ac:dyDescent="0.3">
      <c r="A1839" s="4">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4">
        <v>5.9210999999999983</v>
      </c>
    </row>
    <row r="1840" spans="1:22" ht="14.25" customHeight="1" x14ac:dyDescent="0.3">
      <c r="A1840" s="4">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4">
        <v>12.135200000000001</v>
      </c>
    </row>
    <row r="1841" spans="1:22" ht="14.25" customHeight="1" x14ac:dyDescent="0.3">
      <c r="A1841" s="4">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4">
        <v>10.224499999999994</v>
      </c>
    </row>
    <row r="1842" spans="1:22" ht="14.25" customHeight="1" x14ac:dyDescent="0.3">
      <c r="A1842" s="4">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4">
        <v>29.363999999999997</v>
      </c>
    </row>
    <row r="1843" spans="1:22" ht="14.25" customHeight="1" x14ac:dyDescent="0.3">
      <c r="A1843" s="4">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4">
        <v>39.4268</v>
      </c>
    </row>
    <row r="1844" spans="1:22" ht="14.25" customHeight="1" x14ac:dyDescent="0.3">
      <c r="A1844" s="4">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4">
        <v>13.532399999999996</v>
      </c>
    </row>
    <row r="1845" spans="1:22" ht="14.25" customHeight="1" x14ac:dyDescent="0.3">
      <c r="A1845" s="4">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4">
        <v>-30.588000000000001</v>
      </c>
    </row>
    <row r="1846" spans="1:22" ht="14.25" customHeight="1" x14ac:dyDescent="0.3">
      <c r="A1846" s="4">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4">
        <v>11.774100000000004</v>
      </c>
    </row>
    <row r="1847" spans="1:22" ht="14.25" customHeight="1" x14ac:dyDescent="0.3">
      <c r="A1847" s="4">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4">
        <v>19.238399999999999</v>
      </c>
    </row>
    <row r="1848" spans="1:22" ht="14.25" customHeight="1" x14ac:dyDescent="0.3">
      <c r="A1848" s="4">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4">
        <v>15.825600000000001</v>
      </c>
    </row>
    <row r="1849" spans="1:22" ht="14.25" customHeight="1" x14ac:dyDescent="0.3">
      <c r="A1849" s="4">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4">
        <v>27.176400000000015</v>
      </c>
    </row>
    <row r="1850" spans="1:22" ht="14.25" customHeight="1" x14ac:dyDescent="0.3">
      <c r="A1850" s="4">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4">
        <v>2.2449999999999992</v>
      </c>
    </row>
    <row r="1851" spans="1:22" ht="14.25" customHeight="1" x14ac:dyDescent="0.3">
      <c r="A1851" s="4">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4">
        <v>9.732800000000001</v>
      </c>
    </row>
    <row r="1852" spans="1:22" ht="14.25" customHeight="1" x14ac:dyDescent="0.3">
      <c r="A1852" s="4">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4">
        <v>124.68000000000004</v>
      </c>
    </row>
    <row r="1853" spans="1:22" ht="14.25" customHeight="1" x14ac:dyDescent="0.3">
      <c r="A1853" s="4">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4">
        <v>11.879999999999999</v>
      </c>
    </row>
    <row r="1854" spans="1:22" ht="14.25" customHeight="1" x14ac:dyDescent="0.3">
      <c r="A1854" s="4">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4">
        <v>49.10499999999999</v>
      </c>
    </row>
    <row r="1855" spans="1:22" ht="14.25" customHeight="1" x14ac:dyDescent="0.3">
      <c r="A1855" s="4">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4">
        <v>45.975399999999993</v>
      </c>
    </row>
    <row r="1856" spans="1:22" ht="14.25" customHeight="1" x14ac:dyDescent="0.3">
      <c r="A1856" s="4">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4">
        <v>38.177999999999997</v>
      </c>
    </row>
    <row r="1857" spans="1:22" ht="14.25" customHeight="1" x14ac:dyDescent="0.3">
      <c r="A1857" s="4">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4">
        <v>4.7915999999999999</v>
      </c>
    </row>
    <row r="1858" spans="1:22" ht="14.25" customHeight="1" x14ac:dyDescent="0.3">
      <c r="A1858" s="4">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4">
        <v>-15.990000000000002</v>
      </c>
    </row>
    <row r="1859" spans="1:22" ht="14.25" customHeight="1" x14ac:dyDescent="0.3">
      <c r="A1859" s="4">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4">
        <v>-53.072000000000017</v>
      </c>
    </row>
    <row r="1860" spans="1:22" ht="14.25" customHeight="1" x14ac:dyDescent="0.3">
      <c r="A1860" s="4">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4">
        <v>60.552800000000005</v>
      </c>
    </row>
    <row r="1861" spans="1:22" ht="14.25" customHeight="1" x14ac:dyDescent="0.3">
      <c r="A1861" s="4">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4">
        <v>25.122500000000002</v>
      </c>
    </row>
    <row r="1862" spans="1:22" ht="14.25" customHeight="1" x14ac:dyDescent="0.3">
      <c r="A1862" s="4">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4">
        <v>-28.976400000000012</v>
      </c>
    </row>
    <row r="1863" spans="1:22" ht="14.25" customHeight="1" x14ac:dyDescent="0.3">
      <c r="A1863" s="4">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4">
        <v>33.588800000000006</v>
      </c>
    </row>
    <row r="1864" spans="1:22" ht="14.25" customHeight="1" x14ac:dyDescent="0.3">
      <c r="A1864" s="4">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4">
        <v>4.9632000000000005</v>
      </c>
    </row>
    <row r="1865" spans="1:22" ht="14.25" customHeight="1" x14ac:dyDescent="0.3">
      <c r="A1865" s="4">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4">
        <v>-465.5680000000001</v>
      </c>
    </row>
    <row r="1866" spans="1:22" ht="14.25" customHeight="1" x14ac:dyDescent="0.3">
      <c r="A1866" s="4">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4">
        <v>4.3679999999999986</v>
      </c>
    </row>
    <row r="1867" spans="1:22" ht="14.25" customHeight="1" x14ac:dyDescent="0.3">
      <c r="A1867" s="4">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4">
        <v>-92.695500000000038</v>
      </c>
    </row>
    <row r="1868" spans="1:22" ht="14.25" customHeight="1" x14ac:dyDescent="0.3">
      <c r="A1868" s="4">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4">
        <v>70.72199999999998</v>
      </c>
    </row>
    <row r="1869" spans="1:22" ht="14.25" customHeight="1" x14ac:dyDescent="0.3">
      <c r="A1869" s="4">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4">
        <v>10.8864</v>
      </c>
    </row>
    <row r="1870" spans="1:22" ht="14.25" customHeight="1" x14ac:dyDescent="0.3">
      <c r="A1870" s="4">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4">
        <v>-17.607599999999998</v>
      </c>
    </row>
    <row r="1871" spans="1:22" ht="14.25" customHeight="1" x14ac:dyDescent="0.3">
      <c r="A1871" s="4">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4">
        <v>3.1104000000000003</v>
      </c>
    </row>
    <row r="1872" spans="1:22" ht="14.25" customHeight="1" x14ac:dyDescent="0.3">
      <c r="A1872" s="4">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4">
        <v>25.792000000000002</v>
      </c>
    </row>
    <row r="1873" spans="1:22" ht="14.25" customHeight="1" x14ac:dyDescent="0.3">
      <c r="A1873" s="4">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4">
        <v>50.097999999999985</v>
      </c>
    </row>
    <row r="1874" spans="1:22" ht="14.25" customHeight="1" x14ac:dyDescent="0.3">
      <c r="A1874" s="4">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4">
        <v>27.284800000000004</v>
      </c>
    </row>
    <row r="1875" spans="1:22" ht="14.25" customHeight="1" x14ac:dyDescent="0.3">
      <c r="A1875" s="4">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4">
        <v>20.584199999999996</v>
      </c>
    </row>
    <row r="1876" spans="1:22" ht="14.25" customHeight="1" x14ac:dyDescent="0.3">
      <c r="A1876" s="4">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4">
        <v>5.8812000000000006</v>
      </c>
    </row>
    <row r="1877" spans="1:22" ht="14.25" customHeight="1" x14ac:dyDescent="0.3">
      <c r="A1877" s="4">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4">
        <v>-22.098000000000013</v>
      </c>
    </row>
    <row r="1878" spans="1:22" ht="14.25" customHeight="1" x14ac:dyDescent="0.3">
      <c r="A1878" s="4">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4">
        <v>47.037600000000026</v>
      </c>
    </row>
    <row r="1879" spans="1:22" ht="14.25" customHeight="1" x14ac:dyDescent="0.3">
      <c r="A1879" s="4">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4">
        <v>-44.276400000000024</v>
      </c>
    </row>
    <row r="1880" spans="1:22" ht="14.25" customHeight="1" x14ac:dyDescent="0.3">
      <c r="A1880" s="4">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4">
        <v>22.678200000000018</v>
      </c>
    </row>
    <row r="1881" spans="1:22" ht="14.25" customHeight="1" x14ac:dyDescent="0.3">
      <c r="A1881" s="4">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4">
        <v>-48.119399999999985</v>
      </c>
    </row>
    <row r="1882" spans="1:22" ht="14.25" customHeight="1" x14ac:dyDescent="0.3">
      <c r="A1882" s="4">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4">
        <v>14.669999999999998</v>
      </c>
    </row>
    <row r="1883" spans="1:22" ht="14.25" customHeight="1" x14ac:dyDescent="0.3">
      <c r="A1883" s="4">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4">
        <v>63.934499999999971</v>
      </c>
    </row>
    <row r="1884" spans="1:22" ht="14.25" customHeight="1" x14ac:dyDescent="0.3">
      <c r="A1884" s="4">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4">
        <v>67.608000000000004</v>
      </c>
    </row>
    <row r="1885" spans="1:22" ht="14.25" customHeight="1" x14ac:dyDescent="0.3">
      <c r="A1885" s="4">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4">
        <v>78.6828</v>
      </c>
    </row>
    <row r="1886" spans="1:22" ht="14.25" customHeight="1" x14ac:dyDescent="0.3">
      <c r="A1886" s="4">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4">
        <v>2.0999999999999996</v>
      </c>
    </row>
    <row r="1887" spans="1:22" ht="14.25" customHeight="1" x14ac:dyDescent="0.3">
      <c r="A1887" s="4">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4">
        <v>10.4148</v>
      </c>
    </row>
    <row r="1888" spans="1:22" ht="14.25" customHeight="1" x14ac:dyDescent="0.3">
      <c r="A1888" s="4">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4">
        <v>2.3976000000000002</v>
      </c>
    </row>
    <row r="1889" spans="1:22" ht="14.25" customHeight="1" x14ac:dyDescent="0.3">
      <c r="A1889" s="4">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4">
        <v>-331.95999999999992</v>
      </c>
    </row>
    <row r="1890" spans="1:22" ht="14.25" customHeight="1" x14ac:dyDescent="0.3">
      <c r="A1890" s="4">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4">
        <v>13.701599999999988</v>
      </c>
    </row>
    <row r="1891" spans="1:22" ht="14.25" customHeight="1" x14ac:dyDescent="0.3">
      <c r="A1891" s="4">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4">
        <v>-122.87700000000004</v>
      </c>
    </row>
    <row r="1892" spans="1:22" ht="14.25" customHeight="1" x14ac:dyDescent="0.3">
      <c r="A1892" s="4">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4">
        <v>4.7519999999999998</v>
      </c>
    </row>
    <row r="1893" spans="1:22" ht="14.25" customHeight="1" x14ac:dyDescent="0.3">
      <c r="A1893" s="4">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4">
        <v>1.2505999999999999</v>
      </c>
    </row>
    <row r="1894" spans="1:22" ht="14.25" customHeight="1" x14ac:dyDescent="0.3">
      <c r="A1894" s="4">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4">
        <v>2.9339999999999997</v>
      </c>
    </row>
    <row r="1895" spans="1:22" ht="14.25" customHeight="1" x14ac:dyDescent="0.3">
      <c r="A1895" s="4">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4">
        <v>7.7449999999999983</v>
      </c>
    </row>
    <row r="1896" spans="1:22" ht="14.25" customHeight="1" x14ac:dyDescent="0.3">
      <c r="A1896" s="4">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4">
        <v>10.395</v>
      </c>
    </row>
    <row r="1897" spans="1:22" ht="14.25" customHeight="1" x14ac:dyDescent="0.3">
      <c r="A1897" s="4">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4">
        <v>152.49499999999998</v>
      </c>
    </row>
    <row r="1898" spans="1:22" ht="14.25" customHeight="1" x14ac:dyDescent="0.3">
      <c r="A1898" s="4">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4">
        <v>843.17059999999992</v>
      </c>
    </row>
    <row r="1899" spans="1:22" ht="14.25" customHeight="1" x14ac:dyDescent="0.3">
      <c r="A1899" s="4">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4">
        <v>10.805399999999997</v>
      </c>
    </row>
    <row r="1900" spans="1:22" ht="14.25" customHeight="1" x14ac:dyDescent="0.3">
      <c r="A1900" s="4">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4">
        <v>-336.78399999999988</v>
      </c>
    </row>
    <row r="1901" spans="1:22" ht="14.25" customHeight="1" x14ac:dyDescent="0.3">
      <c r="A1901" s="4">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4">
        <v>-110.76450000000001</v>
      </c>
    </row>
    <row r="1902" spans="1:22" ht="14.25" customHeight="1" x14ac:dyDescent="0.3">
      <c r="A1902" s="4">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4">
        <v>19.188000000000002</v>
      </c>
    </row>
    <row r="1903" spans="1:22" ht="14.25" customHeight="1" x14ac:dyDescent="0.3">
      <c r="A1903" s="4">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4">
        <v>3.9906000000000006</v>
      </c>
    </row>
    <row r="1904" spans="1:22" ht="14.25" customHeight="1" x14ac:dyDescent="0.3">
      <c r="A1904" s="4">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4">
        <v>1.8144</v>
      </c>
    </row>
    <row r="1905" spans="1:22" ht="14.25" customHeight="1" x14ac:dyDescent="0.3">
      <c r="A1905" s="4">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4">
        <v>47.848000000000013</v>
      </c>
    </row>
    <row r="1906" spans="1:22" ht="14.25" customHeight="1" x14ac:dyDescent="0.3">
      <c r="A1906" s="4">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4">
        <v>6.7449999999999983</v>
      </c>
    </row>
    <row r="1907" spans="1:22" ht="14.25" customHeight="1" x14ac:dyDescent="0.3">
      <c r="A1907" s="4">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4">
        <v>9.091199999999958</v>
      </c>
    </row>
    <row r="1908" spans="1:22" ht="14.25" customHeight="1" x14ac:dyDescent="0.3">
      <c r="A1908" s="4">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4">
        <v>-2.1648000000000005</v>
      </c>
    </row>
    <row r="1909" spans="1:22" ht="14.25" customHeight="1" x14ac:dyDescent="0.3">
      <c r="A1909" s="4">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4">
        <v>-21.61440000000001</v>
      </c>
    </row>
    <row r="1910" spans="1:22" ht="14.25" customHeight="1" x14ac:dyDescent="0.3">
      <c r="A1910" s="4">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4">
        <v>41.075999999999993</v>
      </c>
    </row>
    <row r="1911" spans="1:22" ht="14.25" customHeight="1" x14ac:dyDescent="0.3">
      <c r="A1911" s="4">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4">
        <v>8.532</v>
      </c>
    </row>
    <row r="1912" spans="1:22" ht="14.25" customHeight="1" x14ac:dyDescent="0.3">
      <c r="A1912" s="4">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4">
        <v>40.749900000000004</v>
      </c>
    </row>
    <row r="1913" spans="1:22" ht="14.25" customHeight="1" x14ac:dyDescent="0.3">
      <c r="A1913" s="4">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4">
        <v>92.43989999999998</v>
      </c>
    </row>
    <row r="1914" spans="1:22" ht="14.25" customHeight="1" x14ac:dyDescent="0.3">
      <c r="A1914" s="4">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4">
        <v>49.760999999999967</v>
      </c>
    </row>
    <row r="1915" spans="1:22" ht="14.25" customHeight="1" x14ac:dyDescent="0.3">
      <c r="A1915" s="4">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4">
        <v>65.978000000000009</v>
      </c>
    </row>
    <row r="1916" spans="1:22" ht="14.25" customHeight="1" x14ac:dyDescent="0.3">
      <c r="A1916" s="4">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4">
        <v>1.6704000000000001</v>
      </c>
    </row>
    <row r="1917" spans="1:22" ht="14.25" customHeight="1" x14ac:dyDescent="0.3">
      <c r="A1917" s="4">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4">
        <v>4.8524999999999991</v>
      </c>
    </row>
    <row r="1918" spans="1:22" ht="14.25" customHeight="1" x14ac:dyDescent="0.3">
      <c r="A1918" s="4">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4">
        <v>3.8843999999999994</v>
      </c>
    </row>
    <row r="1919" spans="1:22" ht="14.25" customHeight="1" x14ac:dyDescent="0.3">
      <c r="A1919" s="4">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4">
        <v>3.3784999999999989</v>
      </c>
    </row>
    <row r="1920" spans="1:22" ht="14.25" customHeight="1" x14ac:dyDescent="0.3">
      <c r="A1920" s="4">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4">
        <v>74.974999999999994</v>
      </c>
    </row>
    <row r="1921" spans="1:22" ht="14.25" customHeight="1" x14ac:dyDescent="0.3">
      <c r="A1921" s="4">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4">
        <v>302.37299999999993</v>
      </c>
    </row>
    <row r="1922" spans="1:22" ht="14.25" customHeight="1" x14ac:dyDescent="0.3">
      <c r="A1922" s="4">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4">
        <v>97.652399999999943</v>
      </c>
    </row>
    <row r="1923" spans="1:22" ht="14.25" customHeight="1" x14ac:dyDescent="0.3">
      <c r="A1923" s="4">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4">
        <v>1.5007999999999999</v>
      </c>
    </row>
    <row r="1924" spans="1:22" ht="14.25" customHeight="1" x14ac:dyDescent="0.3">
      <c r="A1924" s="4">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4">
        <v>107.95499999999998</v>
      </c>
    </row>
    <row r="1925" spans="1:22" ht="14.25" customHeight="1" x14ac:dyDescent="0.3">
      <c r="A1925" s="4">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4">
        <v>3.571200000000001</v>
      </c>
    </row>
    <row r="1926" spans="1:22" ht="14.25" customHeight="1" x14ac:dyDescent="0.3">
      <c r="A1926" s="4">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4">
        <v>41.822999999999993</v>
      </c>
    </row>
    <row r="1927" spans="1:22" ht="14.25" customHeight="1" x14ac:dyDescent="0.3">
      <c r="A1927" s="4">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4">
        <v>69.992999999999995</v>
      </c>
    </row>
    <row r="1928" spans="1:22" ht="14.25" customHeight="1" x14ac:dyDescent="0.3">
      <c r="A1928" s="4">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4">
        <v>19.966499999999982</v>
      </c>
    </row>
    <row r="1929" spans="1:22" ht="14.25" customHeight="1" x14ac:dyDescent="0.3">
      <c r="A1929" s="4">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4">
        <v>31.068799999999996</v>
      </c>
    </row>
    <row r="1930" spans="1:22" ht="14.25" customHeight="1" x14ac:dyDescent="0.3">
      <c r="A1930" s="4">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4">
        <v>3.1104000000000003</v>
      </c>
    </row>
    <row r="1931" spans="1:22" ht="14.25" customHeight="1" x14ac:dyDescent="0.3">
      <c r="A1931" s="4">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4">
        <v>1.8603999999999985</v>
      </c>
    </row>
    <row r="1932" spans="1:22" ht="14.25" customHeight="1" x14ac:dyDescent="0.3">
      <c r="A1932" s="4">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4">
        <v>49.498199999999969</v>
      </c>
    </row>
    <row r="1933" spans="1:22" ht="14.25" customHeight="1" x14ac:dyDescent="0.3">
      <c r="A1933" s="4">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4">
        <v>23.799300000000002</v>
      </c>
    </row>
    <row r="1934" spans="1:22" ht="14.25" customHeight="1" x14ac:dyDescent="0.3">
      <c r="A1934" s="4">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4">
        <v>23.318400000000011</v>
      </c>
    </row>
    <row r="1935" spans="1:22" ht="14.25" customHeight="1" x14ac:dyDescent="0.3">
      <c r="A1935" s="4">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4">
        <v>7.3919999999999995</v>
      </c>
    </row>
    <row r="1936" spans="1:22" ht="14.25" customHeight="1" x14ac:dyDescent="0.3">
      <c r="A1936" s="4">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4">
        <v>114.93849999999998</v>
      </c>
    </row>
    <row r="1937" spans="1:22" ht="14.25" customHeight="1" x14ac:dyDescent="0.3">
      <c r="A1937" s="4">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4">
        <v>59.817599999999999</v>
      </c>
    </row>
    <row r="1938" spans="1:22" ht="14.25" customHeight="1" x14ac:dyDescent="0.3">
      <c r="A1938" s="4">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4">
        <v>4.8608999999999991</v>
      </c>
    </row>
    <row r="1939" spans="1:22" ht="14.25" customHeight="1" x14ac:dyDescent="0.3">
      <c r="A1939" s="4">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4">
        <v>-13.311999999999998</v>
      </c>
    </row>
    <row r="1940" spans="1:22" ht="14.25" customHeight="1" x14ac:dyDescent="0.3">
      <c r="A1940" s="4">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4">
        <v>-1.2558000000000051</v>
      </c>
    </row>
    <row r="1941" spans="1:22" ht="14.25" customHeight="1" x14ac:dyDescent="0.3">
      <c r="A1941" s="4">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4">
        <v>-6.1151999999999997</v>
      </c>
    </row>
    <row r="1942" spans="1:22" ht="14.25" customHeight="1" x14ac:dyDescent="0.3">
      <c r="A1942" s="4">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4">
        <v>74.573999999999955</v>
      </c>
    </row>
    <row r="1943" spans="1:22" ht="14.25" customHeight="1" x14ac:dyDescent="0.3">
      <c r="A1943" s="4">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4">
        <v>17.759999999999998</v>
      </c>
    </row>
    <row r="1944" spans="1:22" ht="14.25" customHeight="1" x14ac:dyDescent="0.3">
      <c r="A1944" s="4">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4">
        <v>2.4009999999999998</v>
      </c>
    </row>
    <row r="1945" spans="1:22" ht="14.25" customHeight="1" x14ac:dyDescent="0.3">
      <c r="A1945" s="4">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4">
        <v>-5.1840000000000011</v>
      </c>
    </row>
    <row r="1946" spans="1:22" ht="14.25" customHeight="1" x14ac:dyDescent="0.3">
      <c r="A1946" s="4">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4">
        <v>26.391200000000001</v>
      </c>
    </row>
    <row r="1947" spans="1:22" ht="14.25" customHeight="1" x14ac:dyDescent="0.3">
      <c r="A1947" s="4">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4">
        <v>3.6288</v>
      </c>
    </row>
    <row r="1948" spans="1:22" ht="14.25" customHeight="1" x14ac:dyDescent="0.3">
      <c r="A1948" s="4">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4">
        <v>6.468</v>
      </c>
    </row>
    <row r="1949" spans="1:22" ht="14.25" customHeight="1" x14ac:dyDescent="0.3">
      <c r="A1949" s="4">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4">
        <v>3.4619999999999997</v>
      </c>
    </row>
    <row r="1950" spans="1:22" ht="14.25" customHeight="1" x14ac:dyDescent="0.3">
      <c r="A1950" s="4">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4">
        <v>-93.3262</v>
      </c>
    </row>
    <row r="1951" spans="1:22" ht="14.25" customHeight="1" x14ac:dyDescent="0.3">
      <c r="A1951" s="4">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4">
        <v>3.7641999999999989</v>
      </c>
    </row>
    <row r="1952" spans="1:22" ht="14.25" customHeight="1" x14ac:dyDescent="0.3">
      <c r="A1952" s="4">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4">
        <v>8.9207999999999998</v>
      </c>
    </row>
    <row r="1953" spans="1:22" ht="14.25" customHeight="1" x14ac:dyDescent="0.3">
      <c r="A1953" s="4">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4">
        <v>57.41129999999999</v>
      </c>
    </row>
    <row r="1954" spans="1:22" ht="14.25" customHeight="1" x14ac:dyDescent="0.3">
      <c r="A1954" s="4">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4">
        <v>9.0719999999999992</v>
      </c>
    </row>
    <row r="1955" spans="1:22" ht="14.25" customHeight="1" x14ac:dyDescent="0.3">
      <c r="A1955" s="4">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4">
        <v>213.73500000000001</v>
      </c>
    </row>
    <row r="1956" spans="1:22" ht="14.25" customHeight="1" x14ac:dyDescent="0.3">
      <c r="A1956" s="4">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4">
        <v>2.2139999999999995</v>
      </c>
    </row>
    <row r="1957" spans="1:22" ht="14.25" customHeight="1" x14ac:dyDescent="0.3">
      <c r="A1957" s="4">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4">
        <v>38.080000000000013</v>
      </c>
    </row>
    <row r="1958" spans="1:22" ht="14.25" customHeight="1" x14ac:dyDescent="0.3">
      <c r="A1958" s="4">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4">
        <v>40.31280000000001</v>
      </c>
    </row>
    <row r="1959" spans="1:22" ht="14.25" customHeight="1" x14ac:dyDescent="0.3">
      <c r="A1959" s="4">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4">
        <v>7.7039999999999988</v>
      </c>
    </row>
    <row r="1960" spans="1:22" ht="14.25" customHeight="1" x14ac:dyDescent="0.3">
      <c r="A1960" s="4">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4">
        <v>7.7759999999999998</v>
      </c>
    </row>
    <row r="1961" spans="1:22" ht="14.25" customHeight="1" x14ac:dyDescent="0.3">
      <c r="A1961" s="4">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4">
        <v>14.615700000000004</v>
      </c>
    </row>
    <row r="1962" spans="1:22" ht="14.25" customHeight="1" x14ac:dyDescent="0.3">
      <c r="A1962" s="4">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4">
        <v>53.432999999999993</v>
      </c>
    </row>
    <row r="1963" spans="1:22" ht="14.25" customHeight="1" x14ac:dyDescent="0.3">
      <c r="A1963" s="4">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4">
        <v>6.7680000000000007</v>
      </c>
    </row>
    <row r="1964" spans="1:22" ht="14.25" customHeight="1" x14ac:dyDescent="0.3">
      <c r="A1964" s="4">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4">
        <v>6.5808</v>
      </c>
    </row>
    <row r="1965" spans="1:22" ht="14.25" customHeight="1" x14ac:dyDescent="0.3">
      <c r="A1965" s="4">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4">
        <v>11.703000000000001</v>
      </c>
    </row>
    <row r="1966" spans="1:22" ht="14.25" customHeight="1" x14ac:dyDescent="0.3">
      <c r="A1966" s="4">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4">
        <v>17.177399999999977</v>
      </c>
    </row>
    <row r="1967" spans="1:22" ht="14.25" customHeight="1" x14ac:dyDescent="0.3">
      <c r="A1967" s="4">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4">
        <v>7.2539999999999978</v>
      </c>
    </row>
    <row r="1968" spans="1:22" ht="14.25" customHeight="1" x14ac:dyDescent="0.3">
      <c r="A1968" s="4">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4">
        <v>78.951599999999999</v>
      </c>
    </row>
    <row r="1969" spans="1:22" ht="14.25" customHeight="1" x14ac:dyDescent="0.3">
      <c r="A1969" s="4">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4">
        <v>20.154999999999994</v>
      </c>
    </row>
    <row r="1970" spans="1:22" ht="14.25" customHeight="1" x14ac:dyDescent="0.3">
      <c r="A1970" s="4">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4">
        <v>79.891199999999998</v>
      </c>
    </row>
    <row r="1971" spans="1:22" ht="14.25" customHeight="1" x14ac:dyDescent="0.3">
      <c r="A1971" s="4">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4">
        <v>102.18599999999998</v>
      </c>
    </row>
    <row r="1972" spans="1:22" ht="14.25" customHeight="1" x14ac:dyDescent="0.3">
      <c r="A1972" s="4">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4">
        <v>0.64079999999999981</v>
      </c>
    </row>
    <row r="1973" spans="1:22" ht="14.25" customHeight="1" x14ac:dyDescent="0.3">
      <c r="A1973" s="4">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4">
        <v>76.639499999999984</v>
      </c>
    </row>
    <row r="1974" spans="1:22" ht="14.25" customHeight="1" x14ac:dyDescent="0.3">
      <c r="A1974" s="4">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4">
        <v>-8.6768000000000018</v>
      </c>
    </row>
    <row r="1975" spans="1:22" ht="14.25" customHeight="1" x14ac:dyDescent="0.3">
      <c r="A1975" s="4">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4">
        <v>0.4705999999999998</v>
      </c>
    </row>
    <row r="1976" spans="1:22" ht="14.25" customHeight="1" x14ac:dyDescent="0.3">
      <c r="A1976" s="4">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4">
        <v>-2.188500000000003</v>
      </c>
    </row>
    <row r="1977" spans="1:22" ht="14.25" customHeight="1" x14ac:dyDescent="0.3">
      <c r="A1977" s="4">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4">
        <v>11.038799999999981</v>
      </c>
    </row>
    <row r="1978" spans="1:22" ht="14.25" customHeight="1" x14ac:dyDescent="0.3">
      <c r="A1978" s="4">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4">
        <v>362.68699999999995</v>
      </c>
    </row>
    <row r="1979" spans="1:22" ht="14.25" customHeight="1" x14ac:dyDescent="0.3">
      <c r="A1979" s="4">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4">
        <v>70.964399999999983</v>
      </c>
    </row>
    <row r="1980" spans="1:22" ht="14.25" customHeight="1" x14ac:dyDescent="0.3">
      <c r="A1980" s="4">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4">
        <v>0.59039999999999915</v>
      </c>
    </row>
    <row r="1981" spans="1:22" ht="14.25" customHeight="1" x14ac:dyDescent="0.3">
      <c r="A1981" s="4">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4">
        <v>105.02279999999996</v>
      </c>
    </row>
    <row r="1982" spans="1:22" ht="14.25" customHeight="1" x14ac:dyDescent="0.3">
      <c r="A1982" s="4">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4">
        <v>4.2976000000000028</v>
      </c>
    </row>
    <row r="1983" spans="1:22" ht="14.25" customHeight="1" x14ac:dyDescent="0.3">
      <c r="A1983" s="4">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4">
        <v>1.8047999999999997</v>
      </c>
    </row>
    <row r="1984" spans="1:22" ht="14.25" customHeight="1" x14ac:dyDescent="0.3">
      <c r="A1984" s="4">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4">
        <v>134.3888</v>
      </c>
    </row>
    <row r="1985" spans="1:22" ht="14.25" customHeight="1" x14ac:dyDescent="0.3">
      <c r="A1985" s="4">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4">
        <v>93.055199999999957</v>
      </c>
    </row>
    <row r="1986" spans="1:22" ht="14.25" customHeight="1" x14ac:dyDescent="0.3">
      <c r="A1986" s="4">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4">
        <v>10.507200000000001</v>
      </c>
    </row>
    <row r="1987" spans="1:22" ht="14.25" customHeight="1" x14ac:dyDescent="0.3">
      <c r="A1987" s="4">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4">
        <v>12.3096</v>
      </c>
    </row>
    <row r="1988" spans="1:22" ht="14.25" customHeight="1" x14ac:dyDescent="0.3">
      <c r="A1988" s="4">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4">
        <v>191.99680000000001</v>
      </c>
    </row>
    <row r="1989" spans="1:22" ht="14.25" customHeight="1" x14ac:dyDescent="0.3">
      <c r="A1989" s="4">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4">
        <v>7.9212000000000007</v>
      </c>
    </row>
    <row r="1990" spans="1:22" ht="14.25" customHeight="1" x14ac:dyDescent="0.3">
      <c r="A1990" s="4">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4">
        <v>215.11979999999994</v>
      </c>
    </row>
    <row r="1991" spans="1:22" ht="14.25" customHeight="1" x14ac:dyDescent="0.3">
      <c r="A1991" s="4">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4">
        <v>12.323399999999999</v>
      </c>
    </row>
    <row r="1992" spans="1:22" ht="14.25" customHeight="1" x14ac:dyDescent="0.3">
      <c r="A1992" s="4">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4">
        <v>8.4966000000000008</v>
      </c>
    </row>
    <row r="1993" spans="1:22" ht="14.25" customHeight="1" x14ac:dyDescent="0.3">
      <c r="A1993" s="4">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4">
        <v>-3.7995999999999981</v>
      </c>
    </row>
    <row r="1994" spans="1:22" ht="14.25" customHeight="1" x14ac:dyDescent="0.3">
      <c r="A1994" s="4">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4">
        <v>26.640000000000004</v>
      </c>
    </row>
    <row r="1995" spans="1:22" ht="14.25" customHeight="1" x14ac:dyDescent="0.3">
      <c r="A1995" s="4">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4">
        <v>0.73479999999999923</v>
      </c>
    </row>
    <row r="1996" spans="1:22" ht="14.25" customHeight="1" x14ac:dyDescent="0.3">
      <c r="A1996" s="4">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4">
        <v>-2.1194999999999999</v>
      </c>
    </row>
    <row r="1997" spans="1:22" ht="14.25" customHeight="1" x14ac:dyDescent="0.3">
      <c r="A1997" s="4">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4">
        <v>-766.01199999999994</v>
      </c>
    </row>
    <row r="1998" spans="1:22" ht="14.25" customHeight="1" x14ac:dyDescent="0.3">
      <c r="A1998" s="4">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4">
        <v>-3.719599999999998</v>
      </c>
    </row>
    <row r="1999" spans="1:22" ht="14.25" customHeight="1" x14ac:dyDescent="0.3">
      <c r="A1999" s="4">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4">
        <v>7.1999999999999993</v>
      </c>
    </row>
    <row r="2000" spans="1:22" ht="14.25" customHeight="1" x14ac:dyDescent="0.3">
      <c r="A2000" s="4">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4">
        <v>42.018600000000006</v>
      </c>
    </row>
    <row r="2001" spans="1:22" ht="14.25" customHeight="1" x14ac:dyDescent="0.3">
      <c r="A2001" s="4">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4">
        <v>42.035499999999985</v>
      </c>
    </row>
    <row r="2002" spans="1:22" ht="14.25" customHeight="1" x14ac:dyDescent="0.3">
      <c r="A2002" s="4">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4">
        <v>21.994499999999988</v>
      </c>
    </row>
    <row r="2003" spans="1:22" ht="14.25" customHeight="1" x14ac:dyDescent="0.3">
      <c r="A2003" s="4">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4">
        <v>14.232399999999998</v>
      </c>
    </row>
    <row r="2004" spans="1:22" ht="14.25" customHeight="1" x14ac:dyDescent="0.3">
      <c r="A2004" s="4">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4">
        <v>9.5940000000000012</v>
      </c>
    </row>
    <row r="2005" spans="1:22" ht="14.25" customHeight="1" x14ac:dyDescent="0.3">
      <c r="A2005" s="4">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4">
        <v>76.112499999999983</v>
      </c>
    </row>
    <row r="2006" spans="1:22" ht="14.25" customHeight="1" x14ac:dyDescent="0.3">
      <c r="A2006" s="4">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4">
        <v>-17.045999999999999</v>
      </c>
    </row>
    <row r="2007" spans="1:22" ht="14.25" customHeight="1" x14ac:dyDescent="0.3">
      <c r="A2007" s="4">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4">
        <v>11.575199999999999</v>
      </c>
    </row>
    <row r="2008" spans="1:22" ht="14.25" customHeight="1" x14ac:dyDescent="0.3">
      <c r="A2008" s="4">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4">
        <v>16.160200000000003</v>
      </c>
    </row>
    <row r="2009" spans="1:22" ht="14.25" customHeight="1" x14ac:dyDescent="0.3">
      <c r="A2009" s="4">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4">
        <v>-36.674399999999991</v>
      </c>
    </row>
    <row r="2010" spans="1:22" ht="14.25" customHeight="1" x14ac:dyDescent="0.3">
      <c r="A2010" s="4">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4">
        <v>0.47519999999999984</v>
      </c>
    </row>
    <row r="2011" spans="1:22" ht="14.25" customHeight="1" x14ac:dyDescent="0.3">
      <c r="A2011" s="4">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4">
        <v>29.142400000000009</v>
      </c>
    </row>
    <row r="2012" spans="1:22" ht="14.25" customHeight="1" x14ac:dyDescent="0.3">
      <c r="A2012" s="4">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4">
        <v>7.7799999999999976</v>
      </c>
    </row>
    <row r="2013" spans="1:22" ht="14.25" customHeight="1" x14ac:dyDescent="0.3">
      <c r="A2013" s="4">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4">
        <v>35.996400000000001</v>
      </c>
    </row>
    <row r="2014" spans="1:22" ht="14.25" customHeight="1" x14ac:dyDescent="0.3">
      <c r="A2014" s="4">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4">
        <v>4.6344000000000012</v>
      </c>
    </row>
    <row r="2015" spans="1:22" ht="14.25" customHeight="1" x14ac:dyDescent="0.3">
      <c r="A2015" s="4">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4">
        <v>84.23520000000002</v>
      </c>
    </row>
    <row r="2016" spans="1:22" ht="14.25" customHeight="1" x14ac:dyDescent="0.3">
      <c r="A2016" s="4">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4">
        <v>6.0167999999999999</v>
      </c>
    </row>
    <row r="2017" spans="1:22" ht="14.25" customHeight="1" x14ac:dyDescent="0.3">
      <c r="A2017" s="4">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4">
        <v>117.0104</v>
      </c>
    </row>
    <row r="2018" spans="1:22" ht="14.25" customHeight="1" x14ac:dyDescent="0.3">
      <c r="A2018" s="4">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4">
        <v>6.3684000000000003</v>
      </c>
    </row>
    <row r="2019" spans="1:22" ht="14.25" customHeight="1" x14ac:dyDescent="0.3">
      <c r="A2019" s="4">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4">
        <v>6.8713999999999995</v>
      </c>
    </row>
    <row r="2020" spans="1:22" ht="14.25" customHeight="1" x14ac:dyDescent="0.3">
      <c r="A2020" s="4">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4">
        <v>8.6736000000000004</v>
      </c>
    </row>
    <row r="2021" spans="1:22" ht="14.25" customHeight="1" x14ac:dyDescent="0.3">
      <c r="A2021" s="4">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4">
        <v>19.668600000000001</v>
      </c>
    </row>
    <row r="2022" spans="1:22" ht="14.25" customHeight="1" x14ac:dyDescent="0.3">
      <c r="A2022" s="4">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4">
        <v>481.86899999999986</v>
      </c>
    </row>
    <row r="2023" spans="1:22" ht="14.25" customHeight="1" x14ac:dyDescent="0.3">
      <c r="A2023" s="4">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4">
        <v>7.6679999999999993</v>
      </c>
    </row>
    <row r="2024" spans="1:22" ht="14.25" customHeight="1" x14ac:dyDescent="0.3">
      <c r="A2024" s="4">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4">
        <v>23.774400000000004</v>
      </c>
    </row>
    <row r="2025" spans="1:22" ht="14.25" customHeight="1" x14ac:dyDescent="0.3">
      <c r="A2025" s="4">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4">
        <v>244.24959999999999</v>
      </c>
    </row>
    <row r="2026" spans="1:22" ht="14.25" customHeight="1" x14ac:dyDescent="0.3">
      <c r="A2026" s="4">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4">
        <v>77.71399999999997</v>
      </c>
    </row>
    <row r="2027" spans="1:22" ht="14.25" customHeight="1" x14ac:dyDescent="0.3">
      <c r="A2027" s="4">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4">
        <v>39.748800000000003</v>
      </c>
    </row>
    <row r="2028" spans="1:22" ht="14.25" customHeight="1" x14ac:dyDescent="0.3">
      <c r="A2028" s="4">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4">
        <v>11.558399999999999</v>
      </c>
    </row>
    <row r="2029" spans="1:22" ht="14.25" customHeight="1" x14ac:dyDescent="0.3">
      <c r="A2029" s="4">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4">
        <v>23.497599999999995</v>
      </c>
    </row>
    <row r="2030" spans="1:22" ht="14.25" customHeight="1" x14ac:dyDescent="0.3">
      <c r="A2030" s="4">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4">
        <v>6.9230999999999998</v>
      </c>
    </row>
    <row r="2031" spans="1:22" ht="14.25" customHeight="1" x14ac:dyDescent="0.3">
      <c r="A2031" s="4">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4">
        <v>25.175999999999998</v>
      </c>
    </row>
    <row r="2032" spans="1:22" ht="14.25" customHeight="1" x14ac:dyDescent="0.3">
      <c r="A2032" s="4">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4">
        <v>30.52</v>
      </c>
    </row>
    <row r="2033" spans="1:22" ht="14.25" customHeight="1" x14ac:dyDescent="0.3">
      <c r="A2033" s="4">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4">
        <v>5.1464999999999996</v>
      </c>
    </row>
    <row r="2034" spans="1:22" ht="14.25" customHeight="1" x14ac:dyDescent="0.3">
      <c r="A2034" s="4">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4">
        <v>3.2871999999999999</v>
      </c>
    </row>
    <row r="2035" spans="1:22" ht="14.25" customHeight="1" x14ac:dyDescent="0.3">
      <c r="A2035" s="4">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4">
        <v>0.8162000000000007</v>
      </c>
    </row>
    <row r="2036" spans="1:22" ht="14.25" customHeight="1" x14ac:dyDescent="0.3">
      <c r="A2036" s="4">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4">
        <v>3.8822000000000001</v>
      </c>
    </row>
    <row r="2037" spans="1:22" ht="14.25" customHeight="1" x14ac:dyDescent="0.3">
      <c r="A2037" s="4">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4">
        <v>51.294299999999964</v>
      </c>
    </row>
    <row r="2038" spans="1:22" ht="14.25" customHeight="1" x14ac:dyDescent="0.3">
      <c r="A2038" s="4">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4">
        <v>13.9392</v>
      </c>
    </row>
    <row r="2039" spans="1:22" ht="14.25" customHeight="1" x14ac:dyDescent="0.3">
      <c r="A2039" s="4">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4">
        <v>6.8713999999999995</v>
      </c>
    </row>
    <row r="2040" spans="1:22" ht="14.25" customHeight="1" x14ac:dyDescent="0.3">
      <c r="A2040" s="4">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4">
        <v>4.3326000000000002</v>
      </c>
    </row>
    <row r="2041" spans="1:22" ht="14.25" customHeight="1" x14ac:dyDescent="0.3">
      <c r="A2041" s="4">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4">
        <v>-3.3263999999999996</v>
      </c>
    </row>
    <row r="2042" spans="1:22" ht="14.25" customHeight="1" x14ac:dyDescent="0.3">
      <c r="A2042" s="4">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4">
        <v>-6.1039999999999974</v>
      </c>
    </row>
    <row r="2043" spans="1:22" ht="14.25" customHeight="1" x14ac:dyDescent="0.3">
      <c r="A2043" s="4">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4">
        <v>20.724000000000007</v>
      </c>
    </row>
    <row r="2044" spans="1:22" ht="14.25" customHeight="1" x14ac:dyDescent="0.3">
      <c r="A2044" s="4">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4">
        <v>20.1264</v>
      </c>
    </row>
    <row r="2045" spans="1:22" ht="14.25" customHeight="1" x14ac:dyDescent="0.3">
      <c r="A2045" s="4">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4">
        <v>7.7728000000000002</v>
      </c>
    </row>
    <row r="2046" spans="1:22" ht="14.25" customHeight="1" x14ac:dyDescent="0.3">
      <c r="A2046" s="4">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4">
        <v>5.4432</v>
      </c>
    </row>
    <row r="2047" spans="1:22" ht="14.25" customHeight="1" x14ac:dyDescent="0.3">
      <c r="A2047" s="4">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4">
        <v>45.539199999999994</v>
      </c>
    </row>
    <row r="2048" spans="1:22" ht="14.25" customHeight="1" x14ac:dyDescent="0.3">
      <c r="A2048" s="4">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4">
        <v>280.59000000000003</v>
      </c>
    </row>
    <row r="2049" spans="1:22" ht="14.25" customHeight="1" x14ac:dyDescent="0.3">
      <c r="A2049" s="4">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4">
        <v>26.630399999999998</v>
      </c>
    </row>
    <row r="2050" spans="1:22" ht="14.25" customHeight="1" x14ac:dyDescent="0.3">
      <c r="A2050" s="4">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4">
        <v>36.224999999999966</v>
      </c>
    </row>
    <row r="2051" spans="1:22" ht="14.25" customHeight="1" x14ac:dyDescent="0.3">
      <c r="A2051" s="4">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4">
        <v>-2.0015999999999998</v>
      </c>
    </row>
    <row r="2052" spans="1:22" ht="14.25" customHeight="1" x14ac:dyDescent="0.3">
      <c r="A2052" s="4">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4">
        <v>-4.7519999999999989</v>
      </c>
    </row>
    <row r="2053" spans="1:22" ht="14.25" customHeight="1" x14ac:dyDescent="0.3">
      <c r="A2053" s="4">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4">
        <v>-73.175999999999988</v>
      </c>
    </row>
    <row r="2054" spans="1:22" ht="14.25" customHeight="1" x14ac:dyDescent="0.3">
      <c r="A2054" s="4">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4">
        <v>0.83399999999999963</v>
      </c>
    </row>
    <row r="2055" spans="1:22" ht="14.25" customHeight="1" x14ac:dyDescent="0.3">
      <c r="A2055" s="4">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4">
        <v>3.4847999999999981</v>
      </c>
    </row>
    <row r="2056" spans="1:22" ht="14.25" customHeight="1" x14ac:dyDescent="0.3">
      <c r="A2056" s="4">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4">
        <v>5.1929999999999996</v>
      </c>
    </row>
    <row r="2057" spans="1:22" ht="14.25" customHeight="1" x14ac:dyDescent="0.3">
      <c r="A2057" s="4">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4">
        <v>63.983999999999988</v>
      </c>
    </row>
    <row r="2058" spans="1:22" ht="14.25" customHeight="1" x14ac:dyDescent="0.3">
      <c r="A2058" s="4">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4">
        <v>412.5394</v>
      </c>
    </row>
    <row r="2059" spans="1:22" ht="14.25" customHeight="1" x14ac:dyDescent="0.3">
      <c r="A2059" s="4">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4">
        <v>30.596399999999996</v>
      </c>
    </row>
    <row r="2060" spans="1:22" ht="14.25" customHeight="1" x14ac:dyDescent="0.3">
      <c r="A2060" s="4">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4">
        <v>70.005999999999972</v>
      </c>
    </row>
    <row r="2061" spans="1:22" ht="14.25" customHeight="1" x14ac:dyDescent="0.3">
      <c r="A2061" s="4">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4">
        <v>5.2164000000000001</v>
      </c>
    </row>
    <row r="2062" spans="1:22" ht="14.25" customHeight="1" x14ac:dyDescent="0.3">
      <c r="A2062" s="4">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4">
        <v>20.877999999999997</v>
      </c>
    </row>
    <row r="2063" spans="1:22" ht="14.25" customHeight="1" x14ac:dyDescent="0.3">
      <c r="A2063" s="4">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4">
        <v>5.3891999999999989</v>
      </c>
    </row>
    <row r="2064" spans="1:22" ht="14.25" customHeight="1" x14ac:dyDescent="0.3">
      <c r="A2064" s="4">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4">
        <v>30.427800000000005</v>
      </c>
    </row>
    <row r="2065" spans="1:22" ht="14.25" customHeight="1" x14ac:dyDescent="0.3">
      <c r="A2065" s="4">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4">
        <v>6.0299999999999994</v>
      </c>
    </row>
    <row r="2066" spans="1:22" ht="14.25" customHeight="1" x14ac:dyDescent="0.3">
      <c r="A2066" s="4">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4">
        <v>12.169199999999989</v>
      </c>
    </row>
    <row r="2067" spans="1:22" ht="14.25" customHeight="1" x14ac:dyDescent="0.3">
      <c r="A2067" s="4">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4">
        <v>-9.1470000000000056</v>
      </c>
    </row>
    <row r="2068" spans="1:22" ht="14.25" customHeight="1" x14ac:dyDescent="0.3">
      <c r="A2068" s="4">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4">
        <v>47.862899999999982</v>
      </c>
    </row>
    <row r="2069" spans="1:22" ht="14.25" customHeight="1" x14ac:dyDescent="0.3">
      <c r="A2069" s="4">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4">
        <v>3.7169999999999996</v>
      </c>
    </row>
    <row r="2070" spans="1:22" ht="14.25" customHeight="1" x14ac:dyDescent="0.3">
      <c r="A2070" s="4">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4">
        <v>69.98599999999999</v>
      </c>
    </row>
    <row r="2071" spans="1:22" ht="14.25" customHeight="1" x14ac:dyDescent="0.3">
      <c r="A2071" s="4">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4">
        <v>-97.739399999999989</v>
      </c>
    </row>
    <row r="2072" spans="1:22" ht="14.25" customHeight="1" x14ac:dyDescent="0.3">
      <c r="A2072" s="4">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4">
        <v>-1.294</v>
      </c>
    </row>
    <row r="2073" spans="1:22" ht="14.25" customHeight="1" x14ac:dyDescent="0.3">
      <c r="A2073" s="4">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4">
        <v>-46.137000000000029</v>
      </c>
    </row>
    <row r="2074" spans="1:22" ht="14.25" customHeight="1" x14ac:dyDescent="0.3">
      <c r="A2074" s="4">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4">
        <v>2.5591999999999997</v>
      </c>
    </row>
    <row r="2075" spans="1:22" ht="14.25" customHeight="1" x14ac:dyDescent="0.3">
      <c r="A2075" s="4">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4">
        <v>13.793099999999999</v>
      </c>
    </row>
    <row r="2076" spans="1:22" ht="14.25" customHeight="1" x14ac:dyDescent="0.3">
      <c r="A2076" s="4">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4">
        <v>66.635100000000023</v>
      </c>
    </row>
    <row r="2077" spans="1:22" ht="14.25" customHeight="1" x14ac:dyDescent="0.3">
      <c r="A2077" s="4">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4">
        <v>28.517999999999994</v>
      </c>
    </row>
    <row r="2078" spans="1:22" ht="14.25" customHeight="1" x14ac:dyDescent="0.3">
      <c r="A2078" s="4">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4">
        <v>19.950000000000003</v>
      </c>
    </row>
    <row r="2079" spans="1:22" ht="14.25" customHeight="1" x14ac:dyDescent="0.3">
      <c r="A2079" s="4">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4">
        <v>26.349399999999992</v>
      </c>
    </row>
    <row r="2080" spans="1:22" ht="14.25" customHeight="1" x14ac:dyDescent="0.3">
      <c r="A2080" s="4">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4">
        <v>45.527999999999992</v>
      </c>
    </row>
    <row r="2081" spans="1:22" ht="14.25" customHeight="1" x14ac:dyDescent="0.3">
      <c r="A2081" s="4">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4">
        <v>37.181199999999997</v>
      </c>
    </row>
    <row r="2082" spans="1:22" ht="14.25" customHeight="1" x14ac:dyDescent="0.3">
      <c r="A2082" s="4">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4">
        <v>11.198400000000003</v>
      </c>
    </row>
    <row r="2083" spans="1:22" ht="14.25" customHeight="1" x14ac:dyDescent="0.3">
      <c r="A2083" s="4">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4">
        <v>1.7352000000000005</v>
      </c>
    </row>
    <row r="2084" spans="1:22" ht="14.25" customHeight="1" x14ac:dyDescent="0.3">
      <c r="A2084" s="4">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4">
        <v>16.847999999999999</v>
      </c>
    </row>
    <row r="2085" spans="1:22" ht="14.25" customHeight="1" x14ac:dyDescent="0.3">
      <c r="A2085" s="4">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4">
        <v>8.879999999999999</v>
      </c>
    </row>
    <row r="2086" spans="1:22" ht="14.25" customHeight="1" x14ac:dyDescent="0.3">
      <c r="A2086" s="4">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4">
        <v>56.175200000000004</v>
      </c>
    </row>
    <row r="2087" spans="1:22" ht="14.25" customHeight="1" x14ac:dyDescent="0.3">
      <c r="A2087" s="4">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4">
        <v>8.6715</v>
      </c>
    </row>
    <row r="2088" spans="1:22" ht="14.25" customHeight="1" x14ac:dyDescent="0.3">
      <c r="A2088" s="4">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4">
        <v>38.988000000000014</v>
      </c>
    </row>
    <row r="2089" spans="1:22" ht="14.25" customHeight="1" x14ac:dyDescent="0.3">
      <c r="A2089" s="4">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4">
        <v>68.963099999999997</v>
      </c>
    </row>
    <row r="2090" spans="1:22" ht="14.25" customHeight="1" x14ac:dyDescent="0.3">
      <c r="A2090" s="4">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4">
        <v>1.4651999999999998</v>
      </c>
    </row>
    <row r="2091" spans="1:22" ht="14.25" customHeight="1" x14ac:dyDescent="0.3">
      <c r="A2091" s="4">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4">
        <v>2.6495999999999995</v>
      </c>
    </row>
    <row r="2092" spans="1:22" ht="14.25" customHeight="1" x14ac:dyDescent="0.3">
      <c r="A2092" s="4">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4">
        <v>13.009499999999999</v>
      </c>
    </row>
    <row r="2093" spans="1:22" ht="14.25" customHeight="1" x14ac:dyDescent="0.3">
      <c r="A2093" s="4">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4">
        <v>-48.783900000000031</v>
      </c>
    </row>
    <row r="2094" spans="1:22" ht="14.25" customHeight="1" x14ac:dyDescent="0.3">
      <c r="A2094" s="4">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4">
        <v>81.58299999999997</v>
      </c>
    </row>
    <row r="2095" spans="1:22" ht="14.25" customHeight="1" x14ac:dyDescent="0.3">
      <c r="A2095" s="4">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4">
        <v>0.38640000000000008</v>
      </c>
    </row>
    <row r="2096" spans="1:22" ht="14.25" customHeight="1" x14ac:dyDescent="0.3">
      <c r="A2096" s="4">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4">
        <v>1.4759999999999982</v>
      </c>
    </row>
    <row r="2097" spans="1:22" ht="14.25" customHeight="1" x14ac:dyDescent="0.3">
      <c r="A2097" s="4">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4">
        <v>240.56479999999999</v>
      </c>
    </row>
    <row r="2098" spans="1:22" ht="14.25" customHeight="1" x14ac:dyDescent="0.3">
      <c r="A2098" s="4">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4">
        <v>25.748800000000003</v>
      </c>
    </row>
    <row r="2099" spans="1:22" ht="14.25" customHeight="1" x14ac:dyDescent="0.3">
      <c r="A2099" s="4">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4">
        <v>2.1683999999999997</v>
      </c>
    </row>
    <row r="2100" spans="1:22" ht="14.25" customHeight="1" x14ac:dyDescent="0.3">
      <c r="A2100" s="4">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4">
        <v>2.3550000000000022</v>
      </c>
    </row>
    <row r="2101" spans="1:22" ht="14.25" customHeight="1" x14ac:dyDescent="0.3">
      <c r="A2101" s="4">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4">
        <v>80.48390000000002</v>
      </c>
    </row>
    <row r="2102" spans="1:22" ht="14.25" customHeight="1" x14ac:dyDescent="0.3">
      <c r="A2102" s="4">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4">
        <v>-15.910200000000088</v>
      </c>
    </row>
    <row r="2103" spans="1:22" ht="14.25" customHeight="1" x14ac:dyDescent="0.3">
      <c r="A2103" s="4">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4">
        <v>9.3563999999999936</v>
      </c>
    </row>
    <row r="2104" spans="1:22" ht="14.25" customHeight="1" x14ac:dyDescent="0.3">
      <c r="A2104" s="4">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4">
        <v>-25.913599999999988</v>
      </c>
    </row>
    <row r="2105" spans="1:22" ht="14.25" customHeight="1" x14ac:dyDescent="0.3">
      <c r="A2105" s="4">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4">
        <v>106.52159999999999</v>
      </c>
    </row>
    <row r="2106" spans="1:22" ht="14.25" customHeight="1" x14ac:dyDescent="0.3">
      <c r="A2106" s="4">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4">
        <v>11.7</v>
      </c>
    </row>
    <row r="2107" spans="1:22" ht="14.25" customHeight="1" x14ac:dyDescent="0.3">
      <c r="A2107" s="4">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4">
        <v>5.4432</v>
      </c>
    </row>
    <row r="2108" spans="1:22" ht="14.25" customHeight="1" x14ac:dyDescent="0.3">
      <c r="A2108" s="4">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4">
        <v>-1.4016000000000002</v>
      </c>
    </row>
    <row r="2109" spans="1:22" ht="14.25" customHeight="1" x14ac:dyDescent="0.3">
      <c r="A2109" s="4">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4">
        <v>9.3905999999999992</v>
      </c>
    </row>
    <row r="2110" spans="1:22" ht="14.25" customHeight="1" x14ac:dyDescent="0.3">
      <c r="A2110" s="4">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4">
        <v>124.48499999999999</v>
      </c>
    </row>
    <row r="2111" spans="1:22" ht="14.25" customHeight="1" x14ac:dyDescent="0.3">
      <c r="A2111" s="4">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4">
        <v>1.2599999999999998</v>
      </c>
    </row>
    <row r="2112" spans="1:22" ht="14.25" customHeight="1" x14ac:dyDescent="0.3">
      <c r="A2112" s="4">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4">
        <v>8.0269999999999992</v>
      </c>
    </row>
    <row r="2113" spans="1:22" ht="14.25" customHeight="1" x14ac:dyDescent="0.3">
      <c r="A2113" s="4">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4">
        <v>20.196000000000012</v>
      </c>
    </row>
    <row r="2114" spans="1:22" ht="14.25" customHeight="1" x14ac:dyDescent="0.3">
      <c r="A2114" s="4">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4">
        <v>8.0190000000000001</v>
      </c>
    </row>
    <row r="2115" spans="1:22" ht="14.25" customHeight="1" x14ac:dyDescent="0.3">
      <c r="A2115" s="4">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4">
        <v>145.78199999999993</v>
      </c>
    </row>
    <row r="2116" spans="1:22" ht="14.25" customHeight="1" x14ac:dyDescent="0.3">
      <c r="A2116" s="4">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4">
        <v>12.646799999999999</v>
      </c>
    </row>
    <row r="2117" spans="1:22" ht="14.25" customHeight="1" x14ac:dyDescent="0.3">
      <c r="A2117" s="4">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4">
        <v>20.03919999999998</v>
      </c>
    </row>
    <row r="2118" spans="1:22" ht="14.25" customHeight="1" x14ac:dyDescent="0.3">
      <c r="A2118" s="4">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4">
        <v>-13.978000000000009</v>
      </c>
    </row>
    <row r="2119" spans="1:22" ht="14.25" customHeight="1" x14ac:dyDescent="0.3">
      <c r="A2119" s="4">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4">
        <v>73.544799999999995</v>
      </c>
    </row>
    <row r="2120" spans="1:22" ht="14.25" customHeight="1" x14ac:dyDescent="0.3">
      <c r="A2120" s="4">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4">
        <v>2.3759999999999999</v>
      </c>
    </row>
    <row r="2121" spans="1:22" ht="14.25" customHeight="1" x14ac:dyDescent="0.3">
      <c r="A2121" s="4">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4">
        <v>302.37299999999993</v>
      </c>
    </row>
    <row r="2122" spans="1:22" ht="14.25" customHeight="1" x14ac:dyDescent="0.3">
      <c r="A2122" s="4">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4">
        <v>-1.9656000000000002</v>
      </c>
    </row>
    <row r="2123" spans="1:22" ht="14.25" customHeight="1" x14ac:dyDescent="0.3">
      <c r="A2123" s="4">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4">
        <v>-2.6997000000000355</v>
      </c>
    </row>
    <row r="2124" spans="1:22" ht="14.25" customHeight="1" x14ac:dyDescent="0.3">
      <c r="A2124" s="4">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4">
        <v>41.133199999999988</v>
      </c>
    </row>
    <row r="2125" spans="1:22" ht="14.25" customHeight="1" x14ac:dyDescent="0.3">
      <c r="A2125" s="4">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4">
        <v>13.3056</v>
      </c>
    </row>
    <row r="2126" spans="1:22" ht="14.25" customHeight="1" x14ac:dyDescent="0.3">
      <c r="A2126" s="4">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4">
        <v>35.329499999999996</v>
      </c>
    </row>
    <row r="2127" spans="1:22" ht="14.25" customHeight="1" x14ac:dyDescent="0.3">
      <c r="A2127" s="4">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4">
        <v>9.4436999999999998</v>
      </c>
    </row>
    <row r="2128" spans="1:22" ht="14.25" customHeight="1" x14ac:dyDescent="0.3">
      <c r="A2128" s="4">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4">
        <v>1.079699999999999</v>
      </c>
    </row>
    <row r="2129" spans="1:22" ht="14.25" customHeight="1" x14ac:dyDescent="0.3">
      <c r="A2129" s="4">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4">
        <v>6.4943999999999953</v>
      </c>
    </row>
    <row r="2130" spans="1:22" ht="14.25" customHeight="1" x14ac:dyDescent="0.3">
      <c r="A2130" s="4">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4">
        <v>7.2576000000000001</v>
      </c>
    </row>
    <row r="2131" spans="1:22" ht="14.25" customHeight="1" x14ac:dyDescent="0.3">
      <c r="A2131" s="4">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4">
        <v>9.3184000000000005</v>
      </c>
    </row>
    <row r="2132" spans="1:22" ht="14.25" customHeight="1" x14ac:dyDescent="0.3">
      <c r="A2132" s="4">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4">
        <v>11.9412</v>
      </c>
    </row>
    <row r="2133" spans="1:22" ht="14.25" customHeight="1" x14ac:dyDescent="0.3">
      <c r="A2133" s="4">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4">
        <v>60.139800000000015</v>
      </c>
    </row>
    <row r="2134" spans="1:22" ht="14.25" customHeight="1" x14ac:dyDescent="0.3">
      <c r="A2134" s="4">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4">
        <v>9.0389999999999997</v>
      </c>
    </row>
    <row r="2135" spans="1:22" ht="14.25" customHeight="1" x14ac:dyDescent="0.3">
      <c r="A2135" s="4">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4">
        <v>-122.39280000000002</v>
      </c>
    </row>
    <row r="2136" spans="1:22" ht="14.25" customHeight="1" x14ac:dyDescent="0.3">
      <c r="A2136" s="4">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4">
        <v>-2.3813999999999993</v>
      </c>
    </row>
    <row r="2137" spans="1:22" ht="14.25" customHeight="1" x14ac:dyDescent="0.3">
      <c r="A2137" s="4">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4">
        <v>15.819999999999993</v>
      </c>
    </row>
    <row r="2138" spans="1:22" ht="14.25" customHeight="1" x14ac:dyDescent="0.3">
      <c r="A2138" s="4">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4">
        <v>-11.439000000000004</v>
      </c>
    </row>
    <row r="2139" spans="1:22" ht="14.25" customHeight="1" x14ac:dyDescent="0.3">
      <c r="A2139" s="4">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4">
        <v>-5.8496000000000024</v>
      </c>
    </row>
    <row r="2140" spans="1:22" ht="14.25" customHeight="1" x14ac:dyDescent="0.3">
      <c r="A2140" s="4">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4">
        <v>73.41</v>
      </c>
    </row>
    <row r="2141" spans="1:22" ht="14.25" customHeight="1" x14ac:dyDescent="0.3">
      <c r="A2141" s="4">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4">
        <v>50.471099999999993</v>
      </c>
    </row>
    <row r="2142" spans="1:22" ht="14.25" customHeight="1" x14ac:dyDescent="0.3">
      <c r="A2142" s="4">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4">
        <v>4.4564000000000004</v>
      </c>
    </row>
    <row r="2143" spans="1:22" ht="14.25" customHeight="1" x14ac:dyDescent="0.3">
      <c r="A2143" s="4">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4">
        <v>-347.11740000000009</v>
      </c>
    </row>
    <row r="2144" spans="1:22" ht="14.25" customHeight="1" x14ac:dyDescent="0.3">
      <c r="A2144" s="4">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4">
        <v>9.9059999999999988</v>
      </c>
    </row>
    <row r="2145" spans="1:22" ht="14.25" customHeight="1" x14ac:dyDescent="0.3">
      <c r="A2145" s="4">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4">
        <v>-4.7975999999999974</v>
      </c>
    </row>
    <row r="2146" spans="1:22" ht="14.25" customHeight="1" x14ac:dyDescent="0.3">
      <c r="A2146" s="4">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4">
        <v>5.4235999999999995</v>
      </c>
    </row>
    <row r="2147" spans="1:22" ht="14.25" customHeight="1" x14ac:dyDescent="0.3">
      <c r="A2147" s="4">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4">
        <v>-18.088200000000001</v>
      </c>
    </row>
    <row r="2148" spans="1:22" ht="14.25" customHeight="1" x14ac:dyDescent="0.3">
      <c r="A2148" s="4">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4">
        <v>-27.93119999999999</v>
      </c>
    </row>
    <row r="2149" spans="1:22" ht="14.25" customHeight="1" x14ac:dyDescent="0.3">
      <c r="A2149" s="4">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4">
        <v>-50.870400000000018</v>
      </c>
    </row>
    <row r="2150" spans="1:22" ht="14.25" customHeight="1" x14ac:dyDescent="0.3">
      <c r="A2150" s="4">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4">
        <v>4.330999999999996</v>
      </c>
    </row>
    <row r="2151" spans="1:22" ht="14.25" customHeight="1" x14ac:dyDescent="0.3">
      <c r="A2151" s="4">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4">
        <v>22.086999999999996</v>
      </c>
    </row>
    <row r="2152" spans="1:22" ht="14.25" customHeight="1" x14ac:dyDescent="0.3">
      <c r="A2152" s="4">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4">
        <v>-53.270399999999995</v>
      </c>
    </row>
    <row r="2153" spans="1:22" ht="14.25" customHeight="1" x14ac:dyDescent="0.3">
      <c r="A2153" s="4">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4">
        <v>43.598100000000002</v>
      </c>
    </row>
    <row r="2154" spans="1:22" ht="14.25" customHeight="1" x14ac:dyDescent="0.3">
      <c r="A2154" s="4">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4">
        <v>7.0218000000000007</v>
      </c>
    </row>
    <row r="2155" spans="1:22" ht="14.25" customHeight="1" x14ac:dyDescent="0.3">
      <c r="A2155" s="4">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4">
        <v>5.133</v>
      </c>
    </row>
    <row r="2156" spans="1:22" ht="14.25" customHeight="1" x14ac:dyDescent="0.3">
      <c r="A2156" s="4">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4">
        <v>-10.173599999999997</v>
      </c>
    </row>
    <row r="2157" spans="1:22" ht="14.25" customHeight="1" x14ac:dyDescent="0.3">
      <c r="A2157" s="4">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4">
        <v>10.74</v>
      </c>
    </row>
    <row r="2158" spans="1:22" ht="14.25" customHeight="1" x14ac:dyDescent="0.3">
      <c r="A2158" s="4">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4">
        <v>0</v>
      </c>
    </row>
    <row r="2159" spans="1:22" ht="14.25" customHeight="1" x14ac:dyDescent="0.3">
      <c r="A2159" s="4">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4">
        <v>9.716399999999993</v>
      </c>
    </row>
    <row r="2160" spans="1:22" ht="14.25" customHeight="1" x14ac:dyDescent="0.3">
      <c r="A2160" s="4">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4">
        <v>2.0087999999999973</v>
      </c>
    </row>
    <row r="2161" spans="1:22" ht="14.25" customHeight="1" x14ac:dyDescent="0.3">
      <c r="A2161" s="4">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4">
        <v>-14.973600000000001</v>
      </c>
    </row>
    <row r="2162" spans="1:22" ht="14.25" customHeight="1" x14ac:dyDescent="0.3">
      <c r="A2162" s="4">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4">
        <v>29.768999999999998</v>
      </c>
    </row>
    <row r="2163" spans="1:22" ht="14.25" customHeight="1" x14ac:dyDescent="0.3">
      <c r="A2163" s="4">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4">
        <v>10.028199999999998</v>
      </c>
    </row>
    <row r="2164" spans="1:22" ht="14.25" customHeight="1" x14ac:dyDescent="0.3">
      <c r="A2164" s="4">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4">
        <v>150.98399999999998</v>
      </c>
    </row>
    <row r="2165" spans="1:22" ht="14.25" customHeight="1" x14ac:dyDescent="0.3">
      <c r="A2165" s="4">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4">
        <v>23.996999999999986</v>
      </c>
    </row>
    <row r="2166" spans="1:22" ht="14.25" customHeight="1" x14ac:dyDescent="0.3">
      <c r="A2166" s="4">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4">
        <v>3.0043999999999995</v>
      </c>
    </row>
    <row r="2167" spans="1:22" ht="14.25" customHeight="1" x14ac:dyDescent="0.3">
      <c r="A2167" s="4">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4">
        <v>-150.41399999999999</v>
      </c>
    </row>
    <row r="2168" spans="1:22" ht="14.25" customHeight="1" x14ac:dyDescent="0.3">
      <c r="A2168" s="4">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4">
        <v>1.1904000000000003</v>
      </c>
    </row>
    <row r="2169" spans="1:22" ht="14.25" customHeight="1" x14ac:dyDescent="0.3">
      <c r="A2169" s="4">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4">
        <v>-11.000500000000008</v>
      </c>
    </row>
    <row r="2170" spans="1:22" ht="14.25" customHeight="1" x14ac:dyDescent="0.3">
      <c r="A2170" s="4">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4">
        <v>1.7519999999999998</v>
      </c>
    </row>
    <row r="2171" spans="1:22" ht="14.25" customHeight="1" x14ac:dyDescent="0.3">
      <c r="A2171" s="4">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4">
        <v>-8.9970000000000034</v>
      </c>
    </row>
    <row r="2172" spans="1:22" ht="14.25" customHeight="1" x14ac:dyDescent="0.3">
      <c r="A2172" s="4">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4">
        <v>-26.995499999999993</v>
      </c>
    </row>
    <row r="2173" spans="1:22" ht="14.25" customHeight="1" x14ac:dyDescent="0.3">
      <c r="A2173" s="4">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4">
        <v>-8.7232000000000198</v>
      </c>
    </row>
    <row r="2174" spans="1:22" ht="14.25" customHeight="1" x14ac:dyDescent="0.3">
      <c r="A2174" s="4">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4">
        <v>6.9131999999999998</v>
      </c>
    </row>
    <row r="2175" spans="1:22" ht="14.25" customHeight="1" x14ac:dyDescent="0.3">
      <c r="A2175" s="4">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4">
        <v>-13.895999999999997</v>
      </c>
    </row>
    <row r="2176" spans="1:22" ht="14.25" customHeight="1" x14ac:dyDescent="0.3">
      <c r="A2176" s="4">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4">
        <v>6.1792000000000016</v>
      </c>
    </row>
    <row r="2177" spans="1:22" ht="14.25" customHeight="1" x14ac:dyDescent="0.3">
      <c r="A2177" s="4">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4">
        <v>21.012799999999999</v>
      </c>
    </row>
    <row r="2178" spans="1:22" ht="14.25" customHeight="1" x14ac:dyDescent="0.3">
      <c r="A2178" s="4">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4">
        <v>28.857599999999998</v>
      </c>
    </row>
    <row r="2179" spans="1:22" ht="14.25" customHeight="1" x14ac:dyDescent="0.3">
      <c r="A2179" s="4">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4">
        <v>13.037499999999998</v>
      </c>
    </row>
    <row r="2180" spans="1:22" ht="14.25" customHeight="1" x14ac:dyDescent="0.3">
      <c r="A2180" s="4">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4">
        <v>32.935999999999993</v>
      </c>
    </row>
    <row r="2181" spans="1:22" ht="14.25" customHeight="1" x14ac:dyDescent="0.3">
      <c r="A2181" s="4">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4">
        <v>30.896599999999996</v>
      </c>
    </row>
    <row r="2182" spans="1:22" ht="14.25" customHeight="1" x14ac:dyDescent="0.3">
      <c r="A2182" s="4">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4">
        <v>22.200000000000003</v>
      </c>
    </row>
    <row r="2183" spans="1:22" ht="14.25" customHeight="1" x14ac:dyDescent="0.3">
      <c r="A2183" s="4">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4">
        <v>59.035200000000003</v>
      </c>
    </row>
    <row r="2184" spans="1:22" ht="14.25" customHeight="1" x14ac:dyDescent="0.3">
      <c r="A2184" s="4">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4">
        <v>1159.9854999999998</v>
      </c>
    </row>
    <row r="2185" spans="1:22" ht="14.25" customHeight="1" x14ac:dyDescent="0.3">
      <c r="A2185" s="4">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4">
        <v>21.994499999999988</v>
      </c>
    </row>
    <row r="2186" spans="1:22" ht="14.25" customHeight="1" x14ac:dyDescent="0.3">
      <c r="A2186" s="4">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4">
        <v>28.019200000000005</v>
      </c>
    </row>
    <row r="2187" spans="1:22" ht="14.25" customHeight="1" x14ac:dyDescent="0.3">
      <c r="A2187" s="4">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4">
        <v>18.5274</v>
      </c>
    </row>
    <row r="2188" spans="1:22" ht="14.25" customHeight="1" x14ac:dyDescent="0.3">
      <c r="A2188" s="4">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4">
        <v>7.25</v>
      </c>
    </row>
    <row r="2189" spans="1:22" ht="14.25" customHeight="1" x14ac:dyDescent="0.3">
      <c r="A2189" s="4">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4">
        <v>35.04</v>
      </c>
    </row>
    <row r="2190" spans="1:22" ht="14.25" customHeight="1" x14ac:dyDescent="0.3">
      <c r="A2190" s="4">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4">
        <v>25.472999999999999</v>
      </c>
    </row>
    <row r="2191" spans="1:22" ht="14.25" customHeight="1" x14ac:dyDescent="0.3">
      <c r="A2191" s="4">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4">
        <v>378.16740000000004</v>
      </c>
    </row>
    <row r="2192" spans="1:22" ht="14.25" customHeight="1" x14ac:dyDescent="0.3">
      <c r="A2192" s="4">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4">
        <v>17.026800000000001</v>
      </c>
    </row>
    <row r="2193" spans="1:22" ht="14.25" customHeight="1" x14ac:dyDescent="0.3">
      <c r="A2193" s="4">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4">
        <v>51.823799999999999</v>
      </c>
    </row>
    <row r="2194" spans="1:22" ht="14.25" customHeight="1" x14ac:dyDescent="0.3">
      <c r="A2194" s="4">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4">
        <v>22.869</v>
      </c>
    </row>
    <row r="2195" spans="1:22" ht="14.25" customHeight="1" x14ac:dyDescent="0.3">
      <c r="A2195" s="4">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4">
        <v>55.763999999999996</v>
      </c>
    </row>
    <row r="2196" spans="1:22" ht="14.25" customHeight="1" x14ac:dyDescent="0.3">
      <c r="A2196" s="4">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4">
        <v>12.285</v>
      </c>
    </row>
    <row r="2197" spans="1:22" ht="14.25" customHeight="1" x14ac:dyDescent="0.3">
      <c r="A2197" s="4">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4">
        <v>8.5024999999999942</v>
      </c>
    </row>
    <row r="2198" spans="1:22" ht="14.25" customHeight="1" x14ac:dyDescent="0.3">
      <c r="A2198" s="4">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4">
        <v>0.41160000000000019</v>
      </c>
    </row>
    <row r="2199" spans="1:22" ht="14.25" customHeight="1" x14ac:dyDescent="0.3">
      <c r="A2199" s="4">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4">
        <v>3.9609000000000001</v>
      </c>
    </row>
    <row r="2200" spans="1:22" ht="14.25" customHeight="1" x14ac:dyDescent="0.3">
      <c r="A2200" s="4">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4">
        <v>5.4432</v>
      </c>
    </row>
    <row r="2201" spans="1:22" ht="14.25" customHeight="1" x14ac:dyDescent="0.3">
      <c r="A2201" s="4">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4">
        <v>1.7003999999999999</v>
      </c>
    </row>
    <row r="2202" spans="1:22" ht="14.25" customHeight="1" x14ac:dyDescent="0.3">
      <c r="A2202" s="4">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4">
        <v>9.1020000000000021</v>
      </c>
    </row>
    <row r="2203" spans="1:22" ht="14.25" customHeight="1" x14ac:dyDescent="0.3">
      <c r="A2203" s="4">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4">
        <v>229.30180000000001</v>
      </c>
    </row>
    <row r="2204" spans="1:22" ht="14.25" customHeight="1" x14ac:dyDescent="0.3">
      <c r="A2204" s="4">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4">
        <v>2.1335999999999999</v>
      </c>
    </row>
    <row r="2205" spans="1:22" ht="14.25" customHeight="1" x14ac:dyDescent="0.3">
      <c r="A2205" s="4">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4">
        <v>74.809799999999996</v>
      </c>
    </row>
    <row r="2206" spans="1:22" ht="14.25" customHeight="1" x14ac:dyDescent="0.3">
      <c r="A2206" s="4">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4">
        <v>1.7591000000000001</v>
      </c>
    </row>
    <row r="2207" spans="1:22" ht="14.25" customHeight="1" x14ac:dyDescent="0.3">
      <c r="A2207" s="4">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4">
        <v>8.4449999999999896</v>
      </c>
    </row>
    <row r="2208" spans="1:22" ht="14.25" customHeight="1" x14ac:dyDescent="0.3">
      <c r="A2208" s="4">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4">
        <v>-46.394600000000011</v>
      </c>
    </row>
    <row r="2209" spans="1:22" ht="14.25" customHeight="1" x14ac:dyDescent="0.3">
      <c r="A2209" s="4">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4">
        <v>3.8272000000000013</v>
      </c>
    </row>
    <row r="2210" spans="1:22" ht="14.25" customHeight="1" x14ac:dyDescent="0.3">
      <c r="A2210" s="4">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4">
        <v>7.5991999999999997</v>
      </c>
    </row>
    <row r="2211" spans="1:22" ht="14.25" customHeight="1" x14ac:dyDescent="0.3">
      <c r="A2211" s="4">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4">
        <v>233.22039999999998</v>
      </c>
    </row>
    <row r="2212" spans="1:22" ht="14.25" customHeight="1" x14ac:dyDescent="0.3">
      <c r="A2212" s="4">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4">
        <v>21.023999999999997</v>
      </c>
    </row>
    <row r="2213" spans="1:22" ht="14.25" customHeight="1" x14ac:dyDescent="0.3">
      <c r="A2213" s="4">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4">
        <v>29.7408</v>
      </c>
    </row>
    <row r="2214" spans="1:22" ht="14.25" customHeight="1" x14ac:dyDescent="0.3">
      <c r="A2214" s="4">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4">
        <v>11.2422</v>
      </c>
    </row>
    <row r="2215" spans="1:22" ht="14.25" customHeight="1" x14ac:dyDescent="0.3">
      <c r="A2215" s="4">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4">
        <v>0.504</v>
      </c>
    </row>
    <row r="2216" spans="1:22" ht="14.25" customHeight="1" x14ac:dyDescent="0.3">
      <c r="A2216" s="4">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4">
        <v>20.849399999999996</v>
      </c>
    </row>
    <row r="2217" spans="1:22" ht="14.25" customHeight="1" x14ac:dyDescent="0.3">
      <c r="A2217" s="4">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4">
        <v>60.490000000000009</v>
      </c>
    </row>
    <row r="2218" spans="1:22" ht="14.25" customHeight="1" x14ac:dyDescent="0.3">
      <c r="A2218" s="4">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4">
        <v>9.5031999999999925</v>
      </c>
    </row>
    <row r="2219" spans="1:22" ht="14.25" customHeight="1" x14ac:dyDescent="0.3">
      <c r="A2219" s="4">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4">
        <v>0.98559999999999992</v>
      </c>
    </row>
    <row r="2220" spans="1:22" ht="14.25" customHeight="1" x14ac:dyDescent="0.3">
      <c r="A2220" s="4">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4">
        <v>3.6191999999999993</v>
      </c>
    </row>
    <row r="2221" spans="1:22" ht="14.25" customHeight="1" x14ac:dyDescent="0.3">
      <c r="A2221" s="4">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4">
        <v>4.1943999999999999</v>
      </c>
    </row>
    <row r="2222" spans="1:22" ht="14.25" customHeight="1" x14ac:dyDescent="0.3">
      <c r="A2222" s="4">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4">
        <v>100.24000000000007</v>
      </c>
    </row>
    <row r="2223" spans="1:22" ht="14.25" customHeight="1" x14ac:dyDescent="0.3">
      <c r="A2223" s="4">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4">
        <v>-89.089000000000055</v>
      </c>
    </row>
    <row r="2224" spans="1:22" ht="14.25" customHeight="1" x14ac:dyDescent="0.3">
      <c r="A2224" s="4">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4">
        <v>4.6719999999999988</v>
      </c>
    </row>
    <row r="2225" spans="1:22" ht="14.25" customHeight="1" x14ac:dyDescent="0.3">
      <c r="A2225" s="4">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4">
        <v>-24.23520000000001</v>
      </c>
    </row>
    <row r="2226" spans="1:22" ht="14.25" customHeight="1" x14ac:dyDescent="0.3">
      <c r="A2226" s="4">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4">
        <v>17.815199999999997</v>
      </c>
    </row>
    <row r="2227" spans="1:22" ht="14.25" customHeight="1" x14ac:dyDescent="0.3">
      <c r="A2227" s="4">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4">
        <v>-98.801799999999986</v>
      </c>
    </row>
    <row r="2228" spans="1:22" ht="14.25" customHeight="1" x14ac:dyDescent="0.3">
      <c r="A2228" s="4">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4">
        <v>0.4705999999999998</v>
      </c>
    </row>
    <row r="2229" spans="1:22" ht="14.25" customHeight="1" x14ac:dyDescent="0.3">
      <c r="A2229" s="4">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4">
        <v>15.598999999999993</v>
      </c>
    </row>
    <row r="2230" spans="1:22" ht="14.25" customHeight="1" x14ac:dyDescent="0.3">
      <c r="A2230" s="4">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4">
        <v>-115.70580000000004</v>
      </c>
    </row>
    <row r="2231" spans="1:22" ht="14.25" customHeight="1" x14ac:dyDescent="0.3">
      <c r="A2231" s="4">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4">
        <v>252.58799999999999</v>
      </c>
    </row>
    <row r="2232" spans="1:22" ht="14.25" customHeight="1" x14ac:dyDescent="0.3">
      <c r="A2232" s="4">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4">
        <v>14.834400000000002</v>
      </c>
    </row>
    <row r="2233" spans="1:22" ht="14.25" customHeight="1" x14ac:dyDescent="0.3">
      <c r="A2233" s="4">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4">
        <v>31.586999999999961</v>
      </c>
    </row>
    <row r="2234" spans="1:22" ht="14.25" customHeight="1" x14ac:dyDescent="0.3">
      <c r="A2234" s="4">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4">
        <v>14.307499999999997</v>
      </c>
    </row>
    <row r="2235" spans="1:22" ht="14.25" customHeight="1" x14ac:dyDescent="0.3">
      <c r="A2235" s="4">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4">
        <v>35.996399999999952</v>
      </c>
    </row>
    <row r="2236" spans="1:22" ht="14.25" customHeight="1" x14ac:dyDescent="0.3">
      <c r="A2236" s="4">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4">
        <v>67.659899999999979</v>
      </c>
    </row>
    <row r="2237" spans="1:22" ht="14.25" customHeight="1" x14ac:dyDescent="0.3">
      <c r="A2237" s="4">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4">
        <v>11.451599999999985</v>
      </c>
    </row>
    <row r="2238" spans="1:22" ht="14.25" customHeight="1" x14ac:dyDescent="0.3">
      <c r="A2238" s="4">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4">
        <v>8.2687999999999988</v>
      </c>
    </row>
    <row r="2239" spans="1:22" ht="14.25" customHeight="1" x14ac:dyDescent="0.3">
      <c r="A2239" s="4">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4">
        <v>12.432000000000002</v>
      </c>
    </row>
    <row r="2240" spans="1:22" ht="14.25" customHeight="1" x14ac:dyDescent="0.3">
      <c r="A2240" s="4">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4">
        <v>-52.169999999999987</v>
      </c>
    </row>
    <row r="2241" spans="1:22" ht="14.25" customHeight="1" x14ac:dyDescent="0.3">
      <c r="A2241" s="4">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4">
        <v>381.29700000000003</v>
      </c>
    </row>
    <row r="2242" spans="1:22" ht="14.25" customHeight="1" x14ac:dyDescent="0.3">
      <c r="A2242" s="4">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4">
        <v>13.347599999999998</v>
      </c>
    </row>
    <row r="2243" spans="1:22" ht="14.25" customHeight="1" x14ac:dyDescent="0.3">
      <c r="A2243" s="4">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4">
        <v>-115.49580000000006</v>
      </c>
    </row>
    <row r="2244" spans="1:22" ht="14.25" customHeight="1" x14ac:dyDescent="0.3">
      <c r="A2244" s="4">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4">
        <v>15.2712</v>
      </c>
    </row>
    <row r="2245" spans="1:22" ht="14.25" customHeight="1" x14ac:dyDescent="0.3">
      <c r="A2245" s="4">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4">
        <v>1.4455999999999998</v>
      </c>
    </row>
    <row r="2246" spans="1:22" ht="14.25" customHeight="1" x14ac:dyDescent="0.3">
      <c r="A2246" s="4">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4">
        <v>3.5178000000000003</v>
      </c>
    </row>
    <row r="2247" spans="1:22" ht="14.25" customHeight="1" x14ac:dyDescent="0.3">
      <c r="A2247" s="4">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4">
        <v>2.2412000000000001</v>
      </c>
    </row>
    <row r="2248" spans="1:22" ht="14.25" customHeight="1" x14ac:dyDescent="0.3">
      <c r="A2248" s="4">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4">
        <v>49.498199999999969</v>
      </c>
    </row>
    <row r="2249" spans="1:22" ht="14.25" customHeight="1" x14ac:dyDescent="0.3">
      <c r="A2249" s="4">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4">
        <v>6.4127999999999998</v>
      </c>
    </row>
    <row r="2250" spans="1:22" ht="14.25" customHeight="1" x14ac:dyDescent="0.3">
      <c r="A2250" s="4">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4">
        <v>13.037499999999998</v>
      </c>
    </row>
    <row r="2251" spans="1:22" ht="14.25" customHeight="1" x14ac:dyDescent="0.3">
      <c r="A2251" s="4">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4">
        <v>4.1760000000000002</v>
      </c>
    </row>
    <row r="2252" spans="1:22" ht="14.25" customHeight="1" x14ac:dyDescent="0.3">
      <c r="A2252" s="4">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4">
        <v>157.01759999999993</v>
      </c>
    </row>
    <row r="2253" spans="1:22" ht="14.25" customHeight="1" x14ac:dyDescent="0.3">
      <c r="A2253" s="4">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4">
        <v>9.3312000000000008</v>
      </c>
    </row>
    <row r="2254" spans="1:22" ht="14.25" customHeight="1" x14ac:dyDescent="0.3">
      <c r="A2254" s="4">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4">
        <v>68.975999999999999</v>
      </c>
    </row>
    <row r="2255" spans="1:22" ht="14.25" customHeight="1" x14ac:dyDescent="0.3">
      <c r="A2255" s="4">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4">
        <v>14.275799999999998</v>
      </c>
    </row>
    <row r="2256" spans="1:22" ht="14.25" customHeight="1" x14ac:dyDescent="0.3">
      <c r="A2256" s="4">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4">
        <v>15.245999999999999</v>
      </c>
    </row>
    <row r="2257" spans="1:22" ht="14.25" customHeight="1" x14ac:dyDescent="0.3">
      <c r="A2257" s="4">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4">
        <v>131.35499999999996</v>
      </c>
    </row>
    <row r="2258" spans="1:22" ht="14.25" customHeight="1" x14ac:dyDescent="0.3">
      <c r="A2258" s="4">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4">
        <v>33.938800000000001</v>
      </c>
    </row>
    <row r="2259" spans="1:22" ht="14.25" customHeight="1" x14ac:dyDescent="0.3">
      <c r="A2259" s="4">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4">
        <v>90.97199999999998</v>
      </c>
    </row>
    <row r="2260" spans="1:22" ht="14.25" customHeight="1" x14ac:dyDescent="0.3">
      <c r="A2260" s="4">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4">
        <v>8.7137999999999991</v>
      </c>
    </row>
    <row r="2261" spans="1:22" ht="14.25" customHeight="1" x14ac:dyDescent="0.3">
      <c r="A2261" s="4">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4">
        <v>2.4</v>
      </c>
    </row>
    <row r="2262" spans="1:22" ht="14.25" customHeight="1" x14ac:dyDescent="0.3">
      <c r="A2262" s="4">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4">
        <v>66.954599999999971</v>
      </c>
    </row>
    <row r="2263" spans="1:22" ht="14.25" customHeight="1" x14ac:dyDescent="0.3">
      <c r="A2263" s="4">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4">
        <v>24.936000000000007</v>
      </c>
    </row>
    <row r="2264" spans="1:22" ht="14.25" customHeight="1" x14ac:dyDescent="0.3">
      <c r="A2264" s="4">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4">
        <v>79.193399999999968</v>
      </c>
    </row>
    <row r="2265" spans="1:22" ht="14.25" customHeight="1" x14ac:dyDescent="0.3">
      <c r="A2265" s="4">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4">
        <v>114.99540000000002</v>
      </c>
    </row>
    <row r="2266" spans="1:22" ht="14.25" customHeight="1" x14ac:dyDescent="0.3">
      <c r="A2266" s="4">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4">
        <v>2.3759999999999999</v>
      </c>
    </row>
    <row r="2267" spans="1:22" ht="14.25" customHeight="1" x14ac:dyDescent="0.3">
      <c r="A2267" s="4">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4">
        <v>3.8822000000000001</v>
      </c>
    </row>
    <row r="2268" spans="1:22" ht="14.25" customHeight="1" x14ac:dyDescent="0.3">
      <c r="A2268" s="4">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4">
        <v>2.6892000000000005</v>
      </c>
    </row>
    <row r="2269" spans="1:22" ht="14.25" customHeight="1" x14ac:dyDescent="0.3">
      <c r="A2269" s="4">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4">
        <v>6.3504000000000005</v>
      </c>
    </row>
    <row r="2270" spans="1:22" ht="14.25" customHeight="1" x14ac:dyDescent="0.3">
      <c r="A2270" s="4">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4">
        <v>3.1104000000000003</v>
      </c>
    </row>
    <row r="2271" spans="1:22" ht="14.25" customHeight="1" x14ac:dyDescent="0.3">
      <c r="A2271" s="4">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4">
        <v>2.3570999999999991</v>
      </c>
    </row>
    <row r="2272" spans="1:22" ht="14.25" customHeight="1" x14ac:dyDescent="0.3">
      <c r="A2272" s="4">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4">
        <v>4.196499999999995</v>
      </c>
    </row>
    <row r="2273" spans="1:22" ht="14.25" customHeight="1" x14ac:dyDescent="0.3">
      <c r="A2273" s="4">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4">
        <v>47.937599999999996</v>
      </c>
    </row>
    <row r="2274" spans="1:22" ht="14.25" customHeight="1" x14ac:dyDescent="0.3">
      <c r="A2274" s="4">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4">
        <v>95.757200000000012</v>
      </c>
    </row>
    <row r="2275" spans="1:22" ht="14.25" customHeight="1" x14ac:dyDescent="0.3">
      <c r="A2275" s="4">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4">
        <v>377.99459999999993</v>
      </c>
    </row>
    <row r="2276" spans="1:22" ht="14.25" customHeight="1" x14ac:dyDescent="0.3">
      <c r="A2276" s="4">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4">
        <v>3.5857999999999848</v>
      </c>
    </row>
    <row r="2277" spans="1:22" ht="14.25" customHeight="1" x14ac:dyDescent="0.3">
      <c r="A2277" s="4">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4">
        <v>13.764599999999994</v>
      </c>
    </row>
    <row r="2278" spans="1:22" ht="14.25" customHeight="1" x14ac:dyDescent="0.3">
      <c r="A2278" s="4">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4">
        <v>0</v>
      </c>
    </row>
    <row r="2279" spans="1:22" ht="14.25" customHeight="1" x14ac:dyDescent="0.3">
      <c r="A2279" s="4">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4">
        <v>22.354800000000004</v>
      </c>
    </row>
    <row r="2280" spans="1:22" ht="14.25" customHeight="1" x14ac:dyDescent="0.3">
      <c r="A2280" s="4">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4">
        <v>53.750400000000013</v>
      </c>
    </row>
    <row r="2281" spans="1:22" ht="14.25" customHeight="1" x14ac:dyDescent="0.3">
      <c r="A2281" s="4">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4">
        <v>-6.0980000000000025</v>
      </c>
    </row>
    <row r="2282" spans="1:22" ht="14.25" customHeight="1" x14ac:dyDescent="0.3">
      <c r="A2282" s="4">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4">
        <v>-23.03520000000006</v>
      </c>
    </row>
    <row r="2283" spans="1:22" ht="14.25" customHeight="1" x14ac:dyDescent="0.3">
      <c r="A2283" s="4">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4">
        <v>37.996199999999988</v>
      </c>
    </row>
    <row r="2284" spans="1:22" ht="14.25" customHeight="1" x14ac:dyDescent="0.3">
      <c r="A2284" s="4">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4">
        <v>22.153599999999997</v>
      </c>
    </row>
    <row r="2285" spans="1:22" ht="14.25" customHeight="1" x14ac:dyDescent="0.3">
      <c r="A2285" s="4">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4">
        <v>6.6976000000000013</v>
      </c>
    </row>
    <row r="2286" spans="1:22" ht="14.25" customHeight="1" x14ac:dyDescent="0.3">
      <c r="A2286" s="4">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4">
        <v>16.386300000000002</v>
      </c>
    </row>
    <row r="2287" spans="1:22" ht="14.25" customHeight="1" x14ac:dyDescent="0.3">
      <c r="A2287" s="4">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4">
        <v>5.2026000000000003</v>
      </c>
    </row>
    <row r="2288" spans="1:22" ht="14.25" customHeight="1" x14ac:dyDescent="0.3">
      <c r="A2288" s="4">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4">
        <v>12.263999999999999</v>
      </c>
    </row>
    <row r="2289" spans="1:22" ht="14.25" customHeight="1" x14ac:dyDescent="0.3">
      <c r="A2289" s="4">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4">
        <v>1.3109999999999999</v>
      </c>
    </row>
    <row r="2290" spans="1:22" ht="14.25" customHeight="1" x14ac:dyDescent="0.3">
      <c r="A2290" s="4">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4">
        <v>4.7559999999999985</v>
      </c>
    </row>
    <row r="2291" spans="1:22" ht="14.25" customHeight="1" x14ac:dyDescent="0.3">
      <c r="A2291" s="4">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4">
        <v>80.368200000000002</v>
      </c>
    </row>
    <row r="2292" spans="1:22" ht="14.25" customHeight="1" x14ac:dyDescent="0.3">
      <c r="A2292" s="4">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4">
        <v>77.751899999999992</v>
      </c>
    </row>
    <row r="2293" spans="1:22" ht="14.25" customHeight="1" x14ac:dyDescent="0.3">
      <c r="A2293" s="4">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4">
        <v>297.69</v>
      </c>
    </row>
    <row r="2294" spans="1:22" ht="14.25" customHeight="1" x14ac:dyDescent="0.3">
      <c r="A2294" s="4">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4">
        <v>6.2208000000000006</v>
      </c>
    </row>
    <row r="2295" spans="1:22" ht="14.25" customHeight="1" x14ac:dyDescent="0.3">
      <c r="A2295" s="4">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4">
        <v>1.3365</v>
      </c>
    </row>
    <row r="2296" spans="1:22" ht="14.25" customHeight="1" x14ac:dyDescent="0.3">
      <c r="A2296" s="4">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4">
        <v>38.209499999999998</v>
      </c>
    </row>
    <row r="2297" spans="1:22" ht="14.25" customHeight="1" x14ac:dyDescent="0.3">
      <c r="A2297" s="4">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4">
        <v>6.219199999999999</v>
      </c>
    </row>
    <row r="2298" spans="1:22" ht="14.25" customHeight="1" x14ac:dyDescent="0.3">
      <c r="A2298" s="4">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4">
        <v>106.477</v>
      </c>
    </row>
    <row r="2299" spans="1:22" ht="14.25" customHeight="1" x14ac:dyDescent="0.3">
      <c r="A2299" s="4">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4">
        <v>1.2884999999999991</v>
      </c>
    </row>
    <row r="2300" spans="1:22" ht="14.25" customHeight="1" x14ac:dyDescent="0.3">
      <c r="A2300" s="4">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4">
        <v>601.96990000000005</v>
      </c>
    </row>
    <row r="2301" spans="1:22" ht="14.25" customHeight="1" x14ac:dyDescent="0.3">
      <c r="A2301" s="4">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4">
        <v>125.99000000000001</v>
      </c>
    </row>
    <row r="2302" spans="1:22" ht="14.25" customHeight="1" x14ac:dyDescent="0.3">
      <c r="A2302" s="4">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4">
        <v>6.36</v>
      </c>
    </row>
    <row r="2303" spans="1:22" ht="14.25" customHeight="1" x14ac:dyDescent="0.3">
      <c r="A2303" s="4">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4">
        <v>5.6448</v>
      </c>
    </row>
    <row r="2304" spans="1:22" ht="14.25" customHeight="1" x14ac:dyDescent="0.3">
      <c r="A2304" s="4">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4">
        <v>31.599999999999966</v>
      </c>
    </row>
    <row r="2305" spans="1:22" ht="14.25" customHeight="1" x14ac:dyDescent="0.3">
      <c r="A2305" s="4">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4">
        <v>188.2192</v>
      </c>
    </row>
    <row r="2306" spans="1:22" ht="14.25" customHeight="1" x14ac:dyDescent="0.3">
      <c r="A2306" s="4">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4">
        <v>49.970399999999991</v>
      </c>
    </row>
    <row r="2307" spans="1:22" ht="14.25" customHeight="1" x14ac:dyDescent="0.3">
      <c r="A2307" s="4">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4">
        <v>-14.137200000000014</v>
      </c>
    </row>
    <row r="2308" spans="1:22" ht="14.25" customHeight="1" x14ac:dyDescent="0.3">
      <c r="A2308" s="4">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4">
        <v>9.8657999999999983</v>
      </c>
    </row>
    <row r="2309" spans="1:22" ht="14.25" customHeight="1" x14ac:dyDescent="0.3">
      <c r="A2309" s="4">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4">
        <v>171.93000000000006</v>
      </c>
    </row>
    <row r="2310" spans="1:22" ht="14.25" customHeight="1" x14ac:dyDescent="0.3">
      <c r="A2310" s="4">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4">
        <v>35.098999999999961</v>
      </c>
    </row>
    <row r="2311" spans="1:22" ht="14.25" customHeight="1" x14ac:dyDescent="0.3">
      <c r="A2311" s="4">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4">
        <v>7.7003999999999948</v>
      </c>
    </row>
    <row r="2312" spans="1:22" ht="14.25" customHeight="1" x14ac:dyDescent="0.3">
      <c r="A2312" s="4">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4">
        <v>6.602999999999998</v>
      </c>
    </row>
    <row r="2313" spans="1:22" ht="14.25" customHeight="1" x14ac:dyDescent="0.3">
      <c r="A2313" s="4">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4">
        <v>1.9839999999999982</v>
      </c>
    </row>
    <row r="2314" spans="1:22" ht="14.25" customHeight="1" x14ac:dyDescent="0.3">
      <c r="A2314" s="4">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4">
        <v>-48.508200000000009</v>
      </c>
    </row>
    <row r="2315" spans="1:22" ht="14.25" customHeight="1" x14ac:dyDescent="0.3">
      <c r="A2315" s="4">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4">
        <v>6.8713999999999995</v>
      </c>
    </row>
    <row r="2316" spans="1:22" ht="14.25" customHeight="1" x14ac:dyDescent="0.3">
      <c r="A2316" s="4">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4">
        <v>112.40640000000002</v>
      </c>
    </row>
    <row r="2317" spans="1:22" ht="14.25" customHeight="1" x14ac:dyDescent="0.3">
      <c r="A2317" s="4">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4">
        <v>20.21</v>
      </c>
    </row>
    <row r="2318" spans="1:22" ht="14.25" customHeight="1" x14ac:dyDescent="0.3">
      <c r="A2318" s="4">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4">
        <v>27.440999999999995</v>
      </c>
    </row>
    <row r="2319" spans="1:22" ht="14.25" customHeight="1" x14ac:dyDescent="0.3">
      <c r="A2319" s="4">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4">
        <v>30.414999999999999</v>
      </c>
    </row>
    <row r="2320" spans="1:22" ht="14.25" customHeight="1" x14ac:dyDescent="0.3">
      <c r="A2320" s="4">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4">
        <v>132.58980000000003</v>
      </c>
    </row>
    <row r="2321" spans="1:22" ht="14.25" customHeight="1" x14ac:dyDescent="0.3">
      <c r="A2321" s="4">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4">
        <v>56.352799999999974</v>
      </c>
    </row>
    <row r="2322" spans="1:22" ht="14.25" customHeight="1" x14ac:dyDescent="0.3">
      <c r="A2322" s="4">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4">
        <v>63.8232</v>
      </c>
    </row>
    <row r="2323" spans="1:22" ht="14.25" customHeight="1" x14ac:dyDescent="0.3">
      <c r="A2323" s="4">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4">
        <v>44.527799999999992</v>
      </c>
    </row>
    <row r="2324" spans="1:22" ht="14.25" customHeight="1" x14ac:dyDescent="0.3">
      <c r="A2324" s="4">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4">
        <v>27.894399999999997</v>
      </c>
    </row>
    <row r="2325" spans="1:22" ht="14.25" customHeight="1" x14ac:dyDescent="0.3">
      <c r="A2325" s="4">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4">
        <v>38.15</v>
      </c>
    </row>
    <row r="2326" spans="1:22" ht="14.25" customHeight="1" x14ac:dyDescent="0.3">
      <c r="A2326" s="4">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4">
        <v>167.80799999999999</v>
      </c>
    </row>
    <row r="2327" spans="1:22" ht="14.25" customHeight="1" x14ac:dyDescent="0.3">
      <c r="A2327" s="4">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4">
        <v>29.951999999999998</v>
      </c>
    </row>
    <row r="2328" spans="1:22" ht="14.25" customHeight="1" x14ac:dyDescent="0.3">
      <c r="A2328" s="4">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4">
        <v>1.1596000000000011</v>
      </c>
    </row>
    <row r="2329" spans="1:22" ht="14.25" customHeight="1" x14ac:dyDescent="0.3">
      <c r="A2329" s="4">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4">
        <v>6.2208000000000006</v>
      </c>
    </row>
    <row r="2330" spans="1:22" ht="14.25" customHeight="1" x14ac:dyDescent="0.3">
      <c r="A2330" s="4">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4">
        <v>5.2026000000000003</v>
      </c>
    </row>
    <row r="2331" spans="1:22" ht="14.25" customHeight="1" x14ac:dyDescent="0.3">
      <c r="A2331" s="4">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4">
        <v>-68.392000000000053</v>
      </c>
    </row>
    <row r="2332" spans="1:22" ht="14.25" customHeight="1" x14ac:dyDescent="0.3">
      <c r="A2332" s="4">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4">
        <v>2.9371999999999971</v>
      </c>
    </row>
    <row r="2333" spans="1:22" ht="14.25" customHeight="1" x14ac:dyDescent="0.3">
      <c r="A2333" s="4">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4">
        <v>20.85</v>
      </c>
    </row>
    <row r="2334" spans="1:22" ht="14.25" customHeight="1" x14ac:dyDescent="0.3">
      <c r="A2334" s="4">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4">
        <v>133.15199999999999</v>
      </c>
    </row>
    <row r="2335" spans="1:22" ht="14.25" customHeight="1" x14ac:dyDescent="0.3">
      <c r="A2335" s="4">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4">
        <v>2.8322000000000003</v>
      </c>
    </row>
    <row r="2336" spans="1:22" ht="14.25" customHeight="1" x14ac:dyDescent="0.3">
      <c r="A2336" s="4">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4">
        <v>11.247599999999995</v>
      </c>
    </row>
    <row r="2337" spans="1:22" ht="14.25" customHeight="1" x14ac:dyDescent="0.3">
      <c r="A2337" s="4">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4">
        <v>5.1042000000000005</v>
      </c>
    </row>
    <row r="2338" spans="1:22" ht="14.25" customHeight="1" x14ac:dyDescent="0.3">
      <c r="A2338" s="4">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4">
        <v>123.76909999999995</v>
      </c>
    </row>
    <row r="2339" spans="1:22" ht="14.25" customHeight="1" x14ac:dyDescent="0.3">
      <c r="A2339" s="4">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4">
        <v>12.441600000000001</v>
      </c>
    </row>
    <row r="2340" spans="1:22" ht="14.25" customHeight="1" x14ac:dyDescent="0.3">
      <c r="A2340" s="4">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4">
        <v>22.500800000000002</v>
      </c>
    </row>
    <row r="2341" spans="1:22" ht="14.25" customHeight="1" x14ac:dyDescent="0.3">
      <c r="A2341" s="4">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4">
        <v>1.7419999999999987</v>
      </c>
    </row>
    <row r="2342" spans="1:22" ht="14.25" customHeight="1" x14ac:dyDescent="0.3">
      <c r="A2342" s="4">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4">
        <v>10.465</v>
      </c>
    </row>
    <row r="2343" spans="1:22" ht="14.25" customHeight="1" x14ac:dyDescent="0.3">
      <c r="A2343" s="4">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4">
        <v>23.384</v>
      </c>
    </row>
    <row r="2344" spans="1:22" ht="14.25" customHeight="1" x14ac:dyDescent="0.3">
      <c r="A2344" s="4">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4">
        <v>27.352799999999998</v>
      </c>
    </row>
    <row r="2345" spans="1:22" ht="14.25" customHeight="1" x14ac:dyDescent="0.3">
      <c r="A2345" s="4">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4">
        <v>-29.343599999999995</v>
      </c>
    </row>
    <row r="2346" spans="1:22" ht="14.25" customHeight="1" x14ac:dyDescent="0.3">
      <c r="A2346" s="4">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4">
        <v>137.28960000000004</v>
      </c>
    </row>
    <row r="2347" spans="1:22" ht="14.25" customHeight="1" x14ac:dyDescent="0.3">
      <c r="A2347" s="4">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4">
        <v>24.527999999999995</v>
      </c>
    </row>
    <row r="2348" spans="1:22" ht="14.25" customHeight="1" x14ac:dyDescent="0.3">
      <c r="A2348" s="4">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4">
        <v>-2.1624000000000012</v>
      </c>
    </row>
    <row r="2349" spans="1:22" ht="14.25" customHeight="1" x14ac:dyDescent="0.3">
      <c r="A2349" s="4">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4">
        <v>0</v>
      </c>
    </row>
    <row r="2350" spans="1:22" ht="14.25" customHeight="1" x14ac:dyDescent="0.3">
      <c r="A2350" s="4">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4">
        <v>3.1583999999999985</v>
      </c>
    </row>
    <row r="2351" spans="1:22" ht="14.25" customHeight="1" x14ac:dyDescent="0.3">
      <c r="A2351" s="4">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4">
        <v>22.573199999999996</v>
      </c>
    </row>
    <row r="2352" spans="1:22" ht="14.25" customHeight="1" x14ac:dyDescent="0.3">
      <c r="A2352" s="4">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4">
        <v>5.3213999999999997</v>
      </c>
    </row>
    <row r="2353" spans="1:22" ht="14.25" customHeight="1" x14ac:dyDescent="0.3">
      <c r="A2353" s="4">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4">
        <v>22.251600000000003</v>
      </c>
    </row>
    <row r="2354" spans="1:22" ht="14.25" customHeight="1" x14ac:dyDescent="0.3">
      <c r="A2354" s="4">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4">
        <v>5.04</v>
      </c>
    </row>
    <row r="2355" spans="1:22" ht="14.25" customHeight="1" x14ac:dyDescent="0.3">
      <c r="A2355" s="4">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4">
        <v>200.95460000000008</v>
      </c>
    </row>
    <row r="2356" spans="1:22" ht="14.25" customHeight="1" x14ac:dyDescent="0.3">
      <c r="A2356" s="4">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4">
        <v>46.3185</v>
      </c>
    </row>
    <row r="2357" spans="1:22" ht="14.25" customHeight="1" x14ac:dyDescent="0.3">
      <c r="A2357" s="4">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4">
        <v>15.699300000000001</v>
      </c>
    </row>
    <row r="2358" spans="1:22" ht="14.25" customHeight="1" x14ac:dyDescent="0.3">
      <c r="A2358" s="4">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4">
        <v>80.991899999999987</v>
      </c>
    </row>
    <row r="2359" spans="1:22" ht="14.25" customHeight="1" x14ac:dyDescent="0.3">
      <c r="A2359" s="4">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4">
        <v>-447.59469999999988</v>
      </c>
    </row>
    <row r="2360" spans="1:22" ht="14.25" customHeight="1" x14ac:dyDescent="0.3">
      <c r="A2360" s="4">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4">
        <v>-553.64760000000001</v>
      </c>
    </row>
    <row r="2361" spans="1:22" ht="14.25" customHeight="1" x14ac:dyDescent="0.3">
      <c r="A2361" s="4">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4">
        <v>-122.78160000000003</v>
      </c>
    </row>
    <row r="2362" spans="1:22" ht="14.25" customHeight="1" x14ac:dyDescent="0.3">
      <c r="A2362" s="4">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4">
        <v>16.3842</v>
      </c>
    </row>
    <row r="2363" spans="1:22" ht="14.25" customHeight="1" x14ac:dyDescent="0.3">
      <c r="A2363" s="4">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4">
        <v>75.9696</v>
      </c>
    </row>
    <row r="2364" spans="1:22" ht="14.25" customHeight="1" x14ac:dyDescent="0.3">
      <c r="A2364" s="4">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4">
        <v>-10.053999999999998</v>
      </c>
    </row>
    <row r="2365" spans="1:22" ht="14.25" customHeight="1" x14ac:dyDescent="0.3">
      <c r="A2365" s="4">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4">
        <v>40.921599999999998</v>
      </c>
    </row>
    <row r="2366" spans="1:22" ht="14.25" customHeight="1" x14ac:dyDescent="0.3">
      <c r="A2366" s="4">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4">
        <v>44.889600000000002</v>
      </c>
    </row>
    <row r="2367" spans="1:22" ht="14.25" customHeight="1" x14ac:dyDescent="0.3">
      <c r="A2367" s="4">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4">
        <v>20.7</v>
      </c>
    </row>
    <row r="2368" spans="1:22" ht="14.25" customHeight="1" x14ac:dyDescent="0.3">
      <c r="A2368" s="4">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4">
        <v>-18.106799999999993</v>
      </c>
    </row>
    <row r="2369" spans="1:22" ht="14.25" customHeight="1" x14ac:dyDescent="0.3">
      <c r="A2369" s="4">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4">
        <v>11.328800000000001</v>
      </c>
    </row>
    <row r="2370" spans="1:22" ht="14.25" customHeight="1" x14ac:dyDescent="0.3">
      <c r="A2370" s="4">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4">
        <v>-26.635200000000026</v>
      </c>
    </row>
    <row r="2371" spans="1:22" ht="14.25" customHeight="1" x14ac:dyDescent="0.3">
      <c r="A2371" s="4">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4">
        <v>0.30700000000000016</v>
      </c>
    </row>
    <row r="2372" spans="1:22" ht="14.25" customHeight="1" x14ac:dyDescent="0.3">
      <c r="A2372" s="4">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4">
        <v>93.240000000000009</v>
      </c>
    </row>
    <row r="2373" spans="1:22" ht="14.25" customHeight="1" x14ac:dyDescent="0.3">
      <c r="A2373" s="4">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4">
        <v>-27.129599999999996</v>
      </c>
    </row>
    <row r="2374" spans="1:22" ht="14.25" customHeight="1" x14ac:dyDescent="0.3">
      <c r="A2374" s="4">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4">
        <v>0.8224999999999999</v>
      </c>
    </row>
    <row r="2375" spans="1:22" ht="14.25" customHeight="1" x14ac:dyDescent="0.3">
      <c r="A2375" s="4">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4">
        <v>7.698599999999999</v>
      </c>
    </row>
    <row r="2376" spans="1:22" ht="14.25" customHeight="1" x14ac:dyDescent="0.3">
      <c r="A2376" s="4">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4">
        <v>-14.478399999999993</v>
      </c>
    </row>
    <row r="2377" spans="1:22" ht="14.25" customHeight="1" x14ac:dyDescent="0.3">
      <c r="A2377" s="4">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4">
        <v>0.11340000000000017</v>
      </c>
    </row>
    <row r="2378" spans="1:22" ht="14.25" customHeight="1" x14ac:dyDescent="0.3">
      <c r="A2378" s="4">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4">
        <v>-58.861599999999981</v>
      </c>
    </row>
    <row r="2379" spans="1:22" ht="14.25" customHeight="1" x14ac:dyDescent="0.3">
      <c r="A2379" s="4">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4">
        <v>1.1479999999999988</v>
      </c>
    </row>
    <row r="2380" spans="1:22" ht="14.25" customHeight="1" x14ac:dyDescent="0.3">
      <c r="A2380" s="4">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4">
        <v>15.065</v>
      </c>
    </row>
    <row r="2381" spans="1:22" ht="14.25" customHeight="1" x14ac:dyDescent="0.3">
      <c r="A2381" s="4">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4">
        <v>1.7138000000000002</v>
      </c>
    </row>
    <row r="2382" spans="1:22" ht="14.25" customHeight="1" x14ac:dyDescent="0.3">
      <c r="A2382" s="4">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4">
        <v>15.489999999999997</v>
      </c>
    </row>
    <row r="2383" spans="1:22" ht="14.25" customHeight="1" x14ac:dyDescent="0.3">
      <c r="A2383" s="4">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4">
        <v>11.626299999999999</v>
      </c>
    </row>
    <row r="2384" spans="1:22" ht="14.25" customHeight="1" x14ac:dyDescent="0.3">
      <c r="A2384" s="4">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4">
        <v>45.770399999999995</v>
      </c>
    </row>
    <row r="2385" spans="1:22" ht="14.25" customHeight="1" x14ac:dyDescent="0.3">
      <c r="A2385" s="4">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4">
        <v>4.4855999999999998</v>
      </c>
    </row>
    <row r="2386" spans="1:22" ht="14.25" customHeight="1" x14ac:dyDescent="0.3">
      <c r="A2386" s="4">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4">
        <v>62.74799999999999</v>
      </c>
    </row>
    <row r="2387" spans="1:22" ht="14.25" customHeight="1" x14ac:dyDescent="0.3">
      <c r="A2387" s="4">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4">
        <v>15.837600000000009</v>
      </c>
    </row>
    <row r="2388" spans="1:22" ht="14.25" customHeight="1" x14ac:dyDescent="0.3">
      <c r="A2388" s="4">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4">
        <v>59.997999999999962</v>
      </c>
    </row>
    <row r="2389" spans="1:22" ht="14.25" customHeight="1" x14ac:dyDescent="0.3">
      <c r="A2389" s="4">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4">
        <v>3.6155999999999997</v>
      </c>
    </row>
    <row r="2390" spans="1:22" ht="14.25" customHeight="1" x14ac:dyDescent="0.3">
      <c r="A2390" s="4">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4">
        <v>8.8623999999999992</v>
      </c>
    </row>
    <row r="2391" spans="1:22" ht="14.25" customHeight="1" x14ac:dyDescent="0.3">
      <c r="A2391" s="4">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4">
        <v>3.1104000000000003</v>
      </c>
    </row>
    <row r="2392" spans="1:22" ht="14.25" customHeight="1" x14ac:dyDescent="0.3">
      <c r="A2392" s="4">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4">
        <v>20.511400000000002</v>
      </c>
    </row>
    <row r="2393" spans="1:22" ht="14.25" customHeight="1" x14ac:dyDescent="0.3">
      <c r="A2393" s="4">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4">
        <v>97.194599999999923</v>
      </c>
    </row>
    <row r="2394" spans="1:22" ht="14.25" customHeight="1" x14ac:dyDescent="0.3">
      <c r="A2394" s="4">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4">
        <v>42.150400000000005</v>
      </c>
    </row>
    <row r="2395" spans="1:22" ht="14.25" customHeight="1" x14ac:dyDescent="0.3">
      <c r="A2395" s="4">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4">
        <v>10.316800000000001</v>
      </c>
    </row>
    <row r="2396" spans="1:22" ht="14.25" customHeight="1" x14ac:dyDescent="0.3">
      <c r="A2396" s="4">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4">
        <v>2.2560000000000002</v>
      </c>
    </row>
    <row r="2397" spans="1:22" ht="14.25" customHeight="1" x14ac:dyDescent="0.3">
      <c r="A2397" s="4">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4">
        <v>23.96</v>
      </c>
    </row>
    <row r="2398" spans="1:22" ht="14.25" customHeight="1" x14ac:dyDescent="0.3">
      <c r="A2398" s="4">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4">
        <v>16.649999999999999</v>
      </c>
    </row>
    <row r="2399" spans="1:22" ht="14.25" customHeight="1" x14ac:dyDescent="0.3">
      <c r="A2399" s="4">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4">
        <v>2.8224</v>
      </c>
    </row>
    <row r="2400" spans="1:22" ht="14.25" customHeight="1" x14ac:dyDescent="0.3">
      <c r="A2400" s="4">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4">
        <v>4.3367999999999993</v>
      </c>
    </row>
    <row r="2401" spans="1:22" ht="14.25" customHeight="1" x14ac:dyDescent="0.3">
      <c r="A2401" s="4">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4">
        <v>12.576199999999986</v>
      </c>
    </row>
    <row r="2402" spans="1:22" ht="14.25" customHeight="1" x14ac:dyDescent="0.3">
      <c r="A2402" s="4">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4">
        <v>14.676999999999998</v>
      </c>
    </row>
    <row r="2403" spans="1:22" ht="14.25" customHeight="1" x14ac:dyDescent="0.3">
      <c r="A2403" s="4">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4">
        <v>23.550000000000004</v>
      </c>
    </row>
    <row r="2404" spans="1:22" ht="14.25" customHeight="1" x14ac:dyDescent="0.3">
      <c r="A2404" s="4">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4">
        <v>13.347999999999997</v>
      </c>
    </row>
    <row r="2405" spans="1:22" ht="14.25" customHeight="1" x14ac:dyDescent="0.3">
      <c r="A2405" s="4">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4">
        <v>-225.09759999999991</v>
      </c>
    </row>
    <row r="2406" spans="1:22" ht="14.25" customHeight="1" x14ac:dyDescent="0.3">
      <c r="A2406" s="4">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4">
        <v>200.86379999999991</v>
      </c>
    </row>
    <row r="2407" spans="1:22" ht="14.25" customHeight="1" x14ac:dyDescent="0.3">
      <c r="A2407" s="4">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4">
        <v>-28.967399999999991</v>
      </c>
    </row>
    <row r="2408" spans="1:22" ht="14.25" customHeight="1" x14ac:dyDescent="0.3">
      <c r="A2408" s="4">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4">
        <v>26.972999999999992</v>
      </c>
    </row>
    <row r="2409" spans="1:22" ht="14.25" customHeight="1" x14ac:dyDescent="0.3">
      <c r="A2409" s="4">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4">
        <v>7.9859999999999998</v>
      </c>
    </row>
    <row r="2410" spans="1:22" ht="14.25" customHeight="1" x14ac:dyDescent="0.3">
      <c r="A2410" s="4">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4">
        <v>130.49130000000002</v>
      </c>
    </row>
    <row r="2411" spans="1:22" ht="14.25" customHeight="1" x14ac:dyDescent="0.3">
      <c r="A2411" s="4">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4">
        <v>76.262399999999985</v>
      </c>
    </row>
    <row r="2412" spans="1:22" ht="14.25" customHeight="1" x14ac:dyDescent="0.3">
      <c r="A2412" s="4">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4">
        <v>1.9169999999999998</v>
      </c>
    </row>
    <row r="2413" spans="1:22" ht="14.25" customHeight="1" x14ac:dyDescent="0.3">
      <c r="A2413" s="4">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4">
        <v>2.6319999999999997</v>
      </c>
    </row>
    <row r="2414" spans="1:22" ht="14.25" customHeight="1" x14ac:dyDescent="0.3">
      <c r="A2414" s="4">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4">
        <v>5.8604000000000003</v>
      </c>
    </row>
    <row r="2415" spans="1:22" ht="14.25" customHeight="1" x14ac:dyDescent="0.3">
      <c r="A2415" s="4">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4">
        <v>31.453199999999953</v>
      </c>
    </row>
    <row r="2416" spans="1:22" ht="14.25" customHeight="1" x14ac:dyDescent="0.3">
      <c r="A2416" s="4">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4">
        <v>60.356000000000023</v>
      </c>
    </row>
    <row r="2417" spans="1:22" ht="14.25" customHeight="1" x14ac:dyDescent="0.3">
      <c r="A2417" s="4">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4">
        <v>60.391999999999996</v>
      </c>
    </row>
    <row r="2418" spans="1:22" ht="14.25" customHeight="1" x14ac:dyDescent="0.3">
      <c r="A2418" s="4">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4">
        <v>95.200000000000031</v>
      </c>
    </row>
    <row r="2419" spans="1:22" ht="14.25" customHeight="1" x14ac:dyDescent="0.3">
      <c r="A2419" s="4">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4">
        <v>29.951999999999998</v>
      </c>
    </row>
    <row r="2420" spans="1:22" ht="14.25" customHeight="1" x14ac:dyDescent="0.3">
      <c r="A2420" s="4">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4">
        <v>179.73000000000013</v>
      </c>
    </row>
    <row r="2421" spans="1:22" ht="14.25" customHeight="1" x14ac:dyDescent="0.3">
      <c r="A2421" s="4">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4">
        <v>3.1779999999999973</v>
      </c>
    </row>
    <row r="2422" spans="1:22" ht="14.25" customHeight="1" x14ac:dyDescent="0.3">
      <c r="A2422" s="4">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4">
        <v>43.995600000000003</v>
      </c>
    </row>
    <row r="2423" spans="1:22" ht="14.25" customHeight="1" x14ac:dyDescent="0.3">
      <c r="A2423" s="4">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4">
        <v>-48.954900000000002</v>
      </c>
    </row>
    <row r="2424" spans="1:22" ht="14.25" customHeight="1" x14ac:dyDescent="0.3">
      <c r="A2424" s="4">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4">
        <v>3.2615999999999996</v>
      </c>
    </row>
    <row r="2425" spans="1:22" ht="14.25" customHeight="1" x14ac:dyDescent="0.3">
      <c r="A2425" s="4">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4">
        <v>41.718599999999995</v>
      </c>
    </row>
    <row r="2426" spans="1:22" ht="14.25" customHeight="1" x14ac:dyDescent="0.3">
      <c r="A2426" s="4">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4">
        <v>-10.418399999999998</v>
      </c>
    </row>
    <row r="2427" spans="1:22" ht="14.25" customHeight="1" x14ac:dyDescent="0.3">
      <c r="A2427" s="4">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4">
        <v>-104.67300000000006</v>
      </c>
    </row>
    <row r="2428" spans="1:22" ht="14.25" customHeight="1" x14ac:dyDescent="0.3">
      <c r="A2428" s="4">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4">
        <v>12.776399999999999</v>
      </c>
    </row>
    <row r="2429" spans="1:22" ht="14.25" customHeight="1" x14ac:dyDescent="0.3">
      <c r="A2429" s="4">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4">
        <v>-2.1504000000000008</v>
      </c>
    </row>
    <row r="2430" spans="1:22" ht="14.25" customHeight="1" x14ac:dyDescent="0.3">
      <c r="A2430" s="4">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4">
        <v>-13.648800000000001</v>
      </c>
    </row>
    <row r="2431" spans="1:22" ht="14.25" customHeight="1" x14ac:dyDescent="0.3">
      <c r="A2431" s="4">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4">
        <v>-9.0944000000000038</v>
      </c>
    </row>
    <row r="2432" spans="1:22" ht="14.25" customHeight="1" x14ac:dyDescent="0.3">
      <c r="A2432" s="4">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4">
        <v>27.485599999999998</v>
      </c>
    </row>
    <row r="2433" spans="1:22" ht="14.25" customHeight="1" x14ac:dyDescent="0.3">
      <c r="A2433" s="4">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4">
        <v>3.0340000000000007</v>
      </c>
    </row>
    <row r="2434" spans="1:22" ht="14.25" customHeight="1" x14ac:dyDescent="0.3">
      <c r="A2434" s="4">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4">
        <v>65.206400000000002</v>
      </c>
    </row>
    <row r="2435" spans="1:22" ht="14.25" customHeight="1" x14ac:dyDescent="0.3">
      <c r="A2435" s="4">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4">
        <v>4.0775999999999968</v>
      </c>
    </row>
    <row r="2436" spans="1:22" ht="14.25" customHeight="1" x14ac:dyDescent="0.3">
      <c r="A2436" s="4">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4">
        <v>16.98</v>
      </c>
    </row>
    <row r="2437" spans="1:22" ht="14.25" customHeight="1" x14ac:dyDescent="0.3">
      <c r="A2437" s="4">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4">
        <v>322.18290000000002</v>
      </c>
    </row>
    <row r="2438" spans="1:22" ht="14.25" customHeight="1" x14ac:dyDescent="0.3">
      <c r="A2438" s="4">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4">
        <v>114.6285</v>
      </c>
    </row>
    <row r="2439" spans="1:22" ht="14.25" customHeight="1" x14ac:dyDescent="0.3">
      <c r="A2439" s="4">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4">
        <v>-99.266399999999976</v>
      </c>
    </row>
    <row r="2440" spans="1:22" ht="14.25" customHeight="1" x14ac:dyDescent="0.3">
      <c r="A2440" s="4">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4">
        <v>12.5328</v>
      </c>
    </row>
    <row r="2441" spans="1:22" ht="14.25" customHeight="1" x14ac:dyDescent="0.3">
      <c r="A2441" s="4">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4">
        <v>2.1736000000000004</v>
      </c>
    </row>
    <row r="2442" spans="1:22" ht="14.25" customHeight="1" x14ac:dyDescent="0.3">
      <c r="A2442" s="4">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4">
        <v>86.25</v>
      </c>
    </row>
    <row r="2443" spans="1:22" ht="14.25" customHeight="1" x14ac:dyDescent="0.3">
      <c r="A2443" s="4">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4">
        <v>-19.918399999999991</v>
      </c>
    </row>
    <row r="2444" spans="1:22" ht="14.25" customHeight="1" x14ac:dyDescent="0.3">
      <c r="A2444" s="4">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4">
        <v>172.33840000000004</v>
      </c>
    </row>
    <row r="2445" spans="1:22" ht="14.25" customHeight="1" x14ac:dyDescent="0.3">
      <c r="A2445" s="4">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4">
        <v>30.431999999999995</v>
      </c>
    </row>
    <row r="2446" spans="1:22" ht="14.25" customHeight="1" x14ac:dyDescent="0.3">
      <c r="A2446" s="4">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4">
        <v>12.902400000000002</v>
      </c>
    </row>
    <row r="2447" spans="1:22" ht="14.25" customHeight="1" x14ac:dyDescent="0.3">
      <c r="A2447" s="4">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4">
        <v>74.8142</v>
      </c>
    </row>
    <row r="2448" spans="1:22" ht="14.25" customHeight="1" x14ac:dyDescent="0.3">
      <c r="A2448" s="4">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4">
        <v>8.2156000000000002</v>
      </c>
    </row>
    <row r="2449" spans="1:22" ht="14.25" customHeight="1" x14ac:dyDescent="0.3">
      <c r="A2449" s="4">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4">
        <v>-14.080999999999989</v>
      </c>
    </row>
    <row r="2450" spans="1:22" ht="14.25" customHeight="1" x14ac:dyDescent="0.3">
      <c r="A2450" s="4">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4">
        <v>5.3897999999999939</v>
      </c>
    </row>
    <row r="2451" spans="1:22" ht="14.25" customHeight="1" x14ac:dyDescent="0.3">
      <c r="A2451" s="4">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4">
        <v>9.8279999999999959</v>
      </c>
    </row>
    <row r="2452" spans="1:22" ht="14.25" customHeight="1" x14ac:dyDescent="0.3">
      <c r="A2452" s="4">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4">
        <v>9</v>
      </c>
    </row>
    <row r="2453" spans="1:22" ht="14.25" customHeight="1" x14ac:dyDescent="0.3">
      <c r="A2453" s="4">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4">
        <v>31.121999999999996</v>
      </c>
    </row>
    <row r="2454" spans="1:22" ht="14.25" customHeight="1" x14ac:dyDescent="0.3">
      <c r="A2454" s="4">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4">
        <v>3.0860999999999996</v>
      </c>
    </row>
    <row r="2455" spans="1:22" ht="14.25" customHeight="1" x14ac:dyDescent="0.3">
      <c r="A2455" s="4">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4">
        <v>18.2592</v>
      </c>
    </row>
    <row r="2456" spans="1:22" ht="14.25" customHeight="1" x14ac:dyDescent="0.3">
      <c r="A2456" s="4">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4">
        <v>13.603999999999992</v>
      </c>
    </row>
    <row r="2457" spans="1:22" ht="14.25" customHeight="1" x14ac:dyDescent="0.3">
      <c r="A2457" s="4">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4">
        <v>27.934399999999997</v>
      </c>
    </row>
    <row r="2458" spans="1:22" ht="14.25" customHeight="1" x14ac:dyDescent="0.3">
      <c r="A2458" s="4">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4">
        <v>3.4356999999999998</v>
      </c>
    </row>
    <row r="2459" spans="1:22" ht="14.25" customHeight="1" x14ac:dyDescent="0.3">
      <c r="A2459" s="4">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4">
        <v>22.458000000000002</v>
      </c>
    </row>
    <row r="2460" spans="1:22" ht="14.25" customHeight="1" x14ac:dyDescent="0.3">
      <c r="A2460" s="4">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4">
        <v>12.097800000000001</v>
      </c>
    </row>
    <row r="2461" spans="1:22" ht="14.25" customHeight="1" x14ac:dyDescent="0.3">
      <c r="A2461" s="4">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4">
        <v>25.438400000000001</v>
      </c>
    </row>
    <row r="2462" spans="1:22" ht="14.25" customHeight="1" x14ac:dyDescent="0.3">
      <c r="A2462" s="4">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4">
        <v>13.486499999999999</v>
      </c>
    </row>
    <row r="2463" spans="1:22" ht="14.25" customHeight="1" x14ac:dyDescent="0.3">
      <c r="A2463" s="4">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4">
        <v>34.423199999999987</v>
      </c>
    </row>
    <row r="2464" spans="1:22" ht="14.25" customHeight="1" x14ac:dyDescent="0.3">
      <c r="A2464" s="4">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4">
        <v>29.371999999999993</v>
      </c>
    </row>
    <row r="2465" spans="1:22" ht="14.25" customHeight="1" x14ac:dyDescent="0.3">
      <c r="A2465" s="4">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4">
        <v>5.1183999999999994</v>
      </c>
    </row>
    <row r="2466" spans="1:22" ht="14.25" customHeight="1" x14ac:dyDescent="0.3">
      <c r="A2466" s="4">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4">
        <v>36.987300000000005</v>
      </c>
    </row>
    <row r="2467" spans="1:22" ht="14.25" customHeight="1" x14ac:dyDescent="0.3">
      <c r="A2467" s="4">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4">
        <v>1.512</v>
      </c>
    </row>
    <row r="2468" spans="1:22" ht="14.25" customHeight="1" x14ac:dyDescent="0.3">
      <c r="A2468" s="4">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4">
        <v>4.099499999999999</v>
      </c>
    </row>
    <row r="2469" spans="1:22" ht="14.25" customHeight="1" x14ac:dyDescent="0.3">
      <c r="A2469" s="4">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4">
        <v>165.71759999999995</v>
      </c>
    </row>
    <row r="2470" spans="1:22" ht="14.25" customHeight="1" x14ac:dyDescent="0.3">
      <c r="A2470" s="4">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4">
        <v>15.552000000000001</v>
      </c>
    </row>
    <row r="2471" spans="1:22" ht="14.25" customHeight="1" x14ac:dyDescent="0.3">
      <c r="A2471" s="4">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4">
        <v>4.5656999999999996</v>
      </c>
    </row>
    <row r="2472" spans="1:22" ht="14.25" customHeight="1" x14ac:dyDescent="0.3">
      <c r="A2472" s="4">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4">
        <v>4.281600000000001</v>
      </c>
    </row>
    <row r="2473" spans="1:22" ht="14.25" customHeight="1" x14ac:dyDescent="0.3">
      <c r="A2473" s="4">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4">
        <v>-67.670399999999972</v>
      </c>
    </row>
    <row r="2474" spans="1:22" ht="14.25" customHeight="1" x14ac:dyDescent="0.3">
      <c r="A2474" s="4">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4">
        <v>6.4864000000000033</v>
      </c>
    </row>
    <row r="2475" spans="1:22" ht="14.25" customHeight="1" x14ac:dyDescent="0.3">
      <c r="A2475" s="4">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4">
        <v>-29.917800000000021</v>
      </c>
    </row>
    <row r="2476" spans="1:22" ht="14.25" customHeight="1" x14ac:dyDescent="0.3">
      <c r="A2476" s="4">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4">
        <v>29.032499999999999</v>
      </c>
    </row>
    <row r="2477" spans="1:22" ht="14.25" customHeight="1" x14ac:dyDescent="0.3">
      <c r="A2477" s="4">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4">
        <v>41.223699999999994</v>
      </c>
    </row>
    <row r="2478" spans="1:22" ht="14.25" customHeight="1" x14ac:dyDescent="0.3">
      <c r="A2478" s="4">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4">
        <v>429.57720000000006</v>
      </c>
    </row>
    <row r="2479" spans="1:22" ht="14.25" customHeight="1" x14ac:dyDescent="0.3">
      <c r="A2479" s="4">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4">
        <v>-99.176400000000001</v>
      </c>
    </row>
    <row r="2480" spans="1:22" ht="14.25" customHeight="1" x14ac:dyDescent="0.3">
      <c r="A2480" s="4">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4">
        <v>1.4742000000000002</v>
      </c>
    </row>
    <row r="2481" spans="1:22" ht="14.25" customHeight="1" x14ac:dyDescent="0.3">
      <c r="A2481" s="4">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4">
        <v>0.83879999999999999</v>
      </c>
    </row>
    <row r="2482" spans="1:22" ht="14.25" customHeight="1" x14ac:dyDescent="0.3">
      <c r="A2482" s="4">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4">
        <v>-32.636600000000001</v>
      </c>
    </row>
    <row r="2483" spans="1:22" ht="14.25" customHeight="1" x14ac:dyDescent="0.3">
      <c r="A2483" s="4">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4">
        <v>0</v>
      </c>
    </row>
    <row r="2484" spans="1:22" ht="14.25" customHeight="1" x14ac:dyDescent="0.3">
      <c r="A2484" s="4">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4">
        <v>11.429599999999999</v>
      </c>
    </row>
    <row r="2485" spans="1:22" ht="14.25" customHeight="1" x14ac:dyDescent="0.3">
      <c r="A2485" s="4">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4">
        <v>250.30500000000004</v>
      </c>
    </row>
    <row r="2486" spans="1:22" ht="14.25" customHeight="1" x14ac:dyDescent="0.3">
      <c r="A2486" s="4">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4">
        <v>32.396000000000001</v>
      </c>
    </row>
    <row r="2487" spans="1:22" ht="14.25" customHeight="1" x14ac:dyDescent="0.3">
      <c r="A2487" s="4">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4">
        <v>1.4455999999999998</v>
      </c>
    </row>
    <row r="2488" spans="1:22" ht="14.25" customHeight="1" x14ac:dyDescent="0.3">
      <c r="A2488" s="4">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4">
        <v>22.235199999999999</v>
      </c>
    </row>
    <row r="2489" spans="1:22" ht="14.25" customHeight="1" x14ac:dyDescent="0.3">
      <c r="A2489" s="4">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4">
        <v>2.6568000000000005</v>
      </c>
    </row>
    <row r="2490" spans="1:22" ht="14.25" customHeight="1" x14ac:dyDescent="0.3">
      <c r="A2490" s="4">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4">
        <v>9.6191999999999993</v>
      </c>
    </row>
    <row r="2491" spans="1:22" ht="14.25" customHeight="1" x14ac:dyDescent="0.3">
      <c r="A2491" s="4">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4">
        <v>303.3408</v>
      </c>
    </row>
    <row r="2492" spans="1:22" ht="14.25" customHeight="1" x14ac:dyDescent="0.3">
      <c r="A2492" s="4">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4">
        <v>10.763999999999999</v>
      </c>
    </row>
    <row r="2493" spans="1:22" ht="14.25" customHeight="1" x14ac:dyDescent="0.3">
      <c r="A2493" s="4">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4">
        <v>41.51039999999999</v>
      </c>
    </row>
    <row r="2494" spans="1:22" ht="14.25" customHeight="1" x14ac:dyDescent="0.3">
      <c r="A2494" s="4">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4">
        <v>1228.1787000000004</v>
      </c>
    </row>
    <row r="2495" spans="1:22" ht="14.25" customHeight="1" x14ac:dyDescent="0.3">
      <c r="A2495" s="4">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4">
        <v>-34.39200000000001</v>
      </c>
    </row>
    <row r="2496" spans="1:22" ht="14.25" customHeight="1" x14ac:dyDescent="0.3">
      <c r="A2496" s="4">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4">
        <v>53.997000000000043</v>
      </c>
    </row>
    <row r="2497" spans="1:22" ht="14.25" customHeight="1" x14ac:dyDescent="0.3">
      <c r="A2497" s="4">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4">
        <v>32.391999999999939</v>
      </c>
    </row>
    <row r="2498" spans="1:22" ht="14.25" customHeight="1" x14ac:dyDescent="0.3">
      <c r="A2498" s="4">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4">
        <v>18.609299999999998</v>
      </c>
    </row>
    <row r="2499" spans="1:22" ht="14.25" customHeight="1" x14ac:dyDescent="0.3">
      <c r="A2499" s="4">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4">
        <v>58.496199999999988</v>
      </c>
    </row>
    <row r="2500" spans="1:22" ht="14.25" customHeight="1" x14ac:dyDescent="0.3">
      <c r="A2500" s="4">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4">
        <v>3.3543999999999996</v>
      </c>
    </row>
    <row r="2501" spans="1:22" ht="14.25" customHeight="1" x14ac:dyDescent="0.3">
      <c r="A2501" s="4">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4">
        <v>12.692699999999995</v>
      </c>
    </row>
    <row r="2502" spans="1:22" ht="14.25" customHeight="1" x14ac:dyDescent="0.3">
      <c r="A2502" s="4">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4">
        <v>4.4311999999999996</v>
      </c>
    </row>
    <row r="2503" spans="1:22" ht="14.25" customHeight="1" x14ac:dyDescent="0.3">
      <c r="A2503" s="4">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4">
        <v>-3.5711999999999993</v>
      </c>
    </row>
    <row r="2504" spans="1:22" ht="14.25" customHeight="1" x14ac:dyDescent="0.3">
      <c r="A2504" s="4">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4">
        <v>-16.380000000000003</v>
      </c>
    </row>
    <row r="2505" spans="1:22" ht="14.25" customHeight="1" x14ac:dyDescent="0.3">
      <c r="A2505" s="4">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4">
        <v>3.4685999999999999</v>
      </c>
    </row>
    <row r="2506" spans="1:22" ht="14.25" customHeight="1" x14ac:dyDescent="0.3">
      <c r="A2506" s="4">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4">
        <v>15.041600000000003</v>
      </c>
    </row>
    <row r="2507" spans="1:22" ht="14.25" customHeight="1" x14ac:dyDescent="0.3">
      <c r="A2507" s="4">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4">
        <v>327.50599999999963</v>
      </c>
    </row>
    <row r="2508" spans="1:22" ht="14.25" customHeight="1" x14ac:dyDescent="0.3">
      <c r="A2508" s="4">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4">
        <v>34.284800000000004</v>
      </c>
    </row>
    <row r="2509" spans="1:22" ht="14.25" customHeight="1" x14ac:dyDescent="0.3">
      <c r="A2509" s="4">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4">
        <v>-85.238399999999999</v>
      </c>
    </row>
    <row r="2510" spans="1:22" ht="14.25" customHeight="1" x14ac:dyDescent="0.3">
      <c r="A2510" s="4">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4">
        <v>14.758199999999995</v>
      </c>
    </row>
    <row r="2511" spans="1:22" ht="14.25" customHeight="1" x14ac:dyDescent="0.3">
      <c r="A2511" s="4">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4">
        <v>52.79340000000002</v>
      </c>
    </row>
    <row r="2512" spans="1:22" ht="14.25" customHeight="1" x14ac:dyDescent="0.3">
      <c r="A2512" s="4">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4">
        <v>55.895999999999958</v>
      </c>
    </row>
    <row r="2513" spans="1:22" ht="14.25" customHeight="1" x14ac:dyDescent="0.3">
      <c r="A2513" s="4">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4">
        <v>41.534999999999997</v>
      </c>
    </row>
    <row r="2514" spans="1:22" ht="14.25" customHeight="1" x14ac:dyDescent="0.3">
      <c r="A2514" s="4">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4">
        <v>-33.483999999999995</v>
      </c>
    </row>
    <row r="2515" spans="1:22" ht="14.25" customHeight="1" x14ac:dyDescent="0.3">
      <c r="A2515" s="4">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4">
        <v>1.1995999999999931</v>
      </c>
    </row>
    <row r="2516" spans="1:22" ht="14.25" customHeight="1" x14ac:dyDescent="0.3">
      <c r="A2516" s="4">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4">
        <v>-2.0567999999999991</v>
      </c>
    </row>
    <row r="2517" spans="1:22" ht="14.25" customHeight="1" x14ac:dyDescent="0.3">
      <c r="A2517" s="4">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4">
        <v>19.823999999999998</v>
      </c>
    </row>
    <row r="2518" spans="1:22" ht="14.25" customHeight="1" x14ac:dyDescent="0.3">
      <c r="A2518" s="4">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4">
        <v>204.07139999999995</v>
      </c>
    </row>
    <row r="2519" spans="1:22" ht="14.25" customHeight="1" x14ac:dyDescent="0.3">
      <c r="A2519" s="4">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4">
        <v>12.992999999999988</v>
      </c>
    </row>
    <row r="2520" spans="1:22" ht="14.25" customHeight="1" x14ac:dyDescent="0.3">
      <c r="A2520" s="4">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4">
        <v>9.8783999999999992</v>
      </c>
    </row>
    <row r="2521" spans="1:22" ht="14.25" customHeight="1" x14ac:dyDescent="0.3">
      <c r="A2521" s="4">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4">
        <v>14.4354</v>
      </c>
    </row>
    <row r="2522" spans="1:22" ht="14.25" customHeight="1" x14ac:dyDescent="0.3">
      <c r="A2522" s="4">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4">
        <v>251.89109999999988</v>
      </c>
    </row>
    <row r="2523" spans="1:22" ht="14.25" customHeight="1" x14ac:dyDescent="0.3">
      <c r="A2523" s="4">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4">
        <v>6.2208000000000006</v>
      </c>
    </row>
    <row r="2524" spans="1:22" ht="14.25" customHeight="1" x14ac:dyDescent="0.3">
      <c r="A2524" s="4">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4">
        <v>1.375</v>
      </c>
    </row>
    <row r="2525" spans="1:22" ht="14.25" customHeight="1" x14ac:dyDescent="0.3">
      <c r="A2525" s="4">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4">
        <v>55.935999999999993</v>
      </c>
    </row>
    <row r="2526" spans="1:22" ht="14.25" customHeight="1" x14ac:dyDescent="0.3">
      <c r="A2526" s="4">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4">
        <v>5.2559999999999985</v>
      </c>
    </row>
    <row r="2527" spans="1:22" ht="14.25" customHeight="1" x14ac:dyDescent="0.3">
      <c r="A2527" s="4">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4">
        <v>4.4603999999999999</v>
      </c>
    </row>
    <row r="2528" spans="1:22" ht="14.25" customHeight="1" x14ac:dyDescent="0.3">
      <c r="A2528" s="4">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4">
        <v>-12.075000000000003</v>
      </c>
    </row>
    <row r="2529" spans="1:22" ht="14.25" customHeight="1" x14ac:dyDescent="0.3">
      <c r="A2529" s="4">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4">
        <v>-16.884</v>
      </c>
    </row>
    <row r="2530" spans="1:22" ht="14.25" customHeight="1" x14ac:dyDescent="0.3">
      <c r="A2530" s="4">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4">
        <v>2.8884000000000007</v>
      </c>
    </row>
    <row r="2531" spans="1:22" ht="14.25" customHeight="1" x14ac:dyDescent="0.3">
      <c r="A2531" s="4">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4">
        <v>3.6288</v>
      </c>
    </row>
    <row r="2532" spans="1:22" ht="14.25" customHeight="1" x14ac:dyDescent="0.3">
      <c r="A2532" s="4">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4">
        <v>52.531999999999996</v>
      </c>
    </row>
    <row r="2533" spans="1:22" ht="14.25" customHeight="1" x14ac:dyDescent="0.3">
      <c r="A2533" s="4">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4">
        <v>8.2615999999999996</v>
      </c>
    </row>
    <row r="2534" spans="1:22" ht="14.25" customHeight="1" x14ac:dyDescent="0.3">
      <c r="A2534" s="4">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4">
        <v>4.5611999999999995</v>
      </c>
    </row>
    <row r="2535" spans="1:22" ht="14.25" customHeight="1" x14ac:dyDescent="0.3">
      <c r="A2535" s="4">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4">
        <v>122.38559999999998</v>
      </c>
    </row>
    <row r="2536" spans="1:22" ht="14.25" customHeight="1" x14ac:dyDescent="0.3">
      <c r="A2536" s="4">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4">
        <v>-337.80600000000004</v>
      </c>
    </row>
    <row r="2537" spans="1:22" ht="14.25" customHeight="1" x14ac:dyDescent="0.3">
      <c r="A2537" s="4">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4">
        <v>18.064800000000002</v>
      </c>
    </row>
    <row r="2538" spans="1:22" ht="14.25" customHeight="1" x14ac:dyDescent="0.3">
      <c r="A2538" s="4">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4">
        <v>-54.595799999999997</v>
      </c>
    </row>
    <row r="2539" spans="1:22" ht="14.25" customHeight="1" x14ac:dyDescent="0.3">
      <c r="A2539" s="4">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4">
        <v>-100.7944</v>
      </c>
    </row>
    <row r="2540" spans="1:22" ht="14.25" customHeight="1" x14ac:dyDescent="0.3">
      <c r="A2540" s="4">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4">
        <v>-36.253</v>
      </c>
    </row>
    <row r="2541" spans="1:22" ht="14.25" customHeight="1" x14ac:dyDescent="0.3">
      <c r="A2541" s="4">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4">
        <v>-219.16440000000023</v>
      </c>
    </row>
    <row r="2542" spans="1:22" ht="14.25" customHeight="1" x14ac:dyDescent="0.3">
      <c r="A2542" s="4">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4">
        <v>78.767099999999971</v>
      </c>
    </row>
    <row r="2543" spans="1:22" ht="14.25" customHeight="1" x14ac:dyDescent="0.3">
      <c r="A2543" s="4">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4">
        <v>22.377600000000001</v>
      </c>
    </row>
    <row r="2544" spans="1:22" ht="14.25" customHeight="1" x14ac:dyDescent="0.3">
      <c r="A2544" s="4">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4">
        <v>14.39520000000001</v>
      </c>
    </row>
    <row r="2545" spans="1:22" ht="14.25" customHeight="1" x14ac:dyDescent="0.3">
      <c r="A2545" s="4">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4">
        <v>13.915199999999992</v>
      </c>
    </row>
    <row r="2546" spans="1:22" ht="14.25" customHeight="1" x14ac:dyDescent="0.3">
      <c r="A2546" s="4">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4">
        <v>6.9371999999999998</v>
      </c>
    </row>
    <row r="2547" spans="1:22" ht="14.25" customHeight="1" x14ac:dyDescent="0.3">
      <c r="A2547" s="4">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4">
        <v>2.0592000000000041</v>
      </c>
    </row>
    <row r="2548" spans="1:22" ht="14.25" customHeight="1" x14ac:dyDescent="0.3">
      <c r="A2548" s="4">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4">
        <v>-6.0489999999999995</v>
      </c>
    </row>
    <row r="2549" spans="1:22" ht="14.25" customHeight="1" x14ac:dyDescent="0.3">
      <c r="A2549" s="4">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4">
        <v>0.25919999999999999</v>
      </c>
    </row>
    <row r="2550" spans="1:22" ht="14.25" customHeight="1" x14ac:dyDescent="0.3">
      <c r="A2550" s="4">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4">
        <v>211.49549999999977</v>
      </c>
    </row>
    <row r="2551" spans="1:22" ht="14.25" customHeight="1" x14ac:dyDescent="0.3">
      <c r="A2551" s="4">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4">
        <v>105.64559999999997</v>
      </c>
    </row>
    <row r="2552" spans="1:22" ht="14.25" customHeight="1" x14ac:dyDescent="0.3">
      <c r="A2552" s="4">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4">
        <v>1.764</v>
      </c>
    </row>
    <row r="2553" spans="1:22" ht="14.25" customHeight="1" x14ac:dyDescent="0.3">
      <c r="A2553" s="4">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4">
        <v>213.68880000000001</v>
      </c>
    </row>
    <row r="2554" spans="1:22" ht="14.25" customHeight="1" x14ac:dyDescent="0.3">
      <c r="A2554" s="4">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4">
        <v>10.760400000000001</v>
      </c>
    </row>
    <row r="2555" spans="1:22" ht="14.25" customHeight="1" x14ac:dyDescent="0.3">
      <c r="A2555" s="4">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4">
        <v>12.441600000000001</v>
      </c>
    </row>
    <row r="2556" spans="1:22" ht="14.25" customHeight="1" x14ac:dyDescent="0.3">
      <c r="A2556" s="4">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4">
        <v>70.554400000000072</v>
      </c>
    </row>
    <row r="2557" spans="1:22" ht="14.25" customHeight="1" x14ac:dyDescent="0.3">
      <c r="A2557" s="4">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4">
        <v>12</v>
      </c>
    </row>
    <row r="2558" spans="1:22" ht="14.25" customHeight="1" x14ac:dyDescent="0.3">
      <c r="A2558" s="4">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4">
        <v>-32.320000000000007</v>
      </c>
    </row>
    <row r="2559" spans="1:22" ht="14.25" customHeight="1" x14ac:dyDescent="0.3">
      <c r="A2559" s="4">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4">
        <v>0.52439999999999998</v>
      </c>
    </row>
    <row r="2560" spans="1:22" ht="14.25" customHeight="1" x14ac:dyDescent="0.3">
      <c r="A2560" s="4">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4">
        <v>140.68599999999989</v>
      </c>
    </row>
    <row r="2561" spans="1:22" ht="14.25" customHeight="1" x14ac:dyDescent="0.3">
      <c r="A2561" s="4">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4">
        <v>7.5600000000000005</v>
      </c>
    </row>
    <row r="2562" spans="1:22" ht="14.25" customHeight="1" x14ac:dyDescent="0.3">
      <c r="A2562" s="4">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4">
        <v>61.38900000000001</v>
      </c>
    </row>
    <row r="2563" spans="1:22" ht="14.25" customHeight="1" x14ac:dyDescent="0.3">
      <c r="A2563" s="4">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4">
        <v>3.3408000000000002</v>
      </c>
    </row>
    <row r="2564" spans="1:22" ht="14.25" customHeight="1" x14ac:dyDescent="0.3">
      <c r="A2564" s="4">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4">
        <v>3.6288</v>
      </c>
    </row>
    <row r="2565" spans="1:22" ht="14.25" customHeight="1" x14ac:dyDescent="0.3">
      <c r="A2565" s="4">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4">
        <v>2.7035999999999998</v>
      </c>
    </row>
    <row r="2566" spans="1:22" ht="14.25" customHeight="1" x14ac:dyDescent="0.3">
      <c r="A2566" s="4">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4">
        <v>9.1313999999999993</v>
      </c>
    </row>
    <row r="2567" spans="1:22" ht="14.25" customHeight="1" x14ac:dyDescent="0.3">
      <c r="A2567" s="4">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4">
        <v>27.689999999999998</v>
      </c>
    </row>
    <row r="2568" spans="1:22" ht="14.25" customHeight="1" x14ac:dyDescent="0.3">
      <c r="A2568" s="4">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4">
        <v>7.8499999999999979</v>
      </c>
    </row>
    <row r="2569" spans="1:22" ht="14.25" customHeight="1" x14ac:dyDescent="0.3">
      <c r="A2569" s="4">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4">
        <v>239.90580000000011</v>
      </c>
    </row>
    <row r="2570" spans="1:22" ht="14.25" customHeight="1" x14ac:dyDescent="0.3">
      <c r="A2570" s="4">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4">
        <v>133.86240000000004</v>
      </c>
    </row>
    <row r="2571" spans="1:22" ht="14.25" customHeight="1" x14ac:dyDescent="0.3">
      <c r="A2571" s="4">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4">
        <v>-35.617400000000004</v>
      </c>
    </row>
    <row r="2572" spans="1:22" ht="14.25" customHeight="1" x14ac:dyDescent="0.3">
      <c r="A2572" s="4">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4">
        <v>3.6431999999999998</v>
      </c>
    </row>
    <row r="2573" spans="1:22" ht="14.25" customHeight="1" x14ac:dyDescent="0.3">
      <c r="A2573" s="4">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4">
        <v>0.90999999999999981</v>
      </c>
    </row>
    <row r="2574" spans="1:22" ht="14.25" customHeight="1" x14ac:dyDescent="0.3">
      <c r="A2574" s="4">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4">
        <v>52.497900000000016</v>
      </c>
    </row>
    <row r="2575" spans="1:22" ht="14.25" customHeight="1" x14ac:dyDescent="0.3">
      <c r="A2575" s="4">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4">
        <v>31.586999999999961</v>
      </c>
    </row>
    <row r="2576" spans="1:22" ht="14.25" customHeight="1" x14ac:dyDescent="0.3">
      <c r="A2576" s="4">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4">
        <v>7.9527000000000001</v>
      </c>
    </row>
    <row r="2577" spans="1:22" ht="14.25" customHeight="1" x14ac:dyDescent="0.3">
      <c r="A2577" s="4">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4">
        <v>156.751</v>
      </c>
    </row>
    <row r="2578" spans="1:22" ht="14.25" customHeight="1" x14ac:dyDescent="0.3">
      <c r="A2578" s="4">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4">
        <v>5.3391999999999991</v>
      </c>
    </row>
    <row r="2579" spans="1:22" ht="14.25" customHeight="1" x14ac:dyDescent="0.3">
      <c r="A2579" s="4">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4">
        <v>290.30160000000001</v>
      </c>
    </row>
    <row r="2580" spans="1:22" ht="14.25" customHeight="1" x14ac:dyDescent="0.3">
      <c r="A2580" s="4">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4">
        <v>30.7818</v>
      </c>
    </row>
    <row r="2581" spans="1:22" ht="14.25" customHeight="1" x14ac:dyDescent="0.3">
      <c r="A2581" s="4">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4">
        <v>0</v>
      </c>
    </row>
    <row r="2582" spans="1:22" ht="14.25" customHeight="1" x14ac:dyDescent="0.3">
      <c r="A2582" s="4">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4">
        <v>9.3312000000000008</v>
      </c>
    </row>
    <row r="2583" spans="1:22" ht="14.25" customHeight="1" x14ac:dyDescent="0.3">
      <c r="A2583" s="4">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4">
        <v>8.34</v>
      </c>
    </row>
    <row r="2584" spans="1:22" ht="14.25" customHeight="1" x14ac:dyDescent="0.3">
      <c r="A2584" s="4">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4">
        <v>0</v>
      </c>
    </row>
    <row r="2585" spans="1:22" ht="14.25" customHeight="1" x14ac:dyDescent="0.3">
      <c r="A2585" s="4">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4">
        <v>4.4711999999999996</v>
      </c>
    </row>
    <row r="2586" spans="1:22" ht="14.25" customHeight="1" x14ac:dyDescent="0.3">
      <c r="A2586" s="4">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4">
        <v>52.634399999999999</v>
      </c>
    </row>
    <row r="2587" spans="1:22" ht="14.25" customHeight="1" x14ac:dyDescent="0.3">
      <c r="A2587" s="4">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4">
        <v>2.1475999999999997</v>
      </c>
    </row>
    <row r="2588" spans="1:22" ht="14.25" customHeight="1" x14ac:dyDescent="0.3">
      <c r="A2588" s="4">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4">
        <v>67.113900000000015</v>
      </c>
    </row>
    <row r="2589" spans="1:22" ht="14.25" customHeight="1" x14ac:dyDescent="0.3">
      <c r="A2589" s="4">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4">
        <v>9.7812000000000019</v>
      </c>
    </row>
    <row r="2590" spans="1:22" ht="14.25" customHeight="1" x14ac:dyDescent="0.3">
      <c r="A2590" s="4">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4">
        <v>1.0165999999999995</v>
      </c>
    </row>
    <row r="2591" spans="1:22" ht="14.25" customHeight="1" x14ac:dyDescent="0.3">
      <c r="A2591" s="4">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4">
        <v>21.539699999999996</v>
      </c>
    </row>
    <row r="2592" spans="1:22" ht="14.25" customHeight="1" x14ac:dyDescent="0.3">
      <c r="A2592" s="4">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4">
        <v>-7.774799999999999</v>
      </c>
    </row>
    <row r="2593" spans="1:22" ht="14.25" customHeight="1" x14ac:dyDescent="0.3">
      <c r="A2593" s="4">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4">
        <v>-300.73500000000001</v>
      </c>
    </row>
    <row r="2594" spans="1:22" ht="14.25" customHeight="1" x14ac:dyDescent="0.3">
      <c r="A2594" s="4">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4">
        <v>39.549999999999997</v>
      </c>
    </row>
    <row r="2595" spans="1:22" ht="14.25" customHeight="1" x14ac:dyDescent="0.3">
      <c r="A2595" s="4">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4">
        <v>157.36319999999998</v>
      </c>
    </row>
    <row r="2596" spans="1:22" ht="14.25" customHeight="1" x14ac:dyDescent="0.3">
      <c r="A2596" s="4">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4">
        <v>81.432000000000002</v>
      </c>
    </row>
    <row r="2597" spans="1:22" ht="14.25" customHeight="1" x14ac:dyDescent="0.3">
      <c r="A2597" s="4">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4">
        <v>411.73649999999998</v>
      </c>
    </row>
    <row r="2598" spans="1:22" ht="14.25" customHeight="1" x14ac:dyDescent="0.3">
      <c r="A2598" s="4">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4">
        <v>158.75190000000003</v>
      </c>
    </row>
    <row r="2599" spans="1:22" ht="14.25" customHeight="1" x14ac:dyDescent="0.3">
      <c r="A2599" s="4">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4">
        <v>95.461199999999963</v>
      </c>
    </row>
    <row r="2600" spans="1:22" ht="14.25" customHeight="1" x14ac:dyDescent="0.3">
      <c r="A2600" s="4">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4">
        <v>7.3206000000000007</v>
      </c>
    </row>
    <row r="2601" spans="1:22" ht="14.25" customHeight="1" x14ac:dyDescent="0.3">
      <c r="A2601" s="4">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4">
        <v>35.362599999999986</v>
      </c>
    </row>
    <row r="2602" spans="1:22" ht="14.25" customHeight="1" x14ac:dyDescent="0.3">
      <c r="A2602" s="4">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4">
        <v>36.812999999999988</v>
      </c>
    </row>
    <row r="2603" spans="1:22" ht="14.25" customHeight="1" x14ac:dyDescent="0.3">
      <c r="A2603" s="4">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4">
        <v>7.0218000000000007</v>
      </c>
    </row>
    <row r="2604" spans="1:22" ht="14.25" customHeight="1" x14ac:dyDescent="0.3">
      <c r="A2604" s="4">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4">
        <v>364.45949999999993</v>
      </c>
    </row>
    <row r="2605" spans="1:22" ht="14.25" customHeight="1" x14ac:dyDescent="0.3">
      <c r="A2605" s="4">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4">
        <v>5.129400000000004</v>
      </c>
    </row>
    <row r="2606" spans="1:22" ht="14.25" customHeight="1" x14ac:dyDescent="0.3">
      <c r="A2606" s="4">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4">
        <v>20.780799999999999</v>
      </c>
    </row>
    <row r="2607" spans="1:22" ht="14.25" customHeight="1" x14ac:dyDescent="0.3">
      <c r="A2607" s="4">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4">
        <v>-0.85579999999999989</v>
      </c>
    </row>
    <row r="2608" spans="1:22" ht="14.25" customHeight="1" x14ac:dyDescent="0.3">
      <c r="A2608" s="4">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4">
        <v>4.9270999999999976</v>
      </c>
    </row>
    <row r="2609" spans="1:22" ht="14.25" customHeight="1" x14ac:dyDescent="0.3">
      <c r="A2609" s="4">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4">
        <v>0</v>
      </c>
    </row>
    <row r="2610" spans="1:22" ht="14.25" customHeight="1" x14ac:dyDescent="0.3">
      <c r="A2610" s="4">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4">
        <v>0.88200000000000001</v>
      </c>
    </row>
    <row r="2611" spans="1:22" ht="14.25" customHeight="1" x14ac:dyDescent="0.3">
      <c r="A2611" s="4">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4">
        <v>-121.87349999999992</v>
      </c>
    </row>
    <row r="2612" spans="1:22" ht="14.25" customHeight="1" x14ac:dyDescent="0.3">
      <c r="A2612" s="4">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4">
        <v>1.9925999999999999</v>
      </c>
    </row>
    <row r="2613" spans="1:22" ht="14.25" customHeight="1" x14ac:dyDescent="0.3">
      <c r="A2613" s="4">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4">
        <v>5.1011999999999995</v>
      </c>
    </row>
    <row r="2614" spans="1:22" ht="14.25" customHeight="1" x14ac:dyDescent="0.3">
      <c r="A2614" s="4">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4">
        <v>-3.9624000000000006</v>
      </c>
    </row>
    <row r="2615" spans="1:22" ht="14.25" customHeight="1" x14ac:dyDescent="0.3">
      <c r="A2615" s="4">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4">
        <v>2.5980000000000008</v>
      </c>
    </row>
    <row r="2616" spans="1:22" ht="14.25" customHeight="1" x14ac:dyDescent="0.3">
      <c r="A2616" s="4">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4">
        <v>23.027999999999992</v>
      </c>
    </row>
    <row r="2617" spans="1:22" ht="14.25" customHeight="1" x14ac:dyDescent="0.3">
      <c r="A2617" s="4">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4">
        <v>5.714999999999999</v>
      </c>
    </row>
    <row r="2618" spans="1:22" ht="14.25" customHeight="1" x14ac:dyDescent="0.3">
      <c r="A2618" s="4">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4">
        <v>2.7166000000000001</v>
      </c>
    </row>
    <row r="2619" spans="1:22" ht="14.25" customHeight="1" x14ac:dyDescent="0.3">
      <c r="A2619" s="4">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4">
        <v>38.024999999999977</v>
      </c>
    </row>
    <row r="2620" spans="1:22" ht="14.25" customHeight="1" x14ac:dyDescent="0.3">
      <c r="A2620" s="4">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4">
        <v>1.0841999999999998</v>
      </c>
    </row>
    <row r="2621" spans="1:22" ht="14.25" customHeight="1" x14ac:dyDescent="0.3">
      <c r="A2621" s="4">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4">
        <v>6.7039999999999971</v>
      </c>
    </row>
    <row r="2622" spans="1:22" ht="14.25" customHeight="1" x14ac:dyDescent="0.3">
      <c r="A2622" s="4">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4">
        <v>10.4496</v>
      </c>
    </row>
    <row r="2623" spans="1:22" ht="14.25" customHeight="1" x14ac:dyDescent="0.3">
      <c r="A2623" s="4">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4">
        <v>8.6715</v>
      </c>
    </row>
    <row r="2624" spans="1:22" ht="14.25" customHeight="1" x14ac:dyDescent="0.3">
      <c r="A2624" s="4">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4">
        <v>12.441600000000001</v>
      </c>
    </row>
    <row r="2625" spans="1:22" ht="14.25" customHeight="1" x14ac:dyDescent="0.3">
      <c r="A2625" s="4">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4">
        <v>3919.9887999999992</v>
      </c>
    </row>
    <row r="2626" spans="1:22" ht="14.25" customHeight="1" x14ac:dyDescent="0.3">
      <c r="A2626" s="4">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4">
        <v>647.89200000000005</v>
      </c>
    </row>
    <row r="2627" spans="1:22" ht="14.25" customHeight="1" x14ac:dyDescent="0.3">
      <c r="A2627" s="4">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4">
        <v>28.754999999999995</v>
      </c>
    </row>
    <row r="2628" spans="1:22" ht="14.25" customHeight="1" x14ac:dyDescent="0.3">
      <c r="A2628" s="4">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4">
        <v>0.52989999999999782</v>
      </c>
    </row>
    <row r="2629" spans="1:22" ht="14.25" customHeight="1" x14ac:dyDescent="0.3">
      <c r="A2629" s="4">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4">
        <v>9.1295999999999964</v>
      </c>
    </row>
    <row r="2630" spans="1:22" ht="14.25" customHeight="1" x14ac:dyDescent="0.3">
      <c r="A2630" s="4">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4">
        <v>-935.95949999999993</v>
      </c>
    </row>
    <row r="2631" spans="1:22" ht="14.25" customHeight="1" x14ac:dyDescent="0.3">
      <c r="A2631" s="4">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4">
        <v>-7.4799999999999969</v>
      </c>
    </row>
    <row r="2632" spans="1:22" ht="14.25" customHeight="1" x14ac:dyDescent="0.3">
      <c r="A2632" s="4">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4">
        <v>7.0218000000000007</v>
      </c>
    </row>
    <row r="2633" spans="1:22" ht="14.25" customHeight="1" x14ac:dyDescent="0.3">
      <c r="A2633" s="4">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4">
        <v>17.182800000000004</v>
      </c>
    </row>
    <row r="2634" spans="1:22" ht="14.25" customHeight="1" x14ac:dyDescent="0.3">
      <c r="A2634" s="4">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4">
        <v>4.2623999999999977</v>
      </c>
    </row>
    <row r="2635" spans="1:22" ht="14.25" customHeight="1" x14ac:dyDescent="0.3">
      <c r="A2635" s="4">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4">
        <v>24.857999999999983</v>
      </c>
    </row>
    <row r="2636" spans="1:22" ht="14.25" customHeight="1" x14ac:dyDescent="0.3">
      <c r="A2636" s="4">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4">
        <v>0.73919999999999941</v>
      </c>
    </row>
    <row r="2637" spans="1:22" ht="14.25" customHeight="1" x14ac:dyDescent="0.3">
      <c r="A2637" s="4">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4">
        <v>-5.7840000000000007</v>
      </c>
    </row>
    <row r="2638" spans="1:22" ht="14.25" customHeight="1" x14ac:dyDescent="0.3">
      <c r="A2638" s="4">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4">
        <v>61.38900000000001</v>
      </c>
    </row>
    <row r="2639" spans="1:22" ht="14.25" customHeight="1" x14ac:dyDescent="0.3">
      <c r="A2639" s="4">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4">
        <v>9.3295999999999992</v>
      </c>
    </row>
    <row r="2640" spans="1:22" ht="14.25" customHeight="1" x14ac:dyDescent="0.3">
      <c r="A2640" s="4">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4">
        <v>4.2665999999999986</v>
      </c>
    </row>
    <row r="2641" spans="1:22" ht="14.25" customHeight="1" x14ac:dyDescent="0.3">
      <c r="A2641" s="4">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4">
        <v>16.676400000000001</v>
      </c>
    </row>
    <row r="2642" spans="1:22" ht="14.25" customHeight="1" x14ac:dyDescent="0.3">
      <c r="A2642" s="4">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4">
        <v>143.03999999999996</v>
      </c>
    </row>
    <row r="2643" spans="1:22" ht="14.25" customHeight="1" x14ac:dyDescent="0.3">
      <c r="A2643" s="4">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4">
        <v>2.9989999999999988</v>
      </c>
    </row>
    <row r="2644" spans="1:22" ht="14.25" customHeight="1" x14ac:dyDescent="0.3">
      <c r="A2644" s="4">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4">
        <v>67.442399999999992</v>
      </c>
    </row>
    <row r="2645" spans="1:22" ht="14.25" customHeight="1" x14ac:dyDescent="0.3">
      <c r="A2645" s="4">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4">
        <v>4.1390999999999991</v>
      </c>
    </row>
    <row r="2646" spans="1:22" ht="14.25" customHeight="1" x14ac:dyDescent="0.3">
      <c r="A2646" s="4">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4">
        <v>6.2855999999999987</v>
      </c>
    </row>
    <row r="2647" spans="1:22" ht="14.25" customHeight="1" x14ac:dyDescent="0.3">
      <c r="A2647" s="4">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4">
        <v>23.652900000000002</v>
      </c>
    </row>
    <row r="2648" spans="1:22" ht="14.25" customHeight="1" x14ac:dyDescent="0.3">
      <c r="A2648" s="4">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4">
        <v>20.120699999999999</v>
      </c>
    </row>
    <row r="2649" spans="1:22" ht="14.25" customHeight="1" x14ac:dyDescent="0.3">
      <c r="A2649" s="4">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4">
        <v>6.2208000000000006</v>
      </c>
    </row>
    <row r="2650" spans="1:22" ht="14.25" customHeight="1" x14ac:dyDescent="0.3">
      <c r="A2650" s="4">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4">
        <v>213.68880000000001</v>
      </c>
    </row>
    <row r="2651" spans="1:22" ht="14.25" customHeight="1" x14ac:dyDescent="0.3">
      <c r="A2651" s="4">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4">
        <v>28.309500000000007</v>
      </c>
    </row>
    <row r="2652" spans="1:22" ht="14.25" customHeight="1" x14ac:dyDescent="0.3">
      <c r="A2652" s="4">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4">
        <v>19.997999999999976</v>
      </c>
    </row>
    <row r="2653" spans="1:22" ht="14.25" customHeight="1" x14ac:dyDescent="0.3">
      <c r="A2653" s="4">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4">
        <v>3.5021999999999989</v>
      </c>
    </row>
    <row r="2654" spans="1:22" ht="14.25" customHeight="1" x14ac:dyDescent="0.3">
      <c r="A2654" s="4">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4">
        <v>4.2716999999999992</v>
      </c>
    </row>
    <row r="2655" spans="1:22" ht="14.25" customHeight="1" x14ac:dyDescent="0.3">
      <c r="A2655" s="4">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4">
        <v>80.791200000000003</v>
      </c>
    </row>
    <row r="2656" spans="1:22" ht="14.25" customHeight="1" x14ac:dyDescent="0.3">
      <c r="A2656" s="4">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4">
        <v>77.576399999999921</v>
      </c>
    </row>
    <row r="2657" spans="1:22" ht="14.25" customHeight="1" x14ac:dyDescent="0.3">
      <c r="A2657" s="4">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4">
        <v>8.9543999999999997</v>
      </c>
    </row>
    <row r="2658" spans="1:22" ht="14.25" customHeight="1" x14ac:dyDescent="0.3">
      <c r="A2658" s="4">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4">
        <v>65.435000000000002</v>
      </c>
    </row>
    <row r="2659" spans="1:22" ht="14.25" customHeight="1" x14ac:dyDescent="0.3">
      <c r="A2659" s="4">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4">
        <v>7.056</v>
      </c>
    </row>
    <row r="2660" spans="1:22" ht="14.25" customHeight="1" x14ac:dyDescent="0.3">
      <c r="A2660" s="4">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4">
        <v>5.1042000000000005</v>
      </c>
    </row>
    <row r="2661" spans="1:22" ht="14.25" customHeight="1" x14ac:dyDescent="0.3">
      <c r="A2661" s="4">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4">
        <v>99.431999999999931</v>
      </c>
    </row>
    <row r="2662" spans="1:22" ht="14.25" customHeight="1" x14ac:dyDescent="0.3">
      <c r="A2662" s="4">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4">
        <v>494.97250000000003</v>
      </c>
    </row>
    <row r="2663" spans="1:22" ht="14.25" customHeight="1" x14ac:dyDescent="0.3">
      <c r="A2663" s="4">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4">
        <v>35.981999999999992</v>
      </c>
    </row>
    <row r="2664" spans="1:22" ht="14.25" customHeight="1" x14ac:dyDescent="0.3">
      <c r="A2664" s="4">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4">
        <v>4.2047999999999996</v>
      </c>
    </row>
    <row r="2665" spans="1:22" ht="14.25" customHeight="1" x14ac:dyDescent="0.3">
      <c r="A2665" s="4">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4">
        <v>1.2948</v>
      </c>
    </row>
    <row r="2666" spans="1:22" ht="14.25" customHeight="1" x14ac:dyDescent="0.3">
      <c r="A2666" s="4">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4">
        <v>-142.07100000000008</v>
      </c>
    </row>
    <row r="2667" spans="1:22" ht="14.25" customHeight="1" x14ac:dyDescent="0.3">
      <c r="A2667" s="4">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4">
        <v>-2.0107999999999997</v>
      </c>
    </row>
    <row r="2668" spans="1:22" ht="14.25" customHeight="1" x14ac:dyDescent="0.3">
      <c r="A2668" s="4">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4">
        <v>20.8719</v>
      </c>
    </row>
    <row r="2669" spans="1:22" ht="14.25" customHeight="1" x14ac:dyDescent="0.3">
      <c r="A2669" s="4">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4">
        <v>9.568799999999996</v>
      </c>
    </row>
    <row r="2670" spans="1:22" ht="14.25" customHeight="1" x14ac:dyDescent="0.3">
      <c r="A2670" s="4">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4">
        <v>4.5881999999999987</v>
      </c>
    </row>
    <row r="2671" spans="1:22" ht="14.25" customHeight="1" x14ac:dyDescent="0.3">
      <c r="A2671" s="4">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4">
        <v>29.668800000000005</v>
      </c>
    </row>
    <row r="2672" spans="1:22" ht="14.25" customHeight="1" x14ac:dyDescent="0.3">
      <c r="A2672" s="4">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4">
        <v>79.891199999999998</v>
      </c>
    </row>
    <row r="2673" spans="1:22" ht="14.25" customHeight="1" x14ac:dyDescent="0.3">
      <c r="A2673" s="4">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4">
        <v>212.18759999999997</v>
      </c>
    </row>
    <row r="2674" spans="1:22" ht="14.25" customHeight="1" x14ac:dyDescent="0.3">
      <c r="A2674" s="4">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4">
        <v>12.837999999999999</v>
      </c>
    </row>
    <row r="2675" spans="1:22" ht="14.25" customHeight="1" x14ac:dyDescent="0.3">
      <c r="A2675" s="4">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4">
        <v>238.65299999999991</v>
      </c>
    </row>
    <row r="2676" spans="1:22" ht="14.25" customHeight="1" x14ac:dyDescent="0.3">
      <c r="A2676" s="4">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4">
        <v>79.891199999999998</v>
      </c>
    </row>
    <row r="2677" spans="1:22" ht="14.25" customHeight="1" x14ac:dyDescent="0.3">
      <c r="A2677" s="4">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4">
        <v>0.76649999999999974</v>
      </c>
    </row>
    <row r="2678" spans="1:22" ht="14.25" customHeight="1" x14ac:dyDescent="0.3">
      <c r="A2678" s="4">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4">
        <v>4.3584000000000032</v>
      </c>
    </row>
    <row r="2679" spans="1:22" ht="14.25" customHeight="1" x14ac:dyDescent="0.3">
      <c r="A2679" s="4">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4">
        <v>-8.1311999999999998</v>
      </c>
    </row>
    <row r="2680" spans="1:22" ht="14.25" customHeight="1" x14ac:dyDescent="0.3">
      <c r="A2680" s="4">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4">
        <v>-16.775999999999996</v>
      </c>
    </row>
    <row r="2681" spans="1:22" ht="14.25" customHeight="1" x14ac:dyDescent="0.3">
      <c r="A2681" s="4">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4">
        <v>7.056</v>
      </c>
    </row>
    <row r="2682" spans="1:22" ht="14.25" customHeight="1" x14ac:dyDescent="0.3">
      <c r="A2682" s="4">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4">
        <v>111.59099999999995</v>
      </c>
    </row>
    <row r="2683" spans="1:22" ht="14.25" customHeight="1" x14ac:dyDescent="0.3">
      <c r="A2683" s="4">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4">
        <v>42.074399999999997</v>
      </c>
    </row>
    <row r="2684" spans="1:22" ht="14.25" customHeight="1" x14ac:dyDescent="0.3">
      <c r="A2684" s="4">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4">
        <v>152.08829999999998</v>
      </c>
    </row>
    <row r="2685" spans="1:22" ht="14.25" customHeight="1" x14ac:dyDescent="0.3">
      <c r="A2685" s="4">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4">
        <v>49.496999999999986</v>
      </c>
    </row>
    <row r="2686" spans="1:22" ht="14.25" customHeight="1" x14ac:dyDescent="0.3">
      <c r="A2686" s="4">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4">
        <v>101.57939999999999</v>
      </c>
    </row>
    <row r="2687" spans="1:22" ht="14.25" customHeight="1" x14ac:dyDescent="0.3">
      <c r="A2687" s="4">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4">
        <v>29.984999999999985</v>
      </c>
    </row>
    <row r="2688" spans="1:22" ht="14.25" customHeight="1" x14ac:dyDescent="0.3">
      <c r="A2688" s="4">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4">
        <v>-2.4563999999999995</v>
      </c>
    </row>
    <row r="2689" spans="1:22" ht="14.25" customHeight="1" x14ac:dyDescent="0.3">
      <c r="A2689" s="4">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4">
        <v>-6.5670000000000019</v>
      </c>
    </row>
    <row r="2690" spans="1:22" ht="14.25" customHeight="1" x14ac:dyDescent="0.3">
      <c r="A2690" s="4">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4">
        <v>7.0649999999999995</v>
      </c>
    </row>
    <row r="2691" spans="1:22" ht="14.25" customHeight="1" x14ac:dyDescent="0.3">
      <c r="A2691" s="4">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4">
        <v>1.6399999999999995</v>
      </c>
    </row>
    <row r="2692" spans="1:22" ht="14.25" customHeight="1" x14ac:dyDescent="0.3">
      <c r="A2692" s="4">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4">
        <v>-4.4550000000000001</v>
      </c>
    </row>
    <row r="2693" spans="1:22" ht="14.25" customHeight="1" x14ac:dyDescent="0.3">
      <c r="A2693" s="4">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4">
        <v>5.6115000000000004</v>
      </c>
    </row>
    <row r="2694" spans="1:22" ht="14.25" customHeight="1" x14ac:dyDescent="0.3">
      <c r="A2694" s="4">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4">
        <v>8.1432000000000002</v>
      </c>
    </row>
    <row r="2695" spans="1:22" ht="14.25" customHeight="1" x14ac:dyDescent="0.3">
      <c r="A2695" s="4">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4">
        <v>37.366</v>
      </c>
    </row>
    <row r="2696" spans="1:22" ht="14.25" customHeight="1" x14ac:dyDescent="0.3">
      <c r="A2696" s="4">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4">
        <v>4.0383000000000013</v>
      </c>
    </row>
    <row r="2697" spans="1:22" ht="14.25" customHeight="1" x14ac:dyDescent="0.3">
      <c r="A2697" s="4">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4">
        <v>10.623199999999997</v>
      </c>
    </row>
    <row r="2698" spans="1:22" ht="14.25" customHeight="1" x14ac:dyDescent="0.3">
      <c r="A2698" s="4">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4">
        <v>-16.426000000000045</v>
      </c>
    </row>
    <row r="2699" spans="1:22" ht="14.25" customHeight="1" x14ac:dyDescent="0.3">
      <c r="A2699" s="4">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4">
        <v>-1811.0784000000021</v>
      </c>
    </row>
    <row r="2700" spans="1:22" ht="14.25" customHeight="1" x14ac:dyDescent="0.3">
      <c r="A2700" s="4">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4">
        <v>7.4815999999999994</v>
      </c>
    </row>
    <row r="2701" spans="1:22" ht="14.25" customHeight="1" x14ac:dyDescent="0.3">
      <c r="A2701" s="4">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4">
        <v>1.0019999999999993</v>
      </c>
    </row>
    <row r="2702" spans="1:22" ht="14.25" customHeight="1" x14ac:dyDescent="0.3">
      <c r="A2702" s="4">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4">
        <v>8.0766000000000027</v>
      </c>
    </row>
    <row r="2703" spans="1:22" ht="14.25" customHeight="1" x14ac:dyDescent="0.3">
      <c r="A2703" s="4">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4">
        <v>5.9174999999999986</v>
      </c>
    </row>
    <row r="2704" spans="1:22" ht="14.25" customHeight="1" x14ac:dyDescent="0.3">
      <c r="A2704" s="4">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4">
        <v>15.29399999999999</v>
      </c>
    </row>
    <row r="2705" spans="1:22" ht="14.25" customHeight="1" x14ac:dyDescent="0.3">
      <c r="A2705" s="4">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4">
        <v>56.977199999999996</v>
      </c>
    </row>
    <row r="2706" spans="1:22" ht="14.25" customHeight="1" x14ac:dyDescent="0.3">
      <c r="A2706" s="4">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4">
        <v>17.238000000000007</v>
      </c>
    </row>
    <row r="2707" spans="1:22" ht="14.25" customHeight="1" x14ac:dyDescent="0.3">
      <c r="A2707" s="4">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4">
        <v>4.3368000000000002</v>
      </c>
    </row>
    <row r="2708" spans="1:22" ht="14.25" customHeight="1" x14ac:dyDescent="0.3">
      <c r="A2708" s="4">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4">
        <v>9.3312000000000008</v>
      </c>
    </row>
    <row r="2709" spans="1:22" ht="14.25" customHeight="1" x14ac:dyDescent="0.3">
      <c r="A2709" s="4">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4">
        <v>92.236799999999988</v>
      </c>
    </row>
    <row r="2710" spans="1:22" ht="14.25" customHeight="1" x14ac:dyDescent="0.3">
      <c r="A2710" s="4">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4">
        <v>81.849599999999981</v>
      </c>
    </row>
    <row r="2711" spans="1:22" ht="14.25" customHeight="1" x14ac:dyDescent="0.3">
      <c r="A2711" s="4">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4">
        <v>215.99729999999977</v>
      </c>
    </row>
    <row r="2712" spans="1:22" ht="14.25" customHeight="1" x14ac:dyDescent="0.3">
      <c r="A2712" s="4">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4">
        <v>-8.9795999999999978</v>
      </c>
    </row>
    <row r="2713" spans="1:22" ht="14.25" customHeight="1" x14ac:dyDescent="0.3">
      <c r="A2713" s="4">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4">
        <v>9.1775999999999982</v>
      </c>
    </row>
    <row r="2714" spans="1:22" ht="14.25" customHeight="1" x14ac:dyDescent="0.3">
      <c r="A2714" s="4">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4">
        <v>22.244399999999995</v>
      </c>
    </row>
    <row r="2715" spans="1:22" ht="14.25" customHeight="1" x14ac:dyDescent="0.3">
      <c r="A2715" s="4">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4">
        <v>37.796999999999997</v>
      </c>
    </row>
    <row r="2716" spans="1:22" ht="14.25" customHeight="1" x14ac:dyDescent="0.3">
      <c r="A2716" s="4">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4">
        <v>5.56</v>
      </c>
    </row>
    <row r="2717" spans="1:22" ht="14.25" customHeight="1" x14ac:dyDescent="0.3">
      <c r="A2717" s="4">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4">
        <v>62.3904</v>
      </c>
    </row>
    <row r="2718" spans="1:22" ht="14.25" customHeight="1" x14ac:dyDescent="0.3">
      <c r="A2718" s="4">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4">
        <v>15.1158</v>
      </c>
    </row>
    <row r="2719" spans="1:22" ht="14.25" customHeight="1" x14ac:dyDescent="0.3">
      <c r="A2719" s="4">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4">
        <v>109.61129999999999</v>
      </c>
    </row>
    <row r="2720" spans="1:22" ht="14.25" customHeight="1" x14ac:dyDescent="0.3">
      <c r="A2720" s="4">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4">
        <v>33.577200000000005</v>
      </c>
    </row>
    <row r="2721" spans="1:22" ht="14.25" customHeight="1" x14ac:dyDescent="0.3">
      <c r="A2721" s="4">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4">
        <v>-14.385599999999997</v>
      </c>
    </row>
    <row r="2722" spans="1:22" ht="14.25" customHeight="1" x14ac:dyDescent="0.3">
      <c r="A2722" s="4">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4">
        <v>2.7222</v>
      </c>
    </row>
    <row r="2723" spans="1:22" ht="14.25" customHeight="1" x14ac:dyDescent="0.3">
      <c r="A2723" s="4">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4">
        <v>5.0960000000000001</v>
      </c>
    </row>
    <row r="2724" spans="1:22" ht="14.25" customHeight="1" x14ac:dyDescent="0.3">
      <c r="A2724" s="4">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4">
        <v>12.18</v>
      </c>
    </row>
    <row r="2725" spans="1:22" ht="14.25" customHeight="1" x14ac:dyDescent="0.3">
      <c r="A2725" s="4">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4">
        <v>6.7915000000000001</v>
      </c>
    </row>
    <row r="2726" spans="1:22" ht="14.25" customHeight="1" x14ac:dyDescent="0.3">
      <c r="A2726" s="4">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4">
        <v>31.085599999999989</v>
      </c>
    </row>
    <row r="2727" spans="1:22" ht="14.25" customHeight="1" x14ac:dyDescent="0.3">
      <c r="A2727" s="4">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4">
        <v>-71.994000000000028</v>
      </c>
    </row>
    <row r="2728" spans="1:22" ht="14.25" customHeight="1" x14ac:dyDescent="0.3">
      <c r="A2728" s="4">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4">
        <v>-140.14079999999996</v>
      </c>
    </row>
    <row r="2729" spans="1:22" ht="14.25" customHeight="1" x14ac:dyDescent="0.3">
      <c r="A2729" s="4">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4">
        <v>-1.3128000000000002</v>
      </c>
    </row>
    <row r="2730" spans="1:22" ht="14.25" customHeight="1" x14ac:dyDescent="0.3">
      <c r="A2730" s="4">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4">
        <v>94.49369999999999</v>
      </c>
    </row>
    <row r="2731" spans="1:22" ht="14.25" customHeight="1" x14ac:dyDescent="0.3">
      <c r="A2731" s="4">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4">
        <v>1.7901</v>
      </c>
    </row>
    <row r="2732" spans="1:22" ht="14.25" customHeight="1" x14ac:dyDescent="0.3">
      <c r="A2732" s="4">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4">
        <v>343.98280000000005</v>
      </c>
    </row>
    <row r="2733" spans="1:22" ht="14.25" customHeight="1" x14ac:dyDescent="0.3">
      <c r="A2733" s="4">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4">
        <v>21.506</v>
      </c>
    </row>
    <row r="2734" spans="1:22" ht="14.25" customHeight="1" x14ac:dyDescent="0.3">
      <c r="A2734" s="4">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4">
        <v>19.974600000000002</v>
      </c>
    </row>
    <row r="2735" spans="1:22" ht="14.25" customHeight="1" x14ac:dyDescent="0.3">
      <c r="A2735" s="4">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4">
        <v>2.1762000000000001</v>
      </c>
    </row>
    <row r="2736" spans="1:22" ht="14.25" customHeight="1" x14ac:dyDescent="0.3">
      <c r="A2736" s="4">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4">
        <v>23.086399999999998</v>
      </c>
    </row>
    <row r="2737" spans="1:22" ht="14.25" customHeight="1" x14ac:dyDescent="0.3">
      <c r="A2737" s="4">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4">
        <v>94.492500000000007</v>
      </c>
    </row>
    <row r="2738" spans="1:22" ht="14.25" customHeight="1" x14ac:dyDescent="0.3">
      <c r="A2738" s="4">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4">
        <v>19.871600000000001</v>
      </c>
    </row>
    <row r="2739" spans="1:22" ht="14.25" customHeight="1" x14ac:dyDescent="0.3">
      <c r="A2739" s="4">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4">
        <v>56.994299999999981</v>
      </c>
    </row>
    <row r="2740" spans="1:22" ht="14.25" customHeight="1" x14ac:dyDescent="0.3">
      <c r="A2740" s="4">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4">
        <v>43.190399999999997</v>
      </c>
    </row>
    <row r="2741" spans="1:22" ht="14.25" customHeight="1" x14ac:dyDescent="0.3">
      <c r="A2741" s="4">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4">
        <v>9.5448000000000093</v>
      </c>
    </row>
    <row r="2742" spans="1:22" ht="14.25" customHeight="1" x14ac:dyDescent="0.3">
      <c r="A2742" s="4">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4">
        <v>1.558799999999998</v>
      </c>
    </row>
    <row r="2743" spans="1:22" ht="14.25" customHeight="1" x14ac:dyDescent="0.3">
      <c r="A2743" s="4">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4">
        <v>17.52</v>
      </c>
    </row>
    <row r="2744" spans="1:22" ht="14.25" customHeight="1" x14ac:dyDescent="0.3">
      <c r="A2744" s="4">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4">
        <v>13.429200000000002</v>
      </c>
    </row>
    <row r="2745" spans="1:22" ht="14.25" customHeight="1" x14ac:dyDescent="0.3">
      <c r="A2745" s="4">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4">
        <v>100.4796</v>
      </c>
    </row>
    <row r="2746" spans="1:22" ht="14.25" customHeight="1" x14ac:dyDescent="0.3">
      <c r="A2746" s="4">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4">
        <v>47.241</v>
      </c>
    </row>
    <row r="2747" spans="1:22" ht="14.25" customHeight="1" x14ac:dyDescent="0.3">
      <c r="A2747" s="4">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4">
        <v>21.997800000000002</v>
      </c>
    </row>
    <row r="2748" spans="1:22" ht="14.25" customHeight="1" x14ac:dyDescent="0.3">
      <c r="A2748" s="4">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4">
        <v>-130.0104</v>
      </c>
    </row>
    <row r="2749" spans="1:22" ht="14.25" customHeight="1" x14ac:dyDescent="0.3">
      <c r="A2749" s="4">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4">
        <v>-1.3583999999999987</v>
      </c>
    </row>
    <row r="2750" spans="1:22" ht="14.25" customHeight="1" x14ac:dyDescent="0.3">
      <c r="A2750" s="4">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4">
        <v>-6.0323999999999991</v>
      </c>
    </row>
    <row r="2751" spans="1:22" ht="14.25" customHeight="1" x14ac:dyDescent="0.3">
      <c r="A2751" s="4">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4">
        <v>73.19399999999996</v>
      </c>
    </row>
    <row r="2752" spans="1:22" ht="14.25" customHeight="1" x14ac:dyDescent="0.3">
      <c r="A2752" s="4">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4">
        <v>110.05279999999999</v>
      </c>
    </row>
    <row r="2753" spans="1:22" ht="14.25" customHeight="1" x14ac:dyDescent="0.3">
      <c r="A2753" s="4">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4">
        <v>22.529599999999995</v>
      </c>
    </row>
    <row r="2754" spans="1:22" ht="14.25" customHeight="1" x14ac:dyDescent="0.3">
      <c r="A2754" s="4">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4">
        <v>2.2239999999999998</v>
      </c>
    </row>
    <row r="2755" spans="1:22" ht="14.25" customHeight="1" x14ac:dyDescent="0.3">
      <c r="A2755" s="4">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4">
        <v>129.34800000000001</v>
      </c>
    </row>
    <row r="2756" spans="1:22" ht="14.25" customHeight="1" x14ac:dyDescent="0.3">
      <c r="A2756" s="4">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4">
        <v>68.59650000000002</v>
      </c>
    </row>
    <row r="2757" spans="1:22" ht="14.25" customHeight="1" x14ac:dyDescent="0.3">
      <c r="A2757" s="4">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4">
        <v>419.8184999999998</v>
      </c>
    </row>
    <row r="2758" spans="1:22" ht="14.25" customHeight="1" x14ac:dyDescent="0.3">
      <c r="A2758" s="4">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4">
        <v>5.8604000000000003</v>
      </c>
    </row>
    <row r="2759" spans="1:22" ht="14.25" customHeight="1" x14ac:dyDescent="0.3">
      <c r="A2759" s="4">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4">
        <v>71.990999999999985</v>
      </c>
    </row>
    <row r="2760" spans="1:22" ht="14.25" customHeight="1" x14ac:dyDescent="0.3">
      <c r="A2760" s="4">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4">
        <v>31.537200000000006</v>
      </c>
    </row>
    <row r="2761" spans="1:22" ht="14.25" customHeight="1" x14ac:dyDescent="0.3">
      <c r="A2761" s="4">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4">
        <v>125.14319999999998</v>
      </c>
    </row>
    <row r="2762" spans="1:22" ht="14.25" customHeight="1" x14ac:dyDescent="0.3">
      <c r="A2762" s="4">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4">
        <v>23.231999999999999</v>
      </c>
    </row>
    <row r="2763" spans="1:22" ht="14.25" customHeight="1" x14ac:dyDescent="0.3">
      <c r="A2763" s="4">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4">
        <v>0.4356000000000001</v>
      </c>
    </row>
    <row r="2764" spans="1:22" ht="14.25" customHeight="1" x14ac:dyDescent="0.3">
      <c r="A2764" s="4">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4">
        <v>36.917000000000002</v>
      </c>
    </row>
    <row r="2765" spans="1:22" ht="14.25" customHeight="1" x14ac:dyDescent="0.3">
      <c r="A2765" s="4">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4">
        <v>-7.5767999999999986</v>
      </c>
    </row>
    <row r="2766" spans="1:22" ht="14.25" customHeight="1" x14ac:dyDescent="0.3">
      <c r="A2766" s="4">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4">
        <v>-23.8855</v>
      </c>
    </row>
    <row r="2767" spans="1:22" ht="14.25" customHeight="1" x14ac:dyDescent="0.3">
      <c r="A2767" s="4">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4">
        <v>0.66959999999999997</v>
      </c>
    </row>
    <row r="2768" spans="1:22" ht="14.25" customHeight="1" x14ac:dyDescent="0.3">
      <c r="A2768" s="4">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4">
        <v>3.8681999999999945</v>
      </c>
    </row>
    <row r="2769" spans="1:22" ht="14.25" customHeight="1" x14ac:dyDescent="0.3">
      <c r="A2769" s="4">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4">
        <v>312.67599999999993</v>
      </c>
    </row>
    <row r="2770" spans="1:22" ht="14.25" customHeight="1" x14ac:dyDescent="0.3">
      <c r="A2770" s="4">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4">
        <v>-80.48</v>
      </c>
    </row>
    <row r="2771" spans="1:22" ht="14.25" customHeight="1" x14ac:dyDescent="0.3">
      <c r="A2771" s="4">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4">
        <v>-0.62650000000000716</v>
      </c>
    </row>
    <row r="2772" spans="1:22" ht="14.25" customHeight="1" x14ac:dyDescent="0.3">
      <c r="A2772" s="4">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4">
        <v>1.7990999999999993</v>
      </c>
    </row>
    <row r="2773" spans="1:22" ht="14.25" customHeight="1" x14ac:dyDescent="0.3">
      <c r="A2773" s="4">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4">
        <v>14.169999999999998</v>
      </c>
    </row>
    <row r="2774" spans="1:22" ht="14.25" customHeight="1" x14ac:dyDescent="0.3">
      <c r="A2774" s="4">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4">
        <v>5.7312000000000012</v>
      </c>
    </row>
    <row r="2775" spans="1:22" ht="14.25" customHeight="1" x14ac:dyDescent="0.3">
      <c r="A2775" s="4">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4">
        <v>24.2256</v>
      </c>
    </row>
    <row r="2776" spans="1:22" ht="14.25" customHeight="1" x14ac:dyDescent="0.3">
      <c r="A2776" s="4">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4">
        <v>3.6288</v>
      </c>
    </row>
    <row r="2777" spans="1:22" ht="14.25" customHeight="1" x14ac:dyDescent="0.3">
      <c r="A2777" s="4">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4">
        <v>1.5444000000000031</v>
      </c>
    </row>
    <row r="2778" spans="1:22" ht="14.25" customHeight="1" x14ac:dyDescent="0.3">
      <c r="A2778" s="4">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4">
        <v>4.5737999999999985</v>
      </c>
    </row>
    <row r="2779" spans="1:22" ht="14.25" customHeight="1" x14ac:dyDescent="0.3">
      <c r="A2779" s="4">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4">
        <v>-13.797600000000017</v>
      </c>
    </row>
    <row r="2780" spans="1:22" ht="14.25" customHeight="1" x14ac:dyDescent="0.3">
      <c r="A2780" s="4">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4">
        <v>6.216000000000002</v>
      </c>
    </row>
    <row r="2781" spans="1:22" ht="14.25" customHeight="1" x14ac:dyDescent="0.3">
      <c r="A2781" s="4">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4">
        <v>0.74249999999999994</v>
      </c>
    </row>
    <row r="2782" spans="1:22" ht="14.25" customHeight="1" x14ac:dyDescent="0.3">
      <c r="A2782" s="4">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4">
        <v>29.6</v>
      </c>
    </row>
    <row r="2783" spans="1:22" ht="14.25" customHeight="1" x14ac:dyDescent="0.3">
      <c r="A2783" s="4">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4">
        <v>9.6800000000000015</v>
      </c>
    </row>
    <row r="2784" spans="1:22" ht="14.25" customHeight="1" x14ac:dyDescent="0.3">
      <c r="A2784" s="4">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4">
        <v>74.8142</v>
      </c>
    </row>
    <row r="2785" spans="1:22" ht="14.25" customHeight="1" x14ac:dyDescent="0.3">
      <c r="A2785" s="4">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4">
        <v>-15.991999999999999</v>
      </c>
    </row>
    <row r="2786" spans="1:22" ht="14.25" customHeight="1" x14ac:dyDescent="0.3">
      <c r="A2786" s="4">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4">
        <v>-15.584400000000002</v>
      </c>
    </row>
    <row r="2787" spans="1:22" ht="14.25" customHeight="1" x14ac:dyDescent="0.3">
      <c r="A2787" s="4">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4">
        <v>0</v>
      </c>
    </row>
    <row r="2788" spans="1:22" ht="14.25" customHeight="1" x14ac:dyDescent="0.3">
      <c r="A2788" s="4">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4">
        <v>2.5279999999999996</v>
      </c>
    </row>
    <row r="2789" spans="1:22" ht="14.25" customHeight="1" x14ac:dyDescent="0.3">
      <c r="A2789" s="4">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4">
        <v>-24.802999999999997</v>
      </c>
    </row>
    <row r="2790" spans="1:22" ht="14.25" customHeight="1" x14ac:dyDescent="0.3">
      <c r="A2790" s="4">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4">
        <v>1.4406000000000008</v>
      </c>
    </row>
    <row r="2791" spans="1:22" ht="14.25" customHeight="1" x14ac:dyDescent="0.3">
      <c r="A2791" s="4">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4">
        <v>-23.975999999999999</v>
      </c>
    </row>
    <row r="2792" spans="1:22" ht="14.25" customHeight="1" x14ac:dyDescent="0.3">
      <c r="A2792" s="4">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4">
        <v>7.5283999999999978</v>
      </c>
    </row>
    <row r="2793" spans="1:22" ht="14.25" customHeight="1" x14ac:dyDescent="0.3">
      <c r="A2793" s="4">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4">
        <v>10.880999999999997</v>
      </c>
    </row>
    <row r="2794" spans="1:22" ht="14.25" customHeight="1" x14ac:dyDescent="0.3">
      <c r="A2794" s="4">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4">
        <v>3.1104000000000003</v>
      </c>
    </row>
    <row r="2795" spans="1:22" ht="14.25" customHeight="1" x14ac:dyDescent="0.3">
      <c r="A2795" s="4">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4">
        <v>94.070199999999943</v>
      </c>
    </row>
    <row r="2796" spans="1:22" ht="14.25" customHeight="1" x14ac:dyDescent="0.3">
      <c r="A2796" s="4">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4">
        <v>38.357200000000006</v>
      </c>
    </row>
    <row r="2797" spans="1:22" ht="14.25" customHeight="1" x14ac:dyDescent="0.3">
      <c r="A2797" s="4">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4">
        <v>6.5569000000000006</v>
      </c>
    </row>
    <row r="2798" spans="1:22" ht="14.25" customHeight="1" x14ac:dyDescent="0.3">
      <c r="A2798" s="4">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4">
        <v>-18.146999999999998</v>
      </c>
    </row>
    <row r="2799" spans="1:22" ht="14.25" customHeight="1" x14ac:dyDescent="0.3">
      <c r="A2799" s="4">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4">
        <v>4.1415999999999986</v>
      </c>
    </row>
    <row r="2800" spans="1:22" ht="14.25" customHeight="1" x14ac:dyDescent="0.3">
      <c r="A2800" s="4">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4">
        <v>18.781199999999998</v>
      </c>
    </row>
    <row r="2801" spans="1:22" ht="14.25" customHeight="1" x14ac:dyDescent="0.3">
      <c r="A2801" s="4">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4">
        <v>70.007999999999996</v>
      </c>
    </row>
    <row r="2802" spans="1:22" ht="14.25" customHeight="1" x14ac:dyDescent="0.3">
      <c r="A2802" s="4">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4">
        <v>78.396000000000043</v>
      </c>
    </row>
    <row r="2803" spans="1:22" ht="14.25" customHeight="1" x14ac:dyDescent="0.3">
      <c r="A2803" s="4">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4">
        <v>1.7730000000000004</v>
      </c>
    </row>
    <row r="2804" spans="1:22" ht="14.25" customHeight="1" x14ac:dyDescent="0.3">
      <c r="A2804" s="4">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4">
        <v>17.375399999999999</v>
      </c>
    </row>
    <row r="2805" spans="1:22" ht="14.25" customHeight="1" x14ac:dyDescent="0.3">
      <c r="A2805" s="4">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4">
        <v>5.7779999999999987</v>
      </c>
    </row>
    <row r="2806" spans="1:22" ht="14.25" customHeight="1" x14ac:dyDescent="0.3">
      <c r="A2806" s="4">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4">
        <v>11.555999999999997</v>
      </c>
    </row>
    <row r="2807" spans="1:22" ht="14.25" customHeight="1" x14ac:dyDescent="0.3">
      <c r="A2807" s="4">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4">
        <v>-2.0364000000000004</v>
      </c>
    </row>
    <row r="2808" spans="1:22" ht="14.25" customHeight="1" x14ac:dyDescent="0.3">
      <c r="A2808" s="4">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4">
        <v>0.47100000000000009</v>
      </c>
    </row>
    <row r="2809" spans="1:22" ht="14.25" customHeight="1" x14ac:dyDescent="0.3">
      <c r="A2809" s="4">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4">
        <v>6.2208000000000006</v>
      </c>
    </row>
    <row r="2810" spans="1:22" ht="14.25" customHeight="1" x14ac:dyDescent="0.3">
      <c r="A2810" s="4">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4">
        <v>56.392000000000024</v>
      </c>
    </row>
    <row r="2811" spans="1:22" ht="14.25" customHeight="1" x14ac:dyDescent="0.3">
      <c r="A2811" s="4">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4">
        <v>28.078400000000016</v>
      </c>
    </row>
    <row r="2812" spans="1:22" ht="14.25" customHeight="1" x14ac:dyDescent="0.3">
      <c r="A2812" s="4">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4">
        <v>84.5154</v>
      </c>
    </row>
    <row r="2813" spans="1:22" ht="14.25" customHeight="1" x14ac:dyDescent="0.3">
      <c r="A2813" s="4">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4">
        <v>76.087800000000001</v>
      </c>
    </row>
    <row r="2814" spans="1:22" ht="14.25" customHeight="1" x14ac:dyDescent="0.3">
      <c r="A2814" s="4">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4">
        <v>36.398699999999977</v>
      </c>
    </row>
    <row r="2815" spans="1:22" ht="14.25" customHeight="1" x14ac:dyDescent="0.3">
      <c r="A2815" s="4">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4">
        <v>229.99080000000004</v>
      </c>
    </row>
    <row r="2816" spans="1:22" ht="14.25" customHeight="1" x14ac:dyDescent="0.3">
      <c r="A2816" s="4">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4">
        <v>111.10349999999994</v>
      </c>
    </row>
    <row r="2817" spans="1:22" ht="14.25" customHeight="1" x14ac:dyDescent="0.3">
      <c r="A2817" s="4">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4">
        <v>51.57</v>
      </c>
    </row>
    <row r="2818" spans="1:22" ht="14.25" customHeight="1" x14ac:dyDescent="0.3">
      <c r="A2818" s="4">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4">
        <v>15.185000000000002</v>
      </c>
    </row>
    <row r="2819" spans="1:22" ht="14.25" customHeight="1" x14ac:dyDescent="0.3">
      <c r="A2819" s="4">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4">
        <v>27.359200000000001</v>
      </c>
    </row>
    <row r="2820" spans="1:22" ht="14.25" customHeight="1" x14ac:dyDescent="0.3">
      <c r="A2820" s="4">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4">
        <v>315.74039999999985</v>
      </c>
    </row>
    <row r="2821" spans="1:22" ht="14.25" customHeight="1" x14ac:dyDescent="0.3">
      <c r="A2821" s="4">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4">
        <v>2.351999999999999</v>
      </c>
    </row>
    <row r="2822" spans="1:22" ht="14.25" customHeight="1" x14ac:dyDescent="0.3">
      <c r="A2822" s="4">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4">
        <v>7.4693999999999932</v>
      </c>
    </row>
    <row r="2823" spans="1:22" ht="14.25" customHeight="1" x14ac:dyDescent="0.3">
      <c r="A2823" s="4">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4">
        <v>22.678200000000018</v>
      </c>
    </row>
    <row r="2824" spans="1:22" ht="14.25" customHeight="1" x14ac:dyDescent="0.3">
      <c r="A2824" s="4">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4">
        <v>0.55799999999999894</v>
      </c>
    </row>
    <row r="2825" spans="1:22" ht="14.25" customHeight="1" x14ac:dyDescent="0.3">
      <c r="A2825" s="4">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4">
        <v>-2.9739999999999966</v>
      </c>
    </row>
    <row r="2826" spans="1:22" ht="14.25" customHeight="1" x14ac:dyDescent="0.3">
      <c r="A2826" s="4">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4">
        <v>10.559999999999999</v>
      </c>
    </row>
    <row r="2827" spans="1:22" ht="14.25" customHeight="1" x14ac:dyDescent="0.3">
      <c r="A2827" s="4">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4">
        <v>-97.23120000000003</v>
      </c>
    </row>
    <row r="2828" spans="1:22" ht="14.25" customHeight="1" x14ac:dyDescent="0.3">
      <c r="A2828" s="4">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4">
        <v>-4.3584000000000014</v>
      </c>
    </row>
    <row r="2829" spans="1:22" ht="14.25" customHeight="1" x14ac:dyDescent="0.3">
      <c r="A2829" s="4">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4">
        <v>1.1015999999999997</v>
      </c>
    </row>
    <row r="2830" spans="1:22" ht="14.25" customHeight="1" x14ac:dyDescent="0.3">
      <c r="A2830" s="4">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4">
        <v>37.917599999999993</v>
      </c>
    </row>
    <row r="2831" spans="1:22" ht="14.25" customHeight="1" x14ac:dyDescent="0.3">
      <c r="A2831" s="4">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4">
        <v>6.2910000000000004</v>
      </c>
    </row>
    <row r="2832" spans="1:22" ht="14.25" customHeight="1" x14ac:dyDescent="0.3">
      <c r="A2832" s="4">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4">
        <v>29.363999999999997</v>
      </c>
    </row>
    <row r="2833" spans="1:22" ht="14.25" customHeight="1" x14ac:dyDescent="0.3">
      <c r="A2833" s="4">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4">
        <v>-94.33299999999997</v>
      </c>
    </row>
    <row r="2834" spans="1:22" ht="14.25" customHeight="1" x14ac:dyDescent="0.3">
      <c r="A2834" s="4">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4">
        <v>54.5916</v>
      </c>
    </row>
    <row r="2835" spans="1:22" ht="14.25" customHeight="1" x14ac:dyDescent="0.3">
      <c r="A2835" s="4">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4">
        <v>4.1768999999999998</v>
      </c>
    </row>
    <row r="2836" spans="1:22" ht="14.25" customHeight="1" x14ac:dyDescent="0.3">
      <c r="A2836" s="4">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4">
        <v>3.4367999999999999</v>
      </c>
    </row>
    <row r="2837" spans="1:22" ht="14.25" customHeight="1" x14ac:dyDescent="0.3">
      <c r="A2837" s="4">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4">
        <v>2.8314000000000004</v>
      </c>
    </row>
    <row r="2838" spans="1:22" ht="14.25" customHeight="1" x14ac:dyDescent="0.3">
      <c r="A2838" s="4">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4">
        <v>9.3312000000000008</v>
      </c>
    </row>
    <row r="2839" spans="1:22" ht="14.25" customHeight="1" x14ac:dyDescent="0.3">
      <c r="A2839" s="4">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4">
        <v>39.519999999999989</v>
      </c>
    </row>
    <row r="2840" spans="1:22" ht="14.25" customHeight="1" x14ac:dyDescent="0.3">
      <c r="A2840" s="4">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4">
        <v>-27.827999999999975</v>
      </c>
    </row>
    <row r="2841" spans="1:22" ht="14.25" customHeight="1" x14ac:dyDescent="0.3">
      <c r="A2841" s="4">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4">
        <v>31.285799999999995</v>
      </c>
    </row>
    <row r="2842" spans="1:22" ht="14.25" customHeight="1" x14ac:dyDescent="0.3">
      <c r="A2842" s="4">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4">
        <v>284.98</v>
      </c>
    </row>
    <row r="2843" spans="1:22" ht="14.25" customHeight="1" x14ac:dyDescent="0.3">
      <c r="A2843" s="4">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4">
        <v>83.209699999999998</v>
      </c>
    </row>
    <row r="2844" spans="1:22" ht="14.25" customHeight="1" x14ac:dyDescent="0.3">
      <c r="A2844" s="4">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4">
        <v>-32.338800000000006</v>
      </c>
    </row>
    <row r="2845" spans="1:22" ht="14.25" customHeight="1" x14ac:dyDescent="0.3">
      <c r="A2845" s="4">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4">
        <v>-0.90120000000000111</v>
      </c>
    </row>
    <row r="2846" spans="1:22" ht="14.25" customHeight="1" x14ac:dyDescent="0.3">
      <c r="A2846" s="4">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4">
        <v>-12.078400000000101</v>
      </c>
    </row>
    <row r="2847" spans="1:22" ht="14.25" customHeight="1" x14ac:dyDescent="0.3">
      <c r="A2847" s="4">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4">
        <v>14.263200000000001</v>
      </c>
    </row>
    <row r="2848" spans="1:22" ht="14.25" customHeight="1" x14ac:dyDescent="0.3">
      <c r="A2848" s="4">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4">
        <v>-1143.8910000000001</v>
      </c>
    </row>
    <row r="2849" spans="1:22" ht="14.25" customHeight="1" x14ac:dyDescent="0.3">
      <c r="A2849" s="4">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4">
        <v>15.758400000000002</v>
      </c>
    </row>
    <row r="2850" spans="1:22" ht="14.25" customHeight="1" x14ac:dyDescent="0.3">
      <c r="A2850" s="4">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4">
        <v>1264.7558999999999</v>
      </c>
    </row>
    <row r="2851" spans="1:22" ht="14.25" customHeight="1" x14ac:dyDescent="0.3">
      <c r="A2851" s="4">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4">
        <v>-5.6993999999999971</v>
      </c>
    </row>
    <row r="2852" spans="1:22" ht="14.25" customHeight="1" x14ac:dyDescent="0.3">
      <c r="A2852" s="4">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4">
        <v>-12.956800000000005</v>
      </c>
    </row>
    <row r="2853" spans="1:22" ht="14.25" customHeight="1" x14ac:dyDescent="0.3">
      <c r="A2853" s="4">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4">
        <v>13.235199999999999</v>
      </c>
    </row>
    <row r="2854" spans="1:22" ht="14.25" customHeight="1" x14ac:dyDescent="0.3">
      <c r="A2854" s="4">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4">
        <v>6.8908000000000005</v>
      </c>
    </row>
    <row r="2855" spans="1:22" ht="14.25" customHeight="1" x14ac:dyDescent="0.3">
      <c r="A2855" s="4">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4">
        <v>6.9087999999999994</v>
      </c>
    </row>
    <row r="2856" spans="1:22" ht="14.25" customHeight="1" x14ac:dyDescent="0.3">
      <c r="A2856" s="4">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4">
        <v>10.475399999999999</v>
      </c>
    </row>
    <row r="2857" spans="1:22" ht="14.25" customHeight="1" x14ac:dyDescent="0.3">
      <c r="A2857" s="4">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4">
        <v>9.5081000000000007</v>
      </c>
    </row>
    <row r="2858" spans="1:22" ht="14.25" customHeight="1" x14ac:dyDescent="0.3">
      <c r="A2858" s="4">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4">
        <v>100.19599999999997</v>
      </c>
    </row>
    <row r="2859" spans="1:22" ht="14.25" customHeight="1" x14ac:dyDescent="0.3">
      <c r="A2859" s="4">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4">
        <v>22.529599999999995</v>
      </c>
    </row>
    <row r="2860" spans="1:22" ht="14.25" customHeight="1" x14ac:dyDescent="0.3">
      <c r="A2860" s="4">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4">
        <v>4.0679999999999978</v>
      </c>
    </row>
    <row r="2861" spans="1:22" ht="14.25" customHeight="1" x14ac:dyDescent="0.3">
      <c r="A2861" s="4">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4">
        <v>98.272200000000012</v>
      </c>
    </row>
    <row r="2862" spans="1:22" ht="14.25" customHeight="1" x14ac:dyDescent="0.3">
      <c r="A2862" s="4">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4">
        <v>374.62859999999989</v>
      </c>
    </row>
    <row r="2863" spans="1:22" ht="14.25" customHeight="1" x14ac:dyDescent="0.3">
      <c r="A2863" s="4">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4">
        <v>140.59569999999999</v>
      </c>
    </row>
    <row r="2864" spans="1:22" ht="14.25" customHeight="1" x14ac:dyDescent="0.3">
      <c r="A2864" s="4">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4">
        <v>7.2576000000000001</v>
      </c>
    </row>
    <row r="2865" spans="1:22" ht="14.25" customHeight="1" x14ac:dyDescent="0.3">
      <c r="A2865" s="4">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4">
        <v>8.4888000000000012</v>
      </c>
    </row>
    <row r="2866" spans="1:22" ht="14.25" customHeight="1" x14ac:dyDescent="0.3">
      <c r="A2866" s="4">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4">
        <v>22.623299999999997</v>
      </c>
    </row>
    <row r="2867" spans="1:22" ht="14.25" customHeight="1" x14ac:dyDescent="0.3">
      <c r="A2867" s="4">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4">
        <v>15.475200000000001</v>
      </c>
    </row>
    <row r="2868" spans="1:22" ht="14.25" customHeight="1" x14ac:dyDescent="0.3">
      <c r="A2868" s="4">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4">
        <v>9.2567999999999984</v>
      </c>
    </row>
    <row r="2869" spans="1:22" ht="14.25" customHeight="1" x14ac:dyDescent="0.3">
      <c r="A2869" s="4">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4">
        <v>-3.3120000000000012</v>
      </c>
    </row>
    <row r="2870" spans="1:22" ht="14.25" customHeight="1" x14ac:dyDescent="0.3">
      <c r="A2870" s="4">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4">
        <v>-2.4359999999999999</v>
      </c>
    </row>
    <row r="2871" spans="1:22" ht="14.25" customHeight="1" x14ac:dyDescent="0.3">
      <c r="A2871" s="4">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4">
        <v>1.0679999999999996</v>
      </c>
    </row>
    <row r="2872" spans="1:22" ht="14.25" customHeight="1" x14ac:dyDescent="0.3">
      <c r="A2872" s="4">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4">
        <v>23.234999999999992</v>
      </c>
    </row>
    <row r="2873" spans="1:22" ht="14.25" customHeight="1" x14ac:dyDescent="0.3">
      <c r="A2873" s="4">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4">
        <v>-35.36460000000001</v>
      </c>
    </row>
    <row r="2874" spans="1:22" ht="14.25" customHeight="1" x14ac:dyDescent="0.3">
      <c r="A2874" s="4">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4">
        <v>1.7465999999999999</v>
      </c>
    </row>
    <row r="2875" spans="1:22" ht="14.25" customHeight="1" x14ac:dyDescent="0.3">
      <c r="A2875" s="4">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4">
        <v>24.338399999999979</v>
      </c>
    </row>
    <row r="2876" spans="1:22" ht="14.25" customHeight="1" x14ac:dyDescent="0.3">
      <c r="A2876" s="4">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4">
        <v>2.9546999999999999</v>
      </c>
    </row>
    <row r="2877" spans="1:22" ht="14.25" customHeight="1" x14ac:dyDescent="0.3">
      <c r="A2877" s="4">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4">
        <v>-5.758800000000015</v>
      </c>
    </row>
    <row r="2878" spans="1:22" ht="14.25" customHeight="1" x14ac:dyDescent="0.3">
      <c r="A2878" s="4">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4">
        <v>76.011600000000016</v>
      </c>
    </row>
    <row r="2879" spans="1:22" ht="14.25" customHeight="1" x14ac:dyDescent="0.3">
      <c r="A2879" s="4">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4">
        <v>24.599800000000002</v>
      </c>
    </row>
    <row r="2880" spans="1:22" ht="14.25" customHeight="1" x14ac:dyDescent="0.3">
      <c r="A2880" s="4">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4">
        <v>1.3513999999999995</v>
      </c>
    </row>
    <row r="2881" spans="1:22" ht="14.25" customHeight="1" x14ac:dyDescent="0.3">
      <c r="A2881" s="4">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4">
        <v>91.789199999999994</v>
      </c>
    </row>
    <row r="2882" spans="1:22" ht="14.25" customHeight="1" x14ac:dyDescent="0.3">
      <c r="A2882" s="4">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4">
        <v>12.72</v>
      </c>
    </row>
    <row r="2883" spans="1:22" ht="14.25" customHeight="1" x14ac:dyDescent="0.3">
      <c r="A2883" s="4">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4">
        <v>8.0996999999999986</v>
      </c>
    </row>
    <row r="2884" spans="1:22" ht="14.25" customHeight="1" x14ac:dyDescent="0.3">
      <c r="A2884" s="4">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4">
        <v>-13.717499999999998</v>
      </c>
    </row>
    <row r="2885" spans="1:22" ht="14.25" customHeight="1" x14ac:dyDescent="0.3">
      <c r="A2885" s="4">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4">
        <v>2.2271999999999998</v>
      </c>
    </row>
    <row r="2886" spans="1:22" ht="14.25" customHeight="1" x14ac:dyDescent="0.3">
      <c r="A2886" s="4">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4">
        <v>5.8914</v>
      </c>
    </row>
    <row r="2887" spans="1:22" ht="14.25" customHeight="1" x14ac:dyDescent="0.3">
      <c r="A2887" s="4">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4">
        <v>-34.64100000000002</v>
      </c>
    </row>
    <row r="2888" spans="1:22" ht="14.25" customHeight="1" x14ac:dyDescent="0.3">
      <c r="A2888" s="4">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4">
        <v>1.7901</v>
      </c>
    </row>
    <row r="2889" spans="1:22" ht="14.25" customHeight="1" x14ac:dyDescent="0.3">
      <c r="A2889" s="4">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4">
        <v>6.2208000000000006</v>
      </c>
    </row>
    <row r="2890" spans="1:22" ht="14.25" customHeight="1" x14ac:dyDescent="0.3">
      <c r="A2890" s="4">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4">
        <v>15.552000000000001</v>
      </c>
    </row>
    <row r="2891" spans="1:22" ht="14.25" customHeight="1" x14ac:dyDescent="0.3">
      <c r="A2891" s="4">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4">
        <v>10.732499999999998</v>
      </c>
    </row>
    <row r="2892" spans="1:22" ht="14.25" customHeight="1" x14ac:dyDescent="0.3">
      <c r="A2892" s="4">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4">
        <v>12.990000000000002</v>
      </c>
    </row>
    <row r="2893" spans="1:22" ht="14.25" customHeight="1" x14ac:dyDescent="0.3">
      <c r="A2893" s="4">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4">
        <v>8.6112000000000002</v>
      </c>
    </row>
    <row r="2894" spans="1:22" ht="14.25" customHeight="1" x14ac:dyDescent="0.3">
      <c r="A2894" s="4">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4">
        <v>5.6644000000000005</v>
      </c>
    </row>
    <row r="2895" spans="1:22" ht="14.25" customHeight="1" x14ac:dyDescent="0.3">
      <c r="A2895" s="4">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4">
        <v>11.879999999999999</v>
      </c>
    </row>
    <row r="2896" spans="1:22" ht="14.25" customHeight="1" x14ac:dyDescent="0.3">
      <c r="A2896" s="4">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4">
        <v>29.013600000000004</v>
      </c>
    </row>
    <row r="2897" spans="1:22" ht="14.25" customHeight="1" x14ac:dyDescent="0.3">
      <c r="A2897" s="4">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4">
        <v>10.046400000000002</v>
      </c>
    </row>
    <row r="2898" spans="1:22" ht="14.25" customHeight="1" x14ac:dyDescent="0.3">
      <c r="A2898" s="4">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4">
        <v>20.853000000000002</v>
      </c>
    </row>
    <row r="2899" spans="1:22" ht="14.25" customHeight="1" x14ac:dyDescent="0.3">
      <c r="A2899" s="4">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4">
        <v>119.99599999999992</v>
      </c>
    </row>
    <row r="2900" spans="1:22" ht="14.25" customHeight="1" x14ac:dyDescent="0.3">
      <c r="A2900" s="4">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4">
        <v>-5.8346000000000231</v>
      </c>
    </row>
    <row r="2901" spans="1:22" ht="14.25" customHeight="1" x14ac:dyDescent="0.3">
      <c r="A2901" s="4">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4">
        <v>59.997999999999962</v>
      </c>
    </row>
    <row r="2902" spans="1:22" ht="14.25" customHeight="1" x14ac:dyDescent="0.3">
      <c r="A2902" s="4">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4">
        <v>6.048</v>
      </c>
    </row>
    <row r="2903" spans="1:22" ht="14.25" customHeight="1" x14ac:dyDescent="0.3">
      <c r="A2903" s="4">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4">
        <v>84.943599999999989</v>
      </c>
    </row>
    <row r="2904" spans="1:22" ht="14.25" customHeight="1" x14ac:dyDescent="0.3">
      <c r="A2904" s="4">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4">
        <v>8.3810000000000002</v>
      </c>
    </row>
    <row r="2905" spans="1:22" ht="14.25" customHeight="1" x14ac:dyDescent="0.3">
      <c r="A2905" s="4">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4">
        <v>12.175799999999999</v>
      </c>
    </row>
    <row r="2906" spans="1:22" ht="14.25" customHeight="1" x14ac:dyDescent="0.3">
      <c r="A2906" s="4">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4">
        <v>-7.7094000000001017</v>
      </c>
    </row>
    <row r="2907" spans="1:22" ht="14.25" customHeight="1" x14ac:dyDescent="0.3">
      <c r="A2907" s="4">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4">
        <v>80.631200000000007</v>
      </c>
    </row>
    <row r="2908" spans="1:22" ht="14.25" customHeight="1" x14ac:dyDescent="0.3">
      <c r="A2908" s="4">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4">
        <v>3.8519999999999994</v>
      </c>
    </row>
    <row r="2909" spans="1:22" ht="14.25" customHeight="1" x14ac:dyDescent="0.3">
      <c r="A2909" s="4">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4">
        <v>14.148</v>
      </c>
    </row>
    <row r="2910" spans="1:22" ht="14.25" customHeight="1" x14ac:dyDescent="0.3">
      <c r="A2910" s="4">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4">
        <v>6.8723999999999998</v>
      </c>
    </row>
    <row r="2911" spans="1:22" ht="14.25" customHeight="1" x14ac:dyDescent="0.3">
      <c r="A2911" s="4">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4">
        <v>0.2244000000000006</v>
      </c>
    </row>
    <row r="2912" spans="1:22" ht="14.25" customHeight="1" x14ac:dyDescent="0.3">
      <c r="A2912" s="4">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4">
        <v>24.196000000000012</v>
      </c>
    </row>
    <row r="2913" spans="1:22" ht="14.25" customHeight="1" x14ac:dyDescent="0.3">
      <c r="A2913" s="4">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4">
        <v>19.457999999999998</v>
      </c>
    </row>
    <row r="2914" spans="1:22" ht="14.25" customHeight="1" x14ac:dyDescent="0.3">
      <c r="A2914" s="4">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4">
        <v>10.499999999999996</v>
      </c>
    </row>
    <row r="2915" spans="1:22" ht="14.25" customHeight="1" x14ac:dyDescent="0.3">
      <c r="A2915" s="4">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4">
        <v>14.337599999999998</v>
      </c>
    </row>
    <row r="2916" spans="1:22" ht="14.25" customHeight="1" x14ac:dyDescent="0.3">
      <c r="A2916" s="4">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4">
        <v>35.287199999999999</v>
      </c>
    </row>
    <row r="2917" spans="1:22" ht="14.25" customHeight="1" x14ac:dyDescent="0.3">
      <c r="A2917" s="4">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4">
        <v>5.6519999999999992</v>
      </c>
    </row>
    <row r="2918" spans="1:22" ht="14.25" customHeight="1" x14ac:dyDescent="0.3">
      <c r="A2918" s="4">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4">
        <v>71.269200000000012</v>
      </c>
    </row>
    <row r="2919" spans="1:22" ht="14.25" customHeight="1" x14ac:dyDescent="0.3">
      <c r="A2919" s="4">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4">
        <v>0.37200000000000011</v>
      </c>
    </row>
    <row r="2920" spans="1:22" ht="14.25" customHeight="1" x14ac:dyDescent="0.3">
      <c r="A2920" s="4">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4">
        <v>2.3699999999999983</v>
      </c>
    </row>
    <row r="2921" spans="1:22" ht="14.25" customHeight="1" x14ac:dyDescent="0.3">
      <c r="A2921" s="4">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4">
        <v>3.9512</v>
      </c>
    </row>
    <row r="2922" spans="1:22" ht="14.25" customHeight="1" x14ac:dyDescent="0.3">
      <c r="A2922" s="4">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4">
        <v>12.328399999999988</v>
      </c>
    </row>
    <row r="2923" spans="1:22" ht="14.25" customHeight="1" x14ac:dyDescent="0.3">
      <c r="A2923" s="4">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4">
        <v>6.4649999999999892</v>
      </c>
    </row>
    <row r="2924" spans="1:22" ht="14.25" customHeight="1" x14ac:dyDescent="0.3">
      <c r="A2924" s="4">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4">
        <v>-5.8230000000000004</v>
      </c>
    </row>
    <row r="2925" spans="1:22" ht="14.25" customHeight="1" x14ac:dyDescent="0.3">
      <c r="A2925" s="4">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4">
        <v>3.04</v>
      </c>
    </row>
    <row r="2926" spans="1:22" ht="14.25" customHeight="1" x14ac:dyDescent="0.3">
      <c r="A2926" s="4">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4">
        <v>8.9549999999999983</v>
      </c>
    </row>
    <row r="2927" spans="1:22" ht="14.25" customHeight="1" x14ac:dyDescent="0.3">
      <c r="A2927" s="4">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4">
        <v>4.9496999999999929</v>
      </c>
    </row>
    <row r="2928" spans="1:22" ht="14.25" customHeight="1" x14ac:dyDescent="0.3">
      <c r="A2928" s="4">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4">
        <v>7.9128000000000007</v>
      </c>
    </row>
    <row r="2929" spans="1:22" ht="14.25" customHeight="1" x14ac:dyDescent="0.3">
      <c r="A2929" s="4">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4">
        <v>2.5055999999999998</v>
      </c>
    </row>
    <row r="2930" spans="1:22" ht="14.25" customHeight="1" x14ac:dyDescent="0.3">
      <c r="A2930" s="4">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4">
        <v>-1306.5504000000001</v>
      </c>
    </row>
    <row r="2931" spans="1:22" ht="14.25" customHeight="1" x14ac:dyDescent="0.3">
      <c r="A2931" s="4">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4">
        <v>8.2992000000000008</v>
      </c>
    </row>
    <row r="2932" spans="1:22" ht="14.25" customHeight="1" x14ac:dyDescent="0.3">
      <c r="A2932" s="4">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4">
        <v>2.2302</v>
      </c>
    </row>
    <row r="2933" spans="1:22" ht="14.25" customHeight="1" x14ac:dyDescent="0.3">
      <c r="A2933" s="4">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4">
        <v>2.7299999999999995</v>
      </c>
    </row>
    <row r="2934" spans="1:22" ht="14.25" customHeight="1" x14ac:dyDescent="0.3">
      <c r="A2934" s="4">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4">
        <v>10.858800000000002</v>
      </c>
    </row>
    <row r="2935" spans="1:22" ht="14.25" customHeight="1" x14ac:dyDescent="0.3">
      <c r="A2935" s="4">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4">
        <v>13.719300000000004</v>
      </c>
    </row>
    <row r="2936" spans="1:22" ht="14.25" customHeight="1" x14ac:dyDescent="0.3">
      <c r="A2936" s="4">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4">
        <v>26.998499999999993</v>
      </c>
    </row>
    <row r="2937" spans="1:22" ht="14.25" customHeight="1" x14ac:dyDescent="0.3">
      <c r="A2937" s="4">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4">
        <v>16.150499999999997</v>
      </c>
    </row>
    <row r="2938" spans="1:22" ht="14.25" customHeight="1" x14ac:dyDescent="0.3">
      <c r="A2938" s="4">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4">
        <v>15.342599999999997</v>
      </c>
    </row>
    <row r="2939" spans="1:22" ht="14.25" customHeight="1" x14ac:dyDescent="0.3">
      <c r="A2939" s="4">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4">
        <v>116.59759999999997</v>
      </c>
    </row>
    <row r="2940" spans="1:22" ht="14.25" customHeight="1" x14ac:dyDescent="0.3">
      <c r="A2940" s="4">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4">
        <v>89.158999999999992</v>
      </c>
    </row>
    <row r="2941" spans="1:22" ht="14.25" customHeight="1" x14ac:dyDescent="0.3">
      <c r="A2941" s="4">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4">
        <v>19.4376</v>
      </c>
    </row>
    <row r="2942" spans="1:22" ht="14.25" customHeight="1" x14ac:dyDescent="0.3">
      <c r="A2942" s="4">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4">
        <v>14.558400000000006</v>
      </c>
    </row>
    <row r="2943" spans="1:22" ht="14.25" customHeight="1" x14ac:dyDescent="0.3">
      <c r="A2943" s="4">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4">
        <v>427.43679999999995</v>
      </c>
    </row>
    <row r="2944" spans="1:22" ht="14.25" customHeight="1" x14ac:dyDescent="0.3">
      <c r="A2944" s="4">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4">
        <v>40.586699999999979</v>
      </c>
    </row>
    <row r="2945" spans="1:22" ht="14.25" customHeight="1" x14ac:dyDescent="0.3">
      <c r="A2945" s="4">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4">
        <v>76.252499999999998</v>
      </c>
    </row>
    <row r="2946" spans="1:22" ht="14.25" customHeight="1" x14ac:dyDescent="0.3">
      <c r="A2946" s="4">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4">
        <v>7.1059999999999999</v>
      </c>
    </row>
    <row r="2947" spans="1:22" ht="14.25" customHeight="1" x14ac:dyDescent="0.3">
      <c r="A2947" s="4">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4">
        <v>16.464700000000001</v>
      </c>
    </row>
    <row r="2948" spans="1:22" ht="14.25" customHeight="1" x14ac:dyDescent="0.3">
      <c r="A2948" s="4">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4">
        <v>11.025000000000002</v>
      </c>
    </row>
    <row r="2949" spans="1:22" ht="14.25" customHeight="1" x14ac:dyDescent="0.3">
      <c r="A2949" s="4">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4">
        <v>22.736000000000001</v>
      </c>
    </row>
    <row r="2950" spans="1:22" ht="14.25" customHeight="1" x14ac:dyDescent="0.3">
      <c r="A2950" s="4">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4">
        <v>20.539000000000001</v>
      </c>
    </row>
    <row r="2951" spans="1:22" ht="14.25" customHeight="1" x14ac:dyDescent="0.3">
      <c r="A2951" s="4">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4">
        <v>12.999999999999998</v>
      </c>
    </row>
    <row r="2952" spans="1:22" ht="14.25" customHeight="1" x14ac:dyDescent="0.3">
      <c r="A2952" s="4">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4">
        <v>8.3810000000000002</v>
      </c>
    </row>
    <row r="2953" spans="1:22" ht="14.25" customHeight="1" x14ac:dyDescent="0.3">
      <c r="A2953" s="4">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4">
        <v>9.9651999999999994</v>
      </c>
    </row>
    <row r="2954" spans="1:22" ht="14.25" customHeight="1" x14ac:dyDescent="0.3">
      <c r="A2954" s="4">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4">
        <v>-5.6784000000000034</v>
      </c>
    </row>
    <row r="2955" spans="1:22" ht="14.25" customHeight="1" x14ac:dyDescent="0.3">
      <c r="A2955" s="4">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4">
        <v>0.69299999999999984</v>
      </c>
    </row>
    <row r="2956" spans="1:22" ht="14.25" customHeight="1" x14ac:dyDescent="0.3">
      <c r="A2956" s="4">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4">
        <v>50.398800000000023</v>
      </c>
    </row>
    <row r="2957" spans="1:22" ht="14.25" customHeight="1" x14ac:dyDescent="0.3">
      <c r="A2957" s="4">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4">
        <v>11.597099999999998</v>
      </c>
    </row>
    <row r="2958" spans="1:22" ht="14.25" customHeight="1" x14ac:dyDescent="0.3">
      <c r="A2958" s="4">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4">
        <v>31.94100000000001</v>
      </c>
    </row>
    <row r="2959" spans="1:22" ht="14.25" customHeight="1" x14ac:dyDescent="0.3">
      <c r="A2959" s="4">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4">
        <v>-1.9274999999999993</v>
      </c>
    </row>
    <row r="2960" spans="1:22" ht="14.25" customHeight="1" x14ac:dyDescent="0.3">
      <c r="A2960" s="4">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4">
        <v>7.2267999999999999</v>
      </c>
    </row>
    <row r="2961" spans="1:22" ht="14.25" customHeight="1" x14ac:dyDescent="0.3">
      <c r="A2961" s="4">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4">
        <v>21.5824</v>
      </c>
    </row>
    <row r="2962" spans="1:22" ht="14.25" customHeight="1" x14ac:dyDescent="0.3">
      <c r="A2962" s="4">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4">
        <v>9.3563999999999989</v>
      </c>
    </row>
    <row r="2963" spans="1:22" ht="14.25" customHeight="1" x14ac:dyDescent="0.3">
      <c r="A2963" s="4">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4">
        <v>19.247199999999999</v>
      </c>
    </row>
    <row r="2964" spans="1:22" ht="14.25" customHeight="1" x14ac:dyDescent="0.3">
      <c r="A2964" s="4">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4">
        <v>9.1763999999999974</v>
      </c>
    </row>
    <row r="2965" spans="1:22" ht="14.25" customHeight="1" x14ac:dyDescent="0.3">
      <c r="A2965" s="4">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4">
        <v>6.0740000000000016</v>
      </c>
    </row>
    <row r="2966" spans="1:22" ht="14.25" customHeight="1" x14ac:dyDescent="0.3">
      <c r="A2966" s="4">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4">
        <v>8.2079999999999984</v>
      </c>
    </row>
    <row r="2967" spans="1:22" ht="14.25" customHeight="1" x14ac:dyDescent="0.3">
      <c r="A2967" s="4">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4">
        <v>7.5840000000000014</v>
      </c>
    </row>
    <row r="2968" spans="1:22" ht="14.25" customHeight="1" x14ac:dyDescent="0.3">
      <c r="A2968" s="4">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4">
        <v>-19.771199999999997</v>
      </c>
    </row>
    <row r="2969" spans="1:22" ht="14.25" customHeight="1" x14ac:dyDescent="0.3">
      <c r="A2969" s="4">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4">
        <v>3.0015999999999998</v>
      </c>
    </row>
    <row r="2970" spans="1:22" ht="14.25" customHeight="1" x14ac:dyDescent="0.3">
      <c r="A2970" s="4">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4">
        <v>43.713600000000014</v>
      </c>
    </row>
    <row r="2971" spans="1:22" ht="14.25" customHeight="1" x14ac:dyDescent="0.3">
      <c r="A2971" s="4">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4">
        <v>10.8864</v>
      </c>
    </row>
    <row r="2972" spans="1:22" ht="14.25" customHeight="1" x14ac:dyDescent="0.3">
      <c r="A2972" s="4">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4">
        <v>-10.617599999999999</v>
      </c>
    </row>
    <row r="2973" spans="1:22" ht="14.25" customHeight="1" x14ac:dyDescent="0.3">
      <c r="A2973" s="4">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4">
        <v>6.3612000000000002</v>
      </c>
    </row>
    <row r="2974" spans="1:22" ht="14.25" customHeight="1" x14ac:dyDescent="0.3">
      <c r="A2974" s="4">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4">
        <v>-51.827200000000019</v>
      </c>
    </row>
    <row r="2975" spans="1:22" ht="14.25" customHeight="1" x14ac:dyDescent="0.3">
      <c r="A2975" s="4">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4">
        <v>5.1839999999999993</v>
      </c>
    </row>
    <row r="2976" spans="1:22" ht="14.25" customHeight="1" x14ac:dyDescent="0.3">
      <c r="A2976" s="4">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4">
        <v>-31.372200000000007</v>
      </c>
    </row>
    <row r="2977" spans="1:22" ht="14.25" customHeight="1" x14ac:dyDescent="0.3">
      <c r="A2977" s="4">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4">
        <v>5.378400000000001</v>
      </c>
    </row>
    <row r="2978" spans="1:22" ht="14.25" customHeight="1" x14ac:dyDescent="0.3">
      <c r="A2978" s="4">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4">
        <v>-2.693600000000032</v>
      </c>
    </row>
    <row r="2979" spans="1:22" ht="14.25" customHeight="1" x14ac:dyDescent="0.3">
      <c r="A2979" s="4">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4">
        <v>5.8707999999999991</v>
      </c>
    </row>
    <row r="2980" spans="1:22" ht="14.25" customHeight="1" x14ac:dyDescent="0.3">
      <c r="A2980" s="4">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4">
        <v>87.350400000000036</v>
      </c>
    </row>
    <row r="2981" spans="1:22" ht="14.25" customHeight="1" x14ac:dyDescent="0.3">
      <c r="A2981" s="4">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4">
        <v>7.2576000000000001</v>
      </c>
    </row>
    <row r="2982" spans="1:22" ht="14.25" customHeight="1" x14ac:dyDescent="0.3">
      <c r="A2982" s="4">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4">
        <v>4.3295999999999975</v>
      </c>
    </row>
    <row r="2983" spans="1:22" ht="14.25" customHeight="1" x14ac:dyDescent="0.3">
      <c r="A2983" s="4">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4">
        <v>13.852799999999981</v>
      </c>
    </row>
    <row r="2984" spans="1:22" ht="14.25" customHeight="1" x14ac:dyDescent="0.3">
      <c r="A2984" s="4">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4">
        <v>3.8015999999999992</v>
      </c>
    </row>
    <row r="2985" spans="1:22" ht="14.25" customHeight="1" x14ac:dyDescent="0.3">
      <c r="A2985" s="4">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4">
        <v>4.6746000000000016</v>
      </c>
    </row>
    <row r="2986" spans="1:22" ht="14.25" customHeight="1" x14ac:dyDescent="0.3">
      <c r="A2986" s="4">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4">
        <v>-170.80380000000002</v>
      </c>
    </row>
    <row r="2987" spans="1:22" ht="14.25" customHeight="1" x14ac:dyDescent="0.3">
      <c r="A2987" s="4">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4">
        <v>6.240000000000002</v>
      </c>
    </row>
    <row r="2988" spans="1:22" ht="14.25" customHeight="1" x14ac:dyDescent="0.3">
      <c r="A2988" s="4">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4">
        <v>9.2927999999999997</v>
      </c>
    </row>
    <row r="2989" spans="1:22" ht="14.25" customHeight="1" x14ac:dyDescent="0.3">
      <c r="A2989" s="4">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4">
        <v>152.11799999999999</v>
      </c>
    </row>
    <row r="2990" spans="1:22" ht="14.25" customHeight="1" x14ac:dyDescent="0.3">
      <c r="A2990" s="4">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4">
        <v>0.77939999999999898</v>
      </c>
    </row>
    <row r="2991" spans="1:22" ht="14.25" customHeight="1" x14ac:dyDescent="0.3">
      <c r="A2991" s="4">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4">
        <v>6.4959999999999996</v>
      </c>
    </row>
    <row r="2992" spans="1:22" ht="14.25" customHeight="1" x14ac:dyDescent="0.3">
      <c r="A2992" s="4">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4">
        <v>8.9829999999999899</v>
      </c>
    </row>
    <row r="2993" spans="1:22" ht="14.25" customHeight="1" x14ac:dyDescent="0.3">
      <c r="A2993" s="4">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4">
        <v>10.936799999999998</v>
      </c>
    </row>
    <row r="2994" spans="1:22" ht="14.25" customHeight="1" x14ac:dyDescent="0.3">
      <c r="A2994" s="4">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4">
        <v>16.588799999999999</v>
      </c>
    </row>
    <row r="2995" spans="1:22" ht="14.25" customHeight="1" x14ac:dyDescent="0.3">
      <c r="A2995" s="4">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4">
        <v>421.08239999999995</v>
      </c>
    </row>
    <row r="2996" spans="1:22" ht="14.25" customHeight="1" x14ac:dyDescent="0.3">
      <c r="A2996" s="4">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4">
        <v>18.683999999999997</v>
      </c>
    </row>
    <row r="2997" spans="1:22" ht="14.25" customHeight="1" x14ac:dyDescent="0.3">
      <c r="A2997" s="4">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4">
        <v>6.2910000000000004</v>
      </c>
    </row>
    <row r="2998" spans="1:22" ht="14.25" customHeight="1" x14ac:dyDescent="0.3">
      <c r="A2998" s="4">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4">
        <v>8.4024000000000001</v>
      </c>
    </row>
    <row r="2999" spans="1:22" ht="14.25" customHeight="1" x14ac:dyDescent="0.3">
      <c r="A2999" s="4">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4">
        <v>0.64739999999999964</v>
      </c>
    </row>
    <row r="3000" spans="1:22" ht="14.25" customHeight="1" x14ac:dyDescent="0.3">
      <c r="A3000" s="4">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4">
        <v>28.790400000000009</v>
      </c>
    </row>
    <row r="3001" spans="1:22" ht="14.25" customHeight="1" x14ac:dyDescent="0.3">
      <c r="A3001" s="4">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4">
        <v>-172.49250000000001</v>
      </c>
    </row>
    <row r="3002" spans="1:22" ht="14.25" customHeight="1" x14ac:dyDescent="0.3">
      <c r="A3002" s="4">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4">
        <v>3.8864000000000001</v>
      </c>
    </row>
    <row r="3003" spans="1:22" ht="14.25" customHeight="1" x14ac:dyDescent="0.3">
      <c r="A3003" s="4">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4">
        <v>-7.2048000000000023</v>
      </c>
    </row>
    <row r="3004" spans="1:22" ht="14.25" customHeight="1" x14ac:dyDescent="0.3">
      <c r="A3004" s="4">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4">
        <v>8.93</v>
      </c>
    </row>
    <row r="3005" spans="1:22" ht="14.25" customHeight="1" x14ac:dyDescent="0.3">
      <c r="A3005" s="4">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4">
        <v>10.429999999999998</v>
      </c>
    </row>
    <row r="3006" spans="1:22" ht="14.25" customHeight="1" x14ac:dyDescent="0.3">
      <c r="A3006" s="4">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4">
        <v>62.243999999999971</v>
      </c>
    </row>
    <row r="3007" spans="1:22" ht="14.25" customHeight="1" x14ac:dyDescent="0.3">
      <c r="A3007" s="4">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4">
        <v>45.839999999999996</v>
      </c>
    </row>
    <row r="3008" spans="1:22" ht="14.25" customHeight="1" x14ac:dyDescent="0.3">
      <c r="A3008" s="4">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4">
        <v>253.37199999999996</v>
      </c>
    </row>
    <row r="3009" spans="1:22" ht="14.25" customHeight="1" x14ac:dyDescent="0.3">
      <c r="A3009" s="4">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4">
        <v>11.138399999999999</v>
      </c>
    </row>
    <row r="3010" spans="1:22" ht="14.25" customHeight="1" x14ac:dyDescent="0.3">
      <c r="A3010" s="4">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4">
        <v>74.809799999999996</v>
      </c>
    </row>
    <row r="3011" spans="1:22" ht="14.25" customHeight="1" x14ac:dyDescent="0.3">
      <c r="A3011" s="4">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4">
        <v>27.43649999999996</v>
      </c>
    </row>
    <row r="3012" spans="1:22" ht="14.25" customHeight="1" x14ac:dyDescent="0.3">
      <c r="A3012" s="4">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4">
        <v>-9.222999999999999</v>
      </c>
    </row>
    <row r="3013" spans="1:22" ht="14.25" customHeight="1" x14ac:dyDescent="0.3">
      <c r="A3013" s="4">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4">
        <v>-3399.9800000000009</v>
      </c>
    </row>
    <row r="3014" spans="1:22" ht="14.25" customHeight="1" x14ac:dyDescent="0.3">
      <c r="A3014" s="4">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4">
        <v>-15.835599999999999</v>
      </c>
    </row>
    <row r="3015" spans="1:22" ht="14.25" customHeight="1" x14ac:dyDescent="0.3">
      <c r="A3015" s="4">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4">
        <v>-6.573599999999999</v>
      </c>
    </row>
    <row r="3016" spans="1:22" ht="14.25" customHeight="1" x14ac:dyDescent="0.3">
      <c r="A3016" s="4">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4">
        <v>7.2576000000000001</v>
      </c>
    </row>
    <row r="3017" spans="1:22" ht="14.25" customHeight="1" x14ac:dyDescent="0.3">
      <c r="A3017" s="4">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4">
        <v>-103.26600000000002</v>
      </c>
    </row>
    <row r="3018" spans="1:22" ht="14.25" customHeight="1" x14ac:dyDescent="0.3">
      <c r="A3018" s="4">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4">
        <v>-172.73280000000005</v>
      </c>
    </row>
    <row r="3019" spans="1:22" ht="14.25" customHeight="1" x14ac:dyDescent="0.3">
      <c r="A3019" s="4">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4">
        <v>-10.173599999999997</v>
      </c>
    </row>
    <row r="3020" spans="1:22" ht="14.25" customHeight="1" x14ac:dyDescent="0.3">
      <c r="A3020" s="4">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4">
        <v>-33.319999999999965</v>
      </c>
    </row>
    <row r="3021" spans="1:22" ht="14.25" customHeight="1" x14ac:dyDescent="0.3">
      <c r="A3021" s="4">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4">
        <v>0.20159999999999978</v>
      </c>
    </row>
    <row r="3022" spans="1:22" ht="14.25" customHeight="1" x14ac:dyDescent="0.3">
      <c r="A3022" s="4">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4">
        <v>41.822999999999993</v>
      </c>
    </row>
    <row r="3023" spans="1:22" ht="14.25" customHeight="1" x14ac:dyDescent="0.3">
      <c r="A3023" s="4">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4">
        <v>22.007699999999996</v>
      </c>
    </row>
    <row r="3024" spans="1:22" ht="14.25" customHeight="1" x14ac:dyDescent="0.3">
      <c r="A3024" s="4">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4">
        <v>28.65</v>
      </c>
    </row>
    <row r="3025" spans="1:22" ht="14.25" customHeight="1" x14ac:dyDescent="0.3">
      <c r="A3025" s="4">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4">
        <v>-14.458800000000025</v>
      </c>
    </row>
    <row r="3026" spans="1:22" ht="14.25" customHeight="1" x14ac:dyDescent="0.3">
      <c r="A3026" s="4">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4">
        <v>17.641799999999996</v>
      </c>
    </row>
    <row r="3027" spans="1:22" ht="14.25" customHeight="1" x14ac:dyDescent="0.3">
      <c r="A3027" s="4">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4">
        <v>8.0730000000000004</v>
      </c>
    </row>
    <row r="3028" spans="1:22" ht="14.25" customHeight="1" x14ac:dyDescent="0.3">
      <c r="A3028" s="4">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4">
        <v>0</v>
      </c>
    </row>
    <row r="3029" spans="1:22" ht="14.25" customHeight="1" x14ac:dyDescent="0.3">
      <c r="A3029" s="4">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4">
        <v>2.6935999999999991</v>
      </c>
    </row>
    <row r="3030" spans="1:22" ht="14.25" customHeight="1" x14ac:dyDescent="0.3">
      <c r="A3030" s="4">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4">
        <v>80.78400000000002</v>
      </c>
    </row>
    <row r="3031" spans="1:22" ht="14.25" customHeight="1" x14ac:dyDescent="0.3">
      <c r="A3031" s="4">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4">
        <v>25.198000000000008</v>
      </c>
    </row>
    <row r="3032" spans="1:22" ht="14.25" customHeight="1" x14ac:dyDescent="0.3">
      <c r="A3032" s="4">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4">
        <v>31.091200000000015</v>
      </c>
    </row>
    <row r="3033" spans="1:22" ht="14.25" customHeight="1" x14ac:dyDescent="0.3">
      <c r="A3033" s="4">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4">
        <v>7.5370999999999988</v>
      </c>
    </row>
    <row r="3034" spans="1:22" ht="14.25" customHeight="1" x14ac:dyDescent="0.3">
      <c r="A3034" s="4">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4">
        <v>-12.196000000000005</v>
      </c>
    </row>
    <row r="3035" spans="1:22" ht="14.25" customHeight="1" x14ac:dyDescent="0.3">
      <c r="A3035" s="4">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4">
        <v>7.2576000000000001</v>
      </c>
    </row>
    <row r="3036" spans="1:22" ht="14.25" customHeight="1" x14ac:dyDescent="0.3">
      <c r="A3036" s="4">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4">
        <v>10.202999999999994</v>
      </c>
    </row>
    <row r="3037" spans="1:22" ht="14.25" customHeight="1" x14ac:dyDescent="0.3">
      <c r="A3037" s="4">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4">
        <v>16.679599999999997</v>
      </c>
    </row>
    <row r="3038" spans="1:22" ht="14.25" customHeight="1" x14ac:dyDescent="0.3">
      <c r="A3038" s="4">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4">
        <v>15.764000000000003</v>
      </c>
    </row>
    <row r="3039" spans="1:22" ht="14.25" customHeight="1" x14ac:dyDescent="0.3">
      <c r="A3039" s="4">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4">
        <v>15.552000000000001</v>
      </c>
    </row>
    <row r="3040" spans="1:22" ht="14.25" customHeight="1" x14ac:dyDescent="0.3">
      <c r="A3040" s="4">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4">
        <v>10.789200000000001</v>
      </c>
    </row>
    <row r="3041" spans="1:22" ht="14.25" customHeight="1" x14ac:dyDescent="0.3">
      <c r="A3041" s="4">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4">
        <v>-6.423300000000026</v>
      </c>
    </row>
    <row r="3042" spans="1:22" ht="14.25" customHeight="1" x14ac:dyDescent="0.3">
      <c r="A3042" s="4">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4">
        <v>3.3439999999999994</v>
      </c>
    </row>
    <row r="3043" spans="1:22" ht="14.25" customHeight="1" x14ac:dyDescent="0.3">
      <c r="A3043" s="4">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4">
        <v>6.2208000000000006</v>
      </c>
    </row>
    <row r="3044" spans="1:22" ht="14.25" customHeight="1" x14ac:dyDescent="0.3">
      <c r="A3044" s="4">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4">
        <v>10.8682</v>
      </c>
    </row>
    <row r="3045" spans="1:22" ht="14.25" customHeight="1" x14ac:dyDescent="0.3">
      <c r="A3045" s="4">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4">
        <v>256.78399999999976</v>
      </c>
    </row>
    <row r="3046" spans="1:22" ht="14.25" customHeight="1" x14ac:dyDescent="0.3">
      <c r="A3046" s="4">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4">
        <v>-255.74250000000001</v>
      </c>
    </row>
    <row r="3047" spans="1:22" ht="14.25" customHeight="1" x14ac:dyDescent="0.3">
      <c r="A3047" s="4">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4">
        <v>3.6139999999999994</v>
      </c>
    </row>
    <row r="3048" spans="1:22" ht="14.25" customHeight="1" x14ac:dyDescent="0.3">
      <c r="A3048" s="4">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4">
        <v>12.134799999999998</v>
      </c>
    </row>
    <row r="3049" spans="1:22" ht="14.25" customHeight="1" x14ac:dyDescent="0.3">
      <c r="A3049" s="4">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4">
        <v>13.4925</v>
      </c>
    </row>
    <row r="3050" spans="1:22" ht="14.25" customHeight="1" x14ac:dyDescent="0.3">
      <c r="A3050" s="4">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4">
        <v>70.005999999999972</v>
      </c>
    </row>
    <row r="3051" spans="1:22" ht="14.25" customHeight="1" x14ac:dyDescent="0.3">
      <c r="A3051" s="4">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4">
        <v>129.6</v>
      </c>
    </row>
    <row r="3052" spans="1:22" ht="14.25" customHeight="1" x14ac:dyDescent="0.3">
      <c r="A3052" s="4">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4">
        <v>2.9371999999999971</v>
      </c>
    </row>
    <row r="3053" spans="1:22" ht="14.25" customHeight="1" x14ac:dyDescent="0.3">
      <c r="A3053" s="4">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4">
        <v>66.073599999999971</v>
      </c>
    </row>
    <row r="3054" spans="1:22" ht="14.25" customHeight="1" x14ac:dyDescent="0.3">
      <c r="A3054" s="4">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4">
        <v>18.211199999999998</v>
      </c>
    </row>
    <row r="3055" spans="1:22" ht="14.25" customHeight="1" x14ac:dyDescent="0.3">
      <c r="A3055" s="4">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4">
        <v>134.654</v>
      </c>
    </row>
    <row r="3056" spans="1:22" ht="14.25" customHeight="1" x14ac:dyDescent="0.3">
      <c r="A3056" s="4">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4">
        <v>2.4287999999999998</v>
      </c>
    </row>
    <row r="3057" spans="1:22" ht="14.25" customHeight="1" x14ac:dyDescent="0.3">
      <c r="A3057" s="4">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4">
        <v>874.98749999999984</v>
      </c>
    </row>
    <row r="3058" spans="1:22" ht="14.25" customHeight="1" x14ac:dyDescent="0.3">
      <c r="A3058" s="4">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4">
        <v>4.3008000000000006</v>
      </c>
    </row>
    <row r="3059" spans="1:22" ht="14.25" customHeight="1" x14ac:dyDescent="0.3">
      <c r="A3059" s="4">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4">
        <v>15.120000000000001</v>
      </c>
    </row>
    <row r="3060" spans="1:22" ht="14.25" customHeight="1" x14ac:dyDescent="0.3">
      <c r="A3060" s="4">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4">
        <v>10.3904</v>
      </c>
    </row>
    <row r="3061" spans="1:22" ht="14.25" customHeight="1" x14ac:dyDescent="0.3">
      <c r="A3061" s="4">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4">
        <v>-3.3506000000000018</v>
      </c>
    </row>
    <row r="3062" spans="1:22" ht="14.25" customHeight="1" x14ac:dyDescent="0.3">
      <c r="A3062" s="4">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4">
        <v>22.495499999999989</v>
      </c>
    </row>
    <row r="3063" spans="1:22" ht="14.25" customHeight="1" x14ac:dyDescent="0.3">
      <c r="A3063" s="4">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4">
        <v>9.743999999999998</v>
      </c>
    </row>
    <row r="3064" spans="1:22" ht="14.25" customHeight="1" x14ac:dyDescent="0.3">
      <c r="A3064" s="4">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4">
        <v>23.511599999999998</v>
      </c>
    </row>
    <row r="3065" spans="1:22" ht="14.25" customHeight="1" x14ac:dyDescent="0.3">
      <c r="A3065" s="4">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4">
        <v>7.3479000000000028</v>
      </c>
    </row>
    <row r="3066" spans="1:22" ht="14.25" customHeight="1" x14ac:dyDescent="0.3">
      <c r="A3066" s="4">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4">
        <v>25.424000000000007</v>
      </c>
    </row>
    <row r="3067" spans="1:22" ht="14.25" customHeight="1" x14ac:dyDescent="0.3">
      <c r="A3067" s="4">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4">
        <v>49.257599999999996</v>
      </c>
    </row>
    <row r="3068" spans="1:22" ht="14.25" customHeight="1" x14ac:dyDescent="0.3">
      <c r="A3068" s="4">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4">
        <v>88.129500000000007</v>
      </c>
    </row>
    <row r="3069" spans="1:22" ht="14.25" customHeight="1" x14ac:dyDescent="0.3">
      <c r="A3069" s="4">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4">
        <v>21.772800000000004</v>
      </c>
    </row>
    <row r="3070" spans="1:22" ht="14.25" customHeight="1" x14ac:dyDescent="0.3">
      <c r="A3070" s="4">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4">
        <v>138.35519999999997</v>
      </c>
    </row>
    <row r="3071" spans="1:22" ht="14.25" customHeight="1" x14ac:dyDescent="0.3">
      <c r="A3071" s="4">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4">
        <v>82.991999999999877</v>
      </c>
    </row>
    <row r="3072" spans="1:22" ht="14.25" customHeight="1" x14ac:dyDescent="0.3">
      <c r="A3072" s="4">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4">
        <v>792.26910000000021</v>
      </c>
    </row>
    <row r="3073" spans="1:22" ht="14.25" customHeight="1" x14ac:dyDescent="0.3">
      <c r="A3073" s="4">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4">
        <v>14.929199999999994</v>
      </c>
    </row>
    <row r="3074" spans="1:22" ht="14.25" customHeight="1" x14ac:dyDescent="0.3">
      <c r="A3074" s="4">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4">
        <v>26.564999999999998</v>
      </c>
    </row>
    <row r="3075" spans="1:22" ht="14.25" customHeight="1" x14ac:dyDescent="0.3">
      <c r="A3075" s="4">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4">
        <v>28.614999999999995</v>
      </c>
    </row>
    <row r="3076" spans="1:22" ht="14.25" customHeight="1" x14ac:dyDescent="0.3">
      <c r="A3076" s="4">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4">
        <v>18.454800000000002</v>
      </c>
    </row>
    <row r="3077" spans="1:22" ht="14.25" customHeight="1" x14ac:dyDescent="0.3">
      <c r="A3077" s="4">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4">
        <v>38.572199999999953</v>
      </c>
    </row>
    <row r="3078" spans="1:22" ht="14.25" customHeight="1" x14ac:dyDescent="0.3">
      <c r="A3078" s="4">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4">
        <v>-14.228999999999997</v>
      </c>
    </row>
    <row r="3079" spans="1:22" ht="14.25" customHeight="1" x14ac:dyDescent="0.3">
      <c r="A3079" s="4">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4">
        <v>-140.19599999999997</v>
      </c>
    </row>
    <row r="3080" spans="1:22" ht="14.25" customHeight="1" x14ac:dyDescent="0.3">
      <c r="A3080" s="4">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4">
        <v>10.507199999999997</v>
      </c>
    </row>
    <row r="3081" spans="1:22" ht="14.25" customHeight="1" x14ac:dyDescent="0.3">
      <c r="A3081" s="4">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4">
        <v>6.2208000000000006</v>
      </c>
    </row>
    <row r="3082" spans="1:22" ht="14.25" customHeight="1" x14ac:dyDescent="0.3">
      <c r="A3082" s="4">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4">
        <v>15.111599999999999</v>
      </c>
    </row>
    <row r="3083" spans="1:22" ht="14.25" customHeight="1" x14ac:dyDescent="0.3">
      <c r="A3083" s="4">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4">
        <v>28.0032</v>
      </c>
    </row>
    <row r="3084" spans="1:22" ht="14.25" customHeight="1" x14ac:dyDescent="0.3">
      <c r="A3084" s="4">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4">
        <v>134.99250000000001</v>
      </c>
    </row>
    <row r="3085" spans="1:22" ht="14.25" customHeight="1" x14ac:dyDescent="0.3">
      <c r="A3085" s="4">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4">
        <v>1.3256999999999999</v>
      </c>
    </row>
    <row r="3086" spans="1:22" ht="14.25" customHeight="1" x14ac:dyDescent="0.3">
      <c r="A3086" s="4">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4">
        <v>-417.09360000000004</v>
      </c>
    </row>
    <row r="3087" spans="1:22" ht="14.25" customHeight="1" x14ac:dyDescent="0.3">
      <c r="A3087" s="4">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4">
        <v>15.997999999999987</v>
      </c>
    </row>
    <row r="3088" spans="1:22" ht="14.25" customHeight="1" x14ac:dyDescent="0.3">
      <c r="A3088" s="4">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4">
        <v>-2.6892000000000005</v>
      </c>
    </row>
    <row r="3089" spans="1:22" ht="14.25" customHeight="1" x14ac:dyDescent="0.3">
      <c r="A3089" s="4">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4">
        <v>-32.480000000000004</v>
      </c>
    </row>
    <row r="3090" spans="1:22" ht="14.25" customHeight="1" x14ac:dyDescent="0.3">
      <c r="A3090" s="4">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4">
        <v>25.620000000000005</v>
      </c>
    </row>
    <row r="3091" spans="1:22" ht="14.25" customHeight="1" x14ac:dyDescent="0.3">
      <c r="A3091" s="4">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4">
        <v>188.1404</v>
      </c>
    </row>
    <row r="3092" spans="1:22" ht="14.25" customHeight="1" x14ac:dyDescent="0.3">
      <c r="A3092" s="4">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4">
        <v>219.45140000000001</v>
      </c>
    </row>
    <row r="3093" spans="1:22" ht="14.25" customHeight="1" x14ac:dyDescent="0.3">
      <c r="A3093" s="4">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4">
        <v>129.5865</v>
      </c>
    </row>
    <row r="3094" spans="1:22" ht="14.25" customHeight="1" x14ac:dyDescent="0.3">
      <c r="A3094" s="4">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4">
        <v>79.891199999999998</v>
      </c>
    </row>
    <row r="3095" spans="1:22" ht="14.25" customHeight="1" x14ac:dyDescent="0.3">
      <c r="A3095" s="4">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4">
        <v>2.7719999999999994</v>
      </c>
    </row>
    <row r="3096" spans="1:22" ht="14.25" customHeight="1" x14ac:dyDescent="0.3">
      <c r="A3096" s="4">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4">
        <v>3.6288</v>
      </c>
    </row>
    <row r="3097" spans="1:22" ht="14.25" customHeight="1" x14ac:dyDescent="0.3">
      <c r="A3097" s="4">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4">
        <v>2.2559999999999993</v>
      </c>
    </row>
    <row r="3098" spans="1:22" ht="14.25" customHeight="1" x14ac:dyDescent="0.3">
      <c r="A3098" s="4">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4">
        <v>-13.554800000000004</v>
      </c>
    </row>
    <row r="3099" spans="1:22" ht="14.25" customHeight="1" x14ac:dyDescent="0.3">
      <c r="A3099" s="4">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4">
        <v>11.592000000000001</v>
      </c>
    </row>
    <row r="3100" spans="1:22" ht="14.25" customHeight="1" x14ac:dyDescent="0.3">
      <c r="A3100" s="4">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4">
        <v>-42.1096</v>
      </c>
    </row>
    <row r="3101" spans="1:22" ht="14.25" customHeight="1" x14ac:dyDescent="0.3">
      <c r="A3101" s="4">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4">
        <v>3.5021999999999989</v>
      </c>
    </row>
    <row r="3102" spans="1:22" ht="14.25" customHeight="1" x14ac:dyDescent="0.3">
      <c r="A3102" s="4">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4">
        <v>9.0881999999999721</v>
      </c>
    </row>
    <row r="3103" spans="1:22" ht="14.25" customHeight="1" x14ac:dyDescent="0.3">
      <c r="A3103" s="4">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4">
        <v>34.757999999999953</v>
      </c>
    </row>
    <row r="3104" spans="1:22" ht="14.25" customHeight="1" x14ac:dyDescent="0.3">
      <c r="A3104" s="4">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4">
        <v>50.825400000000002</v>
      </c>
    </row>
    <row r="3105" spans="1:22" ht="14.25" customHeight="1" x14ac:dyDescent="0.3">
      <c r="A3105" s="4">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4">
        <v>-9.5018000000000029</v>
      </c>
    </row>
    <row r="3106" spans="1:22" ht="14.25" customHeight="1" x14ac:dyDescent="0.3">
      <c r="A3106" s="4">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4">
        <v>11.555999999999997</v>
      </c>
    </row>
    <row r="3107" spans="1:22" ht="14.25" customHeight="1" x14ac:dyDescent="0.3">
      <c r="A3107" s="4">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4">
        <v>5.6955999999999989</v>
      </c>
    </row>
    <row r="3108" spans="1:22" ht="14.25" customHeight="1" x14ac:dyDescent="0.3">
      <c r="A3108" s="4">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4">
        <v>26.115600000000015</v>
      </c>
    </row>
    <row r="3109" spans="1:22" ht="14.25" customHeight="1" x14ac:dyDescent="0.3">
      <c r="A3109" s="4">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4">
        <v>10.087799999999998</v>
      </c>
    </row>
    <row r="3110" spans="1:22" ht="14.25" customHeight="1" x14ac:dyDescent="0.3">
      <c r="A3110" s="4">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4">
        <v>4.8588000000000164</v>
      </c>
    </row>
    <row r="3111" spans="1:22" ht="14.25" customHeight="1" x14ac:dyDescent="0.3">
      <c r="A3111" s="4">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4">
        <v>3.7435999999999998</v>
      </c>
    </row>
    <row r="3112" spans="1:22" ht="14.25" customHeight="1" x14ac:dyDescent="0.3">
      <c r="A3112" s="4">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4">
        <v>25.401600000000002</v>
      </c>
    </row>
    <row r="3113" spans="1:22" ht="14.25" customHeight="1" x14ac:dyDescent="0.3">
      <c r="A3113" s="4">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4">
        <v>47.730599999999981</v>
      </c>
    </row>
    <row r="3114" spans="1:22" ht="14.25" customHeight="1" x14ac:dyDescent="0.3">
      <c r="A3114" s="4">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4">
        <v>62.82000000000005</v>
      </c>
    </row>
    <row r="3115" spans="1:22" ht="14.25" customHeight="1" x14ac:dyDescent="0.3">
      <c r="A3115" s="4">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4">
        <v>63.872999999999998</v>
      </c>
    </row>
    <row r="3116" spans="1:22" ht="14.25" customHeight="1" x14ac:dyDescent="0.3">
      <c r="A3116" s="4">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4">
        <v>16.993200000000002</v>
      </c>
    </row>
    <row r="3117" spans="1:22" ht="14.25" customHeight="1" x14ac:dyDescent="0.3">
      <c r="A3117" s="4">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4">
        <v>-39.952800000000025</v>
      </c>
    </row>
    <row r="3118" spans="1:22" ht="14.25" customHeight="1" x14ac:dyDescent="0.3">
      <c r="A3118" s="4">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4">
        <v>11.206</v>
      </c>
    </row>
    <row r="3119" spans="1:22" ht="14.25" customHeight="1" x14ac:dyDescent="0.3">
      <c r="A3119" s="4">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4">
        <v>0.15879999999999939</v>
      </c>
    </row>
    <row r="3120" spans="1:22" ht="14.25" customHeight="1" x14ac:dyDescent="0.3">
      <c r="A3120" s="4">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4">
        <v>-182.63700000000017</v>
      </c>
    </row>
    <row r="3121" spans="1:22" ht="14.25" customHeight="1" x14ac:dyDescent="0.3">
      <c r="A3121" s="4">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4">
        <v>31.197999999999986</v>
      </c>
    </row>
    <row r="3122" spans="1:22" ht="14.25" customHeight="1" x14ac:dyDescent="0.3">
      <c r="A3122" s="4">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4">
        <v>7.3007999999999988</v>
      </c>
    </row>
    <row r="3123" spans="1:22" ht="14.25" customHeight="1" x14ac:dyDescent="0.3">
      <c r="A3123" s="4">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4">
        <v>7.5959999999999894</v>
      </c>
    </row>
    <row r="3124" spans="1:22" ht="14.25" customHeight="1" x14ac:dyDescent="0.3">
      <c r="A3124" s="4">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4">
        <v>-62.88000000000001</v>
      </c>
    </row>
    <row r="3125" spans="1:22" ht="14.25" customHeight="1" x14ac:dyDescent="0.3">
      <c r="A3125" s="4">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4">
        <v>-3.1400000000000006</v>
      </c>
    </row>
    <row r="3126" spans="1:22" ht="14.25" customHeight="1" x14ac:dyDescent="0.3">
      <c r="A3126" s="4">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4">
        <v>51.831200000000024</v>
      </c>
    </row>
    <row r="3127" spans="1:22" ht="14.25" customHeight="1" x14ac:dyDescent="0.3">
      <c r="A3127" s="4">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4">
        <v>21.142799999999966</v>
      </c>
    </row>
    <row r="3128" spans="1:22" ht="14.25" customHeight="1" x14ac:dyDescent="0.3">
      <c r="A3128" s="4">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4">
        <v>-47.396800000000013</v>
      </c>
    </row>
    <row r="3129" spans="1:22" ht="14.25" customHeight="1" x14ac:dyDescent="0.3">
      <c r="A3129" s="4">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4">
        <v>23.086399999999998</v>
      </c>
    </row>
    <row r="3130" spans="1:22" ht="14.25" customHeight="1" x14ac:dyDescent="0.3">
      <c r="A3130" s="4">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4">
        <v>14.671799999999998</v>
      </c>
    </row>
    <row r="3131" spans="1:22" ht="14.25" customHeight="1" x14ac:dyDescent="0.3">
      <c r="A3131" s="4">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4">
        <v>18.11760000000001</v>
      </c>
    </row>
    <row r="3132" spans="1:22" ht="14.25" customHeight="1" x14ac:dyDescent="0.3">
      <c r="A3132" s="4">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4">
        <v>39.499999999999957</v>
      </c>
    </row>
    <row r="3133" spans="1:22" ht="14.25" customHeight="1" x14ac:dyDescent="0.3">
      <c r="A3133" s="4">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4">
        <v>70.55639999999994</v>
      </c>
    </row>
    <row r="3134" spans="1:22" ht="14.25" customHeight="1" x14ac:dyDescent="0.3">
      <c r="A3134" s="4">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4">
        <v>6.3743999999999996</v>
      </c>
    </row>
    <row r="3135" spans="1:22" ht="14.25" customHeight="1" x14ac:dyDescent="0.3">
      <c r="A3135" s="4">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4">
        <v>4.4352000000000009</v>
      </c>
    </row>
    <row r="3136" spans="1:22" ht="14.25" customHeight="1" x14ac:dyDescent="0.3">
      <c r="A3136" s="4">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4">
        <v>-45.840000000000018</v>
      </c>
    </row>
    <row r="3137" spans="1:22" ht="14.25" customHeight="1" x14ac:dyDescent="0.3">
      <c r="A3137" s="4">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4">
        <v>-15.590400000000002</v>
      </c>
    </row>
    <row r="3138" spans="1:22" ht="14.25" customHeight="1" x14ac:dyDescent="0.3">
      <c r="A3138" s="4">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4">
        <v>8.4989999999999917</v>
      </c>
    </row>
    <row r="3139" spans="1:22" ht="14.25" customHeight="1" x14ac:dyDescent="0.3">
      <c r="A3139" s="4">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4">
        <v>4.4311999999999996</v>
      </c>
    </row>
    <row r="3140" spans="1:22" ht="14.25" customHeight="1" x14ac:dyDescent="0.3">
      <c r="A3140" s="4">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4">
        <v>-0.55980000000000452</v>
      </c>
    </row>
    <row r="3141" spans="1:22" ht="14.25" customHeight="1" x14ac:dyDescent="0.3">
      <c r="A3141" s="4">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4">
        <v>-17.707200000000007</v>
      </c>
    </row>
    <row r="3142" spans="1:22" ht="14.25" customHeight="1" x14ac:dyDescent="0.3">
      <c r="A3142" s="4">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4">
        <v>90.829200000000014</v>
      </c>
    </row>
    <row r="3143" spans="1:22" ht="14.25" customHeight="1" x14ac:dyDescent="0.3">
      <c r="A3143" s="4">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4">
        <v>-336.62720000000013</v>
      </c>
    </row>
    <row r="3144" spans="1:22" ht="14.25" customHeight="1" x14ac:dyDescent="0.3">
      <c r="A3144" s="4">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4">
        <v>35.988000000000007</v>
      </c>
    </row>
    <row r="3145" spans="1:22" ht="14.25" customHeight="1" x14ac:dyDescent="0.3">
      <c r="A3145" s="4">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4">
        <v>0.92819999999999991</v>
      </c>
    </row>
    <row r="3146" spans="1:22" ht="14.25" customHeight="1" x14ac:dyDescent="0.3">
      <c r="A3146" s="4">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4">
        <v>-24.842999999999961</v>
      </c>
    </row>
    <row r="3147" spans="1:22" ht="14.25" customHeight="1" x14ac:dyDescent="0.3">
      <c r="A3147" s="4">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4">
        <v>108.35279999999986</v>
      </c>
    </row>
    <row r="3148" spans="1:22" ht="14.25" customHeight="1" x14ac:dyDescent="0.3">
      <c r="A3148" s="4">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4">
        <v>7.7679000000000009</v>
      </c>
    </row>
    <row r="3149" spans="1:22" ht="14.25" customHeight="1" x14ac:dyDescent="0.3">
      <c r="A3149" s="4">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4">
        <v>10.367999999999999</v>
      </c>
    </row>
    <row r="3150" spans="1:22" ht="14.25" customHeight="1" x14ac:dyDescent="0.3">
      <c r="A3150" s="4">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4">
        <v>15.552000000000001</v>
      </c>
    </row>
    <row r="3151" spans="1:22" ht="14.25" customHeight="1" x14ac:dyDescent="0.3">
      <c r="A3151" s="4">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4">
        <v>14.904</v>
      </c>
    </row>
    <row r="3152" spans="1:22" ht="14.25" customHeight="1" x14ac:dyDescent="0.3">
      <c r="A3152" s="4">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4">
        <v>607.60800000000006</v>
      </c>
    </row>
    <row r="3153" spans="1:22" ht="14.25" customHeight="1" x14ac:dyDescent="0.3">
      <c r="A3153" s="4">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4">
        <v>-2639.9912000000004</v>
      </c>
    </row>
    <row r="3154" spans="1:22" ht="14.25" customHeight="1" x14ac:dyDescent="0.3">
      <c r="A3154" s="4">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4">
        <v>-16.998000000000019</v>
      </c>
    </row>
    <row r="3155" spans="1:22" ht="14.25" customHeight="1" x14ac:dyDescent="0.3">
      <c r="A3155" s="4">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4">
        <v>69.001800000000017</v>
      </c>
    </row>
    <row r="3156" spans="1:22" ht="14.25" customHeight="1" x14ac:dyDescent="0.3">
      <c r="A3156" s="4">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4">
        <v>331.19099999999997</v>
      </c>
    </row>
    <row r="3157" spans="1:22" ht="14.25" customHeight="1" x14ac:dyDescent="0.3">
      <c r="A3157" s="4">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4">
        <v>33.721199999999996</v>
      </c>
    </row>
    <row r="3158" spans="1:22" ht="14.25" customHeight="1" x14ac:dyDescent="0.3">
      <c r="A3158" s="4">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4">
        <v>-75.830400000000054</v>
      </c>
    </row>
    <row r="3159" spans="1:22" ht="14.25" customHeight="1" x14ac:dyDescent="0.3">
      <c r="A3159" s="4">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4">
        <v>11.7</v>
      </c>
    </row>
    <row r="3160" spans="1:22" ht="14.25" customHeight="1" x14ac:dyDescent="0.3">
      <c r="A3160" s="4">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4">
        <v>5.9184999999999981</v>
      </c>
    </row>
    <row r="3161" spans="1:22" ht="14.25" customHeight="1" x14ac:dyDescent="0.3">
      <c r="A3161" s="4">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4">
        <v>-17.996400000000019</v>
      </c>
    </row>
    <row r="3162" spans="1:22" ht="14.25" customHeight="1" x14ac:dyDescent="0.3">
      <c r="A3162" s="4">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4">
        <v>-8.0289999999999999</v>
      </c>
    </row>
    <row r="3163" spans="1:22" ht="14.25" customHeight="1" x14ac:dyDescent="0.3">
      <c r="A3163" s="4">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4">
        <v>7.3132000000000001</v>
      </c>
    </row>
    <row r="3164" spans="1:22" ht="14.25" customHeight="1" x14ac:dyDescent="0.3">
      <c r="A3164" s="4">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4">
        <v>36.824499999999993</v>
      </c>
    </row>
    <row r="3165" spans="1:22" ht="14.25" customHeight="1" x14ac:dyDescent="0.3">
      <c r="A3165" s="4">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4">
        <v>15.475200000000001</v>
      </c>
    </row>
    <row r="3166" spans="1:22" ht="14.25" customHeight="1" x14ac:dyDescent="0.3">
      <c r="A3166" s="4">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4">
        <v>17.333999999999996</v>
      </c>
    </row>
    <row r="3167" spans="1:22" ht="14.25" customHeight="1" x14ac:dyDescent="0.3">
      <c r="A3167" s="4">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4">
        <v>23.998400000000004</v>
      </c>
    </row>
    <row r="3168" spans="1:22" ht="14.25" customHeight="1" x14ac:dyDescent="0.3">
      <c r="A3168" s="4">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4">
        <v>9.4815000000000005</v>
      </c>
    </row>
    <row r="3169" spans="1:22" ht="14.25" customHeight="1" x14ac:dyDescent="0.3">
      <c r="A3169" s="4">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4">
        <v>32.159999999999997</v>
      </c>
    </row>
    <row r="3170" spans="1:22" ht="14.25" customHeight="1" x14ac:dyDescent="0.3">
      <c r="A3170" s="4">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4">
        <v>-24.39200000000001</v>
      </c>
    </row>
    <row r="3171" spans="1:22" ht="14.25" customHeight="1" x14ac:dyDescent="0.3">
      <c r="A3171" s="4">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4">
        <v>19.434999999999995</v>
      </c>
    </row>
    <row r="3172" spans="1:22" ht="14.25" customHeight="1" x14ac:dyDescent="0.3">
      <c r="A3172" s="4">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4">
        <v>11.223600000000001</v>
      </c>
    </row>
    <row r="3173" spans="1:22" ht="14.25" customHeight="1" x14ac:dyDescent="0.3">
      <c r="A3173" s="4">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4">
        <v>-4.7520000000000007</v>
      </c>
    </row>
    <row r="3174" spans="1:22" ht="14.25" customHeight="1" x14ac:dyDescent="0.3">
      <c r="A3174" s="4">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4">
        <v>0</v>
      </c>
    </row>
    <row r="3175" spans="1:22" ht="14.25" customHeight="1" x14ac:dyDescent="0.3">
      <c r="A3175" s="4">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4">
        <v>1.5065999999999975</v>
      </c>
    </row>
    <row r="3176" spans="1:22" ht="14.25" customHeight="1" x14ac:dyDescent="0.3">
      <c r="A3176" s="4">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4">
        <v>50.9208</v>
      </c>
    </row>
    <row r="3177" spans="1:22" ht="14.25" customHeight="1" x14ac:dyDescent="0.3">
      <c r="A3177" s="4">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4">
        <v>-240.78400000000005</v>
      </c>
    </row>
    <row r="3178" spans="1:22" ht="14.25" customHeight="1" x14ac:dyDescent="0.3">
      <c r="A3178" s="4">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4">
        <v>0.59979999999999656</v>
      </c>
    </row>
    <row r="3179" spans="1:22" ht="14.25" customHeight="1" x14ac:dyDescent="0.3">
      <c r="A3179" s="4">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4">
        <v>9.0048000000000012</v>
      </c>
    </row>
    <row r="3180" spans="1:22" ht="14.25" customHeight="1" x14ac:dyDescent="0.3">
      <c r="A3180" s="4">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4">
        <v>6.0725999999999987</v>
      </c>
    </row>
    <row r="3181" spans="1:22" ht="14.25" customHeight="1" x14ac:dyDescent="0.3">
      <c r="A3181" s="4">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4">
        <v>18.190799999999996</v>
      </c>
    </row>
    <row r="3182" spans="1:22" ht="14.25" customHeight="1" x14ac:dyDescent="0.3">
      <c r="A3182" s="4">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4">
        <v>68.823000000000008</v>
      </c>
    </row>
    <row r="3183" spans="1:22" ht="14.25" customHeight="1" x14ac:dyDescent="0.3">
      <c r="A3183" s="4">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4">
        <v>4.4344000000000001</v>
      </c>
    </row>
    <row r="3184" spans="1:22" ht="14.25" customHeight="1" x14ac:dyDescent="0.3">
      <c r="A3184" s="4">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4">
        <v>355.4466000000001</v>
      </c>
    </row>
    <row r="3185" spans="1:22" ht="14.25" customHeight="1" x14ac:dyDescent="0.3">
      <c r="A3185" s="4">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4">
        <v>473.61059999999975</v>
      </c>
    </row>
    <row r="3186" spans="1:22" ht="14.25" customHeight="1" x14ac:dyDescent="0.3">
      <c r="A3186" s="4">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4">
        <v>157.87019999999993</v>
      </c>
    </row>
    <row r="3187" spans="1:22" ht="14.25" customHeight="1" x14ac:dyDescent="0.3">
      <c r="A3187" s="4">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4">
        <v>-44.278199999999998</v>
      </c>
    </row>
    <row r="3188" spans="1:22" ht="14.25" customHeight="1" x14ac:dyDescent="0.3">
      <c r="A3188" s="4">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4">
        <v>26.952599999999997</v>
      </c>
    </row>
    <row r="3189" spans="1:22" ht="14.25" customHeight="1" x14ac:dyDescent="0.3">
      <c r="A3189" s="4">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4">
        <v>32.1678</v>
      </c>
    </row>
    <row r="3190" spans="1:22" ht="14.25" customHeight="1" x14ac:dyDescent="0.3">
      <c r="A3190" s="4">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4">
        <v>1.7999999999999998</v>
      </c>
    </row>
    <row r="3191" spans="1:22" ht="14.25" customHeight="1" x14ac:dyDescent="0.3">
      <c r="A3191" s="4">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4">
        <v>7.5864000000000003</v>
      </c>
    </row>
    <row r="3192" spans="1:22" ht="14.25" customHeight="1" x14ac:dyDescent="0.3">
      <c r="A3192" s="4">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4">
        <v>-3.1680000000000001</v>
      </c>
    </row>
    <row r="3193" spans="1:22" ht="14.25" customHeight="1" x14ac:dyDescent="0.3">
      <c r="A3193" s="4">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4">
        <v>17.157400000000003</v>
      </c>
    </row>
    <row r="3194" spans="1:22" ht="14.25" customHeight="1" x14ac:dyDescent="0.3">
      <c r="A3194" s="4">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4">
        <v>-9.5550000000000015</v>
      </c>
    </row>
    <row r="3195" spans="1:22" ht="14.25" customHeight="1" x14ac:dyDescent="0.3">
      <c r="A3195" s="4">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4">
        <v>-6.0192000000000032</v>
      </c>
    </row>
    <row r="3196" spans="1:22" ht="14.25" customHeight="1" x14ac:dyDescent="0.3">
      <c r="A3196" s="4">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4">
        <v>10.8864</v>
      </c>
    </row>
    <row r="3197" spans="1:22" ht="14.25" customHeight="1" x14ac:dyDescent="0.3">
      <c r="A3197" s="4">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4">
        <v>0.23339999999999961</v>
      </c>
    </row>
    <row r="3198" spans="1:22" ht="14.25" customHeight="1" x14ac:dyDescent="0.3">
      <c r="A3198" s="4">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4">
        <v>14.085899999999999</v>
      </c>
    </row>
    <row r="3199" spans="1:22" ht="14.25" customHeight="1" x14ac:dyDescent="0.3">
      <c r="A3199" s="4">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4">
        <v>-2.2439999999999989</v>
      </c>
    </row>
    <row r="3200" spans="1:22" ht="14.25" customHeight="1" x14ac:dyDescent="0.3">
      <c r="A3200" s="4">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4">
        <v>9.5968000000000053</v>
      </c>
    </row>
    <row r="3201" spans="1:22" ht="14.25" customHeight="1" x14ac:dyDescent="0.3">
      <c r="A3201" s="4">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4">
        <v>2.3379999999999983</v>
      </c>
    </row>
    <row r="3202" spans="1:22" ht="14.25" customHeight="1" x14ac:dyDescent="0.3">
      <c r="A3202" s="4">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4">
        <v>3.7308000000000021</v>
      </c>
    </row>
    <row r="3203" spans="1:22" ht="14.25" customHeight="1" x14ac:dyDescent="0.3">
      <c r="A3203" s="4">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4">
        <v>5.7768000000000015</v>
      </c>
    </row>
    <row r="3204" spans="1:22" ht="14.25" customHeight="1" x14ac:dyDescent="0.3">
      <c r="A3204" s="4">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4">
        <v>60.153600000000012</v>
      </c>
    </row>
    <row r="3205" spans="1:22" ht="14.25" customHeight="1" x14ac:dyDescent="0.3">
      <c r="A3205" s="4">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4">
        <v>4.2861000000000002</v>
      </c>
    </row>
    <row r="3206" spans="1:22" ht="14.25" customHeight="1" x14ac:dyDescent="0.3">
      <c r="A3206" s="4">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4">
        <v>11.166400000000003</v>
      </c>
    </row>
    <row r="3207" spans="1:22" ht="14.25" customHeight="1" x14ac:dyDescent="0.3">
      <c r="A3207" s="4">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4">
        <v>28.007999999999996</v>
      </c>
    </row>
    <row r="3208" spans="1:22" ht="14.25" customHeight="1" x14ac:dyDescent="0.3">
      <c r="A3208" s="4">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4">
        <v>14.896000000000003</v>
      </c>
    </row>
    <row r="3209" spans="1:22" ht="14.25" customHeight="1" x14ac:dyDescent="0.3">
      <c r="A3209" s="4">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4">
        <v>18.3264</v>
      </c>
    </row>
    <row r="3210" spans="1:22" ht="14.25" customHeight="1" x14ac:dyDescent="0.3">
      <c r="A3210" s="4">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4">
        <v>118.98299999999999</v>
      </c>
    </row>
    <row r="3211" spans="1:22" ht="14.25" customHeight="1" x14ac:dyDescent="0.3">
      <c r="A3211" s="4">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4">
        <v>141.72300000000001</v>
      </c>
    </row>
    <row r="3212" spans="1:22" ht="14.25" customHeight="1" x14ac:dyDescent="0.3">
      <c r="A3212" s="4">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4">
        <v>5.0220000000000002</v>
      </c>
    </row>
    <row r="3213" spans="1:22" ht="14.25" customHeight="1" x14ac:dyDescent="0.3">
      <c r="A3213" s="4">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4">
        <v>-18.52620000000001</v>
      </c>
    </row>
    <row r="3214" spans="1:22" ht="14.25" customHeight="1" x14ac:dyDescent="0.3">
      <c r="A3214" s="4">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4">
        <v>58.027200000000001</v>
      </c>
    </row>
    <row r="3215" spans="1:22" ht="14.25" customHeight="1" x14ac:dyDescent="0.3">
      <c r="A3215" s="4">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4">
        <v>0.16919999999999991</v>
      </c>
    </row>
    <row r="3216" spans="1:22" ht="14.25" customHeight="1" x14ac:dyDescent="0.3">
      <c r="A3216" s="4">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4">
        <v>6.5339999999999971</v>
      </c>
    </row>
    <row r="3217" spans="1:22" ht="14.25" customHeight="1" x14ac:dyDescent="0.3">
      <c r="A3217" s="4">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4">
        <v>35.334599999999995</v>
      </c>
    </row>
    <row r="3218" spans="1:22" ht="14.25" customHeight="1" x14ac:dyDescent="0.3">
      <c r="A3218" s="4">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4">
        <v>52.489499999999992</v>
      </c>
    </row>
    <row r="3219" spans="1:22" ht="14.25" customHeight="1" x14ac:dyDescent="0.3">
      <c r="A3219" s="4">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4">
        <v>314.27190000000002</v>
      </c>
    </row>
    <row r="3220" spans="1:22" ht="14.25" customHeight="1" x14ac:dyDescent="0.3">
      <c r="A3220" s="4">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4">
        <v>124.95519999999999</v>
      </c>
    </row>
    <row r="3221" spans="1:22" ht="14.25" customHeight="1" x14ac:dyDescent="0.3">
      <c r="A3221" s="4">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4">
        <v>45.527999999999992</v>
      </c>
    </row>
    <row r="3222" spans="1:22" ht="14.25" customHeight="1" x14ac:dyDescent="0.3">
      <c r="A3222" s="4">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4">
        <v>23.003999999999998</v>
      </c>
    </row>
    <row r="3223" spans="1:22" ht="14.25" customHeight="1" x14ac:dyDescent="0.3">
      <c r="A3223" s="4">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4">
        <v>32.4</v>
      </c>
    </row>
    <row r="3224" spans="1:22" ht="14.25" customHeight="1" x14ac:dyDescent="0.3">
      <c r="A3224" s="4">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4">
        <v>3.4103999999999997</v>
      </c>
    </row>
    <row r="3225" spans="1:22" ht="14.25" customHeight="1" x14ac:dyDescent="0.3">
      <c r="A3225" s="4">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4">
        <v>1.4599999999999997</v>
      </c>
    </row>
    <row r="3226" spans="1:22" ht="14.25" customHeight="1" x14ac:dyDescent="0.3">
      <c r="A3226" s="4">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4">
        <v>107.46</v>
      </c>
    </row>
    <row r="3227" spans="1:22" ht="14.25" customHeight="1" x14ac:dyDescent="0.3">
      <c r="A3227" s="4">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4">
        <v>4.628400000000001</v>
      </c>
    </row>
    <row r="3228" spans="1:22" ht="14.25" customHeight="1" x14ac:dyDescent="0.3">
      <c r="A3228" s="4">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4">
        <v>-3.2639999999999993</v>
      </c>
    </row>
    <row r="3229" spans="1:22" ht="14.25" customHeight="1" x14ac:dyDescent="0.3">
      <c r="A3229" s="4">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4">
        <v>20.157899999999991</v>
      </c>
    </row>
    <row r="3230" spans="1:22" ht="14.25" customHeight="1" x14ac:dyDescent="0.3">
      <c r="A3230" s="4">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4">
        <v>-8.9500000000001023E-2</v>
      </c>
    </row>
    <row r="3231" spans="1:22" ht="14.25" customHeight="1" x14ac:dyDescent="0.3">
      <c r="A3231" s="4">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4">
        <v>18.766999999999996</v>
      </c>
    </row>
    <row r="3232" spans="1:22" ht="14.25" customHeight="1" x14ac:dyDescent="0.3">
      <c r="A3232" s="4">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4">
        <v>39.066000000000003</v>
      </c>
    </row>
    <row r="3233" spans="1:22" ht="14.25" customHeight="1" x14ac:dyDescent="0.3">
      <c r="A3233" s="4">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4">
        <v>-44.278199999999998</v>
      </c>
    </row>
    <row r="3234" spans="1:22" ht="14.25" customHeight="1" x14ac:dyDescent="0.3">
      <c r="A3234" s="4">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4">
        <v>-4.7784000000000013</v>
      </c>
    </row>
    <row r="3235" spans="1:22" ht="14.25" customHeight="1" x14ac:dyDescent="0.3">
      <c r="A3235" s="4">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4">
        <v>-7.7292000000000041</v>
      </c>
    </row>
    <row r="3236" spans="1:22" ht="14.25" customHeight="1" x14ac:dyDescent="0.3">
      <c r="A3236" s="4">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4">
        <v>1.3944000000000001</v>
      </c>
    </row>
    <row r="3237" spans="1:22" ht="14.25" customHeight="1" x14ac:dyDescent="0.3">
      <c r="A3237" s="4">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4">
        <v>-15.582599999999999</v>
      </c>
    </row>
    <row r="3238" spans="1:22" ht="14.25" customHeight="1" x14ac:dyDescent="0.3">
      <c r="A3238" s="4">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4">
        <v>12.5832</v>
      </c>
    </row>
    <row r="3239" spans="1:22" ht="14.25" customHeight="1" x14ac:dyDescent="0.3">
      <c r="A3239" s="4">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4">
        <v>15.951599999999997</v>
      </c>
    </row>
    <row r="3240" spans="1:22" ht="14.25" customHeight="1" x14ac:dyDescent="0.3">
      <c r="A3240" s="4">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4">
        <v>-77.333000000000013</v>
      </c>
    </row>
    <row r="3241" spans="1:22" ht="14.25" customHeight="1" x14ac:dyDescent="0.3">
      <c r="A3241" s="4">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4">
        <v>46.095000000000006</v>
      </c>
    </row>
    <row r="3242" spans="1:22" ht="14.25" customHeight="1" x14ac:dyDescent="0.3">
      <c r="A3242" s="4">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4">
        <v>-2.8271999999999995</v>
      </c>
    </row>
    <row r="3243" spans="1:22" ht="14.25" customHeight="1" x14ac:dyDescent="0.3">
      <c r="A3243" s="4">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4">
        <v>14.676999999999998</v>
      </c>
    </row>
    <row r="3244" spans="1:22" ht="14.25" customHeight="1" x14ac:dyDescent="0.3">
      <c r="A3244" s="4">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4">
        <v>-22.895600000000005</v>
      </c>
    </row>
    <row r="3245" spans="1:22" ht="14.25" customHeight="1" x14ac:dyDescent="0.3">
      <c r="A3245" s="4">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4">
        <v>24.727499999999971</v>
      </c>
    </row>
    <row r="3246" spans="1:22" ht="14.25" customHeight="1" x14ac:dyDescent="0.3">
      <c r="A3246" s="4">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4">
        <v>-18.117599999999996</v>
      </c>
    </row>
    <row r="3247" spans="1:22" ht="14.25" customHeight="1" x14ac:dyDescent="0.3">
      <c r="A3247" s="4">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4">
        <v>4.9079999999999977</v>
      </c>
    </row>
    <row r="3248" spans="1:22" ht="14.25" customHeight="1" x14ac:dyDescent="0.3">
      <c r="A3248" s="4">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4">
        <v>38.988000000000014</v>
      </c>
    </row>
    <row r="3249" spans="1:22" ht="14.25" customHeight="1" x14ac:dyDescent="0.3">
      <c r="A3249" s="4">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4">
        <v>5.2895999999999983</v>
      </c>
    </row>
    <row r="3250" spans="1:22" ht="14.25" customHeight="1" x14ac:dyDescent="0.3">
      <c r="A3250" s="4">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4">
        <v>9.9651999999999994</v>
      </c>
    </row>
    <row r="3251" spans="1:22" ht="14.25" customHeight="1" x14ac:dyDescent="0.3">
      <c r="A3251" s="4">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4">
        <v>7.9188000000000045</v>
      </c>
    </row>
    <row r="3252" spans="1:22" ht="14.25" customHeight="1" x14ac:dyDescent="0.3">
      <c r="A3252" s="4">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4">
        <v>11.679499999999999</v>
      </c>
    </row>
    <row r="3253" spans="1:22" ht="14.25" customHeight="1" x14ac:dyDescent="0.3">
      <c r="A3253" s="4">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4">
        <v>5.2773000000000003</v>
      </c>
    </row>
    <row r="3254" spans="1:22" ht="14.25" customHeight="1" x14ac:dyDescent="0.3">
      <c r="A3254" s="4">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4">
        <v>2.2050000000000001</v>
      </c>
    </row>
    <row r="3255" spans="1:22" ht="14.25" customHeight="1" x14ac:dyDescent="0.3">
      <c r="A3255" s="4">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4">
        <v>2.0387999999999984</v>
      </c>
    </row>
    <row r="3256" spans="1:22" ht="14.25" customHeight="1" x14ac:dyDescent="0.3">
      <c r="A3256" s="4">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4">
        <v>9.4485999999999954</v>
      </c>
    </row>
    <row r="3257" spans="1:22" ht="14.25" customHeight="1" x14ac:dyDescent="0.3">
      <c r="A3257" s="4">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4">
        <v>6.0299999999999994</v>
      </c>
    </row>
    <row r="3258" spans="1:22" ht="14.25" customHeight="1" x14ac:dyDescent="0.3">
      <c r="A3258" s="4">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4">
        <v>1.6704000000000001</v>
      </c>
    </row>
    <row r="3259" spans="1:22" ht="14.25" customHeight="1" x14ac:dyDescent="0.3">
      <c r="A3259" s="4">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4">
        <v>-29.323800000000006</v>
      </c>
    </row>
    <row r="3260" spans="1:22" ht="14.25" customHeight="1" x14ac:dyDescent="0.3">
      <c r="A3260" s="4">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4">
        <v>-2.0621999999999998</v>
      </c>
    </row>
    <row r="3261" spans="1:22" ht="14.25" customHeight="1" x14ac:dyDescent="0.3">
      <c r="A3261" s="4">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4">
        <v>-4.7040000000000006</v>
      </c>
    </row>
    <row r="3262" spans="1:22" ht="14.25" customHeight="1" x14ac:dyDescent="0.3">
      <c r="A3262" s="4">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4">
        <v>7.2576000000000001</v>
      </c>
    </row>
    <row r="3263" spans="1:22" ht="14.25" customHeight="1" x14ac:dyDescent="0.3">
      <c r="A3263" s="4">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4">
        <v>7.9983999999999895</v>
      </c>
    </row>
    <row r="3264" spans="1:22" ht="14.25" customHeight="1" x14ac:dyDescent="0.3">
      <c r="A3264" s="4">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4">
        <v>352.29599999999999</v>
      </c>
    </row>
    <row r="3265" spans="1:22" ht="14.25" customHeight="1" x14ac:dyDescent="0.3">
      <c r="A3265" s="4">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4">
        <v>72.431999999999988</v>
      </c>
    </row>
    <row r="3266" spans="1:22" ht="14.25" customHeight="1" x14ac:dyDescent="0.3">
      <c r="A3266" s="4">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4">
        <v>3.528</v>
      </c>
    </row>
    <row r="3267" spans="1:22" ht="14.25" customHeight="1" x14ac:dyDescent="0.3">
      <c r="A3267" s="4">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4">
        <v>10.571399999999983</v>
      </c>
    </row>
    <row r="3268" spans="1:22" ht="14.25" customHeight="1" x14ac:dyDescent="0.3">
      <c r="A3268" s="4">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4">
        <v>67.983299999999986</v>
      </c>
    </row>
    <row r="3269" spans="1:22" ht="14.25" customHeight="1" x14ac:dyDescent="0.3">
      <c r="A3269" s="4">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4">
        <v>33.995000000000005</v>
      </c>
    </row>
    <row r="3270" spans="1:22" ht="14.25" customHeight="1" x14ac:dyDescent="0.3">
      <c r="A3270" s="4">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4">
        <v>12.585999999999999</v>
      </c>
    </row>
    <row r="3271" spans="1:22" ht="14.25" customHeight="1" x14ac:dyDescent="0.3">
      <c r="A3271" s="4">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4">
        <v>1.3068000000000004</v>
      </c>
    </row>
    <row r="3272" spans="1:22" ht="14.25" customHeight="1" x14ac:dyDescent="0.3">
      <c r="A3272" s="4">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4">
        <v>2.6814000000000004</v>
      </c>
    </row>
    <row r="3273" spans="1:22" ht="14.25" customHeight="1" x14ac:dyDescent="0.3">
      <c r="A3273" s="4">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4">
        <v>3.4848000000000008</v>
      </c>
    </row>
    <row r="3274" spans="1:22" ht="14.25" customHeight="1" x14ac:dyDescent="0.3">
      <c r="A3274" s="4">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4">
        <v>22.940999999999995</v>
      </c>
    </row>
    <row r="3275" spans="1:22" ht="14.25" customHeight="1" x14ac:dyDescent="0.3">
      <c r="A3275" s="4">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4">
        <v>1049.9849999999999</v>
      </c>
    </row>
    <row r="3276" spans="1:22" ht="14.25" customHeight="1" x14ac:dyDescent="0.3">
      <c r="A3276" s="4">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4">
        <v>9.120000000000001</v>
      </c>
    </row>
    <row r="3277" spans="1:22" ht="14.25" customHeight="1" x14ac:dyDescent="0.3">
      <c r="A3277" s="4">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4">
        <v>9.1673999999999989</v>
      </c>
    </row>
    <row r="3278" spans="1:22" ht="14.25" customHeight="1" x14ac:dyDescent="0.3">
      <c r="A3278" s="4">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4">
        <v>7.5767999999999986</v>
      </c>
    </row>
    <row r="3279" spans="1:22" ht="14.25" customHeight="1" x14ac:dyDescent="0.3">
      <c r="A3279" s="4">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4">
        <v>8.4070999999999962</v>
      </c>
    </row>
    <row r="3280" spans="1:22" ht="14.25" customHeight="1" x14ac:dyDescent="0.3">
      <c r="A3280" s="4">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4">
        <v>6.3504000000000005</v>
      </c>
    </row>
    <row r="3281" spans="1:22" ht="14.25" customHeight="1" x14ac:dyDescent="0.3">
      <c r="A3281" s="4">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4">
        <v>6.6583999999999968</v>
      </c>
    </row>
    <row r="3282" spans="1:22" ht="14.25" customHeight="1" x14ac:dyDescent="0.3">
      <c r="A3282" s="4">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4">
        <v>83.281000000000063</v>
      </c>
    </row>
    <row r="3283" spans="1:22" ht="14.25" customHeight="1" x14ac:dyDescent="0.3">
      <c r="A3283" s="4">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4">
        <v>13.195600000000001</v>
      </c>
    </row>
    <row r="3284" spans="1:22" ht="14.25" customHeight="1" x14ac:dyDescent="0.3">
      <c r="A3284" s="4">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4">
        <v>1.6762000000000001</v>
      </c>
    </row>
    <row r="3285" spans="1:22" ht="14.25" customHeight="1" x14ac:dyDescent="0.3">
      <c r="A3285" s="4">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4">
        <v>5.1815999999999995</v>
      </c>
    </row>
    <row r="3286" spans="1:22" ht="14.25" customHeight="1" x14ac:dyDescent="0.3">
      <c r="A3286" s="4">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4">
        <v>-46.877600000000001</v>
      </c>
    </row>
    <row r="3287" spans="1:22" ht="14.25" customHeight="1" x14ac:dyDescent="0.3">
      <c r="A3287" s="4">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4">
        <v>1.9023999999999992</v>
      </c>
    </row>
    <row r="3288" spans="1:22" ht="14.25" customHeight="1" x14ac:dyDescent="0.3">
      <c r="A3288" s="4">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4">
        <v>3.4086000000000003</v>
      </c>
    </row>
    <row r="3289" spans="1:22" ht="14.25" customHeight="1" x14ac:dyDescent="0.3">
      <c r="A3289" s="4">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4">
        <v>49.437599999999975</v>
      </c>
    </row>
    <row r="3290" spans="1:22" ht="14.25" customHeight="1" x14ac:dyDescent="0.3">
      <c r="A3290" s="4">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4">
        <v>9.8549999999999969</v>
      </c>
    </row>
    <row r="3291" spans="1:22" ht="14.25" customHeight="1" x14ac:dyDescent="0.3">
      <c r="A3291" s="4">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4">
        <v>27.373499999999993</v>
      </c>
    </row>
    <row r="3292" spans="1:22" ht="14.25" customHeight="1" x14ac:dyDescent="0.3">
      <c r="A3292" s="4">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4">
        <v>15.220800000000001</v>
      </c>
    </row>
    <row r="3293" spans="1:22" ht="14.25" customHeight="1" x14ac:dyDescent="0.3">
      <c r="A3293" s="4">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4">
        <v>3.5039999999999996</v>
      </c>
    </row>
    <row r="3294" spans="1:22" ht="14.25" customHeight="1" x14ac:dyDescent="0.3">
      <c r="A3294" s="4">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4">
        <v>0.11909999999999954</v>
      </c>
    </row>
    <row r="3295" spans="1:22" ht="14.25" customHeight="1" x14ac:dyDescent="0.3">
      <c r="A3295" s="4">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4">
        <v>1.1135999999999999</v>
      </c>
    </row>
    <row r="3296" spans="1:22" ht="14.25" customHeight="1" x14ac:dyDescent="0.3">
      <c r="A3296" s="4">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4">
        <v>-52.632000000000019</v>
      </c>
    </row>
    <row r="3297" spans="1:22" ht="14.25" customHeight="1" x14ac:dyDescent="0.3">
      <c r="A3297" s="4">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4">
        <v>767.20049999999992</v>
      </c>
    </row>
    <row r="3298" spans="1:22" ht="14.25" customHeight="1" x14ac:dyDescent="0.3">
      <c r="A3298" s="4">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4">
        <v>-12.795999999999999</v>
      </c>
    </row>
    <row r="3299" spans="1:22" ht="14.25" customHeight="1" x14ac:dyDescent="0.3">
      <c r="A3299" s="4">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4">
        <v>13.701599999999988</v>
      </c>
    </row>
    <row r="3300" spans="1:22" ht="14.25" customHeight="1" x14ac:dyDescent="0.3">
      <c r="A3300" s="4">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4">
        <v>215.99729999999977</v>
      </c>
    </row>
    <row r="3301" spans="1:22" ht="14.25" customHeight="1" x14ac:dyDescent="0.3">
      <c r="A3301" s="4">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4">
        <v>-40.797600000000003</v>
      </c>
    </row>
    <row r="3302" spans="1:22" ht="14.25" customHeight="1" x14ac:dyDescent="0.3">
      <c r="A3302" s="4">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4">
        <v>-16.318300000000001</v>
      </c>
    </row>
    <row r="3303" spans="1:22" ht="14.25" customHeight="1" x14ac:dyDescent="0.3">
      <c r="A3303" s="4">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4">
        <v>-107.99280000000002</v>
      </c>
    </row>
    <row r="3304" spans="1:22" ht="14.25" customHeight="1" x14ac:dyDescent="0.3">
      <c r="A3304" s="4">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4">
        <v>5.2773000000000003</v>
      </c>
    </row>
    <row r="3305" spans="1:22" ht="14.25" customHeight="1" x14ac:dyDescent="0.3">
      <c r="A3305" s="4">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4">
        <v>-1.4255999999999998</v>
      </c>
    </row>
    <row r="3306" spans="1:22" ht="14.25" customHeight="1" x14ac:dyDescent="0.3">
      <c r="A3306" s="4">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4">
        <v>4.7066999999999997</v>
      </c>
    </row>
    <row r="3307" spans="1:22" ht="14.25" customHeight="1" x14ac:dyDescent="0.3">
      <c r="A3307" s="4">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4">
        <v>19.03860000000001</v>
      </c>
    </row>
    <row r="3308" spans="1:22" ht="14.25" customHeight="1" x14ac:dyDescent="0.3">
      <c r="A3308" s="4">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4">
        <v>28.767899999999997</v>
      </c>
    </row>
    <row r="3309" spans="1:22" ht="14.25" customHeight="1" x14ac:dyDescent="0.3">
      <c r="A3309" s="4">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4">
        <v>-3.6576000000000004</v>
      </c>
    </row>
    <row r="3310" spans="1:22" ht="14.25" customHeight="1" x14ac:dyDescent="0.3">
      <c r="A3310" s="4">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4">
        <v>14.395200000000004</v>
      </c>
    </row>
    <row r="3311" spans="1:22" ht="14.25" customHeight="1" x14ac:dyDescent="0.3">
      <c r="A3311" s="4">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4">
        <v>8.8704000000000018</v>
      </c>
    </row>
    <row r="3312" spans="1:22" ht="14.25" customHeight="1" x14ac:dyDescent="0.3">
      <c r="A3312" s="4">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4">
        <v>78.434999999999988</v>
      </c>
    </row>
    <row r="3313" spans="1:22" ht="14.25" customHeight="1" x14ac:dyDescent="0.3">
      <c r="A3313" s="4">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4">
        <v>38.038000000000004</v>
      </c>
    </row>
    <row r="3314" spans="1:22" ht="14.25" customHeight="1" x14ac:dyDescent="0.3">
      <c r="A3314" s="4">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4">
        <v>45.294000000000011</v>
      </c>
    </row>
    <row r="3315" spans="1:22" ht="14.25" customHeight="1" x14ac:dyDescent="0.3">
      <c r="A3315" s="4">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4">
        <v>40.170200000000001</v>
      </c>
    </row>
    <row r="3316" spans="1:22" ht="14.25" customHeight="1" x14ac:dyDescent="0.3">
      <c r="A3316" s="4">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4">
        <v>48.313600000000008</v>
      </c>
    </row>
    <row r="3317" spans="1:22" ht="14.25" customHeight="1" x14ac:dyDescent="0.3">
      <c r="A3317" s="4">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4">
        <v>4.8518999999999997</v>
      </c>
    </row>
    <row r="3318" spans="1:22" ht="14.25" customHeight="1" x14ac:dyDescent="0.3">
      <c r="A3318" s="4">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4">
        <v>-427.45000000000005</v>
      </c>
    </row>
    <row r="3319" spans="1:22" ht="14.25" customHeight="1" x14ac:dyDescent="0.3">
      <c r="A3319" s="4">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4">
        <v>48.964500000000001</v>
      </c>
    </row>
    <row r="3320" spans="1:22" ht="14.25" customHeight="1" x14ac:dyDescent="0.3">
      <c r="A3320" s="4">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4">
        <v>4.2336</v>
      </c>
    </row>
    <row r="3321" spans="1:22" ht="14.25" customHeight="1" x14ac:dyDescent="0.3">
      <c r="A3321" s="4">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4">
        <v>3.8073000000000015</v>
      </c>
    </row>
    <row r="3322" spans="1:22" ht="14.25" customHeight="1" x14ac:dyDescent="0.3">
      <c r="A3322" s="4">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4">
        <v>74.573999999999955</v>
      </c>
    </row>
    <row r="3323" spans="1:22" ht="14.25" customHeight="1" x14ac:dyDescent="0.3">
      <c r="A3323" s="4">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4">
        <v>9.0719999999999992</v>
      </c>
    </row>
    <row r="3324" spans="1:22" ht="14.25" customHeight="1" x14ac:dyDescent="0.3">
      <c r="A3324" s="4">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4">
        <v>20.681999999999995</v>
      </c>
    </row>
    <row r="3325" spans="1:22" ht="14.25" customHeight="1" x14ac:dyDescent="0.3">
      <c r="A3325" s="4">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4">
        <v>50.239800000000002</v>
      </c>
    </row>
    <row r="3326" spans="1:22" ht="14.25" customHeight="1" x14ac:dyDescent="0.3">
      <c r="A3326" s="4">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4">
        <v>-1480.0335000000009</v>
      </c>
    </row>
    <row r="3327" spans="1:22" ht="14.25" customHeight="1" x14ac:dyDescent="0.3">
      <c r="A3327" s="4">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4">
        <v>-1.9744000000000002</v>
      </c>
    </row>
    <row r="3328" spans="1:22" ht="14.25" customHeight="1" x14ac:dyDescent="0.3">
      <c r="A3328" s="4">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4">
        <v>6.7560000000000038</v>
      </c>
    </row>
    <row r="3329" spans="1:22" ht="14.25" customHeight="1" x14ac:dyDescent="0.3">
      <c r="A3329" s="4">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4">
        <v>7.8734999999999991</v>
      </c>
    </row>
    <row r="3330" spans="1:22" ht="14.25" customHeight="1" x14ac:dyDescent="0.3">
      <c r="A3330" s="4">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4">
        <v>95.096800000000002</v>
      </c>
    </row>
    <row r="3331" spans="1:22" ht="14.25" customHeight="1" x14ac:dyDescent="0.3">
      <c r="A3331" s="4">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4">
        <v>16.703999999999986</v>
      </c>
    </row>
    <row r="3332" spans="1:22" ht="14.25" customHeight="1" x14ac:dyDescent="0.3">
      <c r="A3332" s="4">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4">
        <v>15.07350000000001</v>
      </c>
    </row>
    <row r="3333" spans="1:22" ht="14.25" customHeight="1" x14ac:dyDescent="0.3">
      <c r="A3333" s="4">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4">
        <v>28.496999999999957</v>
      </c>
    </row>
    <row r="3334" spans="1:22" ht="14.25" customHeight="1" x14ac:dyDescent="0.3">
      <c r="A3334" s="4">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4">
        <v>19.754999999999999</v>
      </c>
    </row>
    <row r="3335" spans="1:22" ht="14.25" customHeight="1" x14ac:dyDescent="0.3">
      <c r="A3335" s="4">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4">
        <v>-1.3208000000000002</v>
      </c>
    </row>
    <row r="3336" spans="1:22" ht="14.25" customHeight="1" x14ac:dyDescent="0.3">
      <c r="A3336" s="4">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4">
        <v>4.9647999999999985</v>
      </c>
    </row>
    <row r="3337" spans="1:22" ht="14.25" customHeight="1" x14ac:dyDescent="0.3">
      <c r="A3337" s="4">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4">
        <v>37.797199999999975</v>
      </c>
    </row>
    <row r="3338" spans="1:22" ht="14.25" customHeight="1" x14ac:dyDescent="0.3">
      <c r="A3338" s="4">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4">
        <v>10.393599999999992</v>
      </c>
    </row>
    <row r="3339" spans="1:22" ht="14.25" customHeight="1" x14ac:dyDescent="0.3">
      <c r="A3339" s="4">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4">
        <v>28.436399999999935</v>
      </c>
    </row>
    <row r="3340" spans="1:22" ht="14.25" customHeight="1" x14ac:dyDescent="0.3">
      <c r="A3340" s="4">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4">
        <v>42.464699999999993</v>
      </c>
    </row>
    <row r="3341" spans="1:22" ht="14.25" customHeight="1" x14ac:dyDescent="0.3">
      <c r="A3341" s="4">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4">
        <v>54.950400000000002</v>
      </c>
    </row>
    <row r="3342" spans="1:22" ht="14.25" customHeight="1" x14ac:dyDescent="0.3">
      <c r="A3342" s="4">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4">
        <v>24.84</v>
      </c>
    </row>
    <row r="3343" spans="1:22" ht="14.25" customHeight="1" x14ac:dyDescent="0.3">
      <c r="A3343" s="4">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4">
        <v>60.255300000000005</v>
      </c>
    </row>
    <row r="3344" spans="1:22" ht="14.25" customHeight="1" x14ac:dyDescent="0.3">
      <c r="A3344" s="4">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4">
        <v>20.966999999999999</v>
      </c>
    </row>
    <row r="3345" spans="1:22" ht="14.25" customHeight="1" x14ac:dyDescent="0.3">
      <c r="A3345" s="4">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4">
        <v>28.785599999999995</v>
      </c>
    </row>
    <row r="3346" spans="1:22" ht="14.25" customHeight="1" x14ac:dyDescent="0.3">
      <c r="A3346" s="4">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4">
        <v>36.692999999999998</v>
      </c>
    </row>
    <row r="3347" spans="1:22" ht="14.25" customHeight="1" x14ac:dyDescent="0.3">
      <c r="A3347" s="4">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4">
        <v>5.2559999999999993</v>
      </c>
    </row>
    <row r="3348" spans="1:22" ht="14.25" customHeight="1" x14ac:dyDescent="0.3">
      <c r="A3348" s="4">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4">
        <v>13.919999999999998</v>
      </c>
    </row>
    <row r="3349" spans="1:22" ht="14.25" customHeight="1" x14ac:dyDescent="0.3">
      <c r="A3349" s="4">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4">
        <v>13.208000000000002</v>
      </c>
    </row>
    <row r="3350" spans="1:22" ht="14.25" customHeight="1" x14ac:dyDescent="0.3">
      <c r="A3350" s="4">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4">
        <v>-25.648000000000003</v>
      </c>
    </row>
    <row r="3351" spans="1:22" ht="14.25" customHeight="1" x14ac:dyDescent="0.3">
      <c r="A3351" s="4">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4">
        <v>5.6955999999999989</v>
      </c>
    </row>
    <row r="3352" spans="1:22" ht="14.25" customHeight="1" x14ac:dyDescent="0.3">
      <c r="A3352" s="4">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4">
        <v>18.893699999999995</v>
      </c>
    </row>
    <row r="3353" spans="1:22" ht="14.25" customHeight="1" x14ac:dyDescent="0.3">
      <c r="A3353" s="4">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4">
        <v>20.517599999999987</v>
      </c>
    </row>
    <row r="3354" spans="1:22" ht="14.25" customHeight="1" x14ac:dyDescent="0.3">
      <c r="A3354" s="4">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4">
        <v>31.494</v>
      </c>
    </row>
    <row r="3355" spans="1:22" ht="14.25" customHeight="1" x14ac:dyDescent="0.3">
      <c r="A3355" s="4">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4">
        <v>93.594800000000021</v>
      </c>
    </row>
    <row r="3356" spans="1:22" ht="14.25" customHeight="1" x14ac:dyDescent="0.3">
      <c r="A3356" s="4">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4">
        <v>-4.032</v>
      </c>
    </row>
    <row r="3357" spans="1:22" ht="14.25" customHeight="1" x14ac:dyDescent="0.3">
      <c r="A3357" s="4">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4">
        <v>9.6047999999999991</v>
      </c>
    </row>
    <row r="3358" spans="1:22" ht="14.25" customHeight="1" x14ac:dyDescent="0.3">
      <c r="A3358" s="4">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4">
        <v>1.8288</v>
      </c>
    </row>
    <row r="3359" spans="1:22" ht="14.25" customHeight="1" x14ac:dyDescent="0.3">
      <c r="A3359" s="4">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4">
        <v>26.465400000000006</v>
      </c>
    </row>
    <row r="3360" spans="1:22" ht="14.25" customHeight="1" x14ac:dyDescent="0.3">
      <c r="A3360" s="4">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4">
        <v>-5.2932000000000023</v>
      </c>
    </row>
    <row r="3361" spans="1:22" ht="14.25" customHeight="1" x14ac:dyDescent="0.3">
      <c r="A3361" s="4">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4">
        <v>-3.272000000000002</v>
      </c>
    </row>
    <row r="3362" spans="1:22" ht="14.25" customHeight="1" x14ac:dyDescent="0.3">
      <c r="A3362" s="4">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4">
        <v>14.306799999999999</v>
      </c>
    </row>
    <row r="3363" spans="1:22" ht="14.25" customHeight="1" x14ac:dyDescent="0.3">
      <c r="A3363" s="4">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4">
        <v>11.995199999999997</v>
      </c>
    </row>
    <row r="3364" spans="1:22" ht="14.25" customHeight="1" x14ac:dyDescent="0.3">
      <c r="A3364" s="4">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4">
        <v>9.3312000000000008</v>
      </c>
    </row>
    <row r="3365" spans="1:22" ht="14.25" customHeight="1" x14ac:dyDescent="0.3">
      <c r="A3365" s="4">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4">
        <v>18.940000000000001</v>
      </c>
    </row>
    <row r="3366" spans="1:22" ht="14.25" customHeight="1" x14ac:dyDescent="0.3">
      <c r="A3366" s="4">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4">
        <v>-3.8207999999999984</v>
      </c>
    </row>
    <row r="3367" spans="1:22" ht="14.25" customHeight="1" x14ac:dyDescent="0.3">
      <c r="A3367" s="4">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4">
        <v>3.4195999999999884</v>
      </c>
    </row>
    <row r="3368" spans="1:22" ht="14.25" customHeight="1" x14ac:dyDescent="0.3">
      <c r="A3368" s="4">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4">
        <v>3.6288</v>
      </c>
    </row>
    <row r="3369" spans="1:22" ht="14.25" customHeight="1" x14ac:dyDescent="0.3">
      <c r="A3369" s="4">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4">
        <v>4.4849999999999994</v>
      </c>
    </row>
    <row r="3370" spans="1:22" ht="14.25" customHeight="1" x14ac:dyDescent="0.3">
      <c r="A3370" s="4">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4">
        <v>41.168399999999991</v>
      </c>
    </row>
    <row r="3371" spans="1:22" ht="14.25" customHeight="1" x14ac:dyDescent="0.3">
      <c r="A3371" s="4">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4">
        <v>23.116799999999998</v>
      </c>
    </row>
    <row r="3372" spans="1:22" ht="14.25" customHeight="1" x14ac:dyDescent="0.3">
      <c r="A3372" s="4">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4">
        <v>244.61549999999988</v>
      </c>
    </row>
    <row r="3373" spans="1:22" ht="14.25" customHeight="1" x14ac:dyDescent="0.3">
      <c r="A3373" s="4">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4">
        <v>9.0383999999999993</v>
      </c>
    </row>
    <row r="3374" spans="1:22" ht="14.25" customHeight="1" x14ac:dyDescent="0.3">
      <c r="A3374" s="4">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4">
        <v>48.287999999999997</v>
      </c>
    </row>
    <row r="3375" spans="1:22" ht="14.25" customHeight="1" x14ac:dyDescent="0.3">
      <c r="A3375" s="4">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4">
        <v>11.376000000000001</v>
      </c>
    </row>
    <row r="3376" spans="1:22" ht="14.25" customHeight="1" x14ac:dyDescent="0.3">
      <c r="A3376" s="4">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4">
        <v>8.0980000000000203</v>
      </c>
    </row>
    <row r="3377" spans="1:22" ht="14.25" customHeight="1" x14ac:dyDescent="0.3">
      <c r="A3377" s="4">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4">
        <v>10.389600000000002</v>
      </c>
    </row>
    <row r="3378" spans="1:22" ht="14.25" customHeight="1" x14ac:dyDescent="0.3">
      <c r="A3378" s="4">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4">
        <v>68.333200000000005</v>
      </c>
    </row>
    <row r="3379" spans="1:22" ht="14.25" customHeight="1" x14ac:dyDescent="0.3">
      <c r="A3379" s="4">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4">
        <v>6.9794999999999909</v>
      </c>
    </row>
    <row r="3380" spans="1:22" ht="14.25" customHeight="1" x14ac:dyDescent="0.3">
      <c r="A3380" s="4">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4">
        <v>-22.04160000000001</v>
      </c>
    </row>
    <row r="3381" spans="1:22" ht="14.25" customHeight="1" x14ac:dyDescent="0.3">
      <c r="A3381" s="4">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4">
        <v>3.2099999999999982</v>
      </c>
    </row>
    <row r="3382" spans="1:22" ht="14.25" customHeight="1" x14ac:dyDescent="0.3">
      <c r="A3382" s="4">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4">
        <v>7.2144000000000013</v>
      </c>
    </row>
    <row r="3383" spans="1:22" ht="14.25" customHeight="1" x14ac:dyDescent="0.3">
      <c r="A3383" s="4">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4">
        <v>0.97739999999999994</v>
      </c>
    </row>
    <row r="3384" spans="1:22" ht="14.25" customHeight="1" x14ac:dyDescent="0.3">
      <c r="A3384" s="4">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4">
        <v>8.7906000000000013</v>
      </c>
    </row>
    <row r="3385" spans="1:22" ht="14.25" customHeight="1" x14ac:dyDescent="0.3">
      <c r="A3385" s="4">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4">
        <v>29.880199999999981</v>
      </c>
    </row>
    <row r="3386" spans="1:22" ht="14.25" customHeight="1" x14ac:dyDescent="0.3">
      <c r="A3386" s="4">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4">
        <v>539.92499999999995</v>
      </c>
    </row>
    <row r="3387" spans="1:22" ht="14.25" customHeight="1" x14ac:dyDescent="0.3">
      <c r="A3387" s="4">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4">
        <v>65.325599999999895</v>
      </c>
    </row>
    <row r="3388" spans="1:22" ht="14.25" customHeight="1" x14ac:dyDescent="0.3">
      <c r="A3388" s="4">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4">
        <v>5.9174999999999986</v>
      </c>
    </row>
    <row r="3389" spans="1:22" ht="14.25" customHeight="1" x14ac:dyDescent="0.3">
      <c r="A3389" s="4">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4">
        <v>16.678799999999995</v>
      </c>
    </row>
    <row r="3390" spans="1:22" ht="14.25" customHeight="1" x14ac:dyDescent="0.3">
      <c r="A3390" s="4">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4">
        <v>-33.635999999999996</v>
      </c>
    </row>
    <row r="3391" spans="1:22" ht="14.25" customHeight="1" x14ac:dyDescent="0.3">
      <c r="A3391" s="4">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4">
        <v>-36.11160000000001</v>
      </c>
    </row>
    <row r="3392" spans="1:22" ht="14.25" customHeight="1" x14ac:dyDescent="0.3">
      <c r="A3392" s="4">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4">
        <v>2.1399999999999992</v>
      </c>
    </row>
    <row r="3393" spans="1:22" ht="14.25" customHeight="1" x14ac:dyDescent="0.3">
      <c r="A3393" s="4">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4">
        <v>68.197999999999979</v>
      </c>
    </row>
    <row r="3394" spans="1:22" ht="14.25" customHeight="1" x14ac:dyDescent="0.3">
      <c r="A3394" s="4">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4">
        <v>-43.833600000000018</v>
      </c>
    </row>
    <row r="3395" spans="1:22" ht="14.25" customHeight="1" x14ac:dyDescent="0.3">
      <c r="A3395" s="4">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4">
        <v>-11.084800000000005</v>
      </c>
    </row>
    <row r="3396" spans="1:22" ht="14.25" customHeight="1" x14ac:dyDescent="0.3">
      <c r="A3396" s="4">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4">
        <v>15.011999999999999</v>
      </c>
    </row>
    <row r="3397" spans="1:22" ht="14.25" customHeight="1" x14ac:dyDescent="0.3">
      <c r="A3397" s="4">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4">
        <v>13.317600000000027</v>
      </c>
    </row>
    <row r="3398" spans="1:22" ht="14.25" customHeight="1" x14ac:dyDescent="0.3">
      <c r="A3398" s="4">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4">
        <v>78.195399999999992</v>
      </c>
    </row>
    <row r="3399" spans="1:22" ht="14.25" customHeight="1" x14ac:dyDescent="0.3">
      <c r="A3399" s="4">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4">
        <v>12.441600000000001</v>
      </c>
    </row>
    <row r="3400" spans="1:22" ht="14.25" customHeight="1" x14ac:dyDescent="0.3">
      <c r="A3400" s="4">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4">
        <v>9.9873000000000012</v>
      </c>
    </row>
    <row r="3401" spans="1:22" ht="14.25" customHeight="1" x14ac:dyDescent="0.3">
      <c r="A3401" s="4">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4">
        <v>301.96799999999996</v>
      </c>
    </row>
    <row r="3402" spans="1:22" ht="14.25" customHeight="1" x14ac:dyDescent="0.3">
      <c r="A3402" s="4">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4">
        <v>9.6974999999999838</v>
      </c>
    </row>
    <row r="3403" spans="1:22" ht="14.25" customHeight="1" x14ac:dyDescent="0.3">
      <c r="A3403" s="4">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4">
        <v>1.4742000000000002</v>
      </c>
    </row>
    <row r="3404" spans="1:22" ht="14.25" customHeight="1" x14ac:dyDescent="0.3">
      <c r="A3404" s="4">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4">
        <v>-8.9151999999999987</v>
      </c>
    </row>
    <row r="3405" spans="1:22" ht="14.25" customHeight="1" x14ac:dyDescent="0.3">
      <c r="A3405" s="4">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4">
        <v>-52.339199999999991</v>
      </c>
    </row>
    <row r="3406" spans="1:22" ht="14.25" customHeight="1" x14ac:dyDescent="0.3">
      <c r="A3406" s="4">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4">
        <v>3.8939999999999912</v>
      </c>
    </row>
    <row r="3407" spans="1:22" ht="14.25" customHeight="1" x14ac:dyDescent="0.3">
      <c r="A3407" s="4">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4">
        <v>-12.058799999999991</v>
      </c>
    </row>
    <row r="3408" spans="1:22" ht="14.25" customHeight="1" x14ac:dyDescent="0.3">
      <c r="A3408" s="4">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4">
        <v>-12.058799999999991</v>
      </c>
    </row>
    <row r="3409" spans="1:22" ht="14.25" customHeight="1" x14ac:dyDescent="0.3">
      <c r="A3409" s="4">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4">
        <v>-5.2415999999999983</v>
      </c>
    </row>
    <row r="3410" spans="1:22" ht="14.25" customHeight="1" x14ac:dyDescent="0.3">
      <c r="A3410" s="4">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4">
        <v>7.8175999999999997</v>
      </c>
    </row>
    <row r="3411" spans="1:22" ht="14.25" customHeight="1" x14ac:dyDescent="0.3">
      <c r="A3411" s="4">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4">
        <v>3.6288</v>
      </c>
    </row>
    <row r="3412" spans="1:22" ht="14.25" customHeight="1" x14ac:dyDescent="0.3">
      <c r="A3412" s="4">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4">
        <v>30.263399999999997</v>
      </c>
    </row>
    <row r="3413" spans="1:22" ht="14.25" customHeight="1" x14ac:dyDescent="0.3">
      <c r="A3413" s="4">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4">
        <v>88.394799999999975</v>
      </c>
    </row>
    <row r="3414" spans="1:22" ht="14.25" customHeight="1" x14ac:dyDescent="0.3">
      <c r="A3414" s="4">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4">
        <v>3.1752000000000002</v>
      </c>
    </row>
    <row r="3415" spans="1:22" ht="14.25" customHeight="1" x14ac:dyDescent="0.3">
      <c r="A3415" s="4">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4">
        <v>37.9848</v>
      </c>
    </row>
    <row r="3416" spans="1:22" ht="14.25" customHeight="1" x14ac:dyDescent="0.3">
      <c r="A3416" s="4">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4">
        <v>15.807999999999996</v>
      </c>
    </row>
    <row r="3417" spans="1:22" ht="14.25" customHeight="1" x14ac:dyDescent="0.3">
      <c r="A3417" s="4">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4">
        <v>0.65159999999999996</v>
      </c>
    </row>
    <row r="3418" spans="1:22" ht="14.25" customHeight="1" x14ac:dyDescent="0.3">
      <c r="A3418" s="4">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4">
        <v>3.8822000000000001</v>
      </c>
    </row>
    <row r="3419" spans="1:22" ht="14.25" customHeight="1" x14ac:dyDescent="0.3">
      <c r="A3419" s="4">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4">
        <v>3.2669999999999995</v>
      </c>
    </row>
    <row r="3420" spans="1:22" ht="14.25" customHeight="1" x14ac:dyDescent="0.3">
      <c r="A3420" s="4">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4">
        <v>0.72999999999999954</v>
      </c>
    </row>
    <row r="3421" spans="1:22" ht="14.25" customHeight="1" x14ac:dyDescent="0.3">
      <c r="A3421" s="4">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4">
        <v>60.391999999999967</v>
      </c>
    </row>
    <row r="3422" spans="1:22" ht="14.25" customHeight="1" x14ac:dyDescent="0.3">
      <c r="A3422" s="4">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4">
        <v>78.671999999999997</v>
      </c>
    </row>
    <row r="3423" spans="1:22" ht="14.25" customHeight="1" x14ac:dyDescent="0.3">
      <c r="A3423" s="4">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4">
        <v>84.051199999999994</v>
      </c>
    </row>
    <row r="3424" spans="1:22" ht="14.25" customHeight="1" x14ac:dyDescent="0.3">
      <c r="A3424" s="4">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4">
        <v>7.8960000000000008</v>
      </c>
    </row>
    <row r="3425" spans="1:22" ht="14.25" customHeight="1" x14ac:dyDescent="0.3">
      <c r="A3425" s="4">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4">
        <v>7.3839999999999986</v>
      </c>
    </row>
    <row r="3426" spans="1:22" ht="14.25" customHeight="1" x14ac:dyDescent="0.3">
      <c r="A3426" s="4">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4">
        <v>41.880000000000024</v>
      </c>
    </row>
    <row r="3427" spans="1:22" ht="14.25" customHeight="1" x14ac:dyDescent="0.3">
      <c r="A3427" s="4">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4">
        <v>6.8579999999999988</v>
      </c>
    </row>
    <row r="3428" spans="1:22" ht="14.25" customHeight="1" x14ac:dyDescent="0.3">
      <c r="A3428" s="4">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4">
        <v>394.26800000000003</v>
      </c>
    </row>
    <row r="3429" spans="1:22" ht="14.25" customHeight="1" x14ac:dyDescent="0.3">
      <c r="A3429" s="4">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4">
        <v>11.102399999999996</v>
      </c>
    </row>
    <row r="3430" spans="1:22" ht="14.25" customHeight="1" x14ac:dyDescent="0.3">
      <c r="A3430" s="4">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4">
        <v>-103.98819999999998</v>
      </c>
    </row>
    <row r="3431" spans="1:22" ht="14.25" customHeight="1" x14ac:dyDescent="0.3">
      <c r="A3431" s="4">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4">
        <v>11.223000000000001</v>
      </c>
    </row>
    <row r="3432" spans="1:22" ht="14.25" customHeight="1" x14ac:dyDescent="0.3">
      <c r="A3432" s="4">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4">
        <v>8.6390999999999956</v>
      </c>
    </row>
    <row r="3433" spans="1:22" ht="14.25" customHeight="1" x14ac:dyDescent="0.3">
      <c r="A3433" s="4">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4">
        <v>15.468000000000004</v>
      </c>
    </row>
    <row r="3434" spans="1:22" ht="14.25" customHeight="1" x14ac:dyDescent="0.3">
      <c r="A3434" s="4">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4">
        <v>28.857599999999998</v>
      </c>
    </row>
    <row r="3435" spans="1:22" ht="14.25" customHeight="1" x14ac:dyDescent="0.3">
      <c r="A3435" s="4">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4">
        <v>8.3753999999999991</v>
      </c>
    </row>
    <row r="3436" spans="1:22" ht="14.25" customHeight="1" x14ac:dyDescent="0.3">
      <c r="A3436" s="4">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4">
        <v>5.4287999999999981</v>
      </c>
    </row>
    <row r="3437" spans="1:22" ht="14.25" customHeight="1" x14ac:dyDescent="0.3">
      <c r="A3437" s="4">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4">
        <v>-22.620000000000005</v>
      </c>
    </row>
    <row r="3438" spans="1:22" ht="14.25" customHeight="1" x14ac:dyDescent="0.3">
      <c r="A3438" s="4">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4">
        <v>-12.751199999999997</v>
      </c>
    </row>
    <row r="3439" spans="1:22" ht="14.25" customHeight="1" x14ac:dyDescent="0.3">
      <c r="A3439" s="4">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4">
        <v>-8.5007999999999981</v>
      </c>
    </row>
    <row r="3440" spans="1:22" ht="14.25" customHeight="1" x14ac:dyDescent="0.3">
      <c r="A3440" s="4">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4">
        <v>-68.130199999999988</v>
      </c>
    </row>
    <row r="3441" spans="1:22" ht="14.25" customHeight="1" x14ac:dyDescent="0.3">
      <c r="A3441" s="4">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4">
        <v>4.0643999999999973</v>
      </c>
    </row>
    <row r="3442" spans="1:22" ht="14.25" customHeight="1" x14ac:dyDescent="0.3">
      <c r="A3442" s="4">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4">
        <v>1.5602</v>
      </c>
    </row>
    <row r="3443" spans="1:22" ht="14.25" customHeight="1" x14ac:dyDescent="0.3">
      <c r="A3443" s="4">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4">
        <v>49.013999999999996</v>
      </c>
    </row>
    <row r="3444" spans="1:22" ht="14.25" customHeight="1" x14ac:dyDescent="0.3">
      <c r="A3444" s="4">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4">
        <v>8.370000000000001</v>
      </c>
    </row>
    <row r="3445" spans="1:22" ht="14.25" customHeight="1" x14ac:dyDescent="0.3">
      <c r="A3445" s="4">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4">
        <v>626.18499999999995</v>
      </c>
    </row>
    <row r="3446" spans="1:22" ht="14.25" customHeight="1" x14ac:dyDescent="0.3">
      <c r="A3446" s="4">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4">
        <v>-16.956800000000005</v>
      </c>
    </row>
    <row r="3447" spans="1:22" ht="14.25" customHeight="1" x14ac:dyDescent="0.3">
      <c r="A3447" s="4">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4">
        <v>5.0829999999999975</v>
      </c>
    </row>
    <row r="3448" spans="1:22" ht="14.25" customHeight="1" x14ac:dyDescent="0.3">
      <c r="A3448" s="4">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4">
        <v>33.313599999999994</v>
      </c>
    </row>
    <row r="3449" spans="1:22" ht="14.25" customHeight="1" x14ac:dyDescent="0.3">
      <c r="A3449" s="4">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4">
        <v>1.0903999999999998</v>
      </c>
    </row>
    <row r="3450" spans="1:22" ht="14.25" customHeight="1" x14ac:dyDescent="0.3">
      <c r="A3450" s="4">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4">
        <v>8.8607999999999976</v>
      </c>
    </row>
    <row r="3451" spans="1:22" ht="14.25" customHeight="1" x14ac:dyDescent="0.3">
      <c r="A3451" s="4">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4">
        <v>24.359500000000004</v>
      </c>
    </row>
    <row r="3452" spans="1:22" ht="14.25" customHeight="1" x14ac:dyDescent="0.3">
      <c r="A3452" s="4">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4">
        <v>4.1916000000000011</v>
      </c>
    </row>
    <row r="3453" spans="1:22" ht="14.25" customHeight="1" x14ac:dyDescent="0.3">
      <c r="A3453" s="4">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4">
        <v>1.9697999999999998</v>
      </c>
    </row>
    <row r="3454" spans="1:22" ht="14.25" customHeight="1" x14ac:dyDescent="0.3">
      <c r="A3454" s="4">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4">
        <v>29.495000000000019</v>
      </c>
    </row>
    <row r="3455" spans="1:22" ht="14.25" customHeight="1" x14ac:dyDescent="0.3">
      <c r="A3455" s="4">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4">
        <v>27.011199999999999</v>
      </c>
    </row>
    <row r="3456" spans="1:22" ht="14.25" customHeight="1" x14ac:dyDescent="0.3">
      <c r="A3456" s="4">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4">
        <v>0.83849999999999936</v>
      </c>
    </row>
    <row r="3457" spans="1:22" ht="14.25" customHeight="1" x14ac:dyDescent="0.3">
      <c r="A3457" s="4">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4">
        <v>5.5673999999999992</v>
      </c>
    </row>
    <row r="3458" spans="1:22" ht="14.25" customHeight="1" x14ac:dyDescent="0.3">
      <c r="A3458" s="4">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4">
        <v>19.793400000000005</v>
      </c>
    </row>
    <row r="3459" spans="1:22" ht="14.25" customHeight="1" x14ac:dyDescent="0.3">
      <c r="A3459" s="4">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4">
        <v>2.2511999999999999</v>
      </c>
    </row>
    <row r="3460" spans="1:22" ht="14.25" customHeight="1" x14ac:dyDescent="0.3">
      <c r="A3460" s="4">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4">
        <v>-2.7551999999999994</v>
      </c>
    </row>
    <row r="3461" spans="1:22" ht="14.25" customHeight="1" x14ac:dyDescent="0.3">
      <c r="A3461" s="4">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4">
        <v>-412.61539999999991</v>
      </c>
    </row>
    <row r="3462" spans="1:22" ht="14.25" customHeight="1" x14ac:dyDescent="0.3">
      <c r="A3462" s="4">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4">
        <v>14.395200000000004</v>
      </c>
    </row>
    <row r="3463" spans="1:22" ht="14.25" customHeight="1" x14ac:dyDescent="0.3">
      <c r="A3463" s="4">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4">
        <v>55.436399999999935</v>
      </c>
    </row>
    <row r="3464" spans="1:22" ht="14.25" customHeight="1" x14ac:dyDescent="0.3">
      <c r="A3464" s="4">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4">
        <v>74.565400000000011</v>
      </c>
    </row>
    <row r="3465" spans="1:22" ht="14.25" customHeight="1" x14ac:dyDescent="0.3">
      <c r="A3465" s="4">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4">
        <v>1.6509999999999998</v>
      </c>
    </row>
    <row r="3466" spans="1:22" ht="14.25" customHeight="1" x14ac:dyDescent="0.3">
      <c r="A3466" s="4">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4">
        <v>7.198799999999995</v>
      </c>
    </row>
    <row r="3467" spans="1:22" ht="14.25" customHeight="1" x14ac:dyDescent="0.3">
      <c r="A3467" s="4">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4">
        <v>16.1096</v>
      </c>
    </row>
    <row r="3468" spans="1:22" ht="14.25" customHeight="1" x14ac:dyDescent="0.3">
      <c r="A3468" s="4">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4">
        <v>83.25079999999997</v>
      </c>
    </row>
    <row r="3469" spans="1:22" ht="14.25" customHeight="1" x14ac:dyDescent="0.3">
      <c r="A3469" s="4">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4">
        <v>125.46899999999999</v>
      </c>
    </row>
    <row r="3470" spans="1:22" ht="14.25" customHeight="1" x14ac:dyDescent="0.3">
      <c r="A3470" s="4">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4">
        <v>58.687200000000011</v>
      </c>
    </row>
    <row r="3471" spans="1:22" ht="14.25" customHeight="1" x14ac:dyDescent="0.3">
      <c r="A3471" s="4">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4">
        <v>16.183799999999998</v>
      </c>
    </row>
    <row r="3472" spans="1:22" ht="14.25" customHeight="1" x14ac:dyDescent="0.3">
      <c r="A3472" s="4">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4">
        <v>4.3523999999999994</v>
      </c>
    </row>
    <row r="3473" spans="1:22" ht="14.25" customHeight="1" x14ac:dyDescent="0.3">
      <c r="A3473" s="4">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4">
        <v>3.5255999999999994</v>
      </c>
    </row>
    <row r="3474" spans="1:22" ht="14.25" customHeight="1" x14ac:dyDescent="0.3">
      <c r="A3474" s="4">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4">
        <v>3.0133999999999981</v>
      </c>
    </row>
    <row r="3475" spans="1:22" ht="14.25" customHeight="1" x14ac:dyDescent="0.3">
      <c r="A3475" s="4">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4">
        <v>47.0548</v>
      </c>
    </row>
    <row r="3476" spans="1:22" ht="14.25" customHeight="1" x14ac:dyDescent="0.3">
      <c r="A3476" s="4">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4">
        <v>42.991400000000006</v>
      </c>
    </row>
    <row r="3477" spans="1:22" ht="14.25" customHeight="1" x14ac:dyDescent="0.3">
      <c r="A3477" s="4">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4">
        <v>15.378000000000004</v>
      </c>
    </row>
    <row r="3478" spans="1:22" ht="14.25" customHeight="1" x14ac:dyDescent="0.3">
      <c r="A3478" s="4">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4">
        <v>69.919999999999987</v>
      </c>
    </row>
    <row r="3479" spans="1:22" ht="14.25" customHeight="1" x14ac:dyDescent="0.3">
      <c r="A3479" s="4">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4">
        <v>18.503999999999991</v>
      </c>
    </row>
    <row r="3480" spans="1:22" ht="14.25" customHeight="1" x14ac:dyDescent="0.3">
      <c r="A3480" s="4">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4">
        <v>2.4823999999999993</v>
      </c>
    </row>
    <row r="3481" spans="1:22" ht="14.25" customHeight="1" x14ac:dyDescent="0.3">
      <c r="A3481" s="4">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4">
        <v>21.772800000000004</v>
      </c>
    </row>
    <row r="3482" spans="1:22" ht="14.25" customHeight="1" x14ac:dyDescent="0.3">
      <c r="A3482" s="4">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4">
        <v>-195.47879999999998</v>
      </c>
    </row>
    <row r="3483" spans="1:22" ht="14.25" customHeight="1" x14ac:dyDescent="0.3">
      <c r="A3483" s="4">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4">
        <v>2.7775999999999996</v>
      </c>
    </row>
    <row r="3484" spans="1:22" ht="14.25" customHeight="1" x14ac:dyDescent="0.3">
      <c r="A3484" s="4">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4">
        <v>168.18549999999993</v>
      </c>
    </row>
    <row r="3485" spans="1:22" ht="14.25" customHeight="1" x14ac:dyDescent="0.3">
      <c r="A3485" s="4">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4">
        <v>12.521600000000003</v>
      </c>
    </row>
    <row r="3486" spans="1:22" ht="14.25" customHeight="1" x14ac:dyDescent="0.3">
      <c r="A3486" s="4">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4">
        <v>300.73500000000001</v>
      </c>
    </row>
    <row r="3487" spans="1:22" ht="14.25" customHeight="1" x14ac:dyDescent="0.3">
      <c r="A3487" s="4">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4">
        <v>3.5640000000000001</v>
      </c>
    </row>
    <row r="3488" spans="1:22" ht="14.25" customHeight="1" x14ac:dyDescent="0.3">
      <c r="A3488" s="4">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4">
        <v>2.7143999999999995</v>
      </c>
    </row>
    <row r="3489" spans="1:22" ht="14.25" customHeight="1" x14ac:dyDescent="0.3">
      <c r="A3489" s="4">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4">
        <v>-29.436800000000012</v>
      </c>
    </row>
    <row r="3490" spans="1:22" ht="14.25" customHeight="1" x14ac:dyDescent="0.3">
      <c r="A3490" s="4">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4">
        <v>-5.8346000000000231</v>
      </c>
    </row>
    <row r="3491" spans="1:22" ht="14.25" customHeight="1" x14ac:dyDescent="0.3">
      <c r="A3491" s="4">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4">
        <v>-92.799600000000027</v>
      </c>
    </row>
    <row r="3492" spans="1:22" ht="14.25" customHeight="1" x14ac:dyDescent="0.3">
      <c r="A3492" s="4">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4">
        <v>6.0024999999999977</v>
      </c>
    </row>
    <row r="3493" spans="1:22" ht="14.25" customHeight="1" x14ac:dyDescent="0.3">
      <c r="A3493" s="4">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4">
        <v>48.994199999999921</v>
      </c>
    </row>
    <row r="3494" spans="1:22" ht="14.25" customHeight="1" x14ac:dyDescent="0.3">
      <c r="A3494" s="4">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4">
        <v>3.7692000000000001</v>
      </c>
    </row>
    <row r="3495" spans="1:22" ht="14.25" customHeight="1" x14ac:dyDescent="0.3">
      <c r="A3495" s="4">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4">
        <v>12.959999999999994</v>
      </c>
    </row>
    <row r="3496" spans="1:22" ht="14.25" customHeight="1" x14ac:dyDescent="0.3">
      <c r="A3496" s="4">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4">
        <v>275.47800000000001</v>
      </c>
    </row>
    <row r="3497" spans="1:22" ht="14.25" customHeight="1" x14ac:dyDescent="0.3">
      <c r="A3497" s="4">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4">
        <v>181.17599999999993</v>
      </c>
    </row>
    <row r="3498" spans="1:22" ht="14.25" customHeight="1" x14ac:dyDescent="0.3">
      <c r="A3498" s="4">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4">
        <v>12.82559999999998</v>
      </c>
    </row>
    <row r="3499" spans="1:22" ht="14.25" customHeight="1" x14ac:dyDescent="0.3">
      <c r="A3499" s="4">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4">
        <v>136.61759999999998</v>
      </c>
    </row>
    <row r="3500" spans="1:22" ht="14.25" customHeight="1" x14ac:dyDescent="0.3">
      <c r="A3500" s="4">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4">
        <v>5.3339999999999996</v>
      </c>
    </row>
    <row r="3501" spans="1:22" ht="14.25" customHeight="1" x14ac:dyDescent="0.3">
      <c r="A3501" s="4">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4">
        <v>71.389799999999994</v>
      </c>
    </row>
    <row r="3502" spans="1:22" ht="14.25" customHeight="1" x14ac:dyDescent="0.3">
      <c r="A3502" s="4">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4">
        <v>30.211199999999998</v>
      </c>
    </row>
    <row r="3503" spans="1:22" ht="14.25" customHeight="1" x14ac:dyDescent="0.3">
      <c r="A3503" s="4">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4">
        <v>7.7759999999999989</v>
      </c>
    </row>
    <row r="3504" spans="1:22" ht="14.25" customHeight="1" x14ac:dyDescent="0.3">
      <c r="A3504" s="4">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4">
        <v>3.6288</v>
      </c>
    </row>
    <row r="3505" spans="1:22" ht="14.25" customHeight="1" x14ac:dyDescent="0.3">
      <c r="A3505" s="4">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4">
        <v>20.343900000000001</v>
      </c>
    </row>
    <row r="3506" spans="1:22" ht="14.25" customHeight="1" x14ac:dyDescent="0.3">
      <c r="A3506" s="4">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4">
        <v>117.0104</v>
      </c>
    </row>
    <row r="3507" spans="1:22" ht="14.25" customHeight="1" x14ac:dyDescent="0.3">
      <c r="A3507" s="4">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4">
        <v>20.158400000000015</v>
      </c>
    </row>
    <row r="3508" spans="1:22" ht="14.25" customHeight="1" x14ac:dyDescent="0.3">
      <c r="A3508" s="4">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4">
        <v>-5.088000000000001</v>
      </c>
    </row>
    <row r="3509" spans="1:22" ht="14.25" customHeight="1" x14ac:dyDescent="0.3">
      <c r="A3509" s="4">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4">
        <v>-19.874399999999994</v>
      </c>
    </row>
    <row r="3510" spans="1:22" ht="14.25" customHeight="1" x14ac:dyDescent="0.3">
      <c r="A3510" s="4">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4">
        <v>5.4432</v>
      </c>
    </row>
    <row r="3511" spans="1:22" ht="14.25" customHeight="1" x14ac:dyDescent="0.3">
      <c r="A3511" s="4">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4">
        <v>4.0768000000000004</v>
      </c>
    </row>
    <row r="3512" spans="1:22" ht="14.25" customHeight="1" x14ac:dyDescent="0.3">
      <c r="A3512" s="4">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4">
        <v>-97.71999999999997</v>
      </c>
    </row>
    <row r="3513" spans="1:22" ht="14.25" customHeight="1" x14ac:dyDescent="0.3">
      <c r="A3513" s="4">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4">
        <v>-127.37200000000001</v>
      </c>
    </row>
    <row r="3514" spans="1:22" ht="14.25" customHeight="1" x14ac:dyDescent="0.3">
      <c r="A3514" s="4">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4">
        <v>-117.88199999999998</v>
      </c>
    </row>
    <row r="3515" spans="1:22" ht="14.25" customHeight="1" x14ac:dyDescent="0.3">
      <c r="A3515" s="4">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4">
        <v>5.55</v>
      </c>
    </row>
    <row r="3516" spans="1:22" ht="14.25" customHeight="1" x14ac:dyDescent="0.3">
      <c r="A3516" s="4">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4">
        <v>0.86399999999999988</v>
      </c>
    </row>
    <row r="3517" spans="1:22" ht="14.25" customHeight="1" x14ac:dyDescent="0.3">
      <c r="A3517" s="4">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4">
        <v>8.6190000000000033</v>
      </c>
    </row>
    <row r="3518" spans="1:22" ht="14.25" customHeight="1" x14ac:dyDescent="0.3">
      <c r="A3518" s="4">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4">
        <v>9.6299999999999955</v>
      </c>
    </row>
    <row r="3519" spans="1:22" ht="14.25" customHeight="1" x14ac:dyDescent="0.3">
      <c r="A3519" s="4">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4">
        <v>4.4783999999999988</v>
      </c>
    </row>
    <row r="3520" spans="1:22" ht="14.25" customHeight="1" x14ac:dyDescent="0.3">
      <c r="A3520" s="4">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4">
        <v>64.072799999999944</v>
      </c>
    </row>
    <row r="3521" spans="1:22" ht="14.25" customHeight="1" x14ac:dyDescent="0.3">
      <c r="A3521" s="4">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4">
        <v>-525.6405000000002</v>
      </c>
    </row>
    <row r="3522" spans="1:22" ht="14.25" customHeight="1" x14ac:dyDescent="0.3">
      <c r="A3522" s="4">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4">
        <v>4.3307999999999982</v>
      </c>
    </row>
    <row r="3523" spans="1:22" ht="14.25" customHeight="1" x14ac:dyDescent="0.3">
      <c r="A3523" s="4">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4">
        <v>19.825400000000002</v>
      </c>
    </row>
    <row r="3524" spans="1:22" ht="14.25" customHeight="1" x14ac:dyDescent="0.3">
      <c r="A3524" s="4">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4">
        <v>109.33379999999998</v>
      </c>
    </row>
    <row r="3525" spans="1:22" ht="14.25" customHeight="1" x14ac:dyDescent="0.3">
      <c r="A3525" s="4">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4">
        <v>29</v>
      </c>
    </row>
    <row r="3526" spans="1:22" ht="14.25" customHeight="1" x14ac:dyDescent="0.3">
      <c r="A3526" s="4">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4">
        <v>49.316399999999987</v>
      </c>
    </row>
    <row r="3527" spans="1:22" ht="14.25" customHeight="1" x14ac:dyDescent="0.3">
      <c r="A3527" s="4">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4">
        <v>257.98710000000005</v>
      </c>
    </row>
    <row r="3528" spans="1:22" ht="14.25" customHeight="1" x14ac:dyDescent="0.3">
      <c r="A3528" s="4">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4">
        <v>0.77940000000000076</v>
      </c>
    </row>
    <row r="3529" spans="1:22" ht="14.25" customHeight="1" x14ac:dyDescent="0.3">
      <c r="A3529" s="4">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4">
        <v>22.0032</v>
      </c>
    </row>
    <row r="3530" spans="1:22" ht="14.25" customHeight="1" x14ac:dyDescent="0.3">
      <c r="A3530" s="4">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4">
        <v>-9.56</v>
      </c>
    </row>
    <row r="3531" spans="1:22" ht="14.25" customHeight="1" x14ac:dyDescent="0.3">
      <c r="A3531" s="4">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4">
        <v>10.895999999999987</v>
      </c>
    </row>
    <row r="3532" spans="1:22" ht="14.25" customHeight="1" x14ac:dyDescent="0.3">
      <c r="A3532" s="4">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4">
        <v>6.2059999999999977</v>
      </c>
    </row>
    <row r="3533" spans="1:22" ht="14.25" customHeight="1" x14ac:dyDescent="0.3">
      <c r="A3533" s="4">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4">
        <v>15.372000000000003</v>
      </c>
    </row>
    <row r="3534" spans="1:22" ht="14.25" customHeight="1" x14ac:dyDescent="0.3">
      <c r="A3534" s="4">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4">
        <v>97.189199999999985</v>
      </c>
    </row>
    <row r="3535" spans="1:22" ht="14.25" customHeight="1" x14ac:dyDescent="0.3">
      <c r="A3535" s="4">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4">
        <v>3.8047999999999984</v>
      </c>
    </row>
    <row r="3536" spans="1:22" ht="14.25" customHeight="1" x14ac:dyDescent="0.3">
      <c r="A3536" s="4">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4">
        <v>3.547499999999999</v>
      </c>
    </row>
    <row r="3537" spans="1:22" ht="14.25" customHeight="1" x14ac:dyDescent="0.3">
      <c r="A3537" s="4">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4">
        <v>3.6021999999999998</v>
      </c>
    </row>
    <row r="3538" spans="1:22" ht="14.25" customHeight="1" x14ac:dyDescent="0.3">
      <c r="A3538" s="4">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4">
        <v>0.4073999999999991</v>
      </c>
    </row>
    <row r="3539" spans="1:22" ht="14.25" customHeight="1" x14ac:dyDescent="0.3">
      <c r="A3539" s="4">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4">
        <v>14.984999999999992</v>
      </c>
    </row>
    <row r="3540" spans="1:22" ht="14.25" customHeight="1" x14ac:dyDescent="0.3">
      <c r="A3540" s="4">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4">
        <v>4.5359999999999996</v>
      </c>
    </row>
    <row r="3541" spans="1:22" ht="14.25" customHeight="1" x14ac:dyDescent="0.3">
      <c r="A3541" s="4">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4">
        <v>9.4989999999999988</v>
      </c>
    </row>
    <row r="3542" spans="1:22" ht="14.25" customHeight="1" x14ac:dyDescent="0.3">
      <c r="A3542" s="4">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4">
        <v>21.772800000000004</v>
      </c>
    </row>
    <row r="3543" spans="1:22" ht="14.25" customHeight="1" x14ac:dyDescent="0.3">
      <c r="A3543" s="4">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4">
        <v>1.6055999999999999</v>
      </c>
    </row>
    <row r="3544" spans="1:22" ht="14.25" customHeight="1" x14ac:dyDescent="0.3">
      <c r="A3544" s="4">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4">
        <v>-7.0979999999999919</v>
      </c>
    </row>
    <row r="3545" spans="1:22" ht="14.25" customHeight="1" x14ac:dyDescent="0.3">
      <c r="A3545" s="4">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4">
        <v>0.36739999999999962</v>
      </c>
    </row>
    <row r="3546" spans="1:22" ht="14.25" customHeight="1" x14ac:dyDescent="0.3">
      <c r="A3546" s="4">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4">
        <v>10.393600000000001</v>
      </c>
    </row>
    <row r="3547" spans="1:22" ht="14.25" customHeight="1" x14ac:dyDescent="0.3">
      <c r="A3547" s="4">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4">
        <v>-74.74560000000001</v>
      </c>
    </row>
    <row r="3548" spans="1:22" ht="14.25" customHeight="1" x14ac:dyDescent="0.3">
      <c r="A3548" s="4">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4">
        <v>4.2391999999999932</v>
      </c>
    </row>
    <row r="3549" spans="1:22" ht="14.25" customHeight="1" x14ac:dyDescent="0.3">
      <c r="A3549" s="4">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4">
        <v>10.517999999999997</v>
      </c>
    </row>
    <row r="3550" spans="1:22" ht="14.25" customHeight="1" x14ac:dyDescent="0.3">
      <c r="A3550" s="4">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4">
        <v>9.1637999999999984</v>
      </c>
    </row>
    <row r="3551" spans="1:22" ht="14.25" customHeight="1" x14ac:dyDescent="0.3">
      <c r="A3551" s="4">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4">
        <v>14.399999999999999</v>
      </c>
    </row>
    <row r="3552" spans="1:22" ht="14.25" customHeight="1" x14ac:dyDescent="0.3">
      <c r="A3552" s="4">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4">
        <v>15.934799999999997</v>
      </c>
    </row>
    <row r="3553" spans="1:22" ht="14.25" customHeight="1" x14ac:dyDescent="0.3">
      <c r="A3553" s="4">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4">
        <v>-36.176400000000001</v>
      </c>
    </row>
    <row r="3554" spans="1:22" ht="14.25" customHeight="1" x14ac:dyDescent="0.3">
      <c r="A3554" s="4">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4">
        <v>60.955199999999962</v>
      </c>
    </row>
    <row r="3555" spans="1:22" ht="14.25" customHeight="1" x14ac:dyDescent="0.3">
      <c r="A3555" s="4">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4">
        <v>-5.9807999999999986</v>
      </c>
    </row>
    <row r="3556" spans="1:22" ht="14.25" customHeight="1" x14ac:dyDescent="0.3">
      <c r="A3556" s="4">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4">
        <v>85.903999999999996</v>
      </c>
    </row>
    <row r="3557" spans="1:22" ht="14.25" customHeight="1" x14ac:dyDescent="0.3">
      <c r="A3557" s="4">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4">
        <v>37.797000000000025</v>
      </c>
    </row>
    <row r="3558" spans="1:22" ht="14.25" customHeight="1" x14ac:dyDescent="0.3">
      <c r="A3558" s="4">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4">
        <v>21.772800000000004</v>
      </c>
    </row>
    <row r="3559" spans="1:22" ht="14.25" customHeight="1" x14ac:dyDescent="0.3">
      <c r="A3559" s="4">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4">
        <v>3.6714000000000002</v>
      </c>
    </row>
    <row r="3560" spans="1:22" ht="14.25" customHeight="1" x14ac:dyDescent="0.3">
      <c r="A3560" s="4">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4">
        <v>7.6271999999999984</v>
      </c>
    </row>
    <row r="3561" spans="1:22" ht="14.25" customHeight="1" x14ac:dyDescent="0.3">
      <c r="A3561" s="4">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4">
        <v>145.13400000000001</v>
      </c>
    </row>
    <row r="3562" spans="1:22" ht="14.25" customHeight="1" x14ac:dyDescent="0.3">
      <c r="A3562" s="4">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4">
        <v>0.61920000000000019</v>
      </c>
    </row>
    <row r="3563" spans="1:22" ht="14.25" customHeight="1" x14ac:dyDescent="0.3">
      <c r="A3563" s="4">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4">
        <v>-20.448</v>
      </c>
    </row>
    <row r="3564" spans="1:22" ht="14.25" customHeight="1" x14ac:dyDescent="0.3">
      <c r="A3564" s="4">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4">
        <v>-3.0575999999999999</v>
      </c>
    </row>
    <row r="3565" spans="1:22" ht="14.25" customHeight="1" x14ac:dyDescent="0.3">
      <c r="A3565" s="4">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4">
        <v>3.7439999999999993</v>
      </c>
    </row>
    <row r="3566" spans="1:22" ht="14.25" customHeight="1" x14ac:dyDescent="0.3">
      <c r="A3566" s="4">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4">
        <v>6.2208000000000006</v>
      </c>
    </row>
    <row r="3567" spans="1:22" ht="14.25" customHeight="1" x14ac:dyDescent="0.3">
      <c r="A3567" s="4">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4">
        <v>7.9200000000000159E-2</v>
      </c>
    </row>
    <row r="3568" spans="1:22" ht="14.25" customHeight="1" x14ac:dyDescent="0.3">
      <c r="A3568" s="4">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4">
        <v>757.41120000000001</v>
      </c>
    </row>
    <row r="3569" spans="1:22" ht="14.25" customHeight="1" x14ac:dyDescent="0.3">
      <c r="A3569" s="4">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4">
        <v>-12.006399999999999</v>
      </c>
    </row>
    <row r="3570" spans="1:22" ht="14.25" customHeight="1" x14ac:dyDescent="0.3">
      <c r="A3570" s="4">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4">
        <v>26.391200000000005</v>
      </c>
    </row>
    <row r="3571" spans="1:22" ht="14.25" customHeight="1" x14ac:dyDescent="0.3">
      <c r="A3571" s="4">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4">
        <v>209.58000000000004</v>
      </c>
    </row>
    <row r="3572" spans="1:22" ht="14.25" customHeight="1" x14ac:dyDescent="0.3">
      <c r="A3572" s="4">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4">
        <v>742.63200000000006</v>
      </c>
    </row>
    <row r="3573" spans="1:22" ht="14.25" customHeight="1" x14ac:dyDescent="0.3">
      <c r="A3573" s="4">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4">
        <v>2.6972999999999994</v>
      </c>
    </row>
    <row r="3574" spans="1:22" ht="14.25" customHeight="1" x14ac:dyDescent="0.3">
      <c r="A3574" s="4">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4">
        <v>1.8144</v>
      </c>
    </row>
    <row r="3575" spans="1:22" ht="14.25" customHeight="1" x14ac:dyDescent="0.3">
      <c r="A3575" s="4">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4">
        <v>5.4895999999999994</v>
      </c>
    </row>
    <row r="3576" spans="1:22" ht="14.25" customHeight="1" x14ac:dyDescent="0.3">
      <c r="A3576" s="4">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4">
        <v>26.200000000000003</v>
      </c>
    </row>
    <row r="3577" spans="1:22" ht="14.25" customHeight="1" x14ac:dyDescent="0.3">
      <c r="A3577" s="4">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4">
        <v>4.8924000000000003</v>
      </c>
    </row>
    <row r="3578" spans="1:22" ht="14.25" customHeight="1" x14ac:dyDescent="0.3">
      <c r="A3578" s="4">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4">
        <v>1.5547999999999997</v>
      </c>
    </row>
    <row r="3579" spans="1:22" ht="14.25" customHeight="1" x14ac:dyDescent="0.3">
      <c r="A3579" s="4">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4">
        <v>2.3177000000000003</v>
      </c>
    </row>
    <row r="3580" spans="1:22" ht="14.25" customHeight="1" x14ac:dyDescent="0.3">
      <c r="A3580" s="4">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4">
        <v>0.31559999999999899</v>
      </c>
    </row>
    <row r="3581" spans="1:22" ht="14.25" customHeight="1" x14ac:dyDescent="0.3">
      <c r="A3581" s="4">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4">
        <v>32.094999999999999</v>
      </c>
    </row>
    <row r="3582" spans="1:22" ht="14.25" customHeight="1" x14ac:dyDescent="0.3">
      <c r="A3582" s="4">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4">
        <v>388.81280000000015</v>
      </c>
    </row>
    <row r="3583" spans="1:22" ht="14.25" customHeight="1" x14ac:dyDescent="0.3">
      <c r="A3583" s="4">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4">
        <v>50.327999999999996</v>
      </c>
    </row>
    <row r="3584" spans="1:22" ht="14.25" customHeight="1" x14ac:dyDescent="0.3">
      <c r="A3584" s="4">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4">
        <v>1.5209999999999999</v>
      </c>
    </row>
    <row r="3585" spans="1:22" ht="14.25" customHeight="1" x14ac:dyDescent="0.3">
      <c r="A3585" s="4">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4">
        <v>200.49</v>
      </c>
    </row>
    <row r="3586" spans="1:22" ht="14.25" customHeight="1" x14ac:dyDescent="0.3">
      <c r="A3586" s="4">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4">
        <v>32.633199999999988</v>
      </c>
    </row>
    <row r="3587" spans="1:22" ht="14.25" customHeight="1" x14ac:dyDescent="0.3">
      <c r="A3587" s="4">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4">
        <v>1.2005999999999999</v>
      </c>
    </row>
    <row r="3588" spans="1:22" ht="14.25" customHeight="1" x14ac:dyDescent="0.3">
      <c r="A3588" s="4">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4">
        <v>1.6688000000000001</v>
      </c>
    </row>
    <row r="3589" spans="1:22" ht="14.25" customHeight="1" x14ac:dyDescent="0.3">
      <c r="A3589" s="4">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4">
        <v>-253.43369999999993</v>
      </c>
    </row>
    <row r="3590" spans="1:22" ht="14.25" customHeight="1" x14ac:dyDescent="0.3">
      <c r="A3590" s="4">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4">
        <v>33.312400000000025</v>
      </c>
    </row>
    <row r="3591" spans="1:22" ht="14.25" customHeight="1" x14ac:dyDescent="0.3">
      <c r="A3591" s="4">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4">
        <v>1.4112</v>
      </c>
    </row>
    <row r="3592" spans="1:22" ht="14.25" customHeight="1" x14ac:dyDescent="0.3">
      <c r="A3592" s="4">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4">
        <v>375.42959999999994</v>
      </c>
    </row>
    <row r="3593" spans="1:22" ht="14.25" customHeight="1" x14ac:dyDescent="0.3">
      <c r="A3593" s="4">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4">
        <v>0.36499999999999977</v>
      </c>
    </row>
    <row r="3594" spans="1:22" ht="14.25" customHeight="1" x14ac:dyDescent="0.3">
      <c r="A3594" s="4">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4">
        <v>120.94680000000001</v>
      </c>
    </row>
    <row r="3595" spans="1:22" ht="14.25" customHeight="1" x14ac:dyDescent="0.3">
      <c r="A3595" s="4">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4">
        <v>-17.942399999999992</v>
      </c>
    </row>
    <row r="3596" spans="1:22" ht="14.25" customHeight="1" x14ac:dyDescent="0.3">
      <c r="A3596" s="4">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4">
        <v>3.7519999999999989</v>
      </c>
    </row>
    <row r="3597" spans="1:22" ht="14.25" customHeight="1" x14ac:dyDescent="0.3">
      <c r="A3597" s="4">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4">
        <v>0.42639999999999978</v>
      </c>
    </row>
    <row r="3598" spans="1:22" ht="14.25" customHeight="1" x14ac:dyDescent="0.3">
      <c r="A3598" s="4">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4">
        <v>5.4432</v>
      </c>
    </row>
    <row r="3599" spans="1:22" ht="14.25" customHeight="1" x14ac:dyDescent="0.3">
      <c r="A3599" s="4">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4">
        <v>-4.852800000000002</v>
      </c>
    </row>
    <row r="3600" spans="1:22" ht="14.25" customHeight="1" x14ac:dyDescent="0.3">
      <c r="A3600" s="4">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4">
        <v>5.023200000000001</v>
      </c>
    </row>
    <row r="3601" spans="1:22" ht="14.25" customHeight="1" x14ac:dyDescent="0.3">
      <c r="A3601" s="4">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4">
        <v>-31.620400000000004</v>
      </c>
    </row>
    <row r="3602" spans="1:22" ht="14.25" customHeight="1" x14ac:dyDescent="0.3">
      <c r="A3602" s="4">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4">
        <v>64.789199999999951</v>
      </c>
    </row>
    <row r="3603" spans="1:22" ht="14.25" customHeight="1" x14ac:dyDescent="0.3">
      <c r="A3603" s="4">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4">
        <v>3.8899999999999988</v>
      </c>
    </row>
    <row r="3604" spans="1:22" ht="14.25" customHeight="1" x14ac:dyDescent="0.3">
      <c r="A3604" s="4">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4">
        <v>-93.989999999999952</v>
      </c>
    </row>
    <row r="3605" spans="1:22" ht="14.25" customHeight="1" x14ac:dyDescent="0.3">
      <c r="A3605" s="4">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4">
        <v>133.15199999999999</v>
      </c>
    </row>
    <row r="3606" spans="1:22" ht="14.25" customHeight="1" x14ac:dyDescent="0.3">
      <c r="A3606" s="4">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4">
        <v>8.5543999999999976</v>
      </c>
    </row>
    <row r="3607" spans="1:22" ht="14.25" customHeight="1" x14ac:dyDescent="0.3">
      <c r="A3607" s="4">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4">
        <v>31.252800000000001</v>
      </c>
    </row>
    <row r="3608" spans="1:22" ht="14.25" customHeight="1" x14ac:dyDescent="0.3">
      <c r="A3608" s="4">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4">
        <v>13.496399999999998</v>
      </c>
    </row>
    <row r="3609" spans="1:22" ht="14.25" customHeight="1" x14ac:dyDescent="0.3">
      <c r="A3609" s="4">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4">
        <v>47.060999999999993</v>
      </c>
    </row>
    <row r="3610" spans="1:22" ht="14.25" customHeight="1" x14ac:dyDescent="0.3">
      <c r="A3610" s="4">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4">
        <v>2.5056000000000003</v>
      </c>
    </row>
    <row r="3611" spans="1:22" ht="14.25" customHeight="1" x14ac:dyDescent="0.3">
      <c r="A3611" s="4">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4">
        <v>2.0321999999999987</v>
      </c>
    </row>
    <row r="3612" spans="1:22" ht="14.25" customHeight="1" x14ac:dyDescent="0.3">
      <c r="A3612" s="4">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4">
        <v>-37.733199999999989</v>
      </c>
    </row>
    <row r="3613" spans="1:22" ht="14.25" customHeight="1" x14ac:dyDescent="0.3">
      <c r="A3613" s="4">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4">
        <v>16.794600000000003</v>
      </c>
    </row>
    <row r="3614" spans="1:22" ht="14.25" customHeight="1" x14ac:dyDescent="0.3">
      <c r="A3614" s="4">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4">
        <v>5.5511999999999979</v>
      </c>
    </row>
    <row r="3615" spans="1:22" ht="14.25" customHeight="1" x14ac:dyDescent="0.3">
      <c r="A3615" s="4">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4">
        <v>10.5754</v>
      </c>
    </row>
    <row r="3616" spans="1:22" ht="14.25" customHeight="1" x14ac:dyDescent="0.3">
      <c r="A3616" s="4">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4">
        <v>-71.811599999999999</v>
      </c>
    </row>
    <row r="3617" spans="1:22" ht="14.25" customHeight="1" x14ac:dyDescent="0.3">
      <c r="A3617" s="4">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4">
        <v>8.7384000000000022</v>
      </c>
    </row>
    <row r="3618" spans="1:22" ht="14.25" customHeight="1" x14ac:dyDescent="0.3">
      <c r="A3618" s="4">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4">
        <v>-7.3254999999999981</v>
      </c>
    </row>
    <row r="3619" spans="1:22" ht="14.25" customHeight="1" x14ac:dyDescent="0.3">
      <c r="A3619" s="4">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4">
        <v>152.49499999999998</v>
      </c>
    </row>
    <row r="3620" spans="1:22" ht="14.25" customHeight="1" x14ac:dyDescent="0.3">
      <c r="A3620" s="4">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4">
        <v>1.7374999999999998</v>
      </c>
    </row>
    <row r="3621" spans="1:22" ht="14.25" customHeight="1" x14ac:dyDescent="0.3">
      <c r="A3621" s="4">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4">
        <v>65.35499999999999</v>
      </c>
    </row>
    <row r="3622" spans="1:22" ht="14.25" customHeight="1" x14ac:dyDescent="0.3">
      <c r="A3622" s="4">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4">
        <v>4.5872999999999937</v>
      </c>
    </row>
    <row r="3623" spans="1:22" ht="14.25" customHeight="1" x14ac:dyDescent="0.3">
      <c r="A3623" s="4">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4">
        <v>5.5944000000000003</v>
      </c>
    </row>
    <row r="3624" spans="1:22" ht="14.25" customHeight="1" x14ac:dyDescent="0.3">
      <c r="A3624" s="4">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4">
        <v>52.688000000000002</v>
      </c>
    </row>
    <row r="3625" spans="1:22" ht="14.25" customHeight="1" x14ac:dyDescent="0.3">
      <c r="A3625" s="4">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4">
        <v>3.4367999999999999</v>
      </c>
    </row>
    <row r="3626" spans="1:22" ht="14.25" customHeight="1" x14ac:dyDescent="0.3">
      <c r="A3626" s="4">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4">
        <v>42.588000000000022</v>
      </c>
    </row>
    <row r="3627" spans="1:22" ht="14.25" customHeight="1" x14ac:dyDescent="0.3">
      <c r="A3627" s="4">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4">
        <v>1.0207999999999999</v>
      </c>
    </row>
    <row r="3628" spans="1:22" ht="14.25" customHeight="1" x14ac:dyDescent="0.3">
      <c r="A3628" s="4">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4">
        <v>1.3949999999999996</v>
      </c>
    </row>
    <row r="3629" spans="1:22" ht="14.25" customHeight="1" x14ac:dyDescent="0.3">
      <c r="A3629" s="4">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4">
        <v>10.895999999999997</v>
      </c>
    </row>
    <row r="3630" spans="1:22" ht="14.25" customHeight="1" x14ac:dyDescent="0.3">
      <c r="A3630" s="4">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4">
        <v>643.98249999999996</v>
      </c>
    </row>
    <row r="3631" spans="1:22" ht="14.25" customHeight="1" x14ac:dyDescent="0.3">
      <c r="A3631" s="4">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4">
        <v>9.8009999999999984</v>
      </c>
    </row>
    <row r="3632" spans="1:22" ht="14.25" customHeight="1" x14ac:dyDescent="0.3">
      <c r="A3632" s="4">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4">
        <v>23.977799999999988</v>
      </c>
    </row>
    <row r="3633" spans="1:22" ht="14.25" customHeight="1" x14ac:dyDescent="0.3">
      <c r="A3633" s="4">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4">
        <v>19.465600000000002</v>
      </c>
    </row>
    <row r="3634" spans="1:22" ht="14.25" customHeight="1" x14ac:dyDescent="0.3">
      <c r="A3634" s="4">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4">
        <v>45.80639999999994</v>
      </c>
    </row>
    <row r="3635" spans="1:22" ht="14.25" customHeight="1" x14ac:dyDescent="0.3">
      <c r="A3635" s="4">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4">
        <v>3.3408000000000002</v>
      </c>
    </row>
    <row r="3636" spans="1:22" ht="14.25" customHeight="1" x14ac:dyDescent="0.3">
      <c r="A3636" s="4">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4">
        <v>-9.7901999999999987</v>
      </c>
    </row>
    <row r="3637" spans="1:22" ht="14.25" customHeight="1" x14ac:dyDescent="0.3">
      <c r="A3637" s="4">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4">
        <v>32.468400000000003</v>
      </c>
    </row>
    <row r="3638" spans="1:22" ht="14.25" customHeight="1" x14ac:dyDescent="0.3">
      <c r="A3638" s="4">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4">
        <v>7.5086999999999984</v>
      </c>
    </row>
    <row r="3639" spans="1:22" ht="14.25" customHeight="1" x14ac:dyDescent="0.3">
      <c r="A3639" s="4">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4">
        <v>29.301999999999978</v>
      </c>
    </row>
    <row r="3640" spans="1:22" ht="14.25" customHeight="1" x14ac:dyDescent="0.3">
      <c r="A3640" s="4">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4">
        <v>29.657599999999988</v>
      </c>
    </row>
    <row r="3641" spans="1:22" ht="14.25" customHeight="1" x14ac:dyDescent="0.3">
      <c r="A3641" s="4">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4">
        <v>1.6762000000000001</v>
      </c>
    </row>
    <row r="3642" spans="1:22" ht="14.25" customHeight="1" x14ac:dyDescent="0.3">
      <c r="A3642" s="4">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4">
        <v>-29.074500000000008</v>
      </c>
    </row>
    <row r="3643" spans="1:22" ht="14.25" customHeight="1" x14ac:dyDescent="0.3">
      <c r="A3643" s="4">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4">
        <v>-46.591999999999999</v>
      </c>
    </row>
    <row r="3644" spans="1:22" ht="14.25" customHeight="1" x14ac:dyDescent="0.3">
      <c r="A3644" s="4">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4">
        <v>152.49499999999998</v>
      </c>
    </row>
    <row r="3645" spans="1:22" ht="14.25" customHeight="1" x14ac:dyDescent="0.3">
      <c r="A3645" s="4">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4">
        <v>12.298000000000002</v>
      </c>
    </row>
    <row r="3646" spans="1:22" ht="14.25" customHeight="1" x14ac:dyDescent="0.3">
      <c r="A3646" s="4">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4">
        <v>1.1564000000000001</v>
      </c>
    </row>
    <row r="3647" spans="1:22" ht="14.25" customHeight="1" x14ac:dyDescent="0.3">
      <c r="A3647" s="4">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4">
        <v>50.413999999999987</v>
      </c>
    </row>
    <row r="3648" spans="1:22" ht="14.25" customHeight="1" x14ac:dyDescent="0.3">
      <c r="A3648" s="4">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4">
        <v>3.1752000000000002</v>
      </c>
    </row>
    <row r="3649" spans="1:22" ht="14.25" customHeight="1" x14ac:dyDescent="0.3">
      <c r="A3649" s="4">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4">
        <v>4.5007999999999981</v>
      </c>
    </row>
    <row r="3650" spans="1:22" ht="14.25" customHeight="1" x14ac:dyDescent="0.3">
      <c r="A3650" s="4">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4">
        <v>-2.0621999999999998</v>
      </c>
    </row>
    <row r="3651" spans="1:22" ht="14.25" customHeight="1" x14ac:dyDescent="0.3">
      <c r="A3651" s="4">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4">
        <v>18.597599999999993</v>
      </c>
    </row>
    <row r="3652" spans="1:22" ht="14.25" customHeight="1" x14ac:dyDescent="0.3">
      <c r="A3652" s="4">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4">
        <v>41.952000000000005</v>
      </c>
    </row>
    <row r="3653" spans="1:22" ht="14.25" customHeight="1" x14ac:dyDescent="0.3">
      <c r="A3653" s="4">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4">
        <v>12.492000000000001</v>
      </c>
    </row>
    <row r="3654" spans="1:22" ht="14.25" customHeight="1" x14ac:dyDescent="0.3">
      <c r="A3654" s="4">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4">
        <v>15.511199999999999</v>
      </c>
    </row>
    <row r="3655" spans="1:22" ht="14.25" customHeight="1" x14ac:dyDescent="0.3">
      <c r="A3655" s="4">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4">
        <v>7.0218000000000007</v>
      </c>
    </row>
    <row r="3656" spans="1:22" ht="14.25" customHeight="1" x14ac:dyDescent="0.3">
      <c r="A3656" s="4">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4">
        <v>166.06979999999999</v>
      </c>
    </row>
    <row r="3657" spans="1:22" ht="14.25" customHeight="1" x14ac:dyDescent="0.3">
      <c r="A3657" s="4">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4">
        <v>-21.294000000000018</v>
      </c>
    </row>
    <row r="3658" spans="1:22" ht="14.25" customHeight="1" x14ac:dyDescent="0.3">
      <c r="A3658" s="4">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4">
        <v>1.7054999999999998</v>
      </c>
    </row>
    <row r="3659" spans="1:22" ht="14.25" customHeight="1" x14ac:dyDescent="0.3">
      <c r="A3659" s="4">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4">
        <v>2.9322000000000004</v>
      </c>
    </row>
    <row r="3660" spans="1:22" ht="14.25" customHeight="1" x14ac:dyDescent="0.3">
      <c r="A3660" s="4">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4">
        <v>3.8599999999999977</v>
      </c>
    </row>
    <row r="3661" spans="1:22" ht="14.25" customHeight="1" x14ac:dyDescent="0.3">
      <c r="A3661" s="4">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4">
        <v>1.4418</v>
      </c>
    </row>
    <row r="3662" spans="1:22" ht="14.25" customHeight="1" x14ac:dyDescent="0.3">
      <c r="A3662" s="4">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4">
        <v>4.2249999999999979</v>
      </c>
    </row>
    <row r="3663" spans="1:22" ht="14.25" customHeight="1" x14ac:dyDescent="0.3">
      <c r="A3663" s="4">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4">
        <v>94.492500000000007</v>
      </c>
    </row>
    <row r="3664" spans="1:22" ht="14.25" customHeight="1" x14ac:dyDescent="0.3">
      <c r="A3664" s="4">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4">
        <v>93.203999999999994</v>
      </c>
    </row>
    <row r="3665" spans="1:22" ht="14.25" customHeight="1" x14ac:dyDescent="0.3">
      <c r="A3665" s="4">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4">
        <v>11.543199999999999</v>
      </c>
    </row>
    <row r="3666" spans="1:22" ht="14.25" customHeight="1" x14ac:dyDescent="0.3">
      <c r="A3666" s="4">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4">
        <v>9.0635999999999974</v>
      </c>
    </row>
    <row r="3667" spans="1:22" ht="14.25" customHeight="1" x14ac:dyDescent="0.3">
      <c r="A3667" s="4">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4">
        <v>-4.5191999999999979</v>
      </c>
    </row>
    <row r="3668" spans="1:22" ht="14.25" customHeight="1" x14ac:dyDescent="0.3">
      <c r="A3668" s="4">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4">
        <v>19.754999999999999</v>
      </c>
    </row>
    <row r="3669" spans="1:22" ht="14.25" customHeight="1" x14ac:dyDescent="0.3">
      <c r="A3669" s="4">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4">
        <v>-2.6025000000000014</v>
      </c>
    </row>
    <row r="3670" spans="1:22" ht="14.25" customHeight="1" x14ac:dyDescent="0.3">
      <c r="A3670" s="4">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4">
        <v>-18.186000000000014</v>
      </c>
    </row>
    <row r="3671" spans="1:22" ht="14.25" customHeight="1" x14ac:dyDescent="0.3">
      <c r="A3671" s="4">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4">
        <v>3.7439999999999989</v>
      </c>
    </row>
    <row r="3672" spans="1:22" ht="14.25" customHeight="1" x14ac:dyDescent="0.3">
      <c r="A3672" s="4">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4">
        <v>3.6288</v>
      </c>
    </row>
    <row r="3673" spans="1:22" ht="14.25" customHeight="1" x14ac:dyDescent="0.3">
      <c r="A3673" s="4">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4">
        <v>2.9304000000000023</v>
      </c>
    </row>
    <row r="3674" spans="1:22" ht="14.25" customHeight="1" x14ac:dyDescent="0.3">
      <c r="A3674" s="4">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4">
        <v>3.2161</v>
      </c>
    </row>
    <row r="3675" spans="1:22" ht="14.25" customHeight="1" x14ac:dyDescent="0.3">
      <c r="A3675" s="4">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4">
        <v>-100.91999999999999</v>
      </c>
    </row>
    <row r="3676" spans="1:22" ht="14.25" customHeight="1" x14ac:dyDescent="0.3">
      <c r="A3676" s="4">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4">
        <v>-30.933200000000006</v>
      </c>
    </row>
    <row r="3677" spans="1:22" ht="14.25" customHeight="1" x14ac:dyDescent="0.3">
      <c r="A3677" s="4">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4">
        <v>16.183799999999998</v>
      </c>
    </row>
    <row r="3678" spans="1:22" ht="14.25" customHeight="1" x14ac:dyDescent="0.3">
      <c r="A3678" s="4">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4">
        <v>14.671799999999998</v>
      </c>
    </row>
    <row r="3679" spans="1:22" ht="14.25" customHeight="1" x14ac:dyDescent="0.3">
      <c r="A3679" s="4">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4">
        <v>5.0559999999999992</v>
      </c>
    </row>
    <row r="3680" spans="1:22" ht="14.25" customHeight="1" x14ac:dyDescent="0.3">
      <c r="A3680" s="4">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4">
        <v>209.23649999999998</v>
      </c>
    </row>
    <row r="3681" spans="1:22" ht="14.25" customHeight="1" x14ac:dyDescent="0.3">
      <c r="A3681" s="4">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4">
        <v>20.015600000000006</v>
      </c>
    </row>
    <row r="3682" spans="1:22" ht="14.25" customHeight="1" x14ac:dyDescent="0.3">
      <c r="A3682" s="4">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4">
        <v>5.6993999999999998</v>
      </c>
    </row>
    <row r="3683" spans="1:22" ht="14.25" customHeight="1" x14ac:dyDescent="0.3">
      <c r="A3683" s="4">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4">
        <v>42.045000000000002</v>
      </c>
    </row>
    <row r="3684" spans="1:22" ht="14.25" customHeight="1" x14ac:dyDescent="0.3">
      <c r="A3684" s="4">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4">
        <v>32.537600000000005</v>
      </c>
    </row>
    <row r="3685" spans="1:22" ht="14.25" customHeight="1" x14ac:dyDescent="0.3">
      <c r="A3685" s="4">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4">
        <v>70.545599999999979</v>
      </c>
    </row>
    <row r="3686" spans="1:22" ht="14.25" customHeight="1" x14ac:dyDescent="0.3">
      <c r="A3686" s="4">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4">
        <v>21.403200000000002</v>
      </c>
    </row>
    <row r="3687" spans="1:22" ht="14.25" customHeight="1" x14ac:dyDescent="0.3">
      <c r="A3687" s="4">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4">
        <v>28.480899999999984</v>
      </c>
    </row>
    <row r="3688" spans="1:22" ht="14.25" customHeight="1" x14ac:dyDescent="0.3">
      <c r="A3688" s="4">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4">
        <v>3.2471999999999994</v>
      </c>
    </row>
    <row r="3689" spans="1:22" ht="14.25" customHeight="1" x14ac:dyDescent="0.3">
      <c r="A3689" s="4">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4">
        <v>-2.2450000000000001</v>
      </c>
    </row>
    <row r="3690" spans="1:22" ht="14.25" customHeight="1" x14ac:dyDescent="0.3">
      <c r="A3690" s="4">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4">
        <v>7.92</v>
      </c>
    </row>
    <row r="3691" spans="1:22" ht="14.25" customHeight="1" x14ac:dyDescent="0.3">
      <c r="A3691" s="4">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4">
        <v>15.921000000000003</v>
      </c>
    </row>
    <row r="3692" spans="1:22" ht="14.25" customHeight="1" x14ac:dyDescent="0.3">
      <c r="A3692" s="4">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4">
        <v>-45.995400000000004</v>
      </c>
    </row>
    <row r="3693" spans="1:22" ht="14.25" customHeight="1" x14ac:dyDescent="0.3">
      <c r="A3693" s="4">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4">
        <v>164.99700000000001</v>
      </c>
    </row>
    <row r="3694" spans="1:22" ht="14.25" customHeight="1" x14ac:dyDescent="0.3">
      <c r="A3694" s="4">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4">
        <v>30.785999999999998</v>
      </c>
    </row>
    <row r="3695" spans="1:22" ht="14.25" customHeight="1" x14ac:dyDescent="0.3">
      <c r="A3695" s="4">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4">
        <v>3.6783999999999999</v>
      </c>
    </row>
    <row r="3696" spans="1:22" ht="14.25" customHeight="1" x14ac:dyDescent="0.3">
      <c r="A3696" s="4">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4">
        <v>116.48</v>
      </c>
    </row>
    <row r="3697" spans="1:22" ht="14.25" customHeight="1" x14ac:dyDescent="0.3">
      <c r="A3697" s="4">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4">
        <v>32.604599999999998</v>
      </c>
    </row>
    <row r="3698" spans="1:22" ht="14.25" customHeight="1" x14ac:dyDescent="0.3">
      <c r="A3698" s="4">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4">
        <v>14.275799999999998</v>
      </c>
    </row>
    <row r="3699" spans="1:22" ht="14.25" customHeight="1" x14ac:dyDescent="0.3">
      <c r="A3699" s="4">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4">
        <v>22.7136</v>
      </c>
    </row>
    <row r="3700" spans="1:22" ht="14.25" customHeight="1" x14ac:dyDescent="0.3">
      <c r="A3700" s="4">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4">
        <v>5.9550000000000054</v>
      </c>
    </row>
    <row r="3701" spans="1:22" ht="14.25" customHeight="1" x14ac:dyDescent="0.3">
      <c r="A3701" s="4">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4">
        <v>70.502800000000008</v>
      </c>
    </row>
    <row r="3702" spans="1:22" ht="14.25" customHeight="1" x14ac:dyDescent="0.3">
      <c r="A3702" s="4">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4">
        <v>6.8273999999999972</v>
      </c>
    </row>
    <row r="3703" spans="1:22" ht="14.25" customHeight="1" x14ac:dyDescent="0.3">
      <c r="A3703" s="4">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4">
        <v>3.7920000000000011</v>
      </c>
    </row>
    <row r="3704" spans="1:22" ht="14.25" customHeight="1" x14ac:dyDescent="0.3">
      <c r="A3704" s="4">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4">
        <v>6.9384000000000006</v>
      </c>
    </row>
    <row r="3705" spans="1:22" ht="14.25" customHeight="1" x14ac:dyDescent="0.3">
      <c r="A3705" s="4">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4">
        <v>8.8043999999999993</v>
      </c>
    </row>
    <row r="3706" spans="1:22" ht="14.25" customHeight="1" x14ac:dyDescent="0.3">
      <c r="A3706" s="4">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4">
        <v>314.98950000000002</v>
      </c>
    </row>
    <row r="3707" spans="1:22" ht="14.25" customHeight="1" x14ac:dyDescent="0.3">
      <c r="A3707" s="4">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4">
        <v>15.552000000000001</v>
      </c>
    </row>
    <row r="3708" spans="1:22" ht="14.25" customHeight="1" x14ac:dyDescent="0.3">
      <c r="A3708" s="4">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4">
        <v>6.5538000000000007</v>
      </c>
    </row>
    <row r="3709" spans="1:22" ht="14.25" customHeight="1" x14ac:dyDescent="0.3">
      <c r="A3709" s="4">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4">
        <v>-2.5471999999999984</v>
      </c>
    </row>
    <row r="3710" spans="1:22" ht="14.25" customHeight="1" x14ac:dyDescent="0.3">
      <c r="A3710" s="4">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4">
        <v>-87.148800000000023</v>
      </c>
    </row>
    <row r="3711" spans="1:22" ht="14.25" customHeight="1" x14ac:dyDescent="0.3">
      <c r="A3711" s="4">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4">
        <v>1.6632000000000007</v>
      </c>
    </row>
    <row r="3712" spans="1:22" ht="14.25" customHeight="1" x14ac:dyDescent="0.3">
      <c r="A3712" s="4">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4">
        <v>6.3779999999999575</v>
      </c>
    </row>
    <row r="3713" spans="1:22" ht="14.25" customHeight="1" x14ac:dyDescent="0.3">
      <c r="A3713" s="4">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4">
        <v>100.4255</v>
      </c>
    </row>
    <row r="3714" spans="1:22" ht="14.25" customHeight="1" x14ac:dyDescent="0.3">
      <c r="A3714" s="4">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4">
        <v>3.4619999999999997</v>
      </c>
    </row>
    <row r="3715" spans="1:22" ht="14.25" customHeight="1" x14ac:dyDescent="0.3">
      <c r="A3715" s="4">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4">
        <v>34.145999999999994</v>
      </c>
    </row>
    <row r="3716" spans="1:22" ht="14.25" customHeight="1" x14ac:dyDescent="0.3">
      <c r="A3716" s="4">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4">
        <v>21.012799999999999</v>
      </c>
    </row>
    <row r="3717" spans="1:22" ht="14.25" customHeight="1" x14ac:dyDescent="0.3">
      <c r="A3717" s="4">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4">
        <v>45.294000000000011</v>
      </c>
    </row>
    <row r="3718" spans="1:22" ht="14.25" customHeight="1" x14ac:dyDescent="0.3">
      <c r="A3718" s="4">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4">
        <v>1.1775000000000002</v>
      </c>
    </row>
    <row r="3719" spans="1:22" ht="14.25" customHeight="1" x14ac:dyDescent="0.3">
      <c r="A3719" s="4">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4">
        <v>0.15120000000000022</v>
      </c>
    </row>
    <row r="3720" spans="1:22" ht="14.25" customHeight="1" x14ac:dyDescent="0.3">
      <c r="A3720" s="4">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4">
        <v>107.47850000000001</v>
      </c>
    </row>
    <row r="3721" spans="1:22" ht="14.25" customHeight="1" x14ac:dyDescent="0.3">
      <c r="A3721" s="4">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4">
        <v>12.357999999999997</v>
      </c>
    </row>
    <row r="3722" spans="1:22" ht="14.25" customHeight="1" x14ac:dyDescent="0.3">
      <c r="A3722" s="4">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4">
        <v>7.3788000000000018</v>
      </c>
    </row>
    <row r="3723" spans="1:22" ht="14.25" customHeight="1" x14ac:dyDescent="0.3">
      <c r="A3723" s="4">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4">
        <v>6.9390000000000001</v>
      </c>
    </row>
    <row r="3724" spans="1:22" ht="14.25" customHeight="1" x14ac:dyDescent="0.3">
      <c r="A3724" s="4">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4">
        <v>2.2319999999999958</v>
      </c>
    </row>
    <row r="3725" spans="1:22" ht="14.25" customHeight="1" x14ac:dyDescent="0.3">
      <c r="A3725" s="4">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4">
        <v>-459.98750000000018</v>
      </c>
    </row>
    <row r="3726" spans="1:22" ht="14.25" customHeight="1" x14ac:dyDescent="0.3">
      <c r="A3726" s="4">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4">
        <v>2.2050000000000001</v>
      </c>
    </row>
    <row r="3727" spans="1:22" ht="14.25" customHeight="1" x14ac:dyDescent="0.3">
      <c r="A3727" s="4">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4">
        <v>3.51</v>
      </c>
    </row>
    <row r="3728" spans="1:22" ht="14.25" customHeight="1" x14ac:dyDescent="0.3">
      <c r="A3728" s="4">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4">
        <v>93.698800000000006</v>
      </c>
    </row>
    <row r="3729" spans="1:22" ht="14.25" customHeight="1" x14ac:dyDescent="0.3">
      <c r="A3729" s="4">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4">
        <v>2.7899999999999991</v>
      </c>
    </row>
    <row r="3730" spans="1:22" ht="14.25" customHeight="1" x14ac:dyDescent="0.3">
      <c r="A3730" s="4">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4">
        <v>6.8723999999999998</v>
      </c>
    </row>
    <row r="3731" spans="1:22" ht="14.25" customHeight="1" x14ac:dyDescent="0.3">
      <c r="A3731" s="4">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4">
        <v>7.9724000000000004</v>
      </c>
    </row>
    <row r="3732" spans="1:22" ht="14.25" customHeight="1" x14ac:dyDescent="0.3">
      <c r="A3732" s="4">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4">
        <v>0</v>
      </c>
    </row>
    <row r="3733" spans="1:22" ht="14.25" customHeight="1" x14ac:dyDescent="0.3">
      <c r="A3733" s="4">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4">
        <v>129.99740000000003</v>
      </c>
    </row>
    <row r="3734" spans="1:22" ht="14.25" customHeight="1" x14ac:dyDescent="0.3">
      <c r="A3734" s="4">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4">
        <v>327.58180000000004</v>
      </c>
    </row>
    <row r="3735" spans="1:22" ht="14.25" customHeight="1" x14ac:dyDescent="0.3">
      <c r="A3735" s="4">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4">
        <v>31.889199999999995</v>
      </c>
    </row>
    <row r="3736" spans="1:22" ht="14.25" customHeight="1" x14ac:dyDescent="0.3">
      <c r="A3736" s="4">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4">
        <v>12.134799999999998</v>
      </c>
    </row>
    <row r="3737" spans="1:22" ht="14.25" customHeight="1" x14ac:dyDescent="0.3">
      <c r="A3737" s="4">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4">
        <v>16.553099999999993</v>
      </c>
    </row>
    <row r="3738" spans="1:22" ht="14.25" customHeight="1" x14ac:dyDescent="0.3">
      <c r="A3738" s="4">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4">
        <v>62.3904</v>
      </c>
    </row>
    <row r="3739" spans="1:22" ht="14.25" customHeight="1" x14ac:dyDescent="0.3">
      <c r="A3739" s="4">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4">
        <v>15.944599999999998</v>
      </c>
    </row>
    <row r="3740" spans="1:22" ht="14.25" customHeight="1" x14ac:dyDescent="0.3">
      <c r="A3740" s="4">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4">
        <v>3.0520000000000005</v>
      </c>
    </row>
    <row r="3741" spans="1:22" ht="14.25" customHeight="1" x14ac:dyDescent="0.3">
      <c r="A3741" s="4">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4">
        <v>25.191600000000001</v>
      </c>
    </row>
    <row r="3742" spans="1:22" ht="14.25" customHeight="1" x14ac:dyDescent="0.3">
      <c r="A3742" s="4">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4">
        <v>23.395400000000002</v>
      </c>
    </row>
    <row r="3743" spans="1:22" ht="14.25" customHeight="1" x14ac:dyDescent="0.3">
      <c r="A3743" s="4">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4">
        <v>7.5991999999999997</v>
      </c>
    </row>
    <row r="3744" spans="1:22" ht="14.25" customHeight="1" x14ac:dyDescent="0.3">
      <c r="A3744" s="4">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4">
        <v>28.857599999999998</v>
      </c>
    </row>
    <row r="3745" spans="1:22" ht="14.25" customHeight="1" x14ac:dyDescent="0.3">
      <c r="A3745" s="4">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4">
        <v>17.337599999999998</v>
      </c>
    </row>
    <row r="3746" spans="1:22" ht="14.25" customHeight="1" x14ac:dyDescent="0.3">
      <c r="A3746" s="4">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4">
        <v>3.7919999999999994</v>
      </c>
    </row>
    <row r="3747" spans="1:22" ht="14.25" customHeight="1" x14ac:dyDescent="0.3">
      <c r="A3747" s="4">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4">
        <v>34.292499999999997</v>
      </c>
    </row>
    <row r="3748" spans="1:22" ht="14.25" customHeight="1" x14ac:dyDescent="0.3">
      <c r="A3748" s="4">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4">
        <v>81.173400000000001</v>
      </c>
    </row>
    <row r="3749" spans="1:22" ht="14.25" customHeight="1" x14ac:dyDescent="0.3">
      <c r="A3749" s="4">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4">
        <v>99.23</v>
      </c>
    </row>
    <row r="3750" spans="1:22" ht="14.25" customHeight="1" x14ac:dyDescent="0.3">
      <c r="A3750" s="4">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4">
        <v>96.575999999999993</v>
      </c>
    </row>
    <row r="3751" spans="1:22" ht="14.25" customHeight="1" x14ac:dyDescent="0.3">
      <c r="A3751" s="4">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4">
        <v>329.99400000000003</v>
      </c>
    </row>
    <row r="3752" spans="1:22" ht="14.25" customHeight="1" x14ac:dyDescent="0.3">
      <c r="A3752" s="4">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4">
        <v>8.2359999999999989</v>
      </c>
    </row>
    <row r="3753" spans="1:22" ht="14.25" customHeight="1" x14ac:dyDescent="0.3">
      <c r="A3753" s="4">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4">
        <v>23.027999999999992</v>
      </c>
    </row>
    <row r="3754" spans="1:22" ht="14.25" customHeight="1" x14ac:dyDescent="0.3">
      <c r="A3754" s="4">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4">
        <v>56.977199999999996</v>
      </c>
    </row>
    <row r="3755" spans="1:22" ht="14.25" customHeight="1" x14ac:dyDescent="0.3">
      <c r="A3755" s="4">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4">
        <v>294.54879999999991</v>
      </c>
    </row>
    <row r="3756" spans="1:22" ht="14.25" customHeight="1" x14ac:dyDescent="0.3">
      <c r="A3756" s="4">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4">
        <v>17.744999999999962</v>
      </c>
    </row>
    <row r="3757" spans="1:22" ht="14.25" customHeight="1" x14ac:dyDescent="0.3">
      <c r="A3757" s="4">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4">
        <v>15.509199999999998</v>
      </c>
    </row>
    <row r="3758" spans="1:22" ht="14.25" customHeight="1" x14ac:dyDescent="0.3">
      <c r="A3758" s="4">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4">
        <v>-56.343000000000018</v>
      </c>
    </row>
    <row r="3759" spans="1:22" ht="14.25" customHeight="1" x14ac:dyDescent="0.3">
      <c r="A3759" s="4">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4">
        <v>8.3328000000000024</v>
      </c>
    </row>
    <row r="3760" spans="1:22" ht="14.25" customHeight="1" x14ac:dyDescent="0.3">
      <c r="A3760" s="4">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4">
        <v>5.4895999999999994</v>
      </c>
    </row>
    <row r="3761" spans="1:22" ht="14.25" customHeight="1" x14ac:dyDescent="0.3">
      <c r="A3761" s="4">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4">
        <v>5.0699999999999985</v>
      </c>
    </row>
    <row r="3762" spans="1:22" ht="14.25" customHeight="1" x14ac:dyDescent="0.3">
      <c r="A3762" s="4">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4">
        <v>10.248000000000001</v>
      </c>
    </row>
    <row r="3763" spans="1:22" ht="14.25" customHeight="1" x14ac:dyDescent="0.3">
      <c r="A3763" s="4">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4">
        <v>42.047999999999995</v>
      </c>
    </row>
    <row r="3764" spans="1:22" ht="14.25" customHeight="1" x14ac:dyDescent="0.3">
      <c r="A3764" s="4">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4">
        <v>24.195999999999998</v>
      </c>
    </row>
    <row r="3765" spans="1:22" ht="14.25" customHeight="1" x14ac:dyDescent="0.3">
      <c r="A3765" s="4">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4">
        <v>4.1747999999999994</v>
      </c>
    </row>
    <row r="3766" spans="1:22" ht="14.25" customHeight="1" x14ac:dyDescent="0.3">
      <c r="A3766" s="4">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4">
        <v>-3.0396000000000001</v>
      </c>
    </row>
    <row r="3767" spans="1:22" ht="14.25" customHeight="1" x14ac:dyDescent="0.3">
      <c r="A3767" s="4">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4">
        <v>-1.4196000000000097</v>
      </c>
    </row>
    <row r="3768" spans="1:22" ht="14.25" customHeight="1" x14ac:dyDescent="0.3">
      <c r="A3768" s="4">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4">
        <v>0.504</v>
      </c>
    </row>
    <row r="3769" spans="1:22" ht="14.25" customHeight="1" x14ac:dyDescent="0.3">
      <c r="A3769" s="4">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4">
        <v>11.996000000000002</v>
      </c>
    </row>
    <row r="3770" spans="1:22" ht="14.25" customHeight="1" x14ac:dyDescent="0.3">
      <c r="A3770" s="4">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4">
        <v>101.38319999999999</v>
      </c>
    </row>
    <row r="3771" spans="1:22" ht="14.25" customHeight="1" x14ac:dyDescent="0.3">
      <c r="A3771" s="4">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4">
        <v>0.66959999999999997</v>
      </c>
    </row>
    <row r="3772" spans="1:22" ht="14.25" customHeight="1" x14ac:dyDescent="0.3">
      <c r="A3772" s="4">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4">
        <v>-325.57200000000023</v>
      </c>
    </row>
    <row r="3773" spans="1:22" ht="14.25" customHeight="1" x14ac:dyDescent="0.3">
      <c r="A3773" s="4">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4">
        <v>-19.562399999999997</v>
      </c>
    </row>
    <row r="3774" spans="1:22" ht="14.25" customHeight="1" x14ac:dyDescent="0.3">
      <c r="A3774" s="4">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4">
        <v>22.647599999999997</v>
      </c>
    </row>
    <row r="3775" spans="1:22" ht="14.25" customHeight="1" x14ac:dyDescent="0.3">
      <c r="A3775" s="4">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4">
        <v>2.3327999999999998</v>
      </c>
    </row>
    <row r="3776" spans="1:22" ht="14.25" customHeight="1" x14ac:dyDescent="0.3">
      <c r="A3776" s="4">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4">
        <v>81.59490000000001</v>
      </c>
    </row>
    <row r="3777" spans="1:22" ht="14.25" customHeight="1" x14ac:dyDescent="0.3">
      <c r="A3777" s="4">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4">
        <v>3.6288</v>
      </c>
    </row>
    <row r="3778" spans="1:22" ht="14.25" customHeight="1" x14ac:dyDescent="0.3">
      <c r="A3778" s="4">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4">
        <v>41.992999999999995</v>
      </c>
    </row>
    <row r="3779" spans="1:22" ht="14.25" customHeight="1" x14ac:dyDescent="0.3">
      <c r="A3779" s="4">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4">
        <v>106.54079999999999</v>
      </c>
    </row>
    <row r="3780" spans="1:22" ht="14.25" customHeight="1" x14ac:dyDescent="0.3">
      <c r="A3780" s="4">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4">
        <v>8.9969999999999892</v>
      </c>
    </row>
    <row r="3781" spans="1:22" ht="14.25" customHeight="1" x14ac:dyDescent="0.3">
      <c r="A3781" s="4">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4">
        <v>18.211199999999998</v>
      </c>
    </row>
    <row r="3782" spans="1:22" ht="14.25" customHeight="1" x14ac:dyDescent="0.3">
      <c r="A3782" s="4">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4">
        <v>10.958399999999983</v>
      </c>
    </row>
    <row r="3783" spans="1:22" ht="14.25" customHeight="1" x14ac:dyDescent="0.3">
      <c r="A3783" s="4">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4">
        <v>40.497299999999996</v>
      </c>
    </row>
    <row r="3784" spans="1:22" ht="14.25" customHeight="1" x14ac:dyDescent="0.3">
      <c r="A3784" s="4">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4">
        <v>3.3389999999999995</v>
      </c>
    </row>
    <row r="3785" spans="1:22" ht="14.25" customHeight="1" x14ac:dyDescent="0.3">
      <c r="A3785" s="4">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4">
        <v>-63.005600000000015</v>
      </c>
    </row>
    <row r="3786" spans="1:22" ht="14.25" customHeight="1" x14ac:dyDescent="0.3">
      <c r="A3786" s="4">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4">
        <v>8.2847999999999971</v>
      </c>
    </row>
    <row r="3787" spans="1:22" ht="14.25" customHeight="1" x14ac:dyDescent="0.3">
      <c r="A3787" s="4">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4">
        <v>-2.6099999999999994</v>
      </c>
    </row>
    <row r="3788" spans="1:22" ht="14.25" customHeight="1" x14ac:dyDescent="0.3">
      <c r="A3788" s="4">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4">
        <v>282.20920000000001</v>
      </c>
    </row>
    <row r="3789" spans="1:22" ht="14.25" customHeight="1" x14ac:dyDescent="0.3">
      <c r="A3789" s="4">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4">
        <v>1.0269000000000001</v>
      </c>
    </row>
    <row r="3790" spans="1:22" ht="14.25" customHeight="1" x14ac:dyDescent="0.3">
      <c r="A3790" s="4">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4">
        <v>7.0172999999999952</v>
      </c>
    </row>
    <row r="3791" spans="1:22" ht="14.25" customHeight="1" x14ac:dyDescent="0.3">
      <c r="A3791" s="4">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4">
        <v>9.0054999999999996</v>
      </c>
    </row>
    <row r="3792" spans="1:22" ht="14.25" customHeight="1" x14ac:dyDescent="0.3">
      <c r="A3792" s="4">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4">
        <v>67.86</v>
      </c>
    </row>
    <row r="3793" spans="1:22" ht="14.25" customHeight="1" x14ac:dyDescent="0.3">
      <c r="A3793" s="4">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4">
        <v>-3.3879000000000001</v>
      </c>
    </row>
    <row r="3794" spans="1:22" ht="14.25" customHeight="1" x14ac:dyDescent="0.3">
      <c r="A3794" s="4">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4">
        <v>2.2043999999999979</v>
      </c>
    </row>
    <row r="3795" spans="1:22" ht="14.25" customHeight="1" x14ac:dyDescent="0.3">
      <c r="A3795" s="4">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4">
        <v>12.511800000000001</v>
      </c>
    </row>
    <row r="3796" spans="1:22" ht="14.25" customHeight="1" x14ac:dyDescent="0.3">
      <c r="A3796" s="4">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4">
        <v>14.307499999999997</v>
      </c>
    </row>
    <row r="3797" spans="1:22" ht="14.25" customHeight="1" x14ac:dyDescent="0.3">
      <c r="A3797" s="4">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4">
        <v>-16.649999999999991</v>
      </c>
    </row>
    <row r="3798" spans="1:22" ht="14.25" customHeight="1" x14ac:dyDescent="0.3">
      <c r="A3798" s="4">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4">
        <v>12.025199999999998</v>
      </c>
    </row>
    <row r="3799" spans="1:22" ht="14.25" customHeight="1" x14ac:dyDescent="0.3">
      <c r="A3799" s="4">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4">
        <v>88.073999999999984</v>
      </c>
    </row>
    <row r="3800" spans="1:22" ht="14.25" customHeight="1" x14ac:dyDescent="0.3">
      <c r="A3800" s="4">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4">
        <v>-192.04680000000008</v>
      </c>
    </row>
    <row r="3801" spans="1:22" ht="14.25" customHeight="1" x14ac:dyDescent="0.3">
      <c r="A3801" s="4">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4">
        <v>118.99650000000003</v>
      </c>
    </row>
    <row r="3802" spans="1:22" ht="14.25" customHeight="1" x14ac:dyDescent="0.3">
      <c r="A3802" s="4">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4">
        <v>10.2592</v>
      </c>
    </row>
    <row r="3803" spans="1:22" ht="14.25" customHeight="1" x14ac:dyDescent="0.3">
      <c r="A3803" s="4">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4">
        <v>5.9597999999999995</v>
      </c>
    </row>
    <row r="3804" spans="1:22" ht="14.25" customHeight="1" x14ac:dyDescent="0.3">
      <c r="A3804" s="4">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4">
        <v>33.721199999999996</v>
      </c>
    </row>
    <row r="3805" spans="1:22" ht="14.25" customHeight="1" x14ac:dyDescent="0.3">
      <c r="A3805" s="4">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4">
        <v>1.436399999999999</v>
      </c>
    </row>
    <row r="3806" spans="1:22" ht="14.25" customHeight="1" x14ac:dyDescent="0.3">
      <c r="A3806" s="4">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4">
        <v>13.127999999999998</v>
      </c>
    </row>
    <row r="3807" spans="1:22" ht="14.25" customHeight="1" x14ac:dyDescent="0.3">
      <c r="A3807" s="4">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4">
        <v>14.681999999999999</v>
      </c>
    </row>
    <row r="3808" spans="1:22" ht="14.25" customHeight="1" x14ac:dyDescent="0.3">
      <c r="A3808" s="4">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4">
        <v>1.3229999999999991</v>
      </c>
    </row>
    <row r="3809" spans="1:22" ht="14.25" customHeight="1" x14ac:dyDescent="0.3">
      <c r="A3809" s="4">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4">
        <v>-4.0158000000000005</v>
      </c>
    </row>
    <row r="3810" spans="1:22" ht="14.25" customHeight="1" x14ac:dyDescent="0.3">
      <c r="A3810" s="4">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4">
        <v>-3.7295999999999996</v>
      </c>
    </row>
    <row r="3811" spans="1:22" ht="14.25" customHeight="1" x14ac:dyDescent="0.3">
      <c r="A3811" s="4">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4">
        <v>-72.039000000000044</v>
      </c>
    </row>
    <row r="3812" spans="1:22" ht="14.25" customHeight="1" x14ac:dyDescent="0.3">
      <c r="A3812" s="4">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4">
        <v>10.079200000000007</v>
      </c>
    </row>
    <row r="3813" spans="1:22" ht="14.25" customHeight="1" x14ac:dyDescent="0.3">
      <c r="A3813" s="4">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4">
        <v>16.440299999999986</v>
      </c>
    </row>
    <row r="3814" spans="1:22" ht="14.25" customHeight="1" x14ac:dyDescent="0.3">
      <c r="A3814" s="4">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4">
        <v>11.778199999999998</v>
      </c>
    </row>
    <row r="3815" spans="1:22" ht="14.25" customHeight="1" x14ac:dyDescent="0.3">
      <c r="A3815" s="4">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4">
        <v>6.4427999999999992</v>
      </c>
    </row>
    <row r="3816" spans="1:22" ht="14.25" customHeight="1" x14ac:dyDescent="0.3">
      <c r="A3816" s="4">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4">
        <v>51.497499999999974</v>
      </c>
    </row>
    <row r="3817" spans="1:22" ht="14.25" customHeight="1" x14ac:dyDescent="0.3">
      <c r="A3817" s="4">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4">
        <v>4.9949999999999992</v>
      </c>
    </row>
    <row r="3818" spans="1:22" ht="14.25" customHeight="1" x14ac:dyDescent="0.3">
      <c r="A3818" s="4">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4">
        <v>200.49</v>
      </c>
    </row>
    <row r="3819" spans="1:22" ht="14.25" customHeight="1" x14ac:dyDescent="0.3">
      <c r="A3819" s="4">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4">
        <v>0</v>
      </c>
    </row>
    <row r="3820" spans="1:22" ht="14.25" customHeight="1" x14ac:dyDescent="0.3">
      <c r="A3820" s="4">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4">
        <v>306.48939999999988</v>
      </c>
    </row>
    <row r="3821" spans="1:22" ht="14.25" customHeight="1" x14ac:dyDescent="0.3">
      <c r="A3821" s="4">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4">
        <v>4.3253999999999984</v>
      </c>
    </row>
    <row r="3822" spans="1:22" ht="14.25" customHeight="1" x14ac:dyDescent="0.3">
      <c r="A3822" s="4">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4">
        <v>-15.71759999999999</v>
      </c>
    </row>
    <row r="3823" spans="1:22" ht="14.25" customHeight="1" x14ac:dyDescent="0.3">
      <c r="A3823" s="4">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4">
        <v>8.9206000000000003</v>
      </c>
    </row>
    <row r="3824" spans="1:22" ht="14.25" customHeight="1" x14ac:dyDescent="0.3">
      <c r="A3824" s="4">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4">
        <v>6.1560000000000006</v>
      </c>
    </row>
    <row r="3825" spans="1:22" ht="14.25" customHeight="1" x14ac:dyDescent="0.3">
      <c r="A3825" s="4">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4">
        <v>257.71199999999999</v>
      </c>
    </row>
    <row r="3826" spans="1:22" ht="14.25" customHeight="1" x14ac:dyDescent="0.3">
      <c r="A3826" s="4">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4">
        <v>329.99400000000003</v>
      </c>
    </row>
    <row r="3827" spans="1:22" ht="14.25" customHeight="1" x14ac:dyDescent="0.3">
      <c r="A3827" s="4">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4">
        <v>4.5359999999999996</v>
      </c>
    </row>
    <row r="3828" spans="1:22" ht="14.25" customHeight="1" x14ac:dyDescent="0.3">
      <c r="A3828" s="4">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4">
        <v>10.744000000000007</v>
      </c>
    </row>
    <row r="3829" spans="1:22" ht="14.25" customHeight="1" x14ac:dyDescent="0.3">
      <c r="A3829" s="4">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4">
        <v>423.00849999999997</v>
      </c>
    </row>
    <row r="3830" spans="1:22" ht="14.25" customHeight="1" x14ac:dyDescent="0.3">
      <c r="A3830" s="4">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4">
        <v>7.4591999999999992</v>
      </c>
    </row>
    <row r="3831" spans="1:22" ht="14.25" customHeight="1" x14ac:dyDescent="0.3">
      <c r="A3831" s="4">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4">
        <v>119.19999999999999</v>
      </c>
    </row>
    <row r="3832" spans="1:22" ht="14.25" customHeight="1" x14ac:dyDescent="0.3">
      <c r="A3832" s="4">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4">
        <v>18.460399999999986</v>
      </c>
    </row>
    <row r="3833" spans="1:22" ht="14.25" customHeight="1" x14ac:dyDescent="0.3">
      <c r="A3833" s="4">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4">
        <v>26.648999999999997</v>
      </c>
    </row>
    <row r="3834" spans="1:22" ht="14.25" customHeight="1" x14ac:dyDescent="0.3">
      <c r="A3834" s="4">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4">
        <v>9.3811999999999998</v>
      </c>
    </row>
    <row r="3835" spans="1:22" ht="14.25" customHeight="1" x14ac:dyDescent="0.3">
      <c r="A3835" s="4">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4">
        <v>-209.99399999999991</v>
      </c>
    </row>
    <row r="3836" spans="1:22" ht="14.25" customHeight="1" x14ac:dyDescent="0.3">
      <c r="A3836" s="4">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4">
        <v>-34.917600000000022</v>
      </c>
    </row>
    <row r="3837" spans="1:22" ht="14.25" customHeight="1" x14ac:dyDescent="0.3">
      <c r="A3837" s="4">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4">
        <v>0.82879999999999987</v>
      </c>
    </row>
    <row r="3838" spans="1:22" ht="14.25" customHeight="1" x14ac:dyDescent="0.3">
      <c r="A3838" s="4">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4">
        <v>6.8903999999999979</v>
      </c>
    </row>
    <row r="3839" spans="1:22" ht="14.25" customHeight="1" x14ac:dyDescent="0.3">
      <c r="A3839" s="4">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4">
        <v>113.99799999999991</v>
      </c>
    </row>
    <row r="3840" spans="1:22" ht="14.25" customHeight="1" x14ac:dyDescent="0.3">
      <c r="A3840" s="4">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4">
        <v>-109.58220000000011</v>
      </c>
    </row>
    <row r="3841" spans="1:22" ht="14.25" customHeight="1" x14ac:dyDescent="0.3">
      <c r="A3841" s="4">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4">
        <v>36.182700000000004</v>
      </c>
    </row>
    <row r="3842" spans="1:22" ht="14.25" customHeight="1" x14ac:dyDescent="0.3">
      <c r="A3842" s="4">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4">
        <v>70.097700000000003</v>
      </c>
    </row>
    <row r="3843" spans="1:22" ht="14.25" customHeight="1" x14ac:dyDescent="0.3">
      <c r="A3843" s="4">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4">
        <v>10.647000000000006</v>
      </c>
    </row>
    <row r="3844" spans="1:22" ht="14.25" customHeight="1" x14ac:dyDescent="0.3">
      <c r="A3844" s="4">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4">
        <v>2.2449999999999992</v>
      </c>
    </row>
    <row r="3845" spans="1:22" ht="14.25" customHeight="1" x14ac:dyDescent="0.3">
      <c r="A3845" s="4">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4">
        <v>6.2800000000000189E-2</v>
      </c>
    </row>
    <row r="3846" spans="1:22" ht="14.25" customHeight="1" x14ac:dyDescent="0.3">
      <c r="A3846" s="4">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4">
        <v>14.422200000000032</v>
      </c>
    </row>
    <row r="3847" spans="1:22" ht="14.25" customHeight="1" x14ac:dyDescent="0.3">
      <c r="A3847" s="4">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4">
        <v>-36.293999999999997</v>
      </c>
    </row>
    <row r="3848" spans="1:22" ht="14.25" customHeight="1" x14ac:dyDescent="0.3">
      <c r="A3848" s="4">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4">
        <v>38.177999999999997</v>
      </c>
    </row>
    <row r="3849" spans="1:22" ht="14.25" customHeight="1" x14ac:dyDescent="0.3">
      <c r="A3849" s="4">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4">
        <v>0</v>
      </c>
    </row>
    <row r="3850" spans="1:22" ht="14.25" customHeight="1" x14ac:dyDescent="0.3">
      <c r="A3850" s="4">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4">
        <v>318.30160000000001</v>
      </c>
    </row>
    <row r="3851" spans="1:22" ht="14.25" customHeight="1" x14ac:dyDescent="0.3">
      <c r="A3851" s="4">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4">
        <v>15.378000000000004</v>
      </c>
    </row>
    <row r="3852" spans="1:22" ht="14.25" customHeight="1" x14ac:dyDescent="0.3">
      <c r="A3852" s="4">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4">
        <v>40.401199999999996</v>
      </c>
    </row>
    <row r="3853" spans="1:22" ht="14.25" customHeight="1" x14ac:dyDescent="0.3">
      <c r="A3853" s="4">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4">
        <v>14.500999999999991</v>
      </c>
    </row>
    <row r="3854" spans="1:22" ht="14.25" customHeight="1" x14ac:dyDescent="0.3">
      <c r="A3854" s="4">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4">
        <v>-53.708800000000025</v>
      </c>
    </row>
    <row r="3855" spans="1:22" ht="14.25" customHeight="1" x14ac:dyDescent="0.3">
      <c r="A3855" s="4">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4">
        <v>2.1780000000000004</v>
      </c>
    </row>
    <row r="3856" spans="1:22" ht="14.25" customHeight="1" x14ac:dyDescent="0.3">
      <c r="A3856" s="4">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4">
        <v>0</v>
      </c>
    </row>
    <row r="3857" spans="1:22" ht="14.25" customHeight="1" x14ac:dyDescent="0.3">
      <c r="A3857" s="4">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4">
        <v>-6.2370000000000019</v>
      </c>
    </row>
    <row r="3858" spans="1:22" ht="14.25" customHeight="1" x14ac:dyDescent="0.3">
      <c r="A3858" s="4">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4">
        <v>51.497499999999974</v>
      </c>
    </row>
    <row r="3859" spans="1:22" ht="14.25" customHeight="1" x14ac:dyDescent="0.3">
      <c r="A3859" s="4">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4">
        <v>0.89880000000000004</v>
      </c>
    </row>
    <row r="3860" spans="1:22" ht="14.25" customHeight="1" x14ac:dyDescent="0.3">
      <c r="A3860" s="4">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4">
        <v>89.588799999999992</v>
      </c>
    </row>
    <row r="3861" spans="1:22" ht="14.25" customHeight="1" x14ac:dyDescent="0.3">
      <c r="A3861" s="4">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4">
        <v>-269.33760000000001</v>
      </c>
    </row>
    <row r="3862" spans="1:22" ht="14.25" customHeight="1" x14ac:dyDescent="0.3">
      <c r="A3862" s="4">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4">
        <v>10.919299999999996</v>
      </c>
    </row>
    <row r="3863" spans="1:22" ht="14.25" customHeight="1" x14ac:dyDescent="0.3">
      <c r="A3863" s="4">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4">
        <v>14.563799999999997</v>
      </c>
    </row>
    <row r="3864" spans="1:22" ht="14.25" customHeight="1" x14ac:dyDescent="0.3">
      <c r="A3864" s="4">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4">
        <v>3.9497999999999998</v>
      </c>
    </row>
    <row r="3865" spans="1:22" ht="14.25" customHeight="1" x14ac:dyDescent="0.3">
      <c r="A3865" s="4">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4">
        <v>2.7664</v>
      </c>
    </row>
    <row r="3866" spans="1:22" ht="14.25" customHeight="1" x14ac:dyDescent="0.3">
      <c r="A3866" s="4">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4">
        <v>-182.35200000000003</v>
      </c>
    </row>
    <row r="3867" spans="1:22" ht="14.25" customHeight="1" x14ac:dyDescent="0.3">
      <c r="A3867" s="4">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4">
        <v>38.080000000000013</v>
      </c>
    </row>
    <row r="3868" spans="1:22" ht="14.25" customHeight="1" x14ac:dyDescent="0.3">
      <c r="A3868" s="4">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4">
        <v>55.922399999999996</v>
      </c>
    </row>
    <row r="3869" spans="1:22" ht="14.25" customHeight="1" x14ac:dyDescent="0.3">
      <c r="A3869" s="4">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4">
        <v>63.777600000000007</v>
      </c>
    </row>
    <row r="3870" spans="1:22" ht="14.25" customHeight="1" x14ac:dyDescent="0.3">
      <c r="A3870" s="4">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4">
        <v>27.088199999999965</v>
      </c>
    </row>
    <row r="3871" spans="1:22" ht="14.25" customHeight="1" x14ac:dyDescent="0.3">
      <c r="A3871" s="4">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4">
        <v>16.797200000000004</v>
      </c>
    </row>
    <row r="3872" spans="1:22" ht="14.25" customHeight="1" x14ac:dyDescent="0.3">
      <c r="A3872" s="4">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4">
        <v>5.6644000000000005</v>
      </c>
    </row>
    <row r="3873" spans="1:22" ht="14.25" customHeight="1" x14ac:dyDescent="0.3">
      <c r="A3873" s="4">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4">
        <v>5.6639999999999997</v>
      </c>
    </row>
    <row r="3874" spans="1:22" ht="14.25" customHeight="1" x14ac:dyDescent="0.3">
      <c r="A3874" s="4">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4">
        <v>42.117600000000039</v>
      </c>
    </row>
    <row r="3875" spans="1:22" ht="14.25" customHeight="1" x14ac:dyDescent="0.3">
      <c r="A3875" s="4">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4">
        <v>7.6283999999999974</v>
      </c>
    </row>
    <row r="3876" spans="1:22" ht="14.25" customHeight="1" x14ac:dyDescent="0.3">
      <c r="A3876" s="4">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4">
        <v>-63.109199999999987</v>
      </c>
    </row>
    <row r="3877" spans="1:22" ht="14.25" customHeight="1" x14ac:dyDescent="0.3">
      <c r="A3877" s="4">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4">
        <v>6.7990000000000066</v>
      </c>
    </row>
    <row r="3878" spans="1:22" ht="14.25" customHeight="1" x14ac:dyDescent="0.3">
      <c r="A3878" s="4">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4">
        <v>3.2099999999999982</v>
      </c>
    </row>
    <row r="3879" spans="1:22" ht="14.25" customHeight="1" x14ac:dyDescent="0.3">
      <c r="A3879" s="4">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4">
        <v>-26.732999999999997</v>
      </c>
    </row>
    <row r="3880" spans="1:22" ht="14.25" customHeight="1" x14ac:dyDescent="0.3">
      <c r="A3880" s="4">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4">
        <v>3.7224000000000004</v>
      </c>
    </row>
    <row r="3881" spans="1:22" ht="14.25" customHeight="1" x14ac:dyDescent="0.3">
      <c r="A3881" s="4">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4">
        <v>3.9072000000000031</v>
      </c>
    </row>
    <row r="3882" spans="1:22" ht="14.25" customHeight="1" x14ac:dyDescent="0.3">
      <c r="A3882" s="4">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4">
        <v>2.9899999999999993</v>
      </c>
    </row>
    <row r="3883" spans="1:22" ht="14.25" customHeight="1" x14ac:dyDescent="0.3">
      <c r="A3883" s="4">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4">
        <v>-19.562399999999997</v>
      </c>
    </row>
    <row r="3884" spans="1:22" ht="14.25" customHeight="1" x14ac:dyDescent="0.3">
      <c r="A3884" s="4">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4">
        <v>-36.470400000000041</v>
      </c>
    </row>
    <row r="3885" spans="1:22" ht="14.25" customHeight="1" x14ac:dyDescent="0.3">
      <c r="A3885" s="4">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4">
        <v>11.070400000000003</v>
      </c>
    </row>
    <row r="3886" spans="1:22" ht="14.25" customHeight="1" x14ac:dyDescent="0.3">
      <c r="A3886" s="4">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4">
        <v>0.3822000000000001</v>
      </c>
    </row>
    <row r="3887" spans="1:22" ht="14.25" customHeight="1" x14ac:dyDescent="0.3">
      <c r="A3887" s="4">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4">
        <v>-20.617600000000003</v>
      </c>
    </row>
    <row r="3888" spans="1:22" ht="14.25" customHeight="1" x14ac:dyDescent="0.3">
      <c r="A3888" s="4">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4">
        <v>37.757999999999996</v>
      </c>
    </row>
    <row r="3889" spans="1:22" ht="14.25" customHeight="1" x14ac:dyDescent="0.3">
      <c r="A3889" s="4">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4">
        <v>2.6536</v>
      </c>
    </row>
    <row r="3890" spans="1:22" ht="14.25" customHeight="1" x14ac:dyDescent="0.3">
      <c r="A3890" s="4">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4">
        <v>67.191599999999994</v>
      </c>
    </row>
    <row r="3891" spans="1:22" ht="14.25" customHeight="1" x14ac:dyDescent="0.3">
      <c r="A3891" s="4">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4">
        <v>107.08199999999997</v>
      </c>
    </row>
    <row r="3892" spans="1:22" ht="14.25" customHeight="1" x14ac:dyDescent="0.3">
      <c r="A3892" s="4">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4">
        <v>217.76699999999994</v>
      </c>
    </row>
    <row r="3893" spans="1:22" ht="14.25" customHeight="1" x14ac:dyDescent="0.3">
      <c r="A3893" s="4">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4">
        <v>210.59399999999977</v>
      </c>
    </row>
    <row r="3894" spans="1:22" ht="14.25" customHeight="1" x14ac:dyDescent="0.3">
      <c r="A3894" s="4">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4">
        <v>190.37279999999998</v>
      </c>
    </row>
    <row r="3895" spans="1:22" ht="14.25" customHeight="1" x14ac:dyDescent="0.3">
      <c r="A3895" s="4">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4">
        <v>48.990200000000002</v>
      </c>
    </row>
    <row r="3896" spans="1:22" ht="14.25" customHeight="1" x14ac:dyDescent="0.3">
      <c r="A3896" s="4">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4">
        <v>-16.467000000000002</v>
      </c>
    </row>
    <row r="3897" spans="1:22" ht="14.25" customHeight="1" x14ac:dyDescent="0.3">
      <c r="A3897" s="4">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4">
        <v>18.093</v>
      </c>
    </row>
    <row r="3898" spans="1:22" ht="14.25" customHeight="1" x14ac:dyDescent="0.3">
      <c r="A3898" s="4">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4">
        <v>1.2431999999999999</v>
      </c>
    </row>
    <row r="3899" spans="1:22" ht="14.25" customHeight="1" x14ac:dyDescent="0.3">
      <c r="A3899" s="4">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4">
        <v>5.4432</v>
      </c>
    </row>
    <row r="3900" spans="1:22" ht="14.25" customHeight="1" x14ac:dyDescent="0.3">
      <c r="A3900" s="4">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4">
        <v>0.82879999999999987</v>
      </c>
    </row>
    <row r="3901" spans="1:22" ht="14.25" customHeight="1" x14ac:dyDescent="0.3">
      <c r="A3901" s="4">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4">
        <v>25.596799999999998</v>
      </c>
    </row>
    <row r="3902" spans="1:22" ht="14.25" customHeight="1" x14ac:dyDescent="0.3">
      <c r="A3902" s="4">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4">
        <v>3.6288</v>
      </c>
    </row>
    <row r="3903" spans="1:22" ht="14.25" customHeight="1" x14ac:dyDescent="0.3">
      <c r="A3903" s="4">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4">
        <v>-1.199600000000002</v>
      </c>
    </row>
    <row r="3904" spans="1:22" ht="14.25" customHeight="1" x14ac:dyDescent="0.3">
      <c r="A3904" s="4">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4">
        <v>75.6952</v>
      </c>
    </row>
    <row r="3905" spans="1:22" ht="14.25" customHeight="1" x14ac:dyDescent="0.3">
      <c r="A3905" s="4">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4">
        <v>18.396000000000001</v>
      </c>
    </row>
    <row r="3906" spans="1:22" ht="14.25" customHeight="1" x14ac:dyDescent="0.3">
      <c r="A3906" s="4">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4">
        <v>21.142799999999966</v>
      </c>
    </row>
    <row r="3907" spans="1:22" ht="14.25" customHeight="1" x14ac:dyDescent="0.3">
      <c r="A3907" s="4">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4">
        <v>-6.9519999999999982</v>
      </c>
    </row>
    <row r="3908" spans="1:22" ht="14.25" customHeight="1" x14ac:dyDescent="0.3">
      <c r="A3908" s="4">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4">
        <v>-68.392000000000053</v>
      </c>
    </row>
    <row r="3909" spans="1:22" ht="14.25" customHeight="1" x14ac:dyDescent="0.3">
      <c r="A3909" s="4">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4">
        <v>-3.2175000000000002</v>
      </c>
    </row>
    <row r="3910" spans="1:22" ht="14.25" customHeight="1" x14ac:dyDescent="0.3">
      <c r="A3910" s="4">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4">
        <v>-9.7972000000000037</v>
      </c>
    </row>
    <row r="3911" spans="1:22" ht="14.25" customHeight="1" x14ac:dyDescent="0.3">
      <c r="A3911" s="4">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4">
        <v>2.37</v>
      </c>
    </row>
    <row r="3912" spans="1:22" ht="14.25" customHeight="1" x14ac:dyDescent="0.3">
      <c r="A3912" s="4">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4">
        <v>-211.47</v>
      </c>
    </row>
    <row r="3913" spans="1:22" ht="14.25" customHeight="1" x14ac:dyDescent="0.3">
      <c r="A3913" s="4">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4">
        <v>52.917299999999955</v>
      </c>
    </row>
    <row r="3914" spans="1:22" ht="14.25" customHeight="1" x14ac:dyDescent="0.3">
      <c r="A3914" s="4">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4">
        <v>9.3312000000000008</v>
      </c>
    </row>
    <row r="3915" spans="1:22" ht="14.25" customHeight="1" x14ac:dyDescent="0.3">
      <c r="A3915" s="4">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4">
        <v>3.2405999999999997</v>
      </c>
    </row>
    <row r="3916" spans="1:22" ht="14.25" customHeight="1" x14ac:dyDescent="0.3">
      <c r="A3916" s="4">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4">
        <v>-448.89599999999996</v>
      </c>
    </row>
    <row r="3917" spans="1:22" ht="14.25" customHeight="1" x14ac:dyDescent="0.3">
      <c r="A3917" s="4">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4">
        <v>10.098000000000006</v>
      </c>
    </row>
    <row r="3918" spans="1:22" ht="14.25" customHeight="1" x14ac:dyDescent="0.3">
      <c r="A3918" s="4">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4">
        <v>5.2312000000000003</v>
      </c>
    </row>
    <row r="3919" spans="1:22" ht="14.25" customHeight="1" x14ac:dyDescent="0.3">
      <c r="A3919" s="4">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4">
        <v>-6.1247999999999987</v>
      </c>
    </row>
    <row r="3920" spans="1:22" ht="14.25" customHeight="1" x14ac:dyDescent="0.3">
      <c r="A3920" s="4">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4">
        <v>-42.89670000000001</v>
      </c>
    </row>
    <row r="3921" spans="1:22" ht="14.25" customHeight="1" x14ac:dyDescent="0.3">
      <c r="A3921" s="4">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4">
        <v>16.653600000000004</v>
      </c>
    </row>
    <row r="3922" spans="1:22" ht="14.25" customHeight="1" x14ac:dyDescent="0.3">
      <c r="A3922" s="4">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4">
        <v>30.700800000000001</v>
      </c>
    </row>
    <row r="3923" spans="1:22" ht="14.25" customHeight="1" x14ac:dyDescent="0.3">
      <c r="A3923" s="4">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4">
        <v>35.997600000000006</v>
      </c>
    </row>
    <row r="3924" spans="1:22" ht="14.25" customHeight="1" x14ac:dyDescent="0.3">
      <c r="A3924" s="4">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4">
        <v>7.92</v>
      </c>
    </row>
    <row r="3925" spans="1:22" ht="14.25" customHeight="1" x14ac:dyDescent="0.3">
      <c r="A3925" s="4">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4">
        <v>9.3520000000000003</v>
      </c>
    </row>
    <row r="3926" spans="1:22" ht="14.25" customHeight="1" x14ac:dyDescent="0.3">
      <c r="A3926" s="4">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4">
        <v>1.2111999999999981</v>
      </c>
    </row>
    <row r="3927" spans="1:22" ht="14.25" customHeight="1" x14ac:dyDescent="0.3">
      <c r="A3927" s="4">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4">
        <v>16.220400000000001</v>
      </c>
    </row>
    <row r="3928" spans="1:22" ht="14.25" customHeight="1" x14ac:dyDescent="0.3">
      <c r="A3928" s="4">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4">
        <v>13.429200000000002</v>
      </c>
    </row>
    <row r="3929" spans="1:22" ht="14.25" customHeight="1" x14ac:dyDescent="0.3">
      <c r="A3929" s="4">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4">
        <v>46.3185</v>
      </c>
    </row>
    <row r="3930" spans="1:22" ht="14.25" customHeight="1" x14ac:dyDescent="0.3">
      <c r="A3930" s="4">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4">
        <v>-14.195999999999998</v>
      </c>
    </row>
    <row r="3931" spans="1:22" ht="14.25" customHeight="1" x14ac:dyDescent="0.3">
      <c r="A3931" s="4">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4">
        <v>1.8792</v>
      </c>
    </row>
    <row r="3932" spans="1:22" ht="14.25" customHeight="1" x14ac:dyDescent="0.3">
      <c r="A3932" s="4">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4">
        <v>16.373699999999992</v>
      </c>
    </row>
    <row r="3933" spans="1:22" ht="14.25" customHeight="1" x14ac:dyDescent="0.3">
      <c r="A3933" s="4">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4">
        <v>1.6416000000000004</v>
      </c>
    </row>
    <row r="3934" spans="1:22" ht="14.25" customHeight="1" x14ac:dyDescent="0.3">
      <c r="A3934" s="4">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4">
        <v>13.195600000000001</v>
      </c>
    </row>
    <row r="3935" spans="1:22" ht="14.25" customHeight="1" x14ac:dyDescent="0.3">
      <c r="A3935" s="4">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4">
        <v>2.7259999999999995</v>
      </c>
    </row>
    <row r="3936" spans="1:22" ht="14.25" customHeight="1" x14ac:dyDescent="0.3">
      <c r="A3936" s="4">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4">
        <v>37</v>
      </c>
    </row>
    <row r="3937" spans="1:22" ht="14.25" customHeight="1" x14ac:dyDescent="0.3">
      <c r="A3937" s="4">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4">
        <v>12.599000000000004</v>
      </c>
    </row>
    <row r="3938" spans="1:22" ht="14.25" customHeight="1" x14ac:dyDescent="0.3">
      <c r="A3938" s="4">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4">
        <v>9.3443999999999985</v>
      </c>
    </row>
    <row r="3939" spans="1:22" ht="14.25" customHeight="1" x14ac:dyDescent="0.3">
      <c r="A3939" s="4">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4">
        <v>9.8657999999999983</v>
      </c>
    </row>
    <row r="3940" spans="1:22" ht="14.25" customHeight="1" x14ac:dyDescent="0.3">
      <c r="A3940" s="4">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4">
        <v>-25.376400000000018</v>
      </c>
    </row>
    <row r="3941" spans="1:22" ht="14.25" customHeight="1" x14ac:dyDescent="0.3">
      <c r="A3941" s="4">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4">
        <v>356.22500000000002</v>
      </c>
    </row>
    <row r="3942" spans="1:22" ht="14.25" customHeight="1" x14ac:dyDescent="0.3">
      <c r="A3942" s="4">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4">
        <v>6.2608000000000015</v>
      </c>
    </row>
    <row r="3943" spans="1:22" ht="14.25" customHeight="1" x14ac:dyDescent="0.3">
      <c r="A3943" s="4">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4">
        <v>1.0286999999999997</v>
      </c>
    </row>
    <row r="3944" spans="1:22" ht="14.25" customHeight="1" x14ac:dyDescent="0.3">
      <c r="A3944" s="4">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4">
        <v>9.0719999999999992</v>
      </c>
    </row>
    <row r="3945" spans="1:22" ht="14.25" customHeight="1" x14ac:dyDescent="0.3">
      <c r="A3945" s="4">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4">
        <v>16.703400000000016</v>
      </c>
    </row>
    <row r="3946" spans="1:22" ht="14.25" customHeight="1" x14ac:dyDescent="0.3">
      <c r="A3946" s="4">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4">
        <v>8.4966000000000008</v>
      </c>
    </row>
    <row r="3947" spans="1:22" ht="14.25" customHeight="1" x14ac:dyDescent="0.3">
      <c r="A3947" s="4">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4">
        <v>15.534399999999998</v>
      </c>
    </row>
    <row r="3948" spans="1:22" ht="14.25" customHeight="1" x14ac:dyDescent="0.3">
      <c r="A3948" s="4">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4">
        <v>-0.66240000000000021</v>
      </c>
    </row>
    <row r="3949" spans="1:22" ht="14.25" customHeight="1" x14ac:dyDescent="0.3">
      <c r="A3949" s="4">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4">
        <v>1.0347999999999993</v>
      </c>
    </row>
    <row r="3950" spans="1:22" ht="14.25" customHeight="1" x14ac:dyDescent="0.3">
      <c r="A3950" s="4">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4">
        <v>15.8756</v>
      </c>
    </row>
    <row r="3951" spans="1:22" ht="14.25" customHeight="1" x14ac:dyDescent="0.3">
      <c r="A3951" s="4">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4">
        <v>6.6311999999999989</v>
      </c>
    </row>
    <row r="3952" spans="1:22" ht="14.25" customHeight="1" x14ac:dyDescent="0.3">
      <c r="A3952" s="4">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4">
        <v>-18.221999999999994</v>
      </c>
    </row>
    <row r="3953" spans="1:22" ht="14.25" customHeight="1" x14ac:dyDescent="0.3">
      <c r="A3953" s="4">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4">
        <v>6.0367999999999986</v>
      </c>
    </row>
    <row r="3954" spans="1:22" ht="14.25" customHeight="1" x14ac:dyDescent="0.3">
      <c r="A3954" s="4">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4">
        <v>13.998599999999989</v>
      </c>
    </row>
    <row r="3955" spans="1:22" ht="14.25" customHeight="1" x14ac:dyDescent="0.3">
      <c r="A3955" s="4">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4">
        <v>5.8419999999999996</v>
      </c>
    </row>
    <row r="3956" spans="1:22" ht="14.25" customHeight="1" x14ac:dyDescent="0.3">
      <c r="A3956" s="4">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4">
        <v>2.3521000000000001</v>
      </c>
    </row>
    <row r="3957" spans="1:22" ht="14.25" customHeight="1" x14ac:dyDescent="0.3">
      <c r="A3957" s="4">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4">
        <v>23.807999999999993</v>
      </c>
    </row>
    <row r="3958" spans="1:22" ht="14.25" customHeight="1" x14ac:dyDescent="0.3">
      <c r="A3958" s="4">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4">
        <v>6.4205999999999976</v>
      </c>
    </row>
    <row r="3959" spans="1:22" ht="14.25" customHeight="1" x14ac:dyDescent="0.3">
      <c r="A3959" s="4">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4">
        <v>-8.6456999999999979</v>
      </c>
    </row>
    <row r="3960" spans="1:22" ht="14.25" customHeight="1" x14ac:dyDescent="0.3">
      <c r="A3960" s="4">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4">
        <v>0.3335999999999999</v>
      </c>
    </row>
    <row r="3961" spans="1:22" ht="14.25" customHeight="1" x14ac:dyDescent="0.3">
      <c r="A3961" s="4">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4">
        <v>14.546999999999995</v>
      </c>
    </row>
    <row r="3962" spans="1:22" ht="14.25" customHeight="1" x14ac:dyDescent="0.3">
      <c r="A3962" s="4">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4">
        <v>17.608799999999999</v>
      </c>
    </row>
    <row r="3963" spans="1:22" ht="14.25" customHeight="1" x14ac:dyDescent="0.3">
      <c r="A3963" s="4">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4">
        <v>44.984999999999985</v>
      </c>
    </row>
    <row r="3964" spans="1:22" ht="14.25" customHeight="1" x14ac:dyDescent="0.3">
      <c r="A3964" s="4">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4">
        <v>3.4668000000000005</v>
      </c>
    </row>
    <row r="3965" spans="1:22" ht="14.25" customHeight="1" x14ac:dyDescent="0.3">
      <c r="A3965" s="4">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4">
        <v>12.060900000000002</v>
      </c>
    </row>
    <row r="3966" spans="1:22" ht="14.25" customHeight="1" x14ac:dyDescent="0.3">
      <c r="A3966" s="4">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4">
        <v>0.88559999999999883</v>
      </c>
    </row>
    <row r="3967" spans="1:22" ht="14.25" customHeight="1" x14ac:dyDescent="0.3">
      <c r="A3967" s="4">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4">
        <v>0.88559999999999883</v>
      </c>
    </row>
    <row r="3968" spans="1:22" ht="14.25" customHeight="1" x14ac:dyDescent="0.3">
      <c r="A3968" s="4">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4">
        <v>22.8904</v>
      </c>
    </row>
    <row r="3969" spans="1:22" ht="14.25" customHeight="1" x14ac:dyDescent="0.3">
      <c r="A3969" s="4">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4">
        <v>-32.507999999999996</v>
      </c>
    </row>
    <row r="3970" spans="1:22" ht="14.25" customHeight="1" x14ac:dyDescent="0.3">
      <c r="A3970" s="4">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4">
        <v>-9.1648000000000032</v>
      </c>
    </row>
    <row r="3971" spans="1:22" ht="14.25" customHeight="1" x14ac:dyDescent="0.3">
      <c r="A3971" s="4">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4">
        <v>13.199999999999998</v>
      </c>
    </row>
    <row r="3972" spans="1:22" ht="14.25" customHeight="1" x14ac:dyDescent="0.3">
      <c r="A3972" s="4">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4">
        <v>24.218999999999998</v>
      </c>
    </row>
    <row r="3973" spans="1:22" ht="14.25" customHeight="1" x14ac:dyDescent="0.3">
      <c r="A3973" s="4">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4">
        <v>20.633600000000001</v>
      </c>
    </row>
    <row r="3974" spans="1:22" ht="14.25" customHeight="1" x14ac:dyDescent="0.3">
      <c r="A3974" s="4">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4">
        <v>6.74</v>
      </c>
    </row>
    <row r="3975" spans="1:22" ht="14.25" customHeight="1" x14ac:dyDescent="0.3">
      <c r="A3975" s="4">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4">
        <v>9.3124999999999982</v>
      </c>
    </row>
    <row r="3976" spans="1:22" ht="14.25" customHeight="1" x14ac:dyDescent="0.3">
      <c r="A3976" s="4">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4">
        <v>124.19999999999999</v>
      </c>
    </row>
    <row r="3977" spans="1:22" ht="14.25" customHeight="1" x14ac:dyDescent="0.3">
      <c r="A3977" s="4">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4">
        <v>14.981400000000001</v>
      </c>
    </row>
    <row r="3978" spans="1:22" ht="14.25" customHeight="1" x14ac:dyDescent="0.3">
      <c r="A3978" s="4">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4">
        <v>11.177600000000002</v>
      </c>
    </row>
    <row r="3979" spans="1:22" ht="14.25" customHeight="1" x14ac:dyDescent="0.3">
      <c r="A3979" s="4">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4">
        <v>4.1123999999999992</v>
      </c>
    </row>
    <row r="3980" spans="1:22" ht="14.25" customHeight="1" x14ac:dyDescent="0.3">
      <c r="A3980" s="4">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4">
        <v>-20.136200000000006</v>
      </c>
    </row>
    <row r="3981" spans="1:22" ht="14.25" customHeight="1" x14ac:dyDescent="0.3">
      <c r="A3981" s="4">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4">
        <v>-19.549200000000006</v>
      </c>
    </row>
    <row r="3982" spans="1:22" ht="14.25" customHeight="1" x14ac:dyDescent="0.3">
      <c r="A3982" s="4">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4">
        <v>15.8256</v>
      </c>
    </row>
    <row r="3983" spans="1:22" ht="14.25" customHeight="1" x14ac:dyDescent="0.3">
      <c r="A3983" s="4">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4">
        <v>9.7911000000000001</v>
      </c>
    </row>
    <row r="3984" spans="1:22" ht="14.25" customHeight="1" x14ac:dyDescent="0.3">
      <c r="A3984" s="4">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4">
        <v>-3.5996000000000521</v>
      </c>
    </row>
    <row r="3985" spans="1:22" ht="14.25" customHeight="1" x14ac:dyDescent="0.3">
      <c r="A3985" s="4">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4">
        <v>944.98649999999986</v>
      </c>
    </row>
    <row r="3986" spans="1:22" ht="14.25" customHeight="1" x14ac:dyDescent="0.3">
      <c r="A3986" s="4">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4">
        <v>24.47</v>
      </c>
    </row>
    <row r="3987" spans="1:22" ht="14.25" customHeight="1" x14ac:dyDescent="0.3">
      <c r="A3987" s="4">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4">
        <v>24.235199999999978</v>
      </c>
    </row>
    <row r="3988" spans="1:22" ht="14.25" customHeight="1" x14ac:dyDescent="0.3">
      <c r="A3988" s="4">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4">
        <v>621.97440000000006</v>
      </c>
    </row>
    <row r="3989" spans="1:22" ht="14.25" customHeight="1" x14ac:dyDescent="0.3">
      <c r="A3989" s="4">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4">
        <v>10.487500000000001</v>
      </c>
    </row>
    <row r="3990" spans="1:22" ht="14.25" customHeight="1" x14ac:dyDescent="0.3">
      <c r="A3990" s="4">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4">
        <v>13.845999999999997</v>
      </c>
    </row>
    <row r="3991" spans="1:22" ht="14.25" customHeight="1" x14ac:dyDescent="0.3">
      <c r="A3991" s="4">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4">
        <v>20.1248</v>
      </c>
    </row>
    <row r="3992" spans="1:22" ht="14.25" customHeight="1" x14ac:dyDescent="0.3">
      <c r="A3992" s="4">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4">
        <v>-64.427400000000006</v>
      </c>
    </row>
    <row r="3993" spans="1:22" ht="14.25" customHeight="1" x14ac:dyDescent="0.3">
      <c r="A3993" s="4">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4">
        <v>14.299199999999999</v>
      </c>
    </row>
    <row r="3994" spans="1:22" ht="14.25" customHeight="1" x14ac:dyDescent="0.3">
      <c r="A3994" s="4">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4">
        <v>4.6547999999999927</v>
      </c>
    </row>
    <row r="3995" spans="1:22" ht="14.25" customHeight="1" x14ac:dyDescent="0.3">
      <c r="A3995" s="4">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4">
        <v>10.793999999999983</v>
      </c>
    </row>
    <row r="3996" spans="1:22" ht="14.25" customHeight="1" x14ac:dyDescent="0.3">
      <c r="A3996" s="4">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4">
        <v>97.45859999999999</v>
      </c>
    </row>
    <row r="3997" spans="1:22" ht="14.25" customHeight="1" x14ac:dyDescent="0.3">
      <c r="A3997" s="4">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4">
        <v>189.40460000000002</v>
      </c>
    </row>
    <row r="3998" spans="1:22" ht="14.25" customHeight="1" x14ac:dyDescent="0.3">
      <c r="A3998" s="4">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4">
        <v>223.28549999999993</v>
      </c>
    </row>
    <row r="3999" spans="1:22" ht="14.25" customHeight="1" x14ac:dyDescent="0.3">
      <c r="A3999" s="4">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4">
        <v>4.4939999999999998</v>
      </c>
    </row>
    <row r="4000" spans="1:22" ht="14.25" customHeight="1" x14ac:dyDescent="0.3">
      <c r="A4000" s="4">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4">
        <v>82.077600000000004</v>
      </c>
    </row>
    <row r="4001" spans="1:22" ht="14.25" customHeight="1" x14ac:dyDescent="0.3">
      <c r="A4001" s="4">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4">
        <v>5.7980000000000018</v>
      </c>
    </row>
    <row r="4002" spans="1:22" ht="14.25" customHeight="1" x14ac:dyDescent="0.3">
      <c r="A4002" s="4">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4">
        <v>19.040999999999997</v>
      </c>
    </row>
    <row r="4003" spans="1:22" ht="14.25" customHeight="1" x14ac:dyDescent="0.3">
      <c r="A4003" s="4">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4">
        <v>58.649999999999984</v>
      </c>
    </row>
    <row r="4004" spans="1:22" ht="14.25" customHeight="1" x14ac:dyDescent="0.3">
      <c r="A4004" s="4">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4">
        <v>-127.57919999999996</v>
      </c>
    </row>
    <row r="4005" spans="1:22" ht="14.25" customHeight="1" x14ac:dyDescent="0.3">
      <c r="A4005" s="4">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4">
        <v>33.589499999999987</v>
      </c>
    </row>
    <row r="4006" spans="1:22" ht="14.25" customHeight="1" x14ac:dyDescent="0.3">
      <c r="A4006" s="4">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4">
        <v>11.894999999999994</v>
      </c>
    </row>
    <row r="4007" spans="1:22" ht="14.25" customHeight="1" x14ac:dyDescent="0.3">
      <c r="A4007" s="4">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4">
        <v>0.49839999999999995</v>
      </c>
    </row>
    <row r="4008" spans="1:22" ht="14.25" customHeight="1" x14ac:dyDescent="0.3">
      <c r="A4008" s="4">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4">
        <v>12.441600000000001</v>
      </c>
    </row>
    <row r="4009" spans="1:22" ht="14.25" customHeight="1" x14ac:dyDescent="0.3">
      <c r="A4009" s="4">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4">
        <v>21.407399999999999</v>
      </c>
    </row>
    <row r="4010" spans="1:22" ht="14.25" customHeight="1" x14ac:dyDescent="0.3">
      <c r="A4010" s="4">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4">
        <v>0.59920000000000018</v>
      </c>
    </row>
    <row r="4011" spans="1:22" ht="14.25" customHeight="1" x14ac:dyDescent="0.3">
      <c r="A4011" s="4">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4">
        <v>199.26060000000004</v>
      </c>
    </row>
    <row r="4012" spans="1:22" ht="14.25" customHeight="1" x14ac:dyDescent="0.3">
      <c r="A4012" s="4">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4">
        <v>2.6399999999999997</v>
      </c>
    </row>
    <row r="4013" spans="1:22" ht="14.25" customHeight="1" x14ac:dyDescent="0.3">
      <c r="A4013" s="4">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4">
        <v>3.9295999999999989</v>
      </c>
    </row>
    <row r="4014" spans="1:22" ht="14.25" customHeight="1" x14ac:dyDescent="0.3">
      <c r="A4014" s="4">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4">
        <v>4.9647999999999985</v>
      </c>
    </row>
    <row r="4015" spans="1:22" ht="14.25" customHeight="1" x14ac:dyDescent="0.3">
      <c r="A4015" s="4">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4">
        <v>152.02319999999997</v>
      </c>
    </row>
    <row r="4016" spans="1:22" ht="14.25" customHeight="1" x14ac:dyDescent="0.3">
      <c r="A4016" s="4">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4">
        <v>4.2336</v>
      </c>
    </row>
    <row r="4017" spans="1:22" ht="14.25" customHeight="1" x14ac:dyDescent="0.3">
      <c r="A4017" s="4">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4">
        <v>94.962000000000003</v>
      </c>
    </row>
    <row r="4018" spans="1:22" ht="14.25" customHeight="1" x14ac:dyDescent="0.3">
      <c r="A4018" s="4">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4">
        <v>9.629999999999999</v>
      </c>
    </row>
    <row r="4019" spans="1:22" ht="14.25" customHeight="1" x14ac:dyDescent="0.3">
      <c r="A4019" s="4">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4">
        <v>48.94</v>
      </c>
    </row>
    <row r="4020" spans="1:22" ht="14.25" customHeight="1" x14ac:dyDescent="0.3">
      <c r="A4020" s="4">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4">
        <v>47.862899999999982</v>
      </c>
    </row>
    <row r="4021" spans="1:22" ht="14.25" customHeight="1" x14ac:dyDescent="0.3">
      <c r="A4021" s="4">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4">
        <v>6.7236000000000002</v>
      </c>
    </row>
    <row r="4022" spans="1:22" ht="14.25" customHeight="1" x14ac:dyDescent="0.3">
      <c r="A4022" s="4">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4">
        <v>-4.858799999999988</v>
      </c>
    </row>
    <row r="4023" spans="1:22" ht="14.25" customHeight="1" x14ac:dyDescent="0.3">
      <c r="A4023" s="4">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4">
        <v>-15.176700000000004</v>
      </c>
    </row>
    <row r="4024" spans="1:22" ht="14.25" customHeight="1" x14ac:dyDescent="0.3">
      <c r="A4024" s="4">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4">
        <v>0</v>
      </c>
    </row>
    <row r="4025" spans="1:22" ht="14.25" customHeight="1" x14ac:dyDescent="0.3">
      <c r="A4025" s="4">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4">
        <v>6.5490000000000208</v>
      </c>
    </row>
    <row r="4026" spans="1:22" ht="14.25" customHeight="1" x14ac:dyDescent="0.3">
      <c r="A4026" s="4">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4">
        <v>34.741999999999997</v>
      </c>
    </row>
    <row r="4027" spans="1:22" ht="14.25" customHeight="1" x14ac:dyDescent="0.3">
      <c r="A4027" s="4">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4">
        <v>10.011599999999998</v>
      </c>
    </row>
    <row r="4028" spans="1:22" ht="14.25" customHeight="1" x14ac:dyDescent="0.3">
      <c r="A4028" s="4">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4">
        <v>2.8699999999999992</v>
      </c>
    </row>
    <row r="4029" spans="1:22" ht="14.25" customHeight="1" x14ac:dyDescent="0.3">
      <c r="A4029" s="4">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4">
        <v>13.438599999999994</v>
      </c>
    </row>
    <row r="4030" spans="1:22" ht="14.25" customHeight="1" x14ac:dyDescent="0.3">
      <c r="A4030" s="4">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4">
        <v>-22.512</v>
      </c>
    </row>
    <row r="4031" spans="1:22" ht="14.25" customHeight="1" x14ac:dyDescent="0.3">
      <c r="A4031" s="4">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4">
        <v>239.98500000000001</v>
      </c>
    </row>
    <row r="4032" spans="1:22" ht="14.25" customHeight="1" x14ac:dyDescent="0.3">
      <c r="A4032" s="4">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4">
        <v>60.5488</v>
      </c>
    </row>
    <row r="4033" spans="1:22" ht="14.25" customHeight="1" x14ac:dyDescent="0.3">
      <c r="A4033" s="4">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4">
        <v>66.326400000000007</v>
      </c>
    </row>
    <row r="4034" spans="1:22" ht="14.25" customHeight="1" x14ac:dyDescent="0.3">
      <c r="A4034" s="4">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4">
        <v>14.651</v>
      </c>
    </row>
    <row r="4035" spans="1:22" ht="14.25" customHeight="1" x14ac:dyDescent="0.3">
      <c r="A4035" s="4">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4">
        <v>21</v>
      </c>
    </row>
    <row r="4036" spans="1:22" ht="14.25" customHeight="1" x14ac:dyDescent="0.3">
      <c r="A4036" s="4">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4">
        <v>-14.331299999999992</v>
      </c>
    </row>
    <row r="4037" spans="1:22" ht="14.25" customHeight="1" x14ac:dyDescent="0.3">
      <c r="A4037" s="4">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4">
        <v>76.790399999999977</v>
      </c>
    </row>
    <row r="4038" spans="1:22" ht="14.25" customHeight="1" x14ac:dyDescent="0.3">
      <c r="A4038" s="4">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4">
        <v>1.5509999999999984</v>
      </c>
    </row>
    <row r="4039" spans="1:22" ht="14.25" customHeight="1" x14ac:dyDescent="0.3">
      <c r="A4039" s="4">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4">
        <v>8.2169999999999987</v>
      </c>
    </row>
    <row r="4040" spans="1:22" ht="14.25" customHeight="1" x14ac:dyDescent="0.3">
      <c r="A4040" s="4">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4">
        <v>9.5039999999999996</v>
      </c>
    </row>
    <row r="4041" spans="1:22" ht="14.25" customHeight="1" x14ac:dyDescent="0.3">
      <c r="A4041" s="4">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4">
        <v>287.98199999999997</v>
      </c>
    </row>
    <row r="4042" spans="1:22" ht="14.25" customHeight="1" x14ac:dyDescent="0.3">
      <c r="A4042" s="4">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4">
        <v>4.6643999999999988</v>
      </c>
    </row>
    <row r="4043" spans="1:22" ht="14.25" customHeight="1" x14ac:dyDescent="0.3">
      <c r="A4043" s="4">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4">
        <v>19.197599999999994</v>
      </c>
    </row>
    <row r="4044" spans="1:22" ht="14.25" customHeight="1" x14ac:dyDescent="0.3">
      <c r="A4044" s="4">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4">
        <v>126.39420000000001</v>
      </c>
    </row>
    <row r="4045" spans="1:22" ht="14.25" customHeight="1" x14ac:dyDescent="0.3">
      <c r="A4045" s="4">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4">
        <v>23.990399999999994</v>
      </c>
    </row>
    <row r="4046" spans="1:22" ht="14.25" customHeight="1" x14ac:dyDescent="0.3">
      <c r="A4046" s="4">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4">
        <v>57.358000000000011</v>
      </c>
    </row>
    <row r="4047" spans="1:22" ht="14.25" customHeight="1" x14ac:dyDescent="0.3">
      <c r="A4047" s="4">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4">
        <v>-13.734000000000002</v>
      </c>
    </row>
    <row r="4048" spans="1:22" ht="14.25" customHeight="1" x14ac:dyDescent="0.3">
      <c r="A4048" s="4">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4">
        <v>-62.379199999999997</v>
      </c>
    </row>
    <row r="4049" spans="1:22" ht="14.25" customHeight="1" x14ac:dyDescent="0.3">
      <c r="A4049" s="4">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4">
        <v>39.6312</v>
      </c>
    </row>
    <row r="4050" spans="1:22" ht="14.25" customHeight="1" x14ac:dyDescent="0.3">
      <c r="A4050" s="4">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4">
        <v>191.96799999999996</v>
      </c>
    </row>
    <row r="4051" spans="1:22" ht="14.25" customHeight="1" x14ac:dyDescent="0.3">
      <c r="A4051" s="4">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4">
        <v>49.804199999999994</v>
      </c>
    </row>
    <row r="4052" spans="1:22" ht="14.25" customHeight="1" x14ac:dyDescent="0.3">
      <c r="A4052" s="4">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4">
        <v>32.633200000000016</v>
      </c>
    </row>
    <row r="4053" spans="1:22" ht="14.25" customHeight="1" x14ac:dyDescent="0.3">
      <c r="A4053" s="4">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4">
        <v>1.4783999999999997</v>
      </c>
    </row>
    <row r="4054" spans="1:22" ht="14.25" customHeight="1" x14ac:dyDescent="0.3">
      <c r="A4054" s="4">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4">
        <v>-81.854399999999998</v>
      </c>
    </row>
    <row r="4055" spans="1:22" ht="14.25" customHeight="1" x14ac:dyDescent="0.3">
      <c r="A4055" s="4">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4">
        <v>18.017999999999997</v>
      </c>
    </row>
    <row r="4056" spans="1:22" ht="14.25" customHeight="1" x14ac:dyDescent="0.3">
      <c r="A4056" s="4">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4">
        <v>6.8015999999999996</v>
      </c>
    </row>
    <row r="4057" spans="1:22" ht="14.25" customHeight="1" x14ac:dyDescent="0.3">
      <c r="A4057" s="4">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4">
        <v>-337.80600000000004</v>
      </c>
    </row>
    <row r="4058" spans="1:22" ht="14.25" customHeight="1" x14ac:dyDescent="0.3">
      <c r="A4058" s="4">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4">
        <v>-20.152800000000006</v>
      </c>
    </row>
    <row r="4059" spans="1:22" ht="14.25" customHeight="1" x14ac:dyDescent="0.3">
      <c r="A4059" s="4">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4">
        <v>-8.0774999999999864</v>
      </c>
    </row>
    <row r="4060" spans="1:22" ht="14.25" customHeight="1" x14ac:dyDescent="0.3">
      <c r="A4060" s="4">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4">
        <v>-15.458100000000007</v>
      </c>
    </row>
    <row r="4061" spans="1:22" ht="14.25" customHeight="1" x14ac:dyDescent="0.3">
      <c r="A4061" s="4">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4">
        <v>35.759999999999962</v>
      </c>
    </row>
    <row r="4062" spans="1:22" ht="14.25" customHeight="1" x14ac:dyDescent="0.3">
      <c r="A4062" s="4">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4">
        <v>17.879399999999997</v>
      </c>
    </row>
    <row r="4063" spans="1:22" ht="14.25" customHeight="1" x14ac:dyDescent="0.3">
      <c r="A4063" s="4">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4">
        <v>7.822499999999998</v>
      </c>
    </row>
    <row r="4064" spans="1:22" ht="14.25" customHeight="1" x14ac:dyDescent="0.3">
      <c r="A4064" s="4">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4">
        <v>7.4984999999999964</v>
      </c>
    </row>
    <row r="4065" spans="1:22" ht="14.25" customHeight="1" x14ac:dyDescent="0.3">
      <c r="A4065" s="4">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4">
        <v>1.7514000000000003</v>
      </c>
    </row>
    <row r="4066" spans="1:22" ht="14.25" customHeight="1" x14ac:dyDescent="0.3">
      <c r="A4066" s="4">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4">
        <v>0.34919999999999951</v>
      </c>
    </row>
    <row r="4067" spans="1:22" ht="14.25" customHeight="1" x14ac:dyDescent="0.3">
      <c r="A4067" s="4">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4">
        <v>1.4099999999999997</v>
      </c>
    </row>
    <row r="4068" spans="1:22" ht="14.25" customHeight="1" x14ac:dyDescent="0.3">
      <c r="A4068" s="4">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4">
        <v>0.89880000000000004</v>
      </c>
    </row>
    <row r="4069" spans="1:22" ht="14.25" customHeight="1" x14ac:dyDescent="0.3">
      <c r="A4069" s="4">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4">
        <v>15.537599999999998</v>
      </c>
    </row>
    <row r="4070" spans="1:22" ht="14.25" customHeight="1" x14ac:dyDescent="0.3">
      <c r="A4070" s="4">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4">
        <v>110.1194999999999</v>
      </c>
    </row>
    <row r="4071" spans="1:22" ht="14.25" customHeight="1" x14ac:dyDescent="0.3">
      <c r="A4071" s="4">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4">
        <v>-21.681000000000004</v>
      </c>
    </row>
    <row r="4072" spans="1:22" ht="14.25" customHeight="1" x14ac:dyDescent="0.3">
      <c r="A4072" s="4">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4">
        <v>-16.539600000000007</v>
      </c>
    </row>
    <row r="4073" spans="1:22" ht="14.25" customHeight="1" x14ac:dyDescent="0.3">
      <c r="A4073" s="4">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4">
        <v>-52.890800000000027</v>
      </c>
    </row>
    <row r="4074" spans="1:22" ht="14.25" customHeight="1" x14ac:dyDescent="0.3">
      <c r="A4074" s="4">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4">
        <v>449.99099999999999</v>
      </c>
    </row>
    <row r="4075" spans="1:22" ht="14.25" customHeight="1" x14ac:dyDescent="0.3">
      <c r="A4075" s="4">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4">
        <v>213.70440000000002</v>
      </c>
    </row>
    <row r="4076" spans="1:22" ht="14.25" customHeight="1" x14ac:dyDescent="0.3">
      <c r="A4076" s="4">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4">
        <v>55.016000000000012</v>
      </c>
    </row>
    <row r="4077" spans="1:22" ht="14.25" customHeight="1" x14ac:dyDescent="0.3">
      <c r="A4077" s="4">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4">
        <v>0</v>
      </c>
    </row>
    <row r="4078" spans="1:22" ht="14.25" customHeight="1" x14ac:dyDescent="0.3">
      <c r="A4078" s="4">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4">
        <v>3.3087999999999997</v>
      </c>
    </row>
    <row r="4079" spans="1:22" ht="14.25" customHeight="1" x14ac:dyDescent="0.3">
      <c r="A4079" s="4">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4">
        <v>0.2016</v>
      </c>
    </row>
    <row r="4080" spans="1:22" ht="14.25" customHeight="1" x14ac:dyDescent="0.3">
      <c r="A4080" s="4">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4">
        <v>56.977199999999996</v>
      </c>
    </row>
    <row r="4081" spans="1:22" ht="14.25" customHeight="1" x14ac:dyDescent="0.3">
      <c r="A4081" s="4">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4">
        <v>4.7976000000000028</v>
      </c>
    </row>
    <row r="4082" spans="1:22" ht="14.25" customHeight="1" x14ac:dyDescent="0.3">
      <c r="A4082" s="4">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4">
        <v>22.518000000000001</v>
      </c>
    </row>
    <row r="4083" spans="1:22" ht="14.25" customHeight="1" x14ac:dyDescent="0.3">
      <c r="A4083" s="4">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4">
        <v>-3.5153999999999996</v>
      </c>
    </row>
    <row r="4084" spans="1:22" ht="14.25" customHeight="1" x14ac:dyDescent="0.3">
      <c r="A4084" s="4">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4">
        <v>-320.23950000000013</v>
      </c>
    </row>
    <row r="4085" spans="1:22" ht="14.25" customHeight="1" x14ac:dyDescent="0.3">
      <c r="A4085" s="4">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4">
        <v>3.2099999999999982</v>
      </c>
    </row>
    <row r="4086" spans="1:22" ht="14.25" customHeight="1" x14ac:dyDescent="0.3">
      <c r="A4086" s="4">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4">
        <v>-6.0236999999999998</v>
      </c>
    </row>
    <row r="4087" spans="1:22" ht="14.25" customHeight="1" x14ac:dyDescent="0.3">
      <c r="A4087" s="4">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4">
        <v>30.238400000000013</v>
      </c>
    </row>
    <row r="4088" spans="1:22" ht="14.25" customHeight="1" x14ac:dyDescent="0.3">
      <c r="A4088" s="4">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4">
        <v>7.0712999999999981</v>
      </c>
    </row>
    <row r="4089" spans="1:22" ht="14.25" customHeight="1" x14ac:dyDescent="0.3">
      <c r="A4089" s="4">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4">
        <v>3.9770999999999996</v>
      </c>
    </row>
    <row r="4090" spans="1:22" ht="14.25" customHeight="1" x14ac:dyDescent="0.3">
      <c r="A4090" s="4">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4">
        <v>172.48140000000001</v>
      </c>
    </row>
    <row r="4091" spans="1:22" ht="14.25" customHeight="1" x14ac:dyDescent="0.3">
      <c r="A4091" s="4">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4">
        <v>9.9359999999999999</v>
      </c>
    </row>
    <row r="4092" spans="1:22" ht="14.25" customHeight="1" x14ac:dyDescent="0.3">
      <c r="A4092" s="4">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4">
        <v>3.2849999999999993</v>
      </c>
    </row>
    <row r="4093" spans="1:22" ht="14.25" customHeight="1" x14ac:dyDescent="0.3">
      <c r="A4093" s="4">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4">
        <v>4.6643999999999988</v>
      </c>
    </row>
    <row r="4094" spans="1:22" ht="14.25" customHeight="1" x14ac:dyDescent="0.3">
      <c r="A4094" s="4">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4">
        <v>-55.256</v>
      </c>
    </row>
    <row r="4095" spans="1:22" ht="14.25" customHeight="1" x14ac:dyDescent="0.3">
      <c r="A4095" s="4">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4">
        <v>1416.7999999999997</v>
      </c>
    </row>
    <row r="4096" spans="1:22" ht="14.25" customHeight="1" x14ac:dyDescent="0.3">
      <c r="A4096" s="4">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4">
        <v>18.390799999999999</v>
      </c>
    </row>
    <row r="4097" spans="1:22" ht="14.25" customHeight="1" x14ac:dyDescent="0.3">
      <c r="A4097" s="4">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4">
        <v>170.51129999999998</v>
      </c>
    </row>
    <row r="4098" spans="1:22" ht="14.25" customHeight="1" x14ac:dyDescent="0.3">
      <c r="A4098" s="4">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4">
        <v>15.552000000000001</v>
      </c>
    </row>
    <row r="4099" spans="1:22" ht="14.25" customHeight="1" x14ac:dyDescent="0.3">
      <c r="A4099" s="4">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4">
        <v>16.195999999999984</v>
      </c>
    </row>
    <row r="4100" spans="1:22" ht="14.25" customHeight="1" x14ac:dyDescent="0.3">
      <c r="A4100" s="4">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4">
        <v>4630.4755000000005</v>
      </c>
    </row>
    <row r="4101" spans="1:22" ht="14.25" customHeight="1" x14ac:dyDescent="0.3">
      <c r="A4101" s="4">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4">
        <v>6.47</v>
      </c>
    </row>
    <row r="4102" spans="1:22" ht="14.25" customHeight="1" x14ac:dyDescent="0.3">
      <c r="A4102" s="4">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4">
        <v>-5.2072000000000012</v>
      </c>
    </row>
    <row r="4103" spans="1:22" ht="14.25" customHeight="1" x14ac:dyDescent="0.3">
      <c r="A4103" s="4">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4">
        <v>-1.1100000000000003</v>
      </c>
    </row>
    <row r="4104" spans="1:22" ht="14.25" customHeight="1" x14ac:dyDescent="0.3">
      <c r="A4104" s="4">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4">
        <v>47.50719999999999</v>
      </c>
    </row>
    <row r="4105" spans="1:22" ht="14.25" customHeight="1" x14ac:dyDescent="0.3">
      <c r="A4105" s="4">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4">
        <v>7.0048000000000012</v>
      </c>
    </row>
    <row r="4106" spans="1:22" ht="14.25" customHeight="1" x14ac:dyDescent="0.3">
      <c r="A4106" s="4">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4">
        <v>17.995499999999979</v>
      </c>
    </row>
    <row r="4107" spans="1:22" ht="14.25" customHeight="1" x14ac:dyDescent="0.3">
      <c r="A4107" s="4">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4">
        <v>4.6440000000000001</v>
      </c>
    </row>
    <row r="4108" spans="1:22" ht="14.25" customHeight="1" x14ac:dyDescent="0.3">
      <c r="A4108" s="4">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4">
        <v>-6.8992000000000022</v>
      </c>
    </row>
    <row r="4109" spans="1:22" ht="14.25" customHeight="1" x14ac:dyDescent="0.3">
      <c r="A4109" s="4">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4">
        <v>0.27919999999999945</v>
      </c>
    </row>
    <row r="4110" spans="1:22" ht="14.25" customHeight="1" x14ac:dyDescent="0.3">
      <c r="A4110" s="4">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4">
        <v>-14.163900000000005</v>
      </c>
    </row>
    <row r="4111" spans="1:22" ht="14.25" customHeight="1" x14ac:dyDescent="0.3">
      <c r="A4111" s="4">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4">
        <v>19.974600000000002</v>
      </c>
    </row>
    <row r="4112" spans="1:22" ht="14.25" customHeight="1" x14ac:dyDescent="0.3">
      <c r="A4112" s="4">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4">
        <v>20.927400000000006</v>
      </c>
    </row>
    <row r="4113" spans="1:22" ht="14.25" customHeight="1" x14ac:dyDescent="0.3">
      <c r="A4113" s="4">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4">
        <v>8.4966000000000008</v>
      </c>
    </row>
    <row r="4114" spans="1:22" ht="14.25" customHeight="1" x14ac:dyDescent="0.3">
      <c r="A4114" s="4">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4">
        <v>0.9511999999999996</v>
      </c>
    </row>
    <row r="4115" spans="1:22" ht="14.25" customHeight="1" x14ac:dyDescent="0.3">
      <c r="A4115" s="4">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4">
        <v>2.9888999999999997</v>
      </c>
    </row>
    <row r="4116" spans="1:22" ht="14.25" customHeight="1" x14ac:dyDescent="0.3">
      <c r="A4116" s="4">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4">
        <v>13.857900000000008</v>
      </c>
    </row>
    <row r="4117" spans="1:22" ht="14.25" customHeight="1" x14ac:dyDescent="0.3">
      <c r="A4117" s="4">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4">
        <v>381.23749999999995</v>
      </c>
    </row>
    <row r="4118" spans="1:22" ht="14.25" customHeight="1" x14ac:dyDescent="0.3">
      <c r="A4118" s="4">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4">
        <v>0.99</v>
      </c>
    </row>
    <row r="4119" spans="1:22" ht="14.25" customHeight="1" x14ac:dyDescent="0.3">
      <c r="A4119" s="4">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4">
        <v>9.3312000000000008</v>
      </c>
    </row>
    <row r="4120" spans="1:22" ht="14.25" customHeight="1" x14ac:dyDescent="0.3">
      <c r="A4120" s="4">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4">
        <v>54.583200000000019</v>
      </c>
    </row>
    <row r="4121" spans="1:22" ht="14.25" customHeight="1" x14ac:dyDescent="0.3">
      <c r="A4121" s="4">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4">
        <v>29.702399999999997</v>
      </c>
    </row>
    <row r="4122" spans="1:22" ht="14.25" customHeight="1" x14ac:dyDescent="0.3">
      <c r="A4122" s="4">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4">
        <v>-1.4279999999999999</v>
      </c>
    </row>
    <row r="4123" spans="1:22" ht="14.25" customHeight="1" x14ac:dyDescent="0.3">
      <c r="A4123" s="4">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4">
        <v>16.847999999999999</v>
      </c>
    </row>
    <row r="4124" spans="1:22" ht="14.25" customHeight="1" x14ac:dyDescent="0.3">
      <c r="A4124" s="4">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4">
        <v>17.667299999999997</v>
      </c>
    </row>
    <row r="4125" spans="1:22" ht="14.25" customHeight="1" x14ac:dyDescent="0.3">
      <c r="A4125" s="4">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4">
        <v>9.4365999999999985</v>
      </c>
    </row>
    <row r="4126" spans="1:22" ht="14.25" customHeight="1" x14ac:dyDescent="0.3">
      <c r="A4126" s="4">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4">
        <v>9.6956999999999987</v>
      </c>
    </row>
    <row r="4127" spans="1:22" ht="14.25" customHeight="1" x14ac:dyDescent="0.3">
      <c r="A4127" s="4">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4">
        <v>-2.2758000000000109</v>
      </c>
    </row>
    <row r="4128" spans="1:22" ht="14.25" customHeight="1" x14ac:dyDescent="0.3">
      <c r="A4128" s="4">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4">
        <v>18.037799999999997</v>
      </c>
    </row>
    <row r="4129" spans="1:22" ht="14.25" customHeight="1" x14ac:dyDescent="0.3">
      <c r="A4129" s="4">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4">
        <v>7.5761999999999894</v>
      </c>
    </row>
    <row r="4130" spans="1:22" ht="14.25" customHeight="1" x14ac:dyDescent="0.3">
      <c r="A4130" s="4">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4">
        <v>-944.99460000000045</v>
      </c>
    </row>
    <row r="4131" spans="1:22" ht="14.25" customHeight="1" x14ac:dyDescent="0.3">
      <c r="A4131" s="4">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4">
        <v>21.251199999999997</v>
      </c>
    </row>
    <row r="4132" spans="1:22" ht="14.25" customHeight="1" x14ac:dyDescent="0.3">
      <c r="A4132" s="4">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4">
        <v>-23.89200000000001</v>
      </c>
    </row>
    <row r="4133" spans="1:22" ht="14.25" customHeight="1" x14ac:dyDescent="0.3">
      <c r="A4133" s="4">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4">
        <v>4.0338000000000003</v>
      </c>
    </row>
    <row r="4134" spans="1:22" ht="14.25" customHeight="1" x14ac:dyDescent="0.3">
      <c r="A4134" s="4">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4">
        <v>5.6375999999999999</v>
      </c>
    </row>
    <row r="4135" spans="1:22" ht="14.25" customHeight="1" x14ac:dyDescent="0.3">
      <c r="A4135" s="4">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4">
        <v>21.599999999999998</v>
      </c>
    </row>
    <row r="4136" spans="1:22" ht="14.25" customHeight="1" x14ac:dyDescent="0.3">
      <c r="A4136" s="4">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4">
        <v>90.287100000000009</v>
      </c>
    </row>
    <row r="4137" spans="1:22" ht="14.25" customHeight="1" x14ac:dyDescent="0.3">
      <c r="A4137" s="4">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4">
        <v>42.045000000000002</v>
      </c>
    </row>
    <row r="4138" spans="1:22" ht="14.25" customHeight="1" x14ac:dyDescent="0.3">
      <c r="A4138" s="4">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4">
        <v>204.76820000000001</v>
      </c>
    </row>
    <row r="4139" spans="1:22" ht="14.25" customHeight="1" x14ac:dyDescent="0.3">
      <c r="A4139" s="4">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4">
        <v>12.530000000000001</v>
      </c>
    </row>
    <row r="4140" spans="1:22" ht="14.25" customHeight="1" x14ac:dyDescent="0.3">
      <c r="A4140" s="4">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4">
        <v>-10.385999999999999</v>
      </c>
    </row>
    <row r="4141" spans="1:22" ht="14.25" customHeight="1" x14ac:dyDescent="0.3">
      <c r="A4141" s="4">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4">
        <v>2.336999999999998</v>
      </c>
    </row>
    <row r="4142" spans="1:22" ht="14.25" customHeight="1" x14ac:dyDescent="0.3">
      <c r="A4142" s="4">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4">
        <v>13.845999999999997</v>
      </c>
    </row>
    <row r="4143" spans="1:22" ht="14.25" customHeight="1" x14ac:dyDescent="0.3">
      <c r="A4143" s="4">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4">
        <v>8.6939999999999991</v>
      </c>
    </row>
    <row r="4144" spans="1:22" ht="14.25" customHeight="1" x14ac:dyDescent="0.3">
      <c r="A4144" s="4">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4">
        <v>26.413199999999996</v>
      </c>
    </row>
    <row r="4145" spans="1:22" ht="14.25" customHeight="1" x14ac:dyDescent="0.3">
      <c r="A4145" s="4">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4">
        <v>5.7329999999999997</v>
      </c>
    </row>
    <row r="4146" spans="1:22" ht="14.25" customHeight="1" x14ac:dyDescent="0.3">
      <c r="A4146" s="4">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4">
        <v>2.3814000000000002</v>
      </c>
    </row>
    <row r="4147" spans="1:22" ht="14.25" customHeight="1" x14ac:dyDescent="0.3">
      <c r="A4147" s="4">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4">
        <v>-13.588200000000001</v>
      </c>
    </row>
    <row r="4148" spans="1:22" ht="14.25" customHeight="1" x14ac:dyDescent="0.3">
      <c r="A4148" s="4">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4">
        <v>64.518000000000001</v>
      </c>
    </row>
    <row r="4149" spans="1:22" ht="14.25" customHeight="1" x14ac:dyDescent="0.3">
      <c r="A4149" s="4">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4">
        <v>-15.131100000000004</v>
      </c>
    </row>
    <row r="4150" spans="1:22" ht="14.25" customHeight="1" x14ac:dyDescent="0.3">
      <c r="A4150" s="4">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4">
        <v>1.2004999999999999</v>
      </c>
    </row>
    <row r="4151" spans="1:22" ht="14.25" customHeight="1" x14ac:dyDescent="0.3">
      <c r="A4151" s="4">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4">
        <v>-2.0700000000000038</v>
      </c>
    </row>
    <row r="4152" spans="1:22" ht="14.25" customHeight="1" x14ac:dyDescent="0.3">
      <c r="A4152" s="4">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4">
        <v>-58.305599999999984</v>
      </c>
    </row>
    <row r="4153" spans="1:22" ht="14.25" customHeight="1" x14ac:dyDescent="0.3">
      <c r="A4153" s="4">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4">
        <v>9.8685000000000009</v>
      </c>
    </row>
    <row r="4154" spans="1:22" ht="14.25" customHeight="1" x14ac:dyDescent="0.3">
      <c r="A4154" s="4">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4">
        <v>5.4432</v>
      </c>
    </row>
    <row r="4155" spans="1:22" ht="14.25" customHeight="1" x14ac:dyDescent="0.3">
      <c r="A4155" s="4">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4">
        <v>1.6523999999999992</v>
      </c>
    </row>
    <row r="4156" spans="1:22" ht="14.25" customHeight="1" x14ac:dyDescent="0.3">
      <c r="A4156" s="4">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4">
        <v>-27.93119999999999</v>
      </c>
    </row>
    <row r="4157" spans="1:22" ht="14.25" customHeight="1" x14ac:dyDescent="0.3">
      <c r="A4157" s="4">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4">
        <v>-1.9656000000000002</v>
      </c>
    </row>
    <row r="4158" spans="1:22" ht="14.25" customHeight="1" x14ac:dyDescent="0.3">
      <c r="A4158" s="4">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4">
        <v>0.59979999999999656</v>
      </c>
    </row>
    <row r="4159" spans="1:22" ht="14.25" customHeight="1" x14ac:dyDescent="0.3">
      <c r="A4159" s="4">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4">
        <v>-19.982399999999991</v>
      </c>
    </row>
    <row r="4160" spans="1:22" ht="14.25" customHeight="1" x14ac:dyDescent="0.3">
      <c r="A4160" s="4">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4">
        <v>5.1011999999999995</v>
      </c>
    </row>
    <row r="4161" spans="1:22" ht="14.25" customHeight="1" x14ac:dyDescent="0.3">
      <c r="A4161" s="4">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4">
        <v>3.7235999999999989</v>
      </c>
    </row>
    <row r="4162" spans="1:22" ht="14.25" customHeight="1" x14ac:dyDescent="0.3">
      <c r="A4162" s="4">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4">
        <v>134.99250000000001</v>
      </c>
    </row>
    <row r="4163" spans="1:22" ht="14.25" customHeight="1" x14ac:dyDescent="0.3">
      <c r="A4163" s="4">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4">
        <v>5.8707999999999991</v>
      </c>
    </row>
    <row r="4164" spans="1:22" ht="14.25" customHeight="1" x14ac:dyDescent="0.3">
      <c r="A4164" s="4">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4">
        <v>7.5991999999999997</v>
      </c>
    </row>
    <row r="4165" spans="1:22" ht="14.25" customHeight="1" x14ac:dyDescent="0.3">
      <c r="A4165" s="4">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4">
        <v>315.81179999999995</v>
      </c>
    </row>
    <row r="4166" spans="1:22" ht="14.25" customHeight="1" x14ac:dyDescent="0.3">
      <c r="A4166" s="4">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4">
        <v>-14.793099999999995</v>
      </c>
    </row>
    <row r="4167" spans="1:22" ht="14.25" customHeight="1" x14ac:dyDescent="0.3">
      <c r="A4167" s="4">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4">
        <v>14.754599999999996</v>
      </c>
    </row>
    <row r="4168" spans="1:22" ht="14.25" customHeight="1" x14ac:dyDescent="0.3">
      <c r="A4168" s="4">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4">
        <v>9.3312000000000008</v>
      </c>
    </row>
    <row r="4169" spans="1:22" ht="14.25" customHeight="1" x14ac:dyDescent="0.3">
      <c r="A4169" s="4">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4">
        <v>8.299199999999999</v>
      </c>
    </row>
    <row r="4170" spans="1:22" ht="14.25" customHeight="1" x14ac:dyDescent="0.3">
      <c r="A4170" s="4">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4">
        <v>-65.035200000000046</v>
      </c>
    </row>
    <row r="4171" spans="1:22" ht="14.25" customHeight="1" x14ac:dyDescent="0.3">
      <c r="A4171" s="4">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4">
        <v>10.8864</v>
      </c>
    </row>
    <row r="4172" spans="1:22" ht="14.25" customHeight="1" x14ac:dyDescent="0.3">
      <c r="A4172" s="4">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4">
        <v>17.815199999999997</v>
      </c>
    </row>
    <row r="4173" spans="1:22" ht="14.25" customHeight="1" x14ac:dyDescent="0.3">
      <c r="A4173" s="4">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4">
        <v>0.97719999999999807</v>
      </c>
    </row>
    <row r="4174" spans="1:22" ht="14.25" customHeight="1" x14ac:dyDescent="0.3">
      <c r="A4174" s="4">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4">
        <v>6.5319999999999991</v>
      </c>
    </row>
    <row r="4175" spans="1:22" ht="14.25" customHeight="1" x14ac:dyDescent="0.3">
      <c r="A4175" s="4">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4">
        <v>6.2208000000000006</v>
      </c>
    </row>
    <row r="4176" spans="1:22" ht="14.25" customHeight="1" x14ac:dyDescent="0.3">
      <c r="A4176" s="4">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4">
        <v>28.0032</v>
      </c>
    </row>
    <row r="4177" spans="1:22" ht="14.25" customHeight="1" x14ac:dyDescent="0.3">
      <c r="A4177" s="4">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4">
        <v>15.764000000000003</v>
      </c>
    </row>
    <row r="4178" spans="1:22" ht="14.25" customHeight="1" x14ac:dyDescent="0.3">
      <c r="A4178" s="4">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4">
        <v>163.78700000000003</v>
      </c>
    </row>
    <row r="4179" spans="1:22" ht="14.25" customHeight="1" x14ac:dyDescent="0.3">
      <c r="A4179" s="4">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4">
        <v>60.255300000000005</v>
      </c>
    </row>
    <row r="4180" spans="1:22" ht="14.25" customHeight="1" x14ac:dyDescent="0.3">
      <c r="A4180" s="4">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4">
        <v>21.784499999999998</v>
      </c>
    </row>
    <row r="4181" spans="1:22" ht="14.25" customHeight="1" x14ac:dyDescent="0.3">
      <c r="A4181" s="4">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4">
        <v>5.4288000000000007</v>
      </c>
    </row>
    <row r="4182" spans="1:22" ht="14.25" customHeight="1" x14ac:dyDescent="0.3">
      <c r="A4182" s="4">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4">
        <v>-6.3599999999999994</v>
      </c>
    </row>
    <row r="4183" spans="1:22" ht="14.25" customHeight="1" x14ac:dyDescent="0.3">
      <c r="A4183" s="4">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4">
        <v>115.18559999999999</v>
      </c>
    </row>
    <row r="4184" spans="1:22" ht="14.25" customHeight="1" x14ac:dyDescent="0.3">
      <c r="A4184" s="4">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4">
        <v>7.6679999999999993</v>
      </c>
    </row>
    <row r="4185" spans="1:22" ht="14.25" customHeight="1" x14ac:dyDescent="0.3">
      <c r="A4185" s="4">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4">
        <v>10.347300000000004</v>
      </c>
    </row>
    <row r="4186" spans="1:22" ht="14.25" customHeight="1" x14ac:dyDescent="0.3">
      <c r="A4186" s="4">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4">
        <v>20.484999999999999</v>
      </c>
    </row>
    <row r="4187" spans="1:22" ht="14.25" customHeight="1" x14ac:dyDescent="0.3">
      <c r="A4187" s="4">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4">
        <v>9.8159999999999954</v>
      </c>
    </row>
    <row r="4188" spans="1:22" ht="14.25" customHeight="1" x14ac:dyDescent="0.3">
      <c r="A4188" s="4">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4">
        <v>-10.654700000000002</v>
      </c>
    </row>
    <row r="4189" spans="1:22" ht="14.25" customHeight="1" x14ac:dyDescent="0.3">
      <c r="A4189" s="4">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4">
        <v>-3.293400000000001</v>
      </c>
    </row>
    <row r="4190" spans="1:22" ht="14.25" customHeight="1" x14ac:dyDescent="0.3">
      <c r="A4190" s="4">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4">
        <v>0.66959999999999997</v>
      </c>
    </row>
    <row r="4191" spans="1:22" ht="14.25" customHeight="1" x14ac:dyDescent="0.3">
      <c r="A4191" s="4">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4">
        <v>4.4954999999999998</v>
      </c>
    </row>
    <row r="4192" spans="1:22" ht="14.25" customHeight="1" x14ac:dyDescent="0.3">
      <c r="A4192" s="4">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4">
        <v>5039.9856</v>
      </c>
    </row>
    <row r="4193" spans="1:22" ht="14.25" customHeight="1" x14ac:dyDescent="0.3">
      <c r="A4193" s="4">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4">
        <v>6.5999999999999988</v>
      </c>
    </row>
    <row r="4194" spans="1:22" ht="14.25" customHeight="1" x14ac:dyDescent="0.3">
      <c r="A4194" s="4">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4">
        <v>160.17660000000001</v>
      </c>
    </row>
    <row r="4195" spans="1:22" ht="14.25" customHeight="1" x14ac:dyDescent="0.3">
      <c r="A4195" s="4">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4">
        <v>22.858199999999982</v>
      </c>
    </row>
    <row r="4196" spans="1:22" ht="14.25" customHeight="1" x14ac:dyDescent="0.3">
      <c r="A4196" s="4">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4">
        <v>15.074199999999998</v>
      </c>
    </row>
    <row r="4197" spans="1:22" ht="14.25" customHeight="1" x14ac:dyDescent="0.3">
      <c r="A4197" s="4">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4">
        <v>10.374000000000001</v>
      </c>
    </row>
    <row r="4198" spans="1:22" ht="14.25" customHeight="1" x14ac:dyDescent="0.3">
      <c r="A4198" s="4">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4">
        <v>10.307099999999998</v>
      </c>
    </row>
    <row r="4199" spans="1:22" ht="14.25" customHeight="1" x14ac:dyDescent="0.3">
      <c r="A4199" s="4">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4">
        <v>93.768799999999999</v>
      </c>
    </row>
    <row r="4200" spans="1:22" ht="14.25" customHeight="1" x14ac:dyDescent="0.3">
      <c r="A4200" s="4">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4">
        <v>-14.553600000000003</v>
      </c>
    </row>
    <row r="4201" spans="1:22" ht="14.25" customHeight="1" x14ac:dyDescent="0.3">
      <c r="A4201" s="4">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4">
        <v>3.4356999999999998</v>
      </c>
    </row>
    <row r="4202" spans="1:22" ht="14.25" customHeight="1" x14ac:dyDescent="0.3">
      <c r="A4202" s="4">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4">
        <v>249.99499999999998</v>
      </c>
    </row>
    <row r="4203" spans="1:22" ht="14.25" customHeight="1" x14ac:dyDescent="0.3">
      <c r="A4203" s="4">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4">
        <v>18.988799999999998</v>
      </c>
    </row>
    <row r="4204" spans="1:22" ht="14.25" customHeight="1" x14ac:dyDescent="0.3">
      <c r="A4204" s="4">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4">
        <v>84.943599999999989</v>
      </c>
    </row>
    <row r="4205" spans="1:22" ht="14.25" customHeight="1" x14ac:dyDescent="0.3">
      <c r="A4205" s="4">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4">
        <v>18.715000000000003</v>
      </c>
    </row>
    <row r="4206" spans="1:22" ht="14.25" customHeight="1" x14ac:dyDescent="0.3">
      <c r="A4206" s="4">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4">
        <v>4.7751999999999999</v>
      </c>
    </row>
    <row r="4207" spans="1:22" ht="14.25" customHeight="1" x14ac:dyDescent="0.3">
      <c r="A4207" s="4">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4">
        <v>4.2803999999999984</v>
      </c>
    </row>
    <row r="4208" spans="1:22" ht="14.25" customHeight="1" x14ac:dyDescent="0.3">
      <c r="A4208" s="4">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4">
        <v>15.676799999999997</v>
      </c>
    </row>
    <row r="4209" spans="1:22" ht="14.25" customHeight="1" x14ac:dyDescent="0.3">
      <c r="A4209" s="4">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4">
        <v>7.7748000000000008</v>
      </c>
    </row>
    <row r="4210" spans="1:22" ht="14.25" customHeight="1" x14ac:dyDescent="0.3">
      <c r="A4210" s="4">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4">
        <v>481.46999999999991</v>
      </c>
    </row>
    <row r="4211" spans="1:22" ht="14.25" customHeight="1" x14ac:dyDescent="0.3">
      <c r="A4211" s="4">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4">
        <v>-60.607800000000026</v>
      </c>
    </row>
    <row r="4212" spans="1:22" ht="14.25" customHeight="1" x14ac:dyDescent="0.3">
      <c r="A4212" s="4">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4">
        <v>4.9949999999999992</v>
      </c>
    </row>
    <row r="4213" spans="1:22" ht="14.25" customHeight="1" x14ac:dyDescent="0.3">
      <c r="A4213" s="4">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4">
        <v>4.238999999999999</v>
      </c>
    </row>
    <row r="4214" spans="1:22" ht="14.25" customHeight="1" x14ac:dyDescent="0.3">
      <c r="A4214" s="4">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4">
        <v>1.9023999999999992</v>
      </c>
    </row>
    <row r="4215" spans="1:22" ht="14.25" customHeight="1" x14ac:dyDescent="0.3">
      <c r="A4215" s="4">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4">
        <v>11.543199999999999</v>
      </c>
    </row>
    <row r="4216" spans="1:22" ht="14.25" customHeight="1" x14ac:dyDescent="0.3">
      <c r="A4216" s="4">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4">
        <v>64.199999999999989</v>
      </c>
    </row>
    <row r="4217" spans="1:22" ht="14.25" customHeight="1" x14ac:dyDescent="0.3">
      <c r="A4217" s="4">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4">
        <v>29.271599999999999</v>
      </c>
    </row>
    <row r="4218" spans="1:22" ht="14.25" customHeight="1" x14ac:dyDescent="0.3">
      <c r="A4218" s="4">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4">
        <v>4.4352</v>
      </c>
    </row>
    <row r="4219" spans="1:22" ht="14.25" customHeight="1" x14ac:dyDescent="0.3">
      <c r="A4219" s="4">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4">
        <v>85.175999999999974</v>
      </c>
    </row>
    <row r="4220" spans="1:22" ht="14.25" customHeight="1" x14ac:dyDescent="0.3">
      <c r="A4220" s="4">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4">
        <v>359.99879999999962</v>
      </c>
    </row>
    <row r="4221" spans="1:22" ht="14.25" customHeight="1" x14ac:dyDescent="0.3">
      <c r="A4221" s="4">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4">
        <v>18.211199999999998</v>
      </c>
    </row>
    <row r="4222" spans="1:22" ht="14.25" customHeight="1" x14ac:dyDescent="0.3">
      <c r="A4222" s="4">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4">
        <v>6.6293999999999995</v>
      </c>
    </row>
    <row r="4223" spans="1:22" ht="14.25" customHeight="1" x14ac:dyDescent="0.3">
      <c r="A4223" s="4">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4">
        <v>130.20749999999998</v>
      </c>
    </row>
    <row r="4224" spans="1:22" ht="14.25" customHeight="1" x14ac:dyDescent="0.3">
      <c r="A4224" s="4">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4">
        <v>1.0296000000000021</v>
      </c>
    </row>
    <row r="4225" spans="1:22" ht="14.25" customHeight="1" x14ac:dyDescent="0.3">
      <c r="A4225" s="4">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4">
        <v>41.860800000000005</v>
      </c>
    </row>
    <row r="4226" spans="1:22" ht="14.25" customHeight="1" x14ac:dyDescent="0.3">
      <c r="A4226" s="4">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4">
        <v>-3.2406000000000006</v>
      </c>
    </row>
    <row r="4227" spans="1:22" ht="14.25" customHeight="1" x14ac:dyDescent="0.3">
      <c r="A4227" s="4">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4">
        <v>-42.492599999999982</v>
      </c>
    </row>
    <row r="4228" spans="1:22" ht="14.25" customHeight="1" x14ac:dyDescent="0.3">
      <c r="A4228" s="4">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4">
        <v>21.5824</v>
      </c>
    </row>
    <row r="4229" spans="1:22" ht="14.25" customHeight="1" x14ac:dyDescent="0.3">
      <c r="A4229" s="4">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4">
        <v>-6.9282000000000039</v>
      </c>
    </row>
    <row r="4230" spans="1:22" ht="14.25" customHeight="1" x14ac:dyDescent="0.3">
      <c r="A4230" s="4">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4">
        <v>10.3408</v>
      </c>
    </row>
    <row r="4231" spans="1:22" ht="14.25" customHeight="1" x14ac:dyDescent="0.3">
      <c r="A4231" s="4">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4">
        <v>-348.62940000000003</v>
      </c>
    </row>
    <row r="4232" spans="1:22" ht="14.25" customHeight="1" x14ac:dyDescent="0.3">
      <c r="A4232" s="4">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4">
        <v>-17.660699999999999</v>
      </c>
    </row>
    <row r="4233" spans="1:22" ht="14.25" customHeight="1" x14ac:dyDescent="0.3">
      <c r="A4233" s="4">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4">
        <v>5.6375999999999999</v>
      </c>
    </row>
    <row r="4234" spans="1:22" ht="14.25" customHeight="1" x14ac:dyDescent="0.3">
      <c r="A4234" s="4">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4">
        <v>11.2752</v>
      </c>
    </row>
    <row r="4235" spans="1:22" ht="14.25" customHeight="1" x14ac:dyDescent="0.3">
      <c r="A4235" s="4">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4">
        <v>-10.421400000000002</v>
      </c>
    </row>
    <row r="4236" spans="1:22" ht="14.25" customHeight="1" x14ac:dyDescent="0.3">
      <c r="A4236" s="4">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4">
        <v>4.1151</v>
      </c>
    </row>
    <row r="4237" spans="1:22" ht="14.25" customHeight="1" x14ac:dyDescent="0.3">
      <c r="A4237" s="4">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4">
        <v>7.0226999999999995</v>
      </c>
    </row>
    <row r="4238" spans="1:22" ht="14.25" customHeight="1" x14ac:dyDescent="0.3">
      <c r="A4238" s="4">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4">
        <v>-18.836400000000005</v>
      </c>
    </row>
    <row r="4239" spans="1:22" ht="14.25" customHeight="1" x14ac:dyDescent="0.3">
      <c r="A4239" s="4">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4">
        <v>0.70560000000000045</v>
      </c>
    </row>
    <row r="4240" spans="1:22" ht="14.25" customHeight="1" x14ac:dyDescent="0.3">
      <c r="A4240" s="4">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4">
        <v>5.9489999999999981</v>
      </c>
    </row>
    <row r="4241" spans="1:22" ht="14.25" customHeight="1" x14ac:dyDescent="0.3">
      <c r="A4241" s="4">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4">
        <v>100.65599999999999</v>
      </c>
    </row>
    <row r="4242" spans="1:22" ht="14.25" customHeight="1" x14ac:dyDescent="0.3">
      <c r="A4242" s="4">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4">
        <v>11.858400000000003</v>
      </c>
    </row>
    <row r="4243" spans="1:22" ht="14.25" customHeight="1" x14ac:dyDescent="0.3">
      <c r="A4243" s="4">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4">
        <v>6.5753999999999984</v>
      </c>
    </row>
    <row r="4244" spans="1:22" ht="14.25" customHeight="1" x14ac:dyDescent="0.3">
      <c r="A4244" s="4">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4">
        <v>5.9987999999999815</v>
      </c>
    </row>
    <row r="4245" spans="1:22" ht="14.25" customHeight="1" x14ac:dyDescent="0.3">
      <c r="A4245" s="4">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4">
        <v>13.070699999999999</v>
      </c>
    </row>
    <row r="4246" spans="1:22" ht="14.25" customHeight="1" x14ac:dyDescent="0.3">
      <c r="A4246" s="4">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4">
        <v>8.6190000000000033</v>
      </c>
    </row>
    <row r="4247" spans="1:22" ht="14.25" customHeight="1" x14ac:dyDescent="0.3">
      <c r="A4247" s="4">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4">
        <v>0.73799999999999988</v>
      </c>
    </row>
    <row r="4248" spans="1:22" ht="14.25" customHeight="1" x14ac:dyDescent="0.3">
      <c r="A4248" s="4">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4">
        <v>272.79200000000003</v>
      </c>
    </row>
    <row r="4249" spans="1:22" ht="14.25" customHeight="1" x14ac:dyDescent="0.3">
      <c r="A4249" s="4">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4">
        <v>7.5239999999999991</v>
      </c>
    </row>
    <row r="4250" spans="1:22" ht="14.25" customHeight="1" x14ac:dyDescent="0.3">
      <c r="A4250" s="4">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4">
        <v>40.516799999999996</v>
      </c>
    </row>
    <row r="4251" spans="1:22" ht="14.25" customHeight="1" x14ac:dyDescent="0.3">
      <c r="A4251" s="4">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4">
        <v>150.38400000000001</v>
      </c>
    </row>
    <row r="4252" spans="1:22" ht="14.25" customHeight="1" x14ac:dyDescent="0.3">
      <c r="A4252" s="4">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4">
        <v>177.42059999999998</v>
      </c>
    </row>
    <row r="4253" spans="1:22" ht="14.25" customHeight="1" x14ac:dyDescent="0.3">
      <c r="A4253" s="4">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4">
        <v>-13.286700000000002</v>
      </c>
    </row>
    <row r="4254" spans="1:22" ht="14.25" customHeight="1" x14ac:dyDescent="0.3">
      <c r="A4254" s="4">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4">
        <v>2.271199999999999</v>
      </c>
    </row>
    <row r="4255" spans="1:22" ht="14.25" customHeight="1" x14ac:dyDescent="0.3">
      <c r="A4255" s="4">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4">
        <v>1.0346000000000006</v>
      </c>
    </row>
    <row r="4256" spans="1:22" ht="14.25" customHeight="1" x14ac:dyDescent="0.3">
      <c r="A4256" s="4">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4">
        <v>20.576399999999996</v>
      </c>
    </row>
    <row r="4257" spans="1:22" ht="14.25" customHeight="1" x14ac:dyDescent="0.3">
      <c r="A4257" s="4">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4">
        <v>-145.17600000000002</v>
      </c>
    </row>
    <row r="4258" spans="1:22" ht="14.25" customHeight="1" x14ac:dyDescent="0.3">
      <c r="A4258" s="4">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4">
        <v>-6.8094000000000037</v>
      </c>
    </row>
    <row r="4259" spans="1:22" ht="14.25" customHeight="1" x14ac:dyDescent="0.3">
      <c r="A4259" s="4">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4">
        <v>-6.833400000000001</v>
      </c>
    </row>
    <row r="4260" spans="1:22" ht="14.25" customHeight="1" x14ac:dyDescent="0.3">
      <c r="A4260" s="4">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4">
        <v>-22.138200000000012</v>
      </c>
    </row>
    <row r="4261" spans="1:22" ht="14.25" customHeight="1" x14ac:dyDescent="0.3">
      <c r="A4261" s="4">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4">
        <v>23.99</v>
      </c>
    </row>
    <row r="4262" spans="1:22" ht="14.25" customHeight="1" x14ac:dyDescent="0.3">
      <c r="A4262" s="4">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4">
        <v>6.0029999999999992</v>
      </c>
    </row>
    <row r="4263" spans="1:22" ht="14.25" customHeight="1" x14ac:dyDescent="0.3">
      <c r="A4263" s="4">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4">
        <v>19.827599999999997</v>
      </c>
    </row>
    <row r="4264" spans="1:22" ht="14.25" customHeight="1" x14ac:dyDescent="0.3">
      <c r="A4264" s="4">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4">
        <v>24.143999999999998</v>
      </c>
    </row>
    <row r="4265" spans="1:22" ht="14.25" customHeight="1" x14ac:dyDescent="0.3">
      <c r="A4265" s="4">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4">
        <v>-7.782</v>
      </c>
    </row>
    <row r="4266" spans="1:22" ht="14.25" customHeight="1" x14ac:dyDescent="0.3">
      <c r="A4266" s="4">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4">
        <v>-160.29520000000008</v>
      </c>
    </row>
    <row r="4267" spans="1:22" ht="14.25" customHeight="1" x14ac:dyDescent="0.3">
      <c r="A4267" s="4">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4">
        <v>-6.2370000000000019</v>
      </c>
    </row>
    <row r="4268" spans="1:22" ht="14.25" customHeight="1" x14ac:dyDescent="0.3">
      <c r="A4268" s="4">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4">
        <v>-225.09759999999991</v>
      </c>
    </row>
    <row r="4269" spans="1:22" ht="14.25" customHeight="1" x14ac:dyDescent="0.3">
      <c r="A4269" s="4">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4">
        <v>-20.140800000000006</v>
      </c>
    </row>
    <row r="4270" spans="1:22" ht="14.25" customHeight="1" x14ac:dyDescent="0.3">
      <c r="A4270" s="4">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4">
        <v>45.139500000000005</v>
      </c>
    </row>
    <row r="4271" spans="1:22" ht="14.25" customHeight="1" x14ac:dyDescent="0.3">
      <c r="A4271" s="4">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4">
        <v>148.13799999999992</v>
      </c>
    </row>
    <row r="4272" spans="1:22" ht="14.25" customHeight="1" x14ac:dyDescent="0.3">
      <c r="A4272" s="4">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4">
        <v>190.42980000000006</v>
      </c>
    </row>
    <row r="4273" spans="1:22" ht="14.25" customHeight="1" x14ac:dyDescent="0.3">
      <c r="A4273" s="4">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4">
        <v>85.181600000000003</v>
      </c>
    </row>
    <row r="4274" spans="1:22" ht="14.25" customHeight="1" x14ac:dyDescent="0.3">
      <c r="A4274" s="4">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4">
        <v>6.2936999999999976</v>
      </c>
    </row>
    <row r="4275" spans="1:22" ht="14.25" customHeight="1" x14ac:dyDescent="0.3">
      <c r="A4275" s="4">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4">
        <v>7.5370999999999988</v>
      </c>
    </row>
    <row r="4276" spans="1:22" ht="14.25" customHeight="1" x14ac:dyDescent="0.3">
      <c r="A4276" s="4">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4">
        <v>1.1224999999999996</v>
      </c>
    </row>
    <row r="4277" spans="1:22" ht="14.25" customHeight="1" x14ac:dyDescent="0.3">
      <c r="A4277" s="4">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4">
        <v>-121.58000000000004</v>
      </c>
    </row>
    <row r="4278" spans="1:22" ht="14.25" customHeight="1" x14ac:dyDescent="0.3">
      <c r="A4278" s="4">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4">
        <v>61.38900000000001</v>
      </c>
    </row>
    <row r="4279" spans="1:22" ht="14.25" customHeight="1" x14ac:dyDescent="0.3">
      <c r="A4279" s="4">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4">
        <v>2365.9817999999996</v>
      </c>
    </row>
    <row r="4280" spans="1:22" ht="14.25" customHeight="1" x14ac:dyDescent="0.3">
      <c r="A4280" s="4">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4">
        <v>3.2867999999999995</v>
      </c>
    </row>
    <row r="4281" spans="1:22" ht="14.25" customHeight="1" x14ac:dyDescent="0.3">
      <c r="A4281" s="4">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4">
        <v>11.890999999999998</v>
      </c>
    </row>
    <row r="4282" spans="1:22" ht="14.25" customHeight="1" x14ac:dyDescent="0.3">
      <c r="A4282" s="4">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4">
        <v>5.2255999999999991</v>
      </c>
    </row>
    <row r="4283" spans="1:22" ht="14.25" customHeight="1" x14ac:dyDescent="0.3">
      <c r="A4283" s="4">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4">
        <v>14.62239999999999</v>
      </c>
    </row>
    <row r="4284" spans="1:22" ht="14.25" customHeight="1" x14ac:dyDescent="0.3">
      <c r="A4284" s="4">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4">
        <v>1.7343</v>
      </c>
    </row>
    <row r="4285" spans="1:22" ht="14.25" customHeight="1" x14ac:dyDescent="0.3">
      <c r="A4285" s="4">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4">
        <v>496.78649999999993</v>
      </c>
    </row>
    <row r="4286" spans="1:22" ht="14.25" customHeight="1" x14ac:dyDescent="0.3">
      <c r="A4286" s="4">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4">
        <v>-76.011599999999973</v>
      </c>
    </row>
    <row r="4287" spans="1:22" ht="14.25" customHeight="1" x14ac:dyDescent="0.3">
      <c r="A4287" s="4">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4">
        <v>3.9473999999999996</v>
      </c>
    </row>
    <row r="4288" spans="1:22" ht="14.25" customHeight="1" x14ac:dyDescent="0.3">
      <c r="A4288" s="4">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4">
        <v>164.99700000000001</v>
      </c>
    </row>
    <row r="4289" spans="1:22" ht="14.25" customHeight="1" x14ac:dyDescent="0.3">
      <c r="A4289" s="4">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4">
        <v>-12.956800000000005</v>
      </c>
    </row>
    <row r="4290" spans="1:22" ht="14.25" customHeight="1" x14ac:dyDescent="0.3">
      <c r="A4290" s="4">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4">
        <v>-49.92</v>
      </c>
    </row>
    <row r="4291" spans="1:22" ht="14.25" customHeight="1" x14ac:dyDescent="0.3">
      <c r="A4291" s="4">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4">
        <v>4.9307999999999996</v>
      </c>
    </row>
    <row r="4292" spans="1:22" ht="14.25" customHeight="1" x14ac:dyDescent="0.3">
      <c r="A4292" s="4">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4">
        <v>2.7899999999999991</v>
      </c>
    </row>
    <row r="4293" spans="1:22" ht="14.25" customHeight="1" x14ac:dyDescent="0.3">
      <c r="A4293" s="4">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4">
        <v>22.408199999999994</v>
      </c>
    </row>
    <row r="4294" spans="1:22" ht="14.25" customHeight="1" x14ac:dyDescent="0.3">
      <c r="A4294" s="4">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4">
        <v>68.039999999999992</v>
      </c>
    </row>
    <row r="4295" spans="1:22" ht="14.25" customHeight="1" x14ac:dyDescent="0.3">
      <c r="A4295" s="4">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4">
        <v>-10.796399999999995</v>
      </c>
    </row>
    <row r="4296" spans="1:22" ht="14.25" customHeight="1" x14ac:dyDescent="0.3">
      <c r="A4296" s="4">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4">
        <v>-120.51299999999998</v>
      </c>
    </row>
    <row r="4297" spans="1:22" ht="14.25" customHeight="1" x14ac:dyDescent="0.3">
      <c r="A4297" s="4">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4">
        <v>54.343800000000009</v>
      </c>
    </row>
    <row r="4298" spans="1:22" ht="14.25" customHeight="1" x14ac:dyDescent="0.3">
      <c r="A4298" s="4">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4">
        <v>0.54319999999999879</v>
      </c>
    </row>
    <row r="4299" spans="1:22" ht="14.25" customHeight="1" x14ac:dyDescent="0.3">
      <c r="A4299" s="4">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4">
        <v>327.59220000000005</v>
      </c>
    </row>
    <row r="4300" spans="1:22" ht="14.25" customHeight="1" x14ac:dyDescent="0.3">
      <c r="A4300" s="4">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4">
        <v>15.489999999999997</v>
      </c>
    </row>
    <row r="4301" spans="1:22" ht="14.25" customHeight="1" x14ac:dyDescent="0.3">
      <c r="A4301" s="4">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4">
        <v>12.103199999999994</v>
      </c>
    </row>
    <row r="4302" spans="1:22" ht="14.25" customHeight="1" x14ac:dyDescent="0.3">
      <c r="A4302" s="4">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4">
        <v>0.41759999999999986</v>
      </c>
    </row>
    <row r="4303" spans="1:22" ht="14.25" customHeight="1" x14ac:dyDescent="0.3">
      <c r="A4303" s="4">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4">
        <v>2.9429999999999992</v>
      </c>
    </row>
    <row r="4304" spans="1:22" ht="14.25" customHeight="1" x14ac:dyDescent="0.3">
      <c r="A4304" s="4">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4">
        <v>1.0269000000000001</v>
      </c>
    </row>
    <row r="4305" spans="1:22" ht="14.25" customHeight="1" x14ac:dyDescent="0.3">
      <c r="A4305" s="4">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4">
        <v>19.4194</v>
      </c>
    </row>
    <row r="4306" spans="1:22" ht="14.25" customHeight="1" x14ac:dyDescent="0.3">
      <c r="A4306" s="4">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4">
        <v>3.195999999999998</v>
      </c>
    </row>
    <row r="4307" spans="1:22" ht="14.25" customHeight="1" x14ac:dyDescent="0.3">
      <c r="A4307" s="4">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4">
        <v>38.396000000000015</v>
      </c>
    </row>
    <row r="4308" spans="1:22" ht="14.25" customHeight="1" x14ac:dyDescent="0.3">
      <c r="A4308" s="4">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4">
        <v>2.8100999999999998</v>
      </c>
    </row>
    <row r="4309" spans="1:22" ht="14.25" customHeight="1" x14ac:dyDescent="0.3">
      <c r="A4309" s="4">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4">
        <v>11.748799999999997</v>
      </c>
    </row>
    <row r="4310" spans="1:22" ht="14.25" customHeight="1" x14ac:dyDescent="0.3">
      <c r="A4310" s="4">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4">
        <v>66.634399999999971</v>
      </c>
    </row>
    <row r="4311" spans="1:22" ht="14.25" customHeight="1" x14ac:dyDescent="0.3">
      <c r="A4311" s="4">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4">
        <v>-64.544399999999968</v>
      </c>
    </row>
    <row r="4312" spans="1:22" ht="14.25" customHeight="1" x14ac:dyDescent="0.3">
      <c r="A4312" s="4">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4">
        <v>8.2259999999999991</v>
      </c>
    </row>
    <row r="4313" spans="1:22" ht="14.25" customHeight="1" x14ac:dyDescent="0.3">
      <c r="A4313" s="4">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4">
        <v>9.3312000000000008</v>
      </c>
    </row>
    <row r="4314" spans="1:22" ht="14.25" customHeight="1" x14ac:dyDescent="0.3">
      <c r="A4314" s="4">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4">
        <v>139.98999999999995</v>
      </c>
    </row>
    <row r="4315" spans="1:22" ht="14.25" customHeight="1" x14ac:dyDescent="0.3">
      <c r="A4315" s="4">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4">
        <v>4.1950000000000003</v>
      </c>
    </row>
    <row r="4316" spans="1:22" ht="14.25" customHeight="1" x14ac:dyDescent="0.3">
      <c r="A4316" s="4">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4">
        <v>5.24</v>
      </c>
    </row>
    <row r="4317" spans="1:22" ht="14.25" customHeight="1" x14ac:dyDescent="0.3">
      <c r="A4317" s="4">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4">
        <v>27.734999999999996</v>
      </c>
    </row>
    <row r="4318" spans="1:22" ht="14.25" customHeight="1" x14ac:dyDescent="0.3">
      <c r="A4318" s="4">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4">
        <v>9.126899999999992</v>
      </c>
    </row>
    <row r="4319" spans="1:22" ht="14.25" customHeight="1" x14ac:dyDescent="0.3">
      <c r="A4319" s="4">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4">
        <v>78.894199999999998</v>
      </c>
    </row>
    <row r="4320" spans="1:22" ht="14.25" customHeight="1" x14ac:dyDescent="0.3">
      <c r="A4320" s="4">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4">
        <v>25.537799999999997</v>
      </c>
    </row>
    <row r="4321" spans="1:22" ht="14.25" customHeight="1" x14ac:dyDescent="0.3">
      <c r="A4321" s="4">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4">
        <v>-5.694300000000001</v>
      </c>
    </row>
    <row r="4322" spans="1:22" ht="14.25" customHeight="1" x14ac:dyDescent="0.3">
      <c r="A4322" s="4">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4">
        <v>7.9895999999999994</v>
      </c>
    </row>
    <row r="4323" spans="1:22" ht="14.25" customHeight="1" x14ac:dyDescent="0.3">
      <c r="A4323" s="4">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4">
        <v>-11.961599999999997</v>
      </c>
    </row>
    <row r="4324" spans="1:22" ht="14.25" customHeight="1" x14ac:dyDescent="0.3">
      <c r="A4324" s="4">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4">
        <v>-80.995500000000021</v>
      </c>
    </row>
    <row r="4325" spans="1:22" ht="14.25" customHeight="1" x14ac:dyDescent="0.3">
      <c r="A4325" s="4">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4">
        <v>-1.6763999999999997</v>
      </c>
    </row>
    <row r="4326" spans="1:22" ht="14.25" customHeight="1" x14ac:dyDescent="0.3">
      <c r="A4326" s="4">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4">
        <v>0.8969999999999998</v>
      </c>
    </row>
    <row r="4327" spans="1:22" ht="14.25" customHeight="1" x14ac:dyDescent="0.3">
      <c r="A4327" s="4">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4">
        <v>0.89969999999999573</v>
      </c>
    </row>
    <row r="4328" spans="1:22" ht="14.25" customHeight="1" x14ac:dyDescent="0.3">
      <c r="A4328" s="4">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4">
        <v>2.3025000000000002</v>
      </c>
    </row>
    <row r="4329" spans="1:22" ht="14.25" customHeight="1" x14ac:dyDescent="0.3">
      <c r="A4329" s="4">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4">
        <v>8.2799999999999994</v>
      </c>
    </row>
    <row r="4330" spans="1:22" ht="14.25" customHeight="1" x14ac:dyDescent="0.3">
      <c r="A4330" s="4">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4">
        <v>19.318499999999997</v>
      </c>
    </row>
    <row r="4331" spans="1:22" ht="14.25" customHeight="1" x14ac:dyDescent="0.3">
      <c r="A4331" s="4">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4">
        <v>5.4432</v>
      </c>
    </row>
    <row r="4332" spans="1:22" ht="14.25" customHeight="1" x14ac:dyDescent="0.3">
      <c r="A4332" s="4">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4">
        <v>1.1200000000000001</v>
      </c>
    </row>
    <row r="4333" spans="1:22" ht="14.25" customHeight="1" x14ac:dyDescent="0.3">
      <c r="A4333" s="4">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4">
        <v>6.796599999999998</v>
      </c>
    </row>
    <row r="4334" spans="1:22" ht="14.25" customHeight="1" x14ac:dyDescent="0.3">
      <c r="A4334" s="4">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4">
        <v>8.0219999999999985</v>
      </c>
    </row>
    <row r="4335" spans="1:22" ht="14.25" customHeight="1" x14ac:dyDescent="0.3">
      <c r="A4335" s="4">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4">
        <v>14.628000000000005</v>
      </c>
    </row>
    <row r="4336" spans="1:22" ht="14.25" customHeight="1" x14ac:dyDescent="0.3">
      <c r="A4336" s="4">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4">
        <v>9.2178000000000004</v>
      </c>
    </row>
    <row r="4337" spans="1:22" ht="14.25" customHeight="1" x14ac:dyDescent="0.3">
      <c r="A4337" s="4">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4">
        <v>2.7719999999999994</v>
      </c>
    </row>
    <row r="4338" spans="1:22" ht="14.25" customHeight="1" x14ac:dyDescent="0.3">
      <c r="A4338" s="4">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4">
        <v>3.9512</v>
      </c>
    </row>
    <row r="4339" spans="1:22" ht="14.25" customHeight="1" x14ac:dyDescent="0.3">
      <c r="A4339" s="4">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4">
        <v>22.6737</v>
      </c>
    </row>
    <row r="4340" spans="1:22" ht="14.25" customHeight="1" x14ac:dyDescent="0.3">
      <c r="A4340" s="4">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4">
        <v>53.495399999999989</v>
      </c>
    </row>
    <row r="4341" spans="1:22" ht="14.25" customHeight="1" x14ac:dyDescent="0.3">
      <c r="A4341" s="4">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4">
        <v>1.8144</v>
      </c>
    </row>
    <row r="4342" spans="1:22" ht="14.25" customHeight="1" x14ac:dyDescent="0.3">
      <c r="A4342" s="4">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4">
        <v>6.5120000000000005</v>
      </c>
    </row>
    <row r="4343" spans="1:22" ht="14.25" customHeight="1" x14ac:dyDescent="0.3">
      <c r="A4343" s="4">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4">
        <v>157.87019999999993</v>
      </c>
    </row>
    <row r="4344" spans="1:22" ht="14.25" customHeight="1" x14ac:dyDescent="0.3">
      <c r="A4344" s="4">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4">
        <v>6.690599999999999</v>
      </c>
    </row>
    <row r="4345" spans="1:22" ht="14.25" customHeight="1" x14ac:dyDescent="0.3">
      <c r="A4345" s="4">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4">
        <v>-131.50080000000005</v>
      </c>
    </row>
    <row r="4346" spans="1:22" ht="14.25" customHeight="1" x14ac:dyDescent="0.3">
      <c r="A4346" s="4">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4">
        <v>10.949399999999997</v>
      </c>
    </row>
    <row r="4347" spans="1:22" ht="14.25" customHeight="1" x14ac:dyDescent="0.3">
      <c r="A4347" s="4">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4">
        <v>85.982800000000012</v>
      </c>
    </row>
    <row r="4348" spans="1:22" ht="14.25" customHeight="1" x14ac:dyDescent="0.3">
      <c r="A4348" s="4">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4">
        <v>140.39599999999993</v>
      </c>
    </row>
    <row r="4349" spans="1:22" ht="14.25" customHeight="1" x14ac:dyDescent="0.3">
      <c r="A4349" s="4">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4">
        <v>26.1096</v>
      </c>
    </row>
    <row r="4350" spans="1:22" ht="14.25" customHeight="1" x14ac:dyDescent="0.3">
      <c r="A4350" s="4">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4">
        <v>-15.197599999999994</v>
      </c>
    </row>
    <row r="4351" spans="1:22" ht="14.25" customHeight="1" x14ac:dyDescent="0.3">
      <c r="A4351" s="4">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4">
        <v>-41.587199999999996</v>
      </c>
    </row>
    <row r="4352" spans="1:22" ht="14.25" customHeight="1" x14ac:dyDescent="0.3">
      <c r="A4352" s="4">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4">
        <v>1.4672000000000001</v>
      </c>
    </row>
    <row r="4353" spans="1:22" ht="14.25" customHeight="1" x14ac:dyDescent="0.3">
      <c r="A4353" s="4">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4">
        <v>-4.7460000000000013</v>
      </c>
    </row>
    <row r="4354" spans="1:22" ht="14.25" customHeight="1" x14ac:dyDescent="0.3">
      <c r="A4354" s="4">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4">
        <v>34.741999999999997</v>
      </c>
    </row>
    <row r="4355" spans="1:22" ht="14.25" customHeight="1" x14ac:dyDescent="0.3">
      <c r="A4355" s="4">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4">
        <v>6.2208000000000006</v>
      </c>
    </row>
    <row r="4356" spans="1:22" ht="14.25" customHeight="1" x14ac:dyDescent="0.3">
      <c r="A4356" s="4">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4">
        <v>-12.671999999999997</v>
      </c>
    </row>
    <row r="4357" spans="1:22" ht="14.25" customHeight="1" x14ac:dyDescent="0.3">
      <c r="A4357" s="4">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4">
        <v>-1065.3719999999998</v>
      </c>
    </row>
    <row r="4358" spans="1:22" ht="14.25" customHeight="1" x14ac:dyDescent="0.3">
      <c r="A4358" s="4">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4">
        <v>12.011999999999999</v>
      </c>
    </row>
    <row r="4359" spans="1:22" ht="14.25" customHeight="1" x14ac:dyDescent="0.3">
      <c r="A4359" s="4">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4">
        <v>3.6288</v>
      </c>
    </row>
    <row r="4360" spans="1:22" ht="14.25" customHeight="1" x14ac:dyDescent="0.3">
      <c r="A4360" s="4">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4">
        <v>-66.061999999999998</v>
      </c>
    </row>
    <row r="4361" spans="1:22" ht="14.25" customHeight="1" x14ac:dyDescent="0.3">
      <c r="A4361" s="4">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4">
        <v>-14.870399999999961</v>
      </c>
    </row>
    <row r="4362" spans="1:22" ht="14.25" customHeight="1" x14ac:dyDescent="0.3">
      <c r="A4362" s="4">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4">
        <v>54.860399999999998</v>
      </c>
    </row>
    <row r="4363" spans="1:22" ht="14.25" customHeight="1" x14ac:dyDescent="0.3">
      <c r="A4363" s="4">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4">
        <v>8.4563999999999986</v>
      </c>
    </row>
    <row r="4364" spans="1:22" ht="14.25" customHeight="1" x14ac:dyDescent="0.3">
      <c r="A4364" s="4">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4">
        <v>35.623800000000003</v>
      </c>
    </row>
    <row r="4365" spans="1:22" ht="14.25" customHeight="1" x14ac:dyDescent="0.3">
      <c r="A4365" s="4">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4">
        <v>8.2943999999999996</v>
      </c>
    </row>
    <row r="4366" spans="1:22" ht="14.25" customHeight="1" x14ac:dyDescent="0.3">
      <c r="A4366" s="4">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4">
        <v>162.09479999999996</v>
      </c>
    </row>
    <row r="4367" spans="1:22" ht="14.25" customHeight="1" x14ac:dyDescent="0.3">
      <c r="A4367" s="4">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4">
        <v>3.4827000000000004</v>
      </c>
    </row>
    <row r="4368" spans="1:22" ht="14.25" customHeight="1" x14ac:dyDescent="0.3">
      <c r="A4368" s="4">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4">
        <v>7.094999999999998</v>
      </c>
    </row>
    <row r="4369" spans="1:22" ht="14.25" customHeight="1" x14ac:dyDescent="0.3">
      <c r="A4369" s="4">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4">
        <v>3.2899999999999996</v>
      </c>
    </row>
    <row r="4370" spans="1:22" ht="14.25" customHeight="1" x14ac:dyDescent="0.3">
      <c r="A4370" s="4">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4">
        <v>6.4199999999999964</v>
      </c>
    </row>
    <row r="4371" spans="1:22" ht="14.25" customHeight="1" x14ac:dyDescent="0.3">
      <c r="A4371" s="4">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4">
        <v>50.351999999999997</v>
      </c>
    </row>
    <row r="4372" spans="1:22" ht="14.25" customHeight="1" x14ac:dyDescent="0.3">
      <c r="A4372" s="4">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4">
        <v>16.268800000000002</v>
      </c>
    </row>
    <row r="4373" spans="1:22" ht="14.25" customHeight="1" x14ac:dyDescent="0.3">
      <c r="A4373" s="4">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4">
        <v>24.84</v>
      </c>
    </row>
    <row r="4374" spans="1:22" ht="14.25" customHeight="1" x14ac:dyDescent="0.3">
      <c r="A4374" s="4">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4">
        <v>5.4895999999999994</v>
      </c>
    </row>
    <row r="4375" spans="1:22" ht="14.25" customHeight="1" x14ac:dyDescent="0.3">
      <c r="A4375" s="4">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4">
        <v>11.182499999999997</v>
      </c>
    </row>
    <row r="4376" spans="1:22" ht="14.25" customHeight="1" x14ac:dyDescent="0.3">
      <c r="A4376" s="4">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4">
        <v>16.894799999999996</v>
      </c>
    </row>
    <row r="4377" spans="1:22" ht="14.25" customHeight="1" x14ac:dyDescent="0.3">
      <c r="A4377" s="4">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4">
        <v>63.682499999999997</v>
      </c>
    </row>
    <row r="4378" spans="1:22" ht="14.25" customHeight="1" x14ac:dyDescent="0.3">
      <c r="A4378" s="4">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4">
        <v>78.508799999999965</v>
      </c>
    </row>
    <row r="4379" spans="1:22" ht="14.25" customHeight="1" x14ac:dyDescent="0.3">
      <c r="A4379" s="4">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4">
        <v>148.70400000000006</v>
      </c>
    </row>
    <row r="4380" spans="1:22" ht="14.25" customHeight="1" x14ac:dyDescent="0.3">
      <c r="A4380" s="4">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4">
        <v>8.2156000000000002</v>
      </c>
    </row>
    <row r="4381" spans="1:22" ht="14.25" customHeight="1" x14ac:dyDescent="0.3">
      <c r="A4381" s="4">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4">
        <v>32.345999999999997</v>
      </c>
    </row>
    <row r="4382" spans="1:22" ht="14.25" customHeight="1" x14ac:dyDescent="0.3">
      <c r="A4382" s="4">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4">
        <v>16.3215</v>
      </c>
    </row>
    <row r="4383" spans="1:22" ht="14.25" customHeight="1" x14ac:dyDescent="0.3">
      <c r="A4383" s="4">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4">
        <v>-31.64700000000002</v>
      </c>
    </row>
    <row r="4384" spans="1:22" ht="14.25" customHeight="1" x14ac:dyDescent="0.3">
      <c r="A4384" s="4">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4">
        <v>-4.4639999999999995</v>
      </c>
    </row>
    <row r="4385" spans="1:22" ht="14.25" customHeight="1" x14ac:dyDescent="0.3">
      <c r="A4385" s="4">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4">
        <v>-126.48159999999999</v>
      </c>
    </row>
    <row r="4386" spans="1:22" ht="14.25" customHeight="1" x14ac:dyDescent="0.3">
      <c r="A4386" s="4">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4">
        <v>13.438599999999994</v>
      </c>
    </row>
    <row r="4387" spans="1:22" ht="14.25" customHeight="1" x14ac:dyDescent="0.3">
      <c r="A4387" s="4">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4">
        <v>-52.195999999999913</v>
      </c>
    </row>
    <row r="4388" spans="1:22" ht="14.25" customHeight="1" x14ac:dyDescent="0.3">
      <c r="A4388" s="4">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4">
        <v>11.858400000000003</v>
      </c>
    </row>
    <row r="4389" spans="1:22" ht="14.25" customHeight="1" x14ac:dyDescent="0.3">
      <c r="A4389" s="4">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4">
        <v>7.822499999999998</v>
      </c>
    </row>
    <row r="4390" spans="1:22" ht="14.25" customHeight="1" x14ac:dyDescent="0.3">
      <c r="A4390" s="4">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4">
        <v>22.444800000000001</v>
      </c>
    </row>
    <row r="4391" spans="1:22" ht="14.25" customHeight="1" x14ac:dyDescent="0.3">
      <c r="A4391" s="4">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4">
        <v>-25.295600000000022</v>
      </c>
    </row>
    <row r="4392" spans="1:22" ht="14.25" customHeight="1" x14ac:dyDescent="0.3">
      <c r="A4392" s="4">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4">
        <v>327.59220000000005</v>
      </c>
    </row>
    <row r="4393" spans="1:22" ht="14.25" customHeight="1" x14ac:dyDescent="0.3">
      <c r="A4393" s="4">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4">
        <v>19.311600000000002</v>
      </c>
    </row>
    <row r="4394" spans="1:22" ht="14.25" customHeight="1" x14ac:dyDescent="0.3">
      <c r="A4394" s="4">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4">
        <v>6.1572000000000031</v>
      </c>
    </row>
    <row r="4395" spans="1:22" ht="14.25" customHeight="1" x14ac:dyDescent="0.3">
      <c r="A4395" s="4">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4">
        <v>21.735500000000002</v>
      </c>
    </row>
    <row r="4396" spans="1:22" ht="14.25" customHeight="1" x14ac:dyDescent="0.3">
      <c r="A4396" s="4">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4">
        <v>-5.1968000000000005</v>
      </c>
    </row>
    <row r="4397" spans="1:22" ht="14.25" customHeight="1" x14ac:dyDescent="0.3">
      <c r="A4397" s="4">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4">
        <v>-21.887999999999991</v>
      </c>
    </row>
    <row r="4398" spans="1:22" ht="14.25" customHeight="1" x14ac:dyDescent="0.3">
      <c r="A4398" s="4">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4">
        <v>27.103200000000001</v>
      </c>
    </row>
    <row r="4399" spans="1:22" ht="14.25" customHeight="1" x14ac:dyDescent="0.3">
      <c r="A4399" s="4">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4">
        <v>-46.736200000000011</v>
      </c>
    </row>
    <row r="4400" spans="1:22" ht="14.25" customHeight="1" x14ac:dyDescent="0.3">
      <c r="A4400" s="4">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4">
        <v>12.0764</v>
      </c>
    </row>
    <row r="4401" spans="1:22" ht="14.25" customHeight="1" x14ac:dyDescent="0.3">
      <c r="A4401" s="4">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4">
        <v>89.954999999999984</v>
      </c>
    </row>
    <row r="4402" spans="1:22" ht="14.25" customHeight="1" x14ac:dyDescent="0.3">
      <c r="A4402" s="4">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4">
        <v>297.64349999999996</v>
      </c>
    </row>
    <row r="4403" spans="1:22" ht="14.25" customHeight="1" x14ac:dyDescent="0.3">
      <c r="A4403" s="4">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4">
        <v>252.59</v>
      </c>
    </row>
    <row r="4404" spans="1:22" ht="14.25" customHeight="1" x14ac:dyDescent="0.3">
      <c r="A4404" s="4">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4">
        <v>2.5488000000000004</v>
      </c>
    </row>
    <row r="4405" spans="1:22" ht="14.25" customHeight="1" x14ac:dyDescent="0.3">
      <c r="A4405" s="4">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4">
        <v>8.071200000000001</v>
      </c>
    </row>
    <row r="4406" spans="1:22" ht="14.25" customHeight="1" x14ac:dyDescent="0.3">
      <c r="A4406" s="4">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4">
        <v>2.1749999999999989</v>
      </c>
    </row>
    <row r="4407" spans="1:22" ht="14.25" customHeight="1" x14ac:dyDescent="0.3">
      <c r="A4407" s="4">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4">
        <v>-2.4359999999999999</v>
      </c>
    </row>
    <row r="4408" spans="1:22" ht="14.25" customHeight="1" x14ac:dyDescent="0.3">
      <c r="A4408" s="4">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4">
        <v>4.0859999999999994</v>
      </c>
    </row>
    <row r="4409" spans="1:22" ht="14.25" customHeight="1" x14ac:dyDescent="0.3">
      <c r="A4409" s="4">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4">
        <v>150.98399999999998</v>
      </c>
    </row>
    <row r="4410" spans="1:22" ht="14.25" customHeight="1" x14ac:dyDescent="0.3">
      <c r="A4410" s="4">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4">
        <v>2.3077000000000001</v>
      </c>
    </row>
    <row r="4411" spans="1:22" ht="14.25" customHeight="1" x14ac:dyDescent="0.3">
      <c r="A4411" s="4">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4">
        <v>2.7166000000000001</v>
      </c>
    </row>
    <row r="4412" spans="1:22" ht="14.25" customHeight="1" x14ac:dyDescent="0.3">
      <c r="A4412" s="4">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4">
        <v>30.223200000000002</v>
      </c>
    </row>
    <row r="4413" spans="1:22" ht="14.25" customHeight="1" x14ac:dyDescent="0.3">
      <c r="A4413" s="4">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4">
        <v>9.0389999999999997</v>
      </c>
    </row>
    <row r="4414" spans="1:22" ht="14.25" customHeight="1" x14ac:dyDescent="0.3">
      <c r="A4414" s="4">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4">
        <v>160.6722</v>
      </c>
    </row>
    <row r="4415" spans="1:22" ht="14.25" customHeight="1" x14ac:dyDescent="0.3">
      <c r="A4415" s="4">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4">
        <v>26.864999999999995</v>
      </c>
    </row>
    <row r="4416" spans="1:22" ht="14.25" customHeight="1" x14ac:dyDescent="0.3">
      <c r="A4416" s="4">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4">
        <v>182.3553</v>
      </c>
    </row>
    <row r="4417" spans="1:22" ht="14.25" customHeight="1" x14ac:dyDescent="0.3">
      <c r="A4417" s="4">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4">
        <v>71.989999999999981</v>
      </c>
    </row>
    <row r="4418" spans="1:22" ht="14.25" customHeight="1" x14ac:dyDescent="0.3">
      <c r="A4418" s="4">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4">
        <v>15.2</v>
      </c>
    </row>
    <row r="4419" spans="1:22" ht="14.25" customHeight="1" x14ac:dyDescent="0.3">
      <c r="A4419" s="4">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4">
        <v>219.99039999999997</v>
      </c>
    </row>
    <row r="4420" spans="1:22" ht="14.25" customHeight="1" x14ac:dyDescent="0.3">
      <c r="A4420" s="4">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4">
        <v>-21.470400000000026</v>
      </c>
    </row>
    <row r="4421" spans="1:22" ht="14.25" customHeight="1" x14ac:dyDescent="0.3">
      <c r="A4421" s="4">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4">
        <v>-4.0215999999999994</v>
      </c>
    </row>
    <row r="4422" spans="1:22" ht="14.25" customHeight="1" x14ac:dyDescent="0.3">
      <c r="A4422" s="4">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4">
        <v>3.0690000000000026</v>
      </c>
    </row>
    <row r="4423" spans="1:22" ht="14.25" customHeight="1" x14ac:dyDescent="0.3">
      <c r="A4423" s="4">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4">
        <v>2.3327999999999989</v>
      </c>
    </row>
    <row r="4424" spans="1:22" ht="14.25" customHeight="1" x14ac:dyDescent="0.3">
      <c r="A4424" s="4">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4">
        <v>4.4824000000000002</v>
      </c>
    </row>
    <row r="4425" spans="1:22" ht="14.25" customHeight="1" x14ac:dyDescent="0.3">
      <c r="A4425" s="4">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4">
        <v>75.735000000000014</v>
      </c>
    </row>
    <row r="4426" spans="1:22" ht="14.25" customHeight="1" x14ac:dyDescent="0.3">
      <c r="A4426" s="4">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4">
        <v>15.637499999999999</v>
      </c>
    </row>
    <row r="4427" spans="1:22" ht="14.25" customHeight="1" x14ac:dyDescent="0.3">
      <c r="A4427" s="4">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4">
        <v>54.691199999999995</v>
      </c>
    </row>
    <row r="4428" spans="1:22" ht="14.25" customHeight="1" x14ac:dyDescent="0.3">
      <c r="A4428" s="4">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4">
        <v>15.674399999999999</v>
      </c>
    </row>
    <row r="4429" spans="1:22" ht="14.25" customHeight="1" x14ac:dyDescent="0.3">
      <c r="A4429" s="4">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4">
        <v>12.231</v>
      </c>
    </row>
    <row r="4430" spans="1:22" ht="14.25" customHeight="1" x14ac:dyDescent="0.3">
      <c r="A4430" s="4">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4">
        <v>523.70519999999988</v>
      </c>
    </row>
    <row r="4431" spans="1:22" ht="14.25" customHeight="1" x14ac:dyDescent="0.3">
      <c r="A4431" s="4">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4">
        <v>18.447000000000003</v>
      </c>
    </row>
    <row r="4432" spans="1:22" ht="14.25" customHeight="1" x14ac:dyDescent="0.3">
      <c r="A4432" s="4">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4">
        <v>9.6</v>
      </c>
    </row>
    <row r="4433" spans="1:22" ht="14.25" customHeight="1" x14ac:dyDescent="0.3">
      <c r="A4433" s="4">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4">
        <v>2.0747999999999998</v>
      </c>
    </row>
    <row r="4434" spans="1:22" ht="14.25" customHeight="1" x14ac:dyDescent="0.3">
      <c r="A4434" s="4">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4">
        <v>9.1580000000000013</v>
      </c>
    </row>
    <row r="4435" spans="1:22" ht="14.25" customHeight="1" x14ac:dyDescent="0.3">
      <c r="A4435" s="4">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4">
        <v>2.6249999999999991</v>
      </c>
    </row>
    <row r="4436" spans="1:22" ht="14.25" customHeight="1" x14ac:dyDescent="0.3">
      <c r="A4436" s="4">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4">
        <v>160.15860000000001</v>
      </c>
    </row>
    <row r="4437" spans="1:22" ht="14.25" customHeight="1" x14ac:dyDescent="0.3">
      <c r="A4437" s="4">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4">
        <v>-3.6002999999999998</v>
      </c>
    </row>
    <row r="4438" spans="1:22" ht="14.25" customHeight="1" x14ac:dyDescent="0.3">
      <c r="A4438" s="4">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4">
        <v>2.7384000000000022</v>
      </c>
    </row>
    <row r="4439" spans="1:22" ht="14.25" customHeight="1" x14ac:dyDescent="0.3">
      <c r="A4439" s="4">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4">
        <v>-71.296199999999999</v>
      </c>
    </row>
    <row r="4440" spans="1:22" ht="14.25" customHeight="1" x14ac:dyDescent="0.3">
      <c r="A4440" s="4">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4">
        <v>3.6288</v>
      </c>
    </row>
    <row r="4441" spans="1:22" ht="14.25" customHeight="1" x14ac:dyDescent="0.3">
      <c r="A4441" s="4">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4">
        <v>7.3999999999999995</v>
      </c>
    </row>
    <row r="4442" spans="1:22" ht="14.25" customHeight="1" x14ac:dyDescent="0.3">
      <c r="A4442" s="4">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4">
        <v>36.283500000000004</v>
      </c>
    </row>
    <row r="4443" spans="1:22" ht="14.25" customHeight="1" x14ac:dyDescent="0.3">
      <c r="A4443" s="4">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4">
        <v>135.21900000000002</v>
      </c>
    </row>
    <row r="4444" spans="1:22" ht="14.25" customHeight="1" x14ac:dyDescent="0.3">
      <c r="A4444" s="4">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4">
        <v>10.511999999999999</v>
      </c>
    </row>
    <row r="4445" spans="1:22" ht="14.25" customHeight="1" x14ac:dyDescent="0.3">
      <c r="A4445" s="4">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4">
        <v>15.552000000000001</v>
      </c>
    </row>
    <row r="4446" spans="1:22" ht="14.25" customHeight="1" x14ac:dyDescent="0.3">
      <c r="A4446" s="4">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4">
        <v>36.824499999999993</v>
      </c>
    </row>
    <row r="4447" spans="1:22" ht="14.25" customHeight="1" x14ac:dyDescent="0.3">
      <c r="A4447" s="4">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4">
        <v>14.256</v>
      </c>
    </row>
    <row r="4448" spans="1:22" ht="14.25" customHeight="1" x14ac:dyDescent="0.3">
      <c r="A4448" s="4">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4">
        <v>14.268800000000001</v>
      </c>
    </row>
    <row r="4449" spans="1:22" ht="14.25" customHeight="1" x14ac:dyDescent="0.3">
      <c r="A4449" s="4">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4">
        <v>42.362499999999997</v>
      </c>
    </row>
    <row r="4450" spans="1:22" ht="14.25" customHeight="1" x14ac:dyDescent="0.3">
      <c r="A4450" s="4">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4">
        <v>4.0191999999999997</v>
      </c>
    </row>
    <row r="4451" spans="1:22" ht="14.25" customHeight="1" x14ac:dyDescent="0.3">
      <c r="A4451" s="4">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4">
        <v>3.1104000000000003</v>
      </c>
    </row>
    <row r="4452" spans="1:22" ht="14.25" customHeight="1" x14ac:dyDescent="0.3">
      <c r="A4452" s="4">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4">
        <v>87.744299999999981</v>
      </c>
    </row>
    <row r="4453" spans="1:22" ht="14.25" customHeight="1" x14ac:dyDescent="0.3">
      <c r="A4453" s="4">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4">
        <v>8.6359999999999992</v>
      </c>
    </row>
    <row r="4454" spans="1:22" ht="14.25" customHeight="1" x14ac:dyDescent="0.3">
      <c r="A4454" s="4">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4">
        <v>20.661200000000001</v>
      </c>
    </row>
    <row r="4455" spans="1:22" ht="14.25" customHeight="1" x14ac:dyDescent="0.3">
      <c r="A4455" s="4">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4">
        <v>225.73499999999993</v>
      </c>
    </row>
    <row r="4456" spans="1:22" ht="14.25" customHeight="1" x14ac:dyDescent="0.3">
      <c r="A4456" s="4">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4">
        <v>0.5583999999999989</v>
      </c>
    </row>
    <row r="4457" spans="1:22" ht="14.25" customHeight="1" x14ac:dyDescent="0.3">
      <c r="A4457" s="4">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4">
        <v>-12.956799999999994</v>
      </c>
    </row>
    <row r="4458" spans="1:22" ht="14.25" customHeight="1" x14ac:dyDescent="0.3">
      <c r="A4458" s="4">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4">
        <v>2.1492</v>
      </c>
    </row>
    <row r="4459" spans="1:22" ht="14.25" customHeight="1" x14ac:dyDescent="0.3">
      <c r="A4459" s="4">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4">
        <v>114.93849999999998</v>
      </c>
    </row>
    <row r="4460" spans="1:22" ht="14.25" customHeight="1" x14ac:dyDescent="0.3">
      <c r="A4460" s="4">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4">
        <v>-299.8116</v>
      </c>
    </row>
    <row r="4461" spans="1:22" ht="14.25" customHeight="1" x14ac:dyDescent="0.3">
      <c r="A4461" s="4">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4">
        <v>3.2776000000000014</v>
      </c>
    </row>
    <row r="4462" spans="1:22" ht="14.25" customHeight="1" x14ac:dyDescent="0.3">
      <c r="A4462" s="4">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4">
        <v>-29.436800000000012</v>
      </c>
    </row>
    <row r="4463" spans="1:22" ht="14.25" customHeight="1" x14ac:dyDescent="0.3">
      <c r="A4463" s="4">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4">
        <v>1.359599999999995</v>
      </c>
    </row>
    <row r="4464" spans="1:22" ht="14.25" customHeight="1" x14ac:dyDescent="0.3">
      <c r="A4464" s="4">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4">
        <v>-58.861599999999981</v>
      </c>
    </row>
    <row r="4465" spans="1:22" ht="14.25" customHeight="1" x14ac:dyDescent="0.3">
      <c r="A4465" s="4">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4">
        <v>5.2026000000000003</v>
      </c>
    </row>
    <row r="4466" spans="1:22" ht="14.25" customHeight="1" x14ac:dyDescent="0.3">
      <c r="A4466" s="4">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4">
        <v>26.22399999999999</v>
      </c>
    </row>
    <row r="4467" spans="1:22" ht="14.25" customHeight="1" x14ac:dyDescent="0.3">
      <c r="A4467" s="4">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4">
        <v>1.1151</v>
      </c>
    </row>
    <row r="4468" spans="1:22" ht="14.25" customHeight="1" x14ac:dyDescent="0.3">
      <c r="A4468" s="4">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4">
        <v>7.3709999999999996</v>
      </c>
    </row>
    <row r="4469" spans="1:22" ht="14.25" customHeight="1" x14ac:dyDescent="0.3">
      <c r="A4469" s="4">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4">
        <v>78.941199999999995</v>
      </c>
    </row>
    <row r="4470" spans="1:22" ht="14.25" customHeight="1" x14ac:dyDescent="0.3">
      <c r="A4470" s="4">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4">
        <v>-16.078399999999988</v>
      </c>
    </row>
    <row r="4471" spans="1:22" ht="14.25" customHeight="1" x14ac:dyDescent="0.3">
      <c r="A4471" s="4">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4">
        <v>6.2208000000000006</v>
      </c>
    </row>
    <row r="4472" spans="1:22" ht="14.25" customHeight="1" x14ac:dyDescent="0.3">
      <c r="A4472" s="4">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4">
        <v>-23.782199999999996</v>
      </c>
    </row>
    <row r="4473" spans="1:22" ht="14.25" customHeight="1" x14ac:dyDescent="0.3">
      <c r="A4473" s="4">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4">
        <v>-15.466600000000003</v>
      </c>
    </row>
    <row r="4474" spans="1:22" ht="14.25" customHeight="1" x14ac:dyDescent="0.3">
      <c r="A4474" s="4">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4">
        <v>65.993400000000008</v>
      </c>
    </row>
    <row r="4475" spans="1:22" ht="14.25" customHeight="1" x14ac:dyDescent="0.3">
      <c r="A4475" s="4">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4">
        <v>-189.32100000000003</v>
      </c>
    </row>
    <row r="4476" spans="1:22" ht="14.25" customHeight="1" x14ac:dyDescent="0.3">
      <c r="A4476" s="4">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4">
        <v>5.4432</v>
      </c>
    </row>
    <row r="4477" spans="1:22" ht="14.25" customHeight="1" x14ac:dyDescent="0.3">
      <c r="A4477" s="4">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4">
        <v>7.436799999999999</v>
      </c>
    </row>
    <row r="4478" spans="1:22" ht="14.25" customHeight="1" x14ac:dyDescent="0.3">
      <c r="A4478" s="4">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4">
        <v>2.6399999999999997</v>
      </c>
    </row>
    <row r="4479" spans="1:22" ht="14.25" customHeight="1" x14ac:dyDescent="0.3">
      <c r="A4479" s="4">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4">
        <v>23.316299999999984</v>
      </c>
    </row>
    <row r="4480" spans="1:22" ht="14.25" customHeight="1" x14ac:dyDescent="0.3">
      <c r="A4480" s="4">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4">
        <v>54.775599999999997</v>
      </c>
    </row>
    <row r="4481" spans="1:22" ht="14.25" customHeight="1" x14ac:dyDescent="0.3">
      <c r="A4481" s="4">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4">
        <v>11.703000000000001</v>
      </c>
    </row>
    <row r="4482" spans="1:22" ht="14.25" customHeight="1" x14ac:dyDescent="0.3">
      <c r="A4482" s="4">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4">
        <v>5.0358000000000001</v>
      </c>
    </row>
    <row r="4483" spans="1:22" ht="14.25" customHeight="1" x14ac:dyDescent="0.3">
      <c r="A4483" s="4">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4">
        <v>14.295599999999997</v>
      </c>
    </row>
    <row r="4484" spans="1:22" ht="14.25" customHeight="1" x14ac:dyDescent="0.3">
      <c r="A4484" s="4">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4">
        <v>15.799199999999999</v>
      </c>
    </row>
    <row r="4485" spans="1:22" ht="14.25" customHeight="1" x14ac:dyDescent="0.3">
      <c r="A4485" s="4">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4">
        <v>56.977199999999996</v>
      </c>
    </row>
    <row r="4486" spans="1:22" ht="14.25" customHeight="1" x14ac:dyDescent="0.3">
      <c r="A4486" s="4">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4">
        <v>3.0211999999999994</v>
      </c>
    </row>
    <row r="4487" spans="1:22" ht="14.25" customHeight="1" x14ac:dyDescent="0.3">
      <c r="A4487" s="4">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4">
        <v>9.3312000000000008</v>
      </c>
    </row>
    <row r="4488" spans="1:22" ht="14.25" customHeight="1" x14ac:dyDescent="0.3">
      <c r="A4488" s="4">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4">
        <v>150.98399999999998</v>
      </c>
    </row>
    <row r="4489" spans="1:22" ht="14.25" customHeight="1" x14ac:dyDescent="0.3">
      <c r="A4489" s="4">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4">
        <v>-25.218500000000006</v>
      </c>
    </row>
    <row r="4490" spans="1:22" ht="14.25" customHeight="1" x14ac:dyDescent="0.3">
      <c r="A4490" s="4">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4">
        <v>-14.687999999999999</v>
      </c>
    </row>
    <row r="4491" spans="1:22" ht="14.25" customHeight="1" x14ac:dyDescent="0.3">
      <c r="A4491" s="4">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4">
        <v>-7.8225000000000016</v>
      </c>
    </row>
    <row r="4492" spans="1:22" ht="14.25" customHeight="1" x14ac:dyDescent="0.3">
      <c r="A4492" s="4">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4">
        <v>5.2287000000000035</v>
      </c>
    </row>
    <row r="4493" spans="1:22" ht="14.25" customHeight="1" x14ac:dyDescent="0.3">
      <c r="A4493" s="4">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4">
        <v>109.99799999999999</v>
      </c>
    </row>
    <row r="4494" spans="1:22" ht="14.25" customHeight="1" x14ac:dyDescent="0.3">
      <c r="A4494" s="4">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4">
        <v>1.4223999999999997</v>
      </c>
    </row>
    <row r="4495" spans="1:22" ht="14.25" customHeight="1" x14ac:dyDescent="0.3">
      <c r="A4495" s="4">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4">
        <v>12.700800000000001</v>
      </c>
    </row>
    <row r="4496" spans="1:22" ht="14.25" customHeight="1" x14ac:dyDescent="0.3">
      <c r="A4496" s="4">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4">
        <v>-51.983999999999924</v>
      </c>
    </row>
    <row r="4497" spans="1:22" ht="14.25" customHeight="1" x14ac:dyDescent="0.3">
      <c r="A4497" s="4">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4">
        <v>75.593699999999899</v>
      </c>
    </row>
    <row r="4498" spans="1:22" ht="14.25" customHeight="1" x14ac:dyDescent="0.3">
      <c r="A4498" s="4">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4">
        <v>19.051200000000001</v>
      </c>
    </row>
    <row r="4499" spans="1:22" ht="14.25" customHeight="1" x14ac:dyDescent="0.3">
      <c r="A4499" s="4">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4">
        <v>-462.86239999999998</v>
      </c>
    </row>
    <row r="4500" spans="1:22" ht="14.25" customHeight="1" x14ac:dyDescent="0.3">
      <c r="A4500" s="4">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4">
        <v>6.2208000000000006</v>
      </c>
    </row>
    <row r="4501" spans="1:22" ht="14.25" customHeight="1" x14ac:dyDescent="0.3">
      <c r="A4501" s="4">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4">
        <v>6.2208000000000006</v>
      </c>
    </row>
    <row r="4502" spans="1:22" ht="14.25" customHeight="1" x14ac:dyDescent="0.3">
      <c r="A4502" s="4">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4">
        <v>8.1199999999999974</v>
      </c>
    </row>
    <row r="4503" spans="1:22" ht="14.25" customHeight="1" x14ac:dyDescent="0.3">
      <c r="A4503" s="4">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4">
        <v>9.0719999999999992</v>
      </c>
    </row>
    <row r="4504" spans="1:22" ht="14.25" customHeight="1" x14ac:dyDescent="0.3">
      <c r="A4504" s="4">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4">
        <v>7.1928000000000001</v>
      </c>
    </row>
    <row r="4505" spans="1:22" ht="14.25" customHeight="1" x14ac:dyDescent="0.3">
      <c r="A4505" s="4">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4">
        <v>17.365599999999993</v>
      </c>
    </row>
    <row r="4506" spans="1:22" ht="14.25" customHeight="1" x14ac:dyDescent="0.3">
      <c r="A4506" s="4">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4">
        <v>101.34879999999998</v>
      </c>
    </row>
    <row r="4507" spans="1:22" ht="14.25" customHeight="1" x14ac:dyDescent="0.3">
      <c r="A4507" s="4">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4">
        <v>13.198499999999999</v>
      </c>
    </row>
    <row r="4508" spans="1:22" ht="14.25" customHeight="1" x14ac:dyDescent="0.3">
      <c r="A4508" s="4">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4">
        <v>51.148499999999984</v>
      </c>
    </row>
    <row r="4509" spans="1:22" ht="14.25" customHeight="1" x14ac:dyDescent="0.3">
      <c r="A4509" s="4">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4">
        <v>0.20339999999999847</v>
      </c>
    </row>
    <row r="4510" spans="1:22" ht="14.25" customHeight="1" x14ac:dyDescent="0.3">
      <c r="A4510" s="4">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4">
        <v>5.5176999999999978</v>
      </c>
    </row>
    <row r="4511" spans="1:22" ht="14.25" customHeight="1" x14ac:dyDescent="0.3">
      <c r="A4511" s="4">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4">
        <v>-6.423300000000026</v>
      </c>
    </row>
    <row r="4512" spans="1:22" ht="14.25" customHeight="1" x14ac:dyDescent="0.3">
      <c r="A4512" s="4">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4">
        <v>17.157999999999998</v>
      </c>
    </row>
    <row r="4513" spans="1:22" ht="14.25" customHeight="1" x14ac:dyDescent="0.3">
      <c r="A4513" s="4">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4">
        <v>39.340799999999994</v>
      </c>
    </row>
    <row r="4514" spans="1:22" ht="14.25" customHeight="1" x14ac:dyDescent="0.3">
      <c r="A4514" s="4">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4">
        <v>-40.180799999999991</v>
      </c>
    </row>
    <row r="4515" spans="1:22" ht="14.25" customHeight="1" x14ac:dyDescent="0.3">
      <c r="A4515" s="4">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4">
        <v>0.8087999999999993</v>
      </c>
    </row>
    <row r="4516" spans="1:22" ht="14.25" customHeight="1" x14ac:dyDescent="0.3">
      <c r="A4516" s="4">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4">
        <v>75.654799999999994</v>
      </c>
    </row>
    <row r="4517" spans="1:22" ht="14.25" customHeight="1" x14ac:dyDescent="0.3">
      <c r="A4517" s="4">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4">
        <v>12.025199999999998</v>
      </c>
    </row>
    <row r="4518" spans="1:22" ht="14.25" customHeight="1" x14ac:dyDescent="0.3">
      <c r="A4518" s="4">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4">
        <v>10.058</v>
      </c>
    </row>
    <row r="4519" spans="1:22" ht="14.25" customHeight="1" x14ac:dyDescent="0.3">
      <c r="A4519" s="4">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4">
        <v>15.815799999999999</v>
      </c>
    </row>
    <row r="4520" spans="1:22" ht="14.25" customHeight="1" x14ac:dyDescent="0.3">
      <c r="A4520" s="4">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4">
        <v>6.9551999999999996</v>
      </c>
    </row>
    <row r="4521" spans="1:22" ht="14.25" customHeight="1" x14ac:dyDescent="0.3">
      <c r="A4521" s="4">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4">
        <v>84.219999999999857</v>
      </c>
    </row>
    <row r="4522" spans="1:22" ht="14.25" customHeight="1" x14ac:dyDescent="0.3">
      <c r="A4522" s="4">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4">
        <v>22.4316</v>
      </c>
    </row>
    <row r="4523" spans="1:22" ht="14.25" customHeight="1" x14ac:dyDescent="0.3">
      <c r="A4523" s="4">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4">
        <v>6.9087999999999994</v>
      </c>
    </row>
    <row r="4524" spans="1:22" ht="14.25" customHeight="1" x14ac:dyDescent="0.3">
      <c r="A4524" s="4">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4">
        <v>3.065399999999999</v>
      </c>
    </row>
    <row r="4525" spans="1:22" ht="14.25" customHeight="1" x14ac:dyDescent="0.3">
      <c r="A4525" s="4">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4">
        <v>16.035599999999999</v>
      </c>
    </row>
    <row r="4526" spans="1:22" ht="14.25" customHeight="1" x14ac:dyDescent="0.3">
      <c r="A4526" s="4">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4">
        <v>24.121800000000004</v>
      </c>
    </row>
    <row r="4527" spans="1:22" ht="14.25" customHeight="1" x14ac:dyDescent="0.3">
      <c r="A4527" s="4">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4">
        <v>67.495000000000005</v>
      </c>
    </row>
    <row r="4528" spans="1:22" ht="14.25" customHeight="1" x14ac:dyDescent="0.3">
      <c r="A4528" s="4">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4">
        <v>47.952000000000005</v>
      </c>
    </row>
    <row r="4529" spans="1:22" ht="14.25" customHeight="1" x14ac:dyDescent="0.3">
      <c r="A4529" s="4">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4">
        <v>14.459599999999998</v>
      </c>
    </row>
    <row r="4530" spans="1:22" ht="14.25" customHeight="1" x14ac:dyDescent="0.3">
      <c r="A4530" s="4">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4">
        <v>33.589200000000005</v>
      </c>
    </row>
    <row r="4531" spans="1:22" ht="14.25" customHeight="1" x14ac:dyDescent="0.3">
      <c r="A4531" s="4">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4">
        <v>-3.9032000000000009</v>
      </c>
    </row>
    <row r="4532" spans="1:22" ht="14.25" customHeight="1" x14ac:dyDescent="0.3">
      <c r="A4532" s="4">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4">
        <v>72.534400000000005</v>
      </c>
    </row>
    <row r="4533" spans="1:22" ht="14.25" customHeight="1" x14ac:dyDescent="0.3">
      <c r="A4533" s="4">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4">
        <v>10.514399999999998</v>
      </c>
    </row>
    <row r="4534" spans="1:22" ht="14.25" customHeight="1" x14ac:dyDescent="0.3">
      <c r="A4534" s="4">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4">
        <v>13.764599999999994</v>
      </c>
    </row>
    <row r="4535" spans="1:22" ht="14.25" customHeight="1" x14ac:dyDescent="0.3">
      <c r="A4535" s="4">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4">
        <v>7.4871999999999996</v>
      </c>
    </row>
    <row r="4536" spans="1:22" ht="14.25" customHeight="1" x14ac:dyDescent="0.3">
      <c r="A4536" s="4">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4">
        <v>5.8604000000000003</v>
      </c>
    </row>
    <row r="4537" spans="1:22" ht="14.25" customHeight="1" x14ac:dyDescent="0.3">
      <c r="A4537" s="4">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4">
        <v>4.9103999999999992</v>
      </c>
    </row>
    <row r="4538" spans="1:22" ht="14.25" customHeight="1" x14ac:dyDescent="0.3">
      <c r="A4538" s="4">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4">
        <v>30.231600000000007</v>
      </c>
    </row>
    <row r="4539" spans="1:22" ht="14.25" customHeight="1" x14ac:dyDescent="0.3">
      <c r="A4539" s="4">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4">
        <v>6.2015999999999991</v>
      </c>
    </row>
    <row r="4540" spans="1:22" ht="14.25" customHeight="1" x14ac:dyDescent="0.3">
      <c r="A4540" s="4">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4">
        <v>4.3295999999999992</v>
      </c>
    </row>
    <row r="4541" spans="1:22" ht="14.25" customHeight="1" x14ac:dyDescent="0.3">
      <c r="A4541" s="4">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4">
        <v>1.0597999999999956</v>
      </c>
    </row>
    <row r="4542" spans="1:22" ht="14.25" customHeight="1" x14ac:dyDescent="0.3">
      <c r="A4542" s="4">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4">
        <v>-28.22399999999999</v>
      </c>
    </row>
    <row r="4543" spans="1:22" ht="14.25" customHeight="1" x14ac:dyDescent="0.3">
      <c r="A4543" s="4">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4">
        <v>-8.9040000000000035</v>
      </c>
    </row>
    <row r="4544" spans="1:22" ht="14.25" customHeight="1" x14ac:dyDescent="0.3">
      <c r="A4544" s="4">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4">
        <v>149.8956</v>
      </c>
    </row>
    <row r="4545" spans="1:22" ht="14.25" customHeight="1" x14ac:dyDescent="0.3">
      <c r="A4545" s="4">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4">
        <v>-5.4801000000000215</v>
      </c>
    </row>
    <row r="4546" spans="1:22" ht="14.25" customHeight="1" x14ac:dyDescent="0.3">
      <c r="A4546" s="4">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4">
        <v>16.703999999999986</v>
      </c>
    </row>
    <row r="4547" spans="1:22" ht="14.25" customHeight="1" x14ac:dyDescent="0.3">
      <c r="A4547" s="4">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4">
        <v>53.754400000000004</v>
      </c>
    </row>
    <row r="4548" spans="1:22" ht="14.25" customHeight="1" x14ac:dyDescent="0.3">
      <c r="A4548" s="4">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4">
        <v>-2.9884000000000004</v>
      </c>
    </row>
    <row r="4549" spans="1:22" ht="14.25" customHeight="1" x14ac:dyDescent="0.3">
      <c r="A4549" s="4">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4">
        <v>0.69120000000000026</v>
      </c>
    </row>
    <row r="4550" spans="1:22" ht="14.25" customHeight="1" x14ac:dyDescent="0.3">
      <c r="A4550" s="4">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4">
        <v>-2.1340000000000003</v>
      </c>
    </row>
    <row r="4551" spans="1:22" ht="14.25" customHeight="1" x14ac:dyDescent="0.3">
      <c r="A4551" s="4">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4">
        <v>49.437599999999975</v>
      </c>
    </row>
    <row r="4552" spans="1:22" ht="14.25" customHeight="1" x14ac:dyDescent="0.3">
      <c r="A4552" s="4">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4">
        <v>2.8224</v>
      </c>
    </row>
    <row r="4553" spans="1:22" ht="14.25" customHeight="1" x14ac:dyDescent="0.3">
      <c r="A4553" s="4">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4">
        <v>4.3901999999999788</v>
      </c>
    </row>
    <row r="4554" spans="1:22" ht="14.25" customHeight="1" x14ac:dyDescent="0.3">
      <c r="A4554" s="4">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4">
        <v>23.027999999999992</v>
      </c>
    </row>
    <row r="4555" spans="1:22" ht="14.25" customHeight="1" x14ac:dyDescent="0.3">
      <c r="A4555" s="4">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4">
        <v>5.7779999999999987</v>
      </c>
    </row>
    <row r="4556" spans="1:22" ht="14.25" customHeight="1" x14ac:dyDescent="0.3">
      <c r="A4556" s="4">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4">
        <v>28.410000000000004</v>
      </c>
    </row>
    <row r="4557" spans="1:22" ht="14.25" customHeight="1" x14ac:dyDescent="0.3">
      <c r="A4557" s="4">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4">
        <v>14.201999999999998</v>
      </c>
    </row>
    <row r="4558" spans="1:22" ht="14.25" customHeight="1" x14ac:dyDescent="0.3">
      <c r="A4558" s="4">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4">
        <v>0.5583999999999989</v>
      </c>
    </row>
    <row r="4559" spans="1:22" ht="14.25" customHeight="1" x14ac:dyDescent="0.3">
      <c r="A4559" s="4">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4">
        <v>-6.5618999999999996</v>
      </c>
    </row>
    <row r="4560" spans="1:22" ht="14.25" customHeight="1" x14ac:dyDescent="0.3">
      <c r="A4560" s="4">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4">
        <v>17.968399999999995</v>
      </c>
    </row>
    <row r="4561" spans="1:22" ht="14.25" customHeight="1" x14ac:dyDescent="0.3">
      <c r="A4561" s="4">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4">
        <v>-9.1335000000000122</v>
      </c>
    </row>
    <row r="4562" spans="1:22" ht="14.25" customHeight="1" x14ac:dyDescent="0.3">
      <c r="A4562" s="4">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4">
        <v>122.148</v>
      </c>
    </row>
    <row r="4563" spans="1:22" ht="14.25" customHeight="1" x14ac:dyDescent="0.3">
      <c r="A4563" s="4">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4">
        <v>8.2763999999999953</v>
      </c>
    </row>
    <row r="4564" spans="1:22" ht="14.25" customHeight="1" x14ac:dyDescent="0.3">
      <c r="A4564" s="4">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4">
        <v>13.832000000000001</v>
      </c>
    </row>
    <row r="4565" spans="1:22" ht="14.25" customHeight="1" x14ac:dyDescent="0.3">
      <c r="A4565" s="4">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4">
        <v>-57.631200000000035</v>
      </c>
    </row>
    <row r="4566" spans="1:22" ht="14.25" customHeight="1" x14ac:dyDescent="0.3">
      <c r="A4566" s="4">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4">
        <v>-1.2588000000000008</v>
      </c>
    </row>
    <row r="4567" spans="1:22" ht="14.25" customHeight="1" x14ac:dyDescent="0.3">
      <c r="A4567" s="4">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4">
        <v>4.5215999999999994</v>
      </c>
    </row>
    <row r="4568" spans="1:22" ht="14.25" customHeight="1" x14ac:dyDescent="0.3">
      <c r="A4568" s="4">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4">
        <v>-21.1068</v>
      </c>
    </row>
    <row r="4569" spans="1:22" ht="14.25" customHeight="1" x14ac:dyDescent="0.3">
      <c r="A4569" s="4">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4">
        <v>8.8623999999999992</v>
      </c>
    </row>
    <row r="4570" spans="1:22" ht="14.25" customHeight="1" x14ac:dyDescent="0.3">
      <c r="A4570" s="4">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4">
        <v>-17.285400000000006</v>
      </c>
    </row>
    <row r="4571" spans="1:22" ht="14.25" customHeight="1" x14ac:dyDescent="0.3">
      <c r="A4571" s="4">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4">
        <v>26.648999999999997</v>
      </c>
    </row>
    <row r="4572" spans="1:22" ht="14.25" customHeight="1" x14ac:dyDescent="0.3">
      <c r="A4572" s="4">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4">
        <v>8.071200000000001</v>
      </c>
    </row>
    <row r="4573" spans="1:22" ht="14.25" customHeight="1" x14ac:dyDescent="0.3">
      <c r="A4573" s="4">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4">
        <v>60.141199999999998</v>
      </c>
    </row>
    <row r="4574" spans="1:22" ht="14.25" customHeight="1" x14ac:dyDescent="0.3">
      <c r="A4574" s="4">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4">
        <v>89.996999999999986</v>
      </c>
    </row>
    <row r="4575" spans="1:22" ht="14.25" customHeight="1" x14ac:dyDescent="0.3">
      <c r="A4575" s="4">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4">
        <v>184.22039999999998</v>
      </c>
    </row>
    <row r="4576" spans="1:22" ht="14.25" customHeight="1" x14ac:dyDescent="0.3">
      <c r="A4576" s="4">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4">
        <v>8.7047999999999988</v>
      </c>
    </row>
    <row r="4577" spans="1:22" ht="14.25" customHeight="1" x14ac:dyDescent="0.3">
      <c r="A4577" s="4">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4">
        <v>3.6139999999999994</v>
      </c>
    </row>
    <row r="4578" spans="1:22" ht="14.25" customHeight="1" x14ac:dyDescent="0.3">
      <c r="A4578" s="4">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4">
        <v>6.7149999999999999</v>
      </c>
    </row>
    <row r="4579" spans="1:22" ht="14.25" customHeight="1" x14ac:dyDescent="0.3">
      <c r="A4579" s="4">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4">
        <v>3.3543999999999996</v>
      </c>
    </row>
    <row r="4580" spans="1:22" ht="14.25" customHeight="1" x14ac:dyDescent="0.3">
      <c r="A4580" s="4">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4">
        <v>56.550000000000004</v>
      </c>
    </row>
    <row r="4581" spans="1:22" ht="14.25" customHeight="1" x14ac:dyDescent="0.3">
      <c r="A4581" s="4">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4">
        <v>32.232199999999999</v>
      </c>
    </row>
    <row r="4582" spans="1:22" ht="14.25" customHeight="1" x14ac:dyDescent="0.3">
      <c r="A4582" s="4">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4">
        <v>105.46800000000002</v>
      </c>
    </row>
    <row r="4583" spans="1:22" ht="14.25" customHeight="1" x14ac:dyDescent="0.3">
      <c r="A4583" s="4">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4">
        <v>3.8447999999999967</v>
      </c>
    </row>
    <row r="4584" spans="1:22" ht="14.25" customHeight="1" x14ac:dyDescent="0.3">
      <c r="A4584" s="4">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4">
        <v>7.9703999999999997</v>
      </c>
    </row>
    <row r="4585" spans="1:22" ht="14.25" customHeight="1" x14ac:dyDescent="0.3">
      <c r="A4585" s="4">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4">
        <v>3.7995999999999999</v>
      </c>
    </row>
    <row r="4586" spans="1:22" ht="14.25" customHeight="1" x14ac:dyDescent="0.3">
      <c r="A4586" s="4">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4">
        <v>38.29</v>
      </c>
    </row>
    <row r="4587" spans="1:22" ht="14.25" customHeight="1" x14ac:dyDescent="0.3">
      <c r="A4587" s="4">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4">
        <v>4.2240000000000002</v>
      </c>
    </row>
    <row r="4588" spans="1:22" ht="14.25" customHeight="1" x14ac:dyDescent="0.3">
      <c r="A4588" s="4">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4">
        <v>206.62319999999997</v>
      </c>
    </row>
    <row r="4589" spans="1:22" ht="14.25" customHeight="1" x14ac:dyDescent="0.3">
      <c r="A4589" s="4">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4">
        <v>0.16740000000000022</v>
      </c>
    </row>
    <row r="4590" spans="1:22" ht="14.25" customHeight="1" x14ac:dyDescent="0.3">
      <c r="A4590" s="4">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4">
        <v>10.508400000000002</v>
      </c>
    </row>
    <row r="4591" spans="1:22" ht="14.25" customHeight="1" x14ac:dyDescent="0.3">
      <c r="A4591" s="4">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4">
        <v>22.627499999999962</v>
      </c>
    </row>
    <row r="4592" spans="1:22" ht="14.25" customHeight="1" x14ac:dyDescent="0.3">
      <c r="A4592" s="4">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4">
        <v>4.9728000000000012</v>
      </c>
    </row>
    <row r="4593" spans="1:22" ht="14.25" customHeight="1" x14ac:dyDescent="0.3">
      <c r="A4593" s="4">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4">
        <v>30.238400000000013</v>
      </c>
    </row>
    <row r="4594" spans="1:22" ht="14.25" customHeight="1" x14ac:dyDescent="0.3">
      <c r="A4594" s="4">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4">
        <v>-5.4882000000000062</v>
      </c>
    </row>
    <row r="4595" spans="1:22" ht="14.25" customHeight="1" x14ac:dyDescent="0.3">
      <c r="A4595" s="4">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4">
        <v>2.0540000000000003</v>
      </c>
    </row>
    <row r="4596" spans="1:22" ht="14.25" customHeight="1" x14ac:dyDescent="0.3">
      <c r="A4596" s="4">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4">
        <v>33.851700000000051</v>
      </c>
    </row>
    <row r="4597" spans="1:22" ht="14.25" customHeight="1" x14ac:dyDescent="0.3">
      <c r="A4597" s="4">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4">
        <v>15.111600000000001</v>
      </c>
    </row>
    <row r="4598" spans="1:22" ht="14.25" customHeight="1" x14ac:dyDescent="0.3">
      <c r="A4598" s="4">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4">
        <v>13.2288</v>
      </c>
    </row>
    <row r="4599" spans="1:22" ht="14.25" customHeight="1" x14ac:dyDescent="0.3">
      <c r="A4599" s="4">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4">
        <v>5.8887000000000009</v>
      </c>
    </row>
    <row r="4600" spans="1:22" ht="14.25" customHeight="1" x14ac:dyDescent="0.3">
      <c r="A4600" s="4">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4">
        <v>26.563999999999997</v>
      </c>
    </row>
    <row r="4601" spans="1:22" ht="14.25" customHeight="1" x14ac:dyDescent="0.3">
      <c r="A4601" s="4">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4">
        <v>43.784199999999984</v>
      </c>
    </row>
    <row r="4602" spans="1:22" ht="14.25" customHeight="1" x14ac:dyDescent="0.3">
      <c r="A4602" s="4">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4">
        <v>63.134999999999991</v>
      </c>
    </row>
    <row r="4603" spans="1:22" ht="14.25" customHeight="1" x14ac:dyDescent="0.3">
      <c r="A4603" s="4">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4">
        <v>5.4143999999999997</v>
      </c>
    </row>
    <row r="4604" spans="1:22" ht="14.25" customHeight="1" x14ac:dyDescent="0.3">
      <c r="A4604" s="4">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4">
        <v>5.9383999999999988</v>
      </c>
    </row>
    <row r="4605" spans="1:22" ht="14.25" customHeight="1" x14ac:dyDescent="0.3">
      <c r="A4605" s="4">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4">
        <v>53.804799999999986</v>
      </c>
    </row>
    <row r="4606" spans="1:22" ht="14.25" customHeight="1" x14ac:dyDescent="0.3">
      <c r="A4606" s="4">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4">
        <v>4.4311999999999996</v>
      </c>
    </row>
    <row r="4607" spans="1:22" ht="14.25" customHeight="1" x14ac:dyDescent="0.3">
      <c r="A4607" s="4">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4">
        <v>50.383200000000016</v>
      </c>
    </row>
    <row r="4608" spans="1:22" ht="14.25" customHeight="1" x14ac:dyDescent="0.3">
      <c r="A4608" s="4">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4">
        <v>13.3371</v>
      </c>
    </row>
    <row r="4609" spans="1:22" ht="14.25" customHeight="1" x14ac:dyDescent="0.3">
      <c r="A4609" s="4">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4">
        <v>160.62299999999993</v>
      </c>
    </row>
    <row r="4610" spans="1:22" ht="14.25" customHeight="1" x14ac:dyDescent="0.3">
      <c r="A4610" s="4">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4">
        <v>2.0573999999999995</v>
      </c>
    </row>
    <row r="4611" spans="1:22" ht="14.25" customHeight="1" x14ac:dyDescent="0.3">
      <c r="A4611" s="4">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4">
        <v>21.772800000000004</v>
      </c>
    </row>
    <row r="4612" spans="1:22" ht="14.25" customHeight="1" x14ac:dyDescent="0.3">
      <c r="A4612" s="4">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4">
        <v>20.732800000000001</v>
      </c>
    </row>
    <row r="4613" spans="1:22" ht="14.25" customHeight="1" x14ac:dyDescent="0.3">
      <c r="A4613" s="4">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4">
        <v>15.68</v>
      </c>
    </row>
    <row r="4614" spans="1:22" ht="14.25" customHeight="1" x14ac:dyDescent="0.3">
      <c r="A4614" s="4">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4">
        <v>3.571200000000001</v>
      </c>
    </row>
    <row r="4615" spans="1:22" ht="14.25" customHeight="1" x14ac:dyDescent="0.3">
      <c r="A4615" s="4">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4">
        <v>8.218</v>
      </c>
    </row>
    <row r="4616" spans="1:22" ht="14.25" customHeight="1" x14ac:dyDescent="0.3">
      <c r="A4616" s="4">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4">
        <v>-166.39350000000002</v>
      </c>
    </row>
    <row r="4617" spans="1:22" ht="14.25" customHeight="1" x14ac:dyDescent="0.3">
      <c r="A4617" s="4">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4">
        <v>4.2659999999999973</v>
      </c>
    </row>
    <row r="4618" spans="1:22" ht="14.25" customHeight="1" x14ac:dyDescent="0.3">
      <c r="A4618" s="4">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4">
        <v>6.7188000000000088</v>
      </c>
    </row>
    <row r="4619" spans="1:22" ht="14.25" customHeight="1" x14ac:dyDescent="0.3">
      <c r="A4619" s="4">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4">
        <v>147.47500000000002</v>
      </c>
    </row>
    <row r="4620" spans="1:22" ht="14.25" customHeight="1" x14ac:dyDescent="0.3">
      <c r="A4620" s="4">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4">
        <v>141.1644</v>
      </c>
    </row>
    <row r="4621" spans="1:22" ht="14.25" customHeight="1" x14ac:dyDescent="0.3">
      <c r="A4621" s="4">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4">
        <v>1007.9831999999999</v>
      </c>
    </row>
    <row r="4622" spans="1:22" ht="14.25" customHeight="1" x14ac:dyDescent="0.3">
      <c r="A4622" s="4">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4">
        <v>33.93</v>
      </c>
    </row>
    <row r="4623" spans="1:22" ht="14.25" customHeight="1" x14ac:dyDescent="0.3">
      <c r="A4623" s="4">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4">
        <v>21.714000000000002</v>
      </c>
    </row>
    <row r="4624" spans="1:22" ht="14.25" customHeight="1" x14ac:dyDescent="0.3">
      <c r="A4624" s="4">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4">
        <v>-1.9872000000000005</v>
      </c>
    </row>
    <row r="4625" spans="1:22" ht="14.25" customHeight="1" x14ac:dyDescent="0.3">
      <c r="A4625" s="4">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4">
        <v>62.137599999999992</v>
      </c>
    </row>
    <row r="4626" spans="1:22" ht="14.25" customHeight="1" x14ac:dyDescent="0.3">
      <c r="A4626" s="4">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4">
        <v>-3.2309999999999945</v>
      </c>
    </row>
    <row r="4627" spans="1:22" ht="14.25" customHeight="1" x14ac:dyDescent="0.3">
      <c r="A4627" s="4">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4">
        <v>4.240800000000001</v>
      </c>
    </row>
    <row r="4628" spans="1:22" ht="14.25" customHeight="1" x14ac:dyDescent="0.3">
      <c r="A4628" s="4">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4">
        <v>20.163000000000004</v>
      </c>
    </row>
    <row r="4629" spans="1:22" ht="14.25" customHeight="1" x14ac:dyDescent="0.3">
      <c r="A4629" s="4">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4">
        <v>6.9664000000000001</v>
      </c>
    </row>
    <row r="4630" spans="1:22" ht="14.25" customHeight="1" x14ac:dyDescent="0.3">
      <c r="A4630" s="4">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4">
        <v>39.410000000000011</v>
      </c>
    </row>
    <row r="4631" spans="1:22" ht="14.25" customHeight="1" x14ac:dyDescent="0.3">
      <c r="A4631" s="4">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4">
        <v>9.8901000000000039</v>
      </c>
    </row>
    <row r="4632" spans="1:22" ht="14.25" customHeight="1" x14ac:dyDescent="0.3">
      <c r="A4632" s="4">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4">
        <v>6.1704000000000008</v>
      </c>
    </row>
    <row r="4633" spans="1:22" ht="14.25" customHeight="1" x14ac:dyDescent="0.3">
      <c r="A4633" s="4">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4">
        <v>24.84</v>
      </c>
    </row>
    <row r="4634" spans="1:22" ht="14.25" customHeight="1" x14ac:dyDescent="0.3">
      <c r="A4634" s="4">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4">
        <v>11.156400000000005</v>
      </c>
    </row>
    <row r="4635" spans="1:22" ht="14.25" customHeight="1" x14ac:dyDescent="0.3">
      <c r="A4635" s="4">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4">
        <v>34.493999999999971</v>
      </c>
    </row>
    <row r="4636" spans="1:22" ht="14.25" customHeight="1" x14ac:dyDescent="0.3">
      <c r="A4636" s="4">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4">
        <v>3.2391999999999967</v>
      </c>
    </row>
    <row r="4637" spans="1:22" ht="14.25" customHeight="1" x14ac:dyDescent="0.3">
      <c r="A4637" s="4">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4">
        <v>9.7175999999999902</v>
      </c>
    </row>
    <row r="4638" spans="1:22" ht="14.25" customHeight="1" x14ac:dyDescent="0.3">
      <c r="A4638" s="4">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4">
        <v>33.458399999999997</v>
      </c>
    </row>
    <row r="4639" spans="1:22" ht="14.25" customHeight="1" x14ac:dyDescent="0.3">
      <c r="A4639" s="4">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4">
        <v>5.6993999999999998</v>
      </c>
    </row>
    <row r="4640" spans="1:22" ht="14.25" customHeight="1" x14ac:dyDescent="0.3">
      <c r="A4640" s="4">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4">
        <v>12.298000000000002</v>
      </c>
    </row>
    <row r="4641" spans="1:22" ht="14.25" customHeight="1" x14ac:dyDescent="0.3">
      <c r="A4641" s="4">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4">
        <v>751.9624</v>
      </c>
    </row>
    <row r="4642" spans="1:22" ht="14.25" customHeight="1" x14ac:dyDescent="0.3">
      <c r="A4642" s="4">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4">
        <v>5.4340999999999999</v>
      </c>
    </row>
    <row r="4643" spans="1:22" ht="14.25" customHeight="1" x14ac:dyDescent="0.3">
      <c r="A4643" s="4">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4">
        <v>-2.5343999999999998</v>
      </c>
    </row>
    <row r="4644" spans="1:22" ht="14.25" customHeight="1" x14ac:dyDescent="0.3">
      <c r="A4644" s="4">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4">
        <v>-28.95679999999993</v>
      </c>
    </row>
    <row r="4645" spans="1:22" ht="14.25" customHeight="1" x14ac:dyDescent="0.3">
      <c r="A4645" s="4">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4">
        <v>2.1492</v>
      </c>
    </row>
    <row r="4646" spans="1:22" ht="14.25" customHeight="1" x14ac:dyDescent="0.3">
      <c r="A4646" s="4">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4">
        <v>41.880000000000024</v>
      </c>
    </row>
    <row r="4647" spans="1:22" ht="14.25" customHeight="1" x14ac:dyDescent="0.3">
      <c r="A4647" s="4">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4">
        <v>-8.0980000000000167</v>
      </c>
    </row>
    <row r="4648" spans="1:22" ht="14.25" customHeight="1" x14ac:dyDescent="0.3">
      <c r="A4648" s="4">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4">
        <v>6.1289999999999996</v>
      </c>
    </row>
    <row r="4649" spans="1:22" ht="14.25" customHeight="1" x14ac:dyDescent="0.3">
      <c r="A4649" s="4">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4">
        <v>62.782199999999975</v>
      </c>
    </row>
    <row r="4650" spans="1:22" ht="14.25" customHeight="1" x14ac:dyDescent="0.3">
      <c r="A4650" s="4">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4">
        <v>206.88929999999996</v>
      </c>
    </row>
    <row r="4651" spans="1:22" ht="14.25" customHeight="1" x14ac:dyDescent="0.3">
      <c r="A4651" s="4">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4">
        <v>1.9320000000000004</v>
      </c>
    </row>
    <row r="4652" spans="1:22" ht="14.25" customHeight="1" x14ac:dyDescent="0.3">
      <c r="A4652" s="4">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4">
        <v>114.93849999999998</v>
      </c>
    </row>
    <row r="4653" spans="1:22" ht="14.25" customHeight="1" x14ac:dyDescent="0.3">
      <c r="A4653" s="4">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4">
        <v>97.88</v>
      </c>
    </row>
    <row r="4654" spans="1:22" ht="14.25" customHeight="1" x14ac:dyDescent="0.3">
      <c r="A4654" s="4">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4">
        <v>5.7623999999999995</v>
      </c>
    </row>
    <row r="4655" spans="1:22" ht="14.25" customHeight="1" x14ac:dyDescent="0.3">
      <c r="A4655" s="4">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4">
        <v>39.947999999999993</v>
      </c>
    </row>
    <row r="4656" spans="1:22" ht="14.25" customHeight="1" x14ac:dyDescent="0.3">
      <c r="A4656" s="4">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4">
        <v>1.3535999999999999</v>
      </c>
    </row>
    <row r="4657" spans="1:22" ht="14.25" customHeight="1" x14ac:dyDescent="0.3">
      <c r="A4657" s="4">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4">
        <v>3.9591999999999992</v>
      </c>
    </row>
    <row r="4658" spans="1:22" ht="14.25" customHeight="1" x14ac:dyDescent="0.3">
      <c r="A4658" s="4">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4">
        <v>14.227200000000003</v>
      </c>
    </row>
    <row r="4659" spans="1:22" ht="14.25" customHeight="1" x14ac:dyDescent="0.3">
      <c r="A4659" s="4">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4">
        <v>6.5164</v>
      </c>
    </row>
    <row r="4660" spans="1:22" ht="14.25" customHeight="1" x14ac:dyDescent="0.3">
      <c r="A4660" s="4">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4">
        <v>2.8884000000000007</v>
      </c>
    </row>
    <row r="4661" spans="1:22" ht="14.25" customHeight="1" x14ac:dyDescent="0.3">
      <c r="A4661" s="4">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4">
        <v>2.0474999999999994</v>
      </c>
    </row>
    <row r="4662" spans="1:22" ht="14.25" customHeight="1" x14ac:dyDescent="0.3">
      <c r="A4662" s="4">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4">
        <v>-0.3444000000000047</v>
      </c>
    </row>
    <row r="4663" spans="1:22" ht="14.25" customHeight="1" x14ac:dyDescent="0.3">
      <c r="A4663" s="4">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4">
        <v>-36.176400000000001</v>
      </c>
    </row>
    <row r="4664" spans="1:22" ht="14.25" customHeight="1" x14ac:dyDescent="0.3">
      <c r="A4664" s="4">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4">
        <v>-9.5940000000000012</v>
      </c>
    </row>
    <row r="4665" spans="1:22" ht="14.25" customHeight="1" x14ac:dyDescent="0.3">
      <c r="A4665" s="4">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4">
        <v>1.0499999999999998</v>
      </c>
    </row>
    <row r="4666" spans="1:22" ht="14.25" customHeight="1" x14ac:dyDescent="0.3">
      <c r="A4666" s="4">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4">
        <v>-6.0047999999999977</v>
      </c>
    </row>
    <row r="4667" spans="1:22" ht="14.25" customHeight="1" x14ac:dyDescent="0.3">
      <c r="A4667" s="4">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4">
        <v>5.7960000000000003</v>
      </c>
    </row>
    <row r="4668" spans="1:22" ht="14.25" customHeight="1" x14ac:dyDescent="0.3">
      <c r="A4668" s="4">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4">
        <v>34.365600000000008</v>
      </c>
    </row>
    <row r="4669" spans="1:22" ht="14.25" customHeight="1" x14ac:dyDescent="0.3">
      <c r="A4669" s="4">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4">
        <v>13.296199999999999</v>
      </c>
    </row>
    <row r="4670" spans="1:22" ht="14.25" customHeight="1" x14ac:dyDescent="0.3">
      <c r="A4670" s="4">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4">
        <v>-18.802</v>
      </c>
    </row>
    <row r="4671" spans="1:22" ht="14.25" customHeight="1" x14ac:dyDescent="0.3">
      <c r="A4671" s="4">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4">
        <v>-119.19180000000006</v>
      </c>
    </row>
    <row r="4672" spans="1:22" ht="14.25" customHeight="1" x14ac:dyDescent="0.3">
      <c r="A4672" s="4">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4">
        <v>-57.950999999999993</v>
      </c>
    </row>
    <row r="4673" spans="1:22" ht="14.25" customHeight="1" x14ac:dyDescent="0.3">
      <c r="A4673" s="4">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4">
        <v>72.357999999999976</v>
      </c>
    </row>
    <row r="4674" spans="1:22" ht="14.25" customHeight="1" x14ac:dyDescent="0.3">
      <c r="A4674" s="4">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4">
        <v>165.34960000000001</v>
      </c>
    </row>
    <row r="4675" spans="1:22" ht="14.25" customHeight="1" x14ac:dyDescent="0.3">
      <c r="A4675" s="4">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4">
        <v>33.3172</v>
      </c>
    </row>
    <row r="4676" spans="1:22" ht="14.25" customHeight="1" x14ac:dyDescent="0.3">
      <c r="A4676" s="4">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4">
        <v>30.023400000000009</v>
      </c>
    </row>
    <row r="4677" spans="1:22" ht="14.25" customHeight="1" x14ac:dyDescent="0.3">
      <c r="A4677" s="4">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4">
        <v>1.5007999999999999</v>
      </c>
    </row>
    <row r="4678" spans="1:22" ht="14.25" customHeight="1" x14ac:dyDescent="0.3">
      <c r="A4678" s="4">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4">
        <v>11.167199999999999</v>
      </c>
    </row>
    <row r="4679" spans="1:22" ht="14.25" customHeight="1" x14ac:dyDescent="0.3">
      <c r="A4679" s="4">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4">
        <v>3.2391999999999967</v>
      </c>
    </row>
    <row r="4680" spans="1:22" ht="14.25" customHeight="1" x14ac:dyDescent="0.3">
      <c r="A4680" s="4">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4">
        <v>6.6239999999999952</v>
      </c>
    </row>
    <row r="4681" spans="1:22" ht="14.25" customHeight="1" x14ac:dyDescent="0.3">
      <c r="A4681" s="4">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4">
        <v>5.7672000000000008</v>
      </c>
    </row>
    <row r="4682" spans="1:22" ht="14.25" customHeight="1" x14ac:dyDescent="0.3">
      <c r="A4682" s="4">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4">
        <v>20.165599999999998</v>
      </c>
    </row>
    <row r="4683" spans="1:22" ht="14.25" customHeight="1" x14ac:dyDescent="0.3">
      <c r="A4683" s="4">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4">
        <v>13.324499999999999</v>
      </c>
    </row>
    <row r="4684" spans="1:22" ht="14.25" customHeight="1" x14ac:dyDescent="0.3">
      <c r="A4684" s="4">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4">
        <v>86.392799999999994</v>
      </c>
    </row>
    <row r="4685" spans="1:22" ht="14.25" customHeight="1" x14ac:dyDescent="0.3">
      <c r="A4685" s="4">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4">
        <v>-56.448000000000008</v>
      </c>
    </row>
    <row r="4686" spans="1:22" ht="14.25" customHeight="1" x14ac:dyDescent="0.3">
      <c r="A4686" s="4">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4">
        <v>-81.94</v>
      </c>
    </row>
    <row r="4687" spans="1:22" ht="14.25" customHeight="1" x14ac:dyDescent="0.3">
      <c r="A4687" s="4">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4">
        <v>-2.7887999999999993</v>
      </c>
    </row>
    <row r="4688" spans="1:22" ht="14.25" customHeight="1" x14ac:dyDescent="0.3">
      <c r="A4688" s="4">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4">
        <v>-2.3813999999999993</v>
      </c>
    </row>
    <row r="4689" spans="1:22" ht="14.25" customHeight="1" x14ac:dyDescent="0.3">
      <c r="A4689" s="4">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4">
        <v>123.45480000000005</v>
      </c>
    </row>
    <row r="4690" spans="1:22" ht="14.25" customHeight="1" x14ac:dyDescent="0.3">
      <c r="A4690" s="4">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4">
        <v>-4.7625000000000011</v>
      </c>
    </row>
    <row r="4691" spans="1:22" ht="14.25" customHeight="1" x14ac:dyDescent="0.3">
      <c r="A4691" s="4">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4">
        <v>10.393599999999998</v>
      </c>
    </row>
    <row r="4692" spans="1:22" ht="14.25" customHeight="1" x14ac:dyDescent="0.3">
      <c r="A4692" s="4">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4">
        <v>21.592800000000011</v>
      </c>
    </row>
    <row r="4693" spans="1:22" ht="14.25" customHeight="1" x14ac:dyDescent="0.3">
      <c r="A4693" s="4">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4">
        <v>-42.411600000000035</v>
      </c>
    </row>
    <row r="4694" spans="1:22" ht="14.25" customHeight="1" x14ac:dyDescent="0.3">
      <c r="A4694" s="4">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4">
        <v>77.671999999999983</v>
      </c>
    </row>
    <row r="4695" spans="1:22" ht="14.25" customHeight="1" x14ac:dyDescent="0.3">
      <c r="A4695" s="4">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4">
        <v>2.6399999999999997</v>
      </c>
    </row>
    <row r="4696" spans="1:22" ht="14.25" customHeight="1" x14ac:dyDescent="0.3">
      <c r="A4696" s="4">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4">
        <v>14.4648</v>
      </c>
    </row>
    <row r="4697" spans="1:22" ht="14.25" customHeight="1" x14ac:dyDescent="0.3">
      <c r="A4697" s="4">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4">
        <v>48.470400000000012</v>
      </c>
    </row>
    <row r="4698" spans="1:22" ht="14.25" customHeight="1" x14ac:dyDescent="0.3">
      <c r="A4698" s="4">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4">
        <v>38.437200000000004</v>
      </c>
    </row>
    <row r="4699" spans="1:22" ht="14.25" customHeight="1" x14ac:dyDescent="0.3">
      <c r="A4699" s="4">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4">
        <v>136.66500000000002</v>
      </c>
    </row>
    <row r="4700" spans="1:22" ht="14.25" customHeight="1" x14ac:dyDescent="0.3">
      <c r="A4700" s="4">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4">
        <v>14.849099999999979</v>
      </c>
    </row>
    <row r="4701" spans="1:22" ht="14.25" customHeight="1" x14ac:dyDescent="0.3">
      <c r="A4701" s="4">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4">
        <v>0.59039999999999915</v>
      </c>
    </row>
    <row r="4702" spans="1:22" ht="14.25" customHeight="1" x14ac:dyDescent="0.3">
      <c r="A4702" s="4">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4">
        <v>-14.883200000000002</v>
      </c>
    </row>
    <row r="4703" spans="1:22" ht="14.25" customHeight="1" x14ac:dyDescent="0.3">
      <c r="A4703" s="4">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4">
        <v>2.1399999999999992</v>
      </c>
    </row>
    <row r="4704" spans="1:22" ht="14.25" customHeight="1" x14ac:dyDescent="0.3">
      <c r="A4704" s="4">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4">
        <v>-6.9964999999999993</v>
      </c>
    </row>
    <row r="4705" spans="1:22" ht="14.25" customHeight="1" x14ac:dyDescent="0.3">
      <c r="A4705" s="4">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4">
        <v>-19.602000000000007</v>
      </c>
    </row>
    <row r="4706" spans="1:22" ht="14.25" customHeight="1" x14ac:dyDescent="0.3">
      <c r="A4706" s="4">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4">
        <v>18.899299999999997</v>
      </c>
    </row>
    <row r="4707" spans="1:22" ht="14.25" customHeight="1" x14ac:dyDescent="0.3">
      <c r="A4707" s="4">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4">
        <v>6.8713999999999995</v>
      </c>
    </row>
    <row r="4708" spans="1:22" ht="14.25" customHeight="1" x14ac:dyDescent="0.3">
      <c r="A4708" s="4">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4">
        <v>17.323999999999984</v>
      </c>
    </row>
    <row r="4709" spans="1:22" ht="14.25" customHeight="1" x14ac:dyDescent="0.3">
      <c r="A4709" s="4">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4">
        <v>302.37299999999993</v>
      </c>
    </row>
    <row r="4710" spans="1:22" ht="14.25" customHeight="1" x14ac:dyDescent="0.3">
      <c r="A4710" s="4">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4">
        <v>39.212999999999994</v>
      </c>
    </row>
    <row r="4711" spans="1:22" ht="14.25" customHeight="1" x14ac:dyDescent="0.3">
      <c r="A4711" s="4">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4">
        <v>3.0367999999999995</v>
      </c>
    </row>
    <row r="4712" spans="1:22" ht="14.25" customHeight="1" x14ac:dyDescent="0.3">
      <c r="A4712" s="4">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4">
        <v>22.4316</v>
      </c>
    </row>
    <row r="4713" spans="1:22" ht="14.25" customHeight="1" x14ac:dyDescent="0.3">
      <c r="A4713" s="4">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4">
        <v>-0.59639999999999982</v>
      </c>
    </row>
    <row r="4714" spans="1:22" ht="14.25" customHeight="1" x14ac:dyDescent="0.3">
      <c r="A4714" s="4">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4">
        <v>12.700800000000001</v>
      </c>
    </row>
    <row r="4715" spans="1:22" ht="14.25" customHeight="1" x14ac:dyDescent="0.3">
      <c r="A4715" s="4">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4">
        <v>-74.952600000000004</v>
      </c>
    </row>
    <row r="4716" spans="1:22" ht="14.25" customHeight="1" x14ac:dyDescent="0.3">
      <c r="A4716" s="4">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4">
        <v>38.779199999999989</v>
      </c>
    </row>
    <row r="4717" spans="1:22" ht="14.25" customHeight="1" x14ac:dyDescent="0.3">
      <c r="A4717" s="4">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4">
        <v>20.158400000000015</v>
      </c>
    </row>
    <row r="4718" spans="1:22" ht="14.25" customHeight="1" x14ac:dyDescent="0.3">
      <c r="A4718" s="4">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4">
        <v>88.733199999999954</v>
      </c>
    </row>
    <row r="4719" spans="1:22" ht="14.25" customHeight="1" x14ac:dyDescent="0.3">
      <c r="A4719" s="4">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4">
        <v>2.2194000000000007</v>
      </c>
    </row>
    <row r="4720" spans="1:22" ht="14.25" customHeight="1" x14ac:dyDescent="0.3">
      <c r="A4720" s="4">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4">
        <v>21.772800000000004</v>
      </c>
    </row>
    <row r="4721" spans="1:22" ht="14.25" customHeight="1" x14ac:dyDescent="0.3">
      <c r="A4721" s="4">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4">
        <v>9.4717000000000837</v>
      </c>
    </row>
    <row r="4722" spans="1:22" ht="14.25" customHeight="1" x14ac:dyDescent="0.3">
      <c r="A4722" s="4">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4">
        <v>27.881999999999998</v>
      </c>
    </row>
    <row r="4723" spans="1:22" ht="14.25" customHeight="1" x14ac:dyDescent="0.3">
      <c r="A4723" s="4">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4">
        <v>-209.76929999999999</v>
      </c>
    </row>
    <row r="4724" spans="1:22" ht="14.25" customHeight="1" x14ac:dyDescent="0.3">
      <c r="A4724" s="4">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4">
        <v>2.9561999999999999</v>
      </c>
    </row>
    <row r="4725" spans="1:22" ht="14.25" customHeight="1" x14ac:dyDescent="0.3">
      <c r="A4725" s="4">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4">
        <v>7.2176999999999998</v>
      </c>
    </row>
    <row r="4726" spans="1:22" ht="14.25" customHeight="1" x14ac:dyDescent="0.3">
      <c r="A4726" s="4">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4">
        <v>-6.921599999999998</v>
      </c>
    </row>
    <row r="4727" spans="1:22" ht="14.25" customHeight="1" x14ac:dyDescent="0.3">
      <c r="A4727" s="4">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4">
        <v>50.36579999999995</v>
      </c>
    </row>
    <row r="4728" spans="1:22" ht="14.25" customHeight="1" x14ac:dyDescent="0.3">
      <c r="A4728" s="4">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4">
        <v>55.895999999999958</v>
      </c>
    </row>
    <row r="4729" spans="1:22" ht="14.25" customHeight="1" x14ac:dyDescent="0.3">
      <c r="A4729" s="4">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4">
        <v>-37.943400000000025</v>
      </c>
    </row>
    <row r="4730" spans="1:22" ht="14.25" customHeight="1" x14ac:dyDescent="0.3">
      <c r="A4730" s="4">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4">
        <v>46.178999999999988</v>
      </c>
    </row>
    <row r="4731" spans="1:22" ht="14.25" customHeight="1" x14ac:dyDescent="0.3">
      <c r="A4731" s="4">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4">
        <v>3.3098999999999998</v>
      </c>
    </row>
    <row r="4732" spans="1:22" ht="14.25" customHeight="1" x14ac:dyDescent="0.3">
      <c r="A4732" s="4">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4">
        <v>99.940799999999982</v>
      </c>
    </row>
    <row r="4733" spans="1:22" ht="14.25" customHeight="1" x14ac:dyDescent="0.3">
      <c r="A4733" s="4">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4">
        <v>4.5401999999999996</v>
      </c>
    </row>
    <row r="4734" spans="1:22" ht="14.25" customHeight="1" x14ac:dyDescent="0.3">
      <c r="A4734" s="4">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4">
        <v>20.767499999999998</v>
      </c>
    </row>
    <row r="4735" spans="1:22" ht="14.25" customHeight="1" x14ac:dyDescent="0.3">
      <c r="A4735" s="4">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4">
        <v>9.5615999999999985</v>
      </c>
    </row>
    <row r="4736" spans="1:22" ht="14.25" customHeight="1" x14ac:dyDescent="0.3">
      <c r="A4736" s="4">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4">
        <v>146.38799999999998</v>
      </c>
    </row>
    <row r="4737" spans="1:22" ht="14.25" customHeight="1" x14ac:dyDescent="0.3">
      <c r="A4737" s="4">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4">
        <v>3.8822000000000001</v>
      </c>
    </row>
    <row r="4738" spans="1:22" ht="14.25" customHeight="1" x14ac:dyDescent="0.3">
      <c r="A4738" s="4">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4">
        <v>13.427999999999997</v>
      </c>
    </row>
    <row r="4739" spans="1:22" ht="14.25" customHeight="1" x14ac:dyDescent="0.3">
      <c r="A4739" s="4">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4">
        <v>14.955599999999997</v>
      </c>
    </row>
    <row r="4740" spans="1:22" ht="14.25" customHeight="1" x14ac:dyDescent="0.3">
      <c r="A4740" s="4">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4">
        <v>28.087600000000002</v>
      </c>
    </row>
    <row r="4741" spans="1:22" ht="14.25" customHeight="1" x14ac:dyDescent="0.3">
      <c r="A4741" s="4">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4">
        <v>-0.88860000000000205</v>
      </c>
    </row>
    <row r="4742" spans="1:22" ht="14.25" customHeight="1" x14ac:dyDescent="0.3">
      <c r="A4742" s="4">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4">
        <v>4.5815999999999999</v>
      </c>
    </row>
    <row r="4743" spans="1:22" ht="14.25" customHeight="1" x14ac:dyDescent="0.3">
      <c r="A4743" s="4">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4">
        <v>2.3025000000000002</v>
      </c>
    </row>
    <row r="4744" spans="1:22" ht="14.25" customHeight="1" x14ac:dyDescent="0.3">
      <c r="A4744" s="4">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4">
        <v>8.0996999999999986</v>
      </c>
    </row>
    <row r="4745" spans="1:22" ht="14.25" customHeight="1" x14ac:dyDescent="0.3">
      <c r="A4745" s="4">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4">
        <v>2.5279999999999996</v>
      </c>
    </row>
    <row r="4746" spans="1:22" ht="14.25" customHeight="1" x14ac:dyDescent="0.3">
      <c r="A4746" s="4">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4">
        <v>57.501599999999996</v>
      </c>
    </row>
    <row r="4747" spans="1:22" ht="14.25" customHeight="1" x14ac:dyDescent="0.3">
      <c r="A4747" s="4">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4">
        <v>62.700400000000002</v>
      </c>
    </row>
    <row r="4748" spans="1:22" ht="14.25" customHeight="1" x14ac:dyDescent="0.3">
      <c r="A4748" s="4">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4">
        <v>9.158100000000001</v>
      </c>
    </row>
    <row r="4749" spans="1:22" ht="14.25" customHeight="1" x14ac:dyDescent="0.3">
      <c r="A4749" s="4">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4">
        <v>7.6049999999999978</v>
      </c>
    </row>
    <row r="4750" spans="1:22" ht="14.25" customHeight="1" x14ac:dyDescent="0.3">
      <c r="A4750" s="4">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4">
        <v>11.995199999999997</v>
      </c>
    </row>
    <row r="4751" spans="1:22" ht="14.25" customHeight="1" x14ac:dyDescent="0.3">
      <c r="A4751" s="4">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4">
        <v>16.032</v>
      </c>
    </row>
    <row r="4752" spans="1:22" ht="14.25" customHeight="1" x14ac:dyDescent="0.3">
      <c r="A4752" s="4">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4">
        <v>62.82000000000005</v>
      </c>
    </row>
    <row r="4753" spans="1:22" ht="14.25" customHeight="1" x14ac:dyDescent="0.3">
      <c r="A4753" s="4">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4">
        <v>-9.153000000000004</v>
      </c>
    </row>
    <row r="4754" spans="1:22" ht="14.25" customHeight="1" x14ac:dyDescent="0.3">
      <c r="A4754" s="4">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4">
        <v>-23.576400000000007</v>
      </c>
    </row>
    <row r="4755" spans="1:22" ht="14.25" customHeight="1" x14ac:dyDescent="0.3">
      <c r="A4755" s="4">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4">
        <v>6.4308000000000014</v>
      </c>
    </row>
    <row r="4756" spans="1:22" ht="14.25" customHeight="1" x14ac:dyDescent="0.3">
      <c r="A4756" s="4">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4">
        <v>-2.5880000000000001</v>
      </c>
    </row>
    <row r="4757" spans="1:22" ht="14.25" customHeight="1" x14ac:dyDescent="0.3">
      <c r="A4757" s="4">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4">
        <v>40.353599999999986</v>
      </c>
    </row>
    <row r="4758" spans="1:22" ht="14.25" customHeight="1" x14ac:dyDescent="0.3">
      <c r="A4758" s="4">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4">
        <v>-1.5264000000000002</v>
      </c>
    </row>
    <row r="4759" spans="1:22" ht="14.25" customHeight="1" x14ac:dyDescent="0.3">
      <c r="A4759" s="4">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4">
        <v>-69.395200000000031</v>
      </c>
    </row>
    <row r="4760" spans="1:22" ht="14.25" customHeight="1" x14ac:dyDescent="0.3">
      <c r="A4760" s="4">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4">
        <v>219.50880000000006</v>
      </c>
    </row>
    <row r="4761" spans="1:22" ht="14.25" customHeight="1" x14ac:dyDescent="0.3">
      <c r="A4761" s="4">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4">
        <v>18.335999999999999</v>
      </c>
    </row>
    <row r="4762" spans="1:22" ht="14.25" customHeight="1" x14ac:dyDescent="0.3">
      <c r="A4762" s="4">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4">
        <v>2.8477999999999994</v>
      </c>
    </row>
    <row r="4763" spans="1:22" ht="14.25" customHeight="1" x14ac:dyDescent="0.3">
      <c r="A4763" s="4">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4">
        <v>1.9925999999999999</v>
      </c>
    </row>
    <row r="4764" spans="1:22" ht="14.25" customHeight="1" x14ac:dyDescent="0.3">
      <c r="A4764" s="4">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4">
        <v>1.0284</v>
      </c>
    </row>
    <row r="4765" spans="1:22" ht="14.25" customHeight="1" x14ac:dyDescent="0.3">
      <c r="A4765" s="4">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4">
        <v>85.981799999999993</v>
      </c>
    </row>
    <row r="4766" spans="1:22" ht="14.25" customHeight="1" x14ac:dyDescent="0.3">
      <c r="A4766" s="4">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4">
        <v>9.9936000000000007</v>
      </c>
    </row>
    <row r="4767" spans="1:22" ht="14.25" customHeight="1" x14ac:dyDescent="0.3">
      <c r="A4767" s="4">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4">
        <v>7.5370999999999988</v>
      </c>
    </row>
    <row r="4768" spans="1:22" ht="14.25" customHeight="1" x14ac:dyDescent="0.3">
      <c r="A4768" s="4">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4">
        <v>29.798999999999999</v>
      </c>
    </row>
    <row r="4769" spans="1:22" ht="14.25" customHeight="1" x14ac:dyDescent="0.3">
      <c r="A4769" s="4">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4">
        <v>22.492499999999993</v>
      </c>
    </row>
    <row r="4770" spans="1:22" ht="14.25" customHeight="1" x14ac:dyDescent="0.3">
      <c r="A4770" s="4">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4">
        <v>9.1871999999999989</v>
      </c>
    </row>
    <row r="4771" spans="1:22" ht="14.25" customHeight="1" x14ac:dyDescent="0.3">
      <c r="A4771" s="4">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4">
        <v>4.1832000000000003</v>
      </c>
    </row>
    <row r="4772" spans="1:22" ht="14.25" customHeight="1" x14ac:dyDescent="0.3">
      <c r="A4772" s="4">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4">
        <v>1.8719999999999997</v>
      </c>
    </row>
    <row r="4773" spans="1:22" ht="14.25" customHeight="1" x14ac:dyDescent="0.3">
      <c r="A4773" s="4">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4">
        <v>83.512799999999913</v>
      </c>
    </row>
    <row r="4774" spans="1:22" ht="14.25" customHeight="1" x14ac:dyDescent="0.3">
      <c r="A4774" s="4">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4">
        <v>-4.0400000000000009</v>
      </c>
    </row>
    <row r="4775" spans="1:22" ht="14.25" customHeight="1" x14ac:dyDescent="0.3">
      <c r="A4775" s="4">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4">
        <v>4.1760000000000002</v>
      </c>
    </row>
    <row r="4776" spans="1:22" ht="14.25" customHeight="1" x14ac:dyDescent="0.3">
      <c r="A4776" s="4">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4">
        <v>16.678799999999995</v>
      </c>
    </row>
    <row r="4777" spans="1:22" ht="14.25" customHeight="1" x14ac:dyDescent="0.3">
      <c r="A4777" s="4">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4">
        <v>6.073599999999999</v>
      </c>
    </row>
    <row r="4778" spans="1:22" ht="14.25" customHeight="1" x14ac:dyDescent="0.3">
      <c r="A4778" s="4">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4">
        <v>4.0749000000000004</v>
      </c>
    </row>
    <row r="4779" spans="1:22" ht="14.25" customHeight="1" x14ac:dyDescent="0.3">
      <c r="A4779" s="4">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4">
        <v>6.6846000000000005</v>
      </c>
    </row>
    <row r="4780" spans="1:22" ht="14.25" customHeight="1" x14ac:dyDescent="0.3">
      <c r="A4780" s="4">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4">
        <v>33.310199999999995</v>
      </c>
    </row>
    <row r="4781" spans="1:22" ht="14.25" customHeight="1" x14ac:dyDescent="0.3">
      <c r="A4781" s="4">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4">
        <v>10.647000000000004</v>
      </c>
    </row>
    <row r="4782" spans="1:22" ht="14.25" customHeight="1" x14ac:dyDescent="0.3">
      <c r="A4782" s="4">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4">
        <v>0</v>
      </c>
    </row>
    <row r="4783" spans="1:22" ht="14.25" customHeight="1" x14ac:dyDescent="0.3">
      <c r="A4783" s="4">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4">
        <v>-2.214</v>
      </c>
    </row>
    <row r="4784" spans="1:22" ht="14.25" customHeight="1" x14ac:dyDescent="0.3">
      <c r="A4784" s="4">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4">
        <v>3.5623000000000022</v>
      </c>
    </row>
    <row r="4785" spans="1:22" ht="14.25" customHeight="1" x14ac:dyDescent="0.3">
      <c r="A4785" s="4">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4">
        <v>137.15100000000001</v>
      </c>
    </row>
    <row r="4786" spans="1:22" ht="14.25" customHeight="1" x14ac:dyDescent="0.3">
      <c r="A4786" s="4">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4">
        <v>1.1480000000000006</v>
      </c>
    </row>
    <row r="4787" spans="1:22" ht="14.25" customHeight="1" x14ac:dyDescent="0.3">
      <c r="A4787" s="4">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4">
        <v>-143.79040000000001</v>
      </c>
    </row>
    <row r="4788" spans="1:22" ht="14.25" customHeight="1" x14ac:dyDescent="0.3">
      <c r="A4788" s="4">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4">
        <v>0.47519999999999984</v>
      </c>
    </row>
    <row r="4789" spans="1:22" ht="14.25" customHeight="1" x14ac:dyDescent="0.3">
      <c r="A4789" s="4">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4">
        <v>-6.5339999999999954</v>
      </c>
    </row>
    <row r="4790" spans="1:22" ht="14.25" customHeight="1" x14ac:dyDescent="0.3">
      <c r="A4790" s="4">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4">
        <v>15.069600000000007</v>
      </c>
    </row>
    <row r="4791" spans="1:22" ht="14.25" customHeight="1" x14ac:dyDescent="0.3">
      <c r="A4791" s="4">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4">
        <v>10.983999999999996</v>
      </c>
    </row>
    <row r="4792" spans="1:22" ht="14.25" customHeight="1" x14ac:dyDescent="0.3">
      <c r="A4792" s="4">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4">
        <v>-248.16599999999994</v>
      </c>
    </row>
    <row r="4793" spans="1:22" ht="14.25" customHeight="1" x14ac:dyDescent="0.3">
      <c r="A4793" s="4">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4">
        <v>28.706399999999991</v>
      </c>
    </row>
    <row r="4794" spans="1:22" ht="14.25" customHeight="1" x14ac:dyDescent="0.3">
      <c r="A4794" s="4">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4">
        <v>9.6935999999999964</v>
      </c>
    </row>
    <row r="4795" spans="1:22" ht="14.25" customHeight="1" x14ac:dyDescent="0.3">
      <c r="A4795" s="4">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4">
        <v>11.231999999999999</v>
      </c>
    </row>
    <row r="4796" spans="1:22" ht="14.25" customHeight="1" x14ac:dyDescent="0.3">
      <c r="A4796" s="4">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4">
        <v>18.114600000000003</v>
      </c>
    </row>
    <row r="4797" spans="1:22" ht="14.25" customHeight="1" x14ac:dyDescent="0.3">
      <c r="A4797" s="4">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4">
        <v>2.7071999999999994</v>
      </c>
    </row>
    <row r="4798" spans="1:22" ht="14.25" customHeight="1" x14ac:dyDescent="0.3">
      <c r="A4798" s="4">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4">
        <v>-44.146199999999979</v>
      </c>
    </row>
    <row r="4799" spans="1:22" ht="14.25" customHeight="1" x14ac:dyDescent="0.3">
      <c r="A4799" s="4">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4">
        <v>10.8864</v>
      </c>
    </row>
    <row r="4800" spans="1:22" ht="14.25" customHeight="1" x14ac:dyDescent="0.3">
      <c r="A4800" s="4">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4">
        <v>8.3028000000000031</v>
      </c>
    </row>
    <row r="4801" spans="1:22" ht="14.25" customHeight="1" x14ac:dyDescent="0.3">
      <c r="A4801" s="4">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4">
        <v>4.3600000000000012</v>
      </c>
    </row>
    <row r="4802" spans="1:22" ht="14.25" customHeight="1" x14ac:dyDescent="0.3">
      <c r="A4802" s="4">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4">
        <v>0.41720000000000046</v>
      </c>
    </row>
    <row r="4803" spans="1:22" ht="14.25" customHeight="1" x14ac:dyDescent="0.3">
      <c r="A4803" s="4">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4">
        <v>-7.6119999999999983</v>
      </c>
    </row>
    <row r="4804" spans="1:22" ht="14.25" customHeight="1" x14ac:dyDescent="0.3">
      <c r="A4804" s="4">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4">
        <v>-9.8207999999999984</v>
      </c>
    </row>
    <row r="4805" spans="1:22" ht="14.25" customHeight="1" x14ac:dyDescent="0.3">
      <c r="A4805" s="4">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4">
        <v>-7.2589000000000041</v>
      </c>
    </row>
    <row r="4806" spans="1:22" ht="14.25" customHeight="1" x14ac:dyDescent="0.3">
      <c r="A4806" s="4">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4">
        <v>19.339199999999998</v>
      </c>
    </row>
    <row r="4807" spans="1:22" ht="14.25" customHeight="1" x14ac:dyDescent="0.3">
      <c r="A4807" s="4">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4">
        <v>18.211199999999998</v>
      </c>
    </row>
    <row r="4808" spans="1:22" ht="14.25" customHeight="1" x14ac:dyDescent="0.3">
      <c r="A4808" s="4">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4">
        <v>19.259999999999998</v>
      </c>
    </row>
    <row r="4809" spans="1:22" ht="14.25" customHeight="1" x14ac:dyDescent="0.3">
      <c r="A4809" s="4">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4">
        <v>10.088999999999999</v>
      </c>
    </row>
    <row r="4810" spans="1:22" ht="14.25" customHeight="1" x14ac:dyDescent="0.3">
      <c r="A4810" s="4">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4">
        <v>21.197700000000001</v>
      </c>
    </row>
    <row r="4811" spans="1:22" ht="14.25" customHeight="1" x14ac:dyDescent="0.3">
      <c r="A4811" s="4">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4">
        <v>91.950799999999987</v>
      </c>
    </row>
    <row r="4812" spans="1:22" ht="14.25" customHeight="1" x14ac:dyDescent="0.3">
      <c r="A4812" s="4">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4">
        <v>71.97</v>
      </c>
    </row>
    <row r="4813" spans="1:22" ht="14.25" customHeight="1" x14ac:dyDescent="0.3">
      <c r="A4813" s="4">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4">
        <v>-21.717600000000004</v>
      </c>
    </row>
    <row r="4814" spans="1:22" ht="14.25" customHeight="1" x14ac:dyDescent="0.3">
      <c r="A4814" s="4">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4">
        <v>179.99639999999999</v>
      </c>
    </row>
    <row r="4815" spans="1:22" ht="14.25" customHeight="1" x14ac:dyDescent="0.3">
      <c r="A4815" s="4">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4">
        <v>9.7151999999999941</v>
      </c>
    </row>
    <row r="4816" spans="1:22" ht="14.25" customHeight="1" x14ac:dyDescent="0.3">
      <c r="A4816" s="4">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4">
        <v>8.0730000000000004</v>
      </c>
    </row>
    <row r="4817" spans="1:22" ht="14.25" customHeight="1" x14ac:dyDescent="0.3">
      <c r="A4817" s="4">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4">
        <v>6.1640999999999995</v>
      </c>
    </row>
    <row r="4818" spans="1:22" ht="14.25" customHeight="1" x14ac:dyDescent="0.3">
      <c r="A4818" s="4">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4">
        <v>5.6315999999999971</v>
      </c>
    </row>
    <row r="4819" spans="1:22" ht="14.25" customHeight="1" x14ac:dyDescent="0.3">
      <c r="A4819" s="4">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4">
        <v>8.1551999999999971</v>
      </c>
    </row>
    <row r="4820" spans="1:22" ht="14.25" customHeight="1" x14ac:dyDescent="0.3">
      <c r="A4820" s="4">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4">
        <v>-42.588000000000036</v>
      </c>
    </row>
    <row r="4821" spans="1:22" ht="14.25" customHeight="1" x14ac:dyDescent="0.3">
      <c r="A4821" s="4">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4">
        <v>5.0763999999999996</v>
      </c>
    </row>
    <row r="4822" spans="1:22" ht="14.25" customHeight="1" x14ac:dyDescent="0.3">
      <c r="A4822" s="4">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4">
        <v>-1181.2824000000003</v>
      </c>
    </row>
    <row r="4823" spans="1:22" ht="14.25" customHeight="1" x14ac:dyDescent="0.3">
      <c r="A4823" s="4">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4">
        <v>47.993999999999971</v>
      </c>
    </row>
    <row r="4824" spans="1:22" ht="14.25" customHeight="1" x14ac:dyDescent="0.3">
      <c r="A4824" s="4">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4">
        <v>-35.884799999999984</v>
      </c>
    </row>
    <row r="4825" spans="1:22" ht="14.25" customHeight="1" x14ac:dyDescent="0.3">
      <c r="A4825" s="4">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4">
        <v>-24.275999999999996</v>
      </c>
    </row>
    <row r="4826" spans="1:22" ht="14.25" customHeight="1" x14ac:dyDescent="0.3">
      <c r="A4826" s="4">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4">
        <v>-9.1109999999999971</v>
      </c>
    </row>
    <row r="4827" spans="1:22" ht="14.25" customHeight="1" x14ac:dyDescent="0.3">
      <c r="A4827" s="4">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4">
        <v>15.590399999999995</v>
      </c>
    </row>
    <row r="4828" spans="1:22" ht="14.25" customHeight="1" x14ac:dyDescent="0.3">
      <c r="A4828" s="4">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4">
        <v>4.9055999999999997</v>
      </c>
    </row>
    <row r="4829" spans="1:22" ht="14.25" customHeight="1" x14ac:dyDescent="0.3">
      <c r="A4829" s="4">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4">
        <v>19.465600000000002</v>
      </c>
    </row>
    <row r="4830" spans="1:22" ht="14.25" customHeight="1" x14ac:dyDescent="0.3">
      <c r="A4830" s="4">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4">
        <v>1.6355999999999997</v>
      </c>
    </row>
    <row r="4831" spans="1:22" ht="14.25" customHeight="1" x14ac:dyDescent="0.3">
      <c r="A4831" s="4">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4">
        <v>4.4771999999999998</v>
      </c>
    </row>
    <row r="4832" spans="1:22" ht="14.25" customHeight="1" x14ac:dyDescent="0.3">
      <c r="A4832" s="4">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4">
        <v>68.846399999999988</v>
      </c>
    </row>
    <row r="4833" spans="1:22" ht="14.25" customHeight="1" x14ac:dyDescent="0.3">
      <c r="A4833" s="4">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4">
        <v>9.8901000000000039</v>
      </c>
    </row>
    <row r="4834" spans="1:22" ht="14.25" customHeight="1" x14ac:dyDescent="0.3">
      <c r="A4834" s="4">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4">
        <v>5.8707999999999991</v>
      </c>
    </row>
    <row r="4835" spans="1:22" ht="14.25" customHeight="1" x14ac:dyDescent="0.3">
      <c r="A4835" s="4">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4">
        <v>5.8232999999999997</v>
      </c>
    </row>
    <row r="4836" spans="1:22" ht="14.25" customHeight="1" x14ac:dyDescent="0.3">
      <c r="A4836" s="4">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4">
        <v>13.472999999999999</v>
      </c>
    </row>
    <row r="4837" spans="1:22" ht="14.25" customHeight="1" x14ac:dyDescent="0.3">
      <c r="A4837" s="4">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4">
        <v>27.881999999999998</v>
      </c>
    </row>
    <row r="4838" spans="1:22" ht="14.25" customHeight="1" x14ac:dyDescent="0.3">
      <c r="A4838" s="4">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4">
        <v>7.2267999999999999</v>
      </c>
    </row>
    <row r="4839" spans="1:22" ht="14.25" customHeight="1" x14ac:dyDescent="0.3">
      <c r="A4839" s="4">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4">
        <v>-2.6585999999999999</v>
      </c>
    </row>
    <row r="4840" spans="1:22" ht="14.25" customHeight="1" x14ac:dyDescent="0.3">
      <c r="A4840" s="4">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4">
        <v>10.057200000000002</v>
      </c>
    </row>
    <row r="4841" spans="1:22" ht="14.25" customHeight="1" x14ac:dyDescent="0.3">
      <c r="A4841" s="4">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4">
        <v>-34.314799999999991</v>
      </c>
    </row>
    <row r="4842" spans="1:22" ht="14.25" customHeight="1" x14ac:dyDescent="0.3">
      <c r="A4842" s="4">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4">
        <v>11.583600000000001</v>
      </c>
    </row>
    <row r="4843" spans="1:22" ht="14.25" customHeight="1" x14ac:dyDescent="0.3">
      <c r="A4843" s="4">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4">
        <v>-4.0722000000000023</v>
      </c>
    </row>
    <row r="4844" spans="1:22" ht="14.25" customHeight="1" x14ac:dyDescent="0.3">
      <c r="A4844" s="4">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4">
        <v>-54.881999999999998</v>
      </c>
    </row>
    <row r="4845" spans="1:22" ht="14.25" customHeight="1" x14ac:dyDescent="0.3">
      <c r="A4845" s="4">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4">
        <v>0.2992000000000008</v>
      </c>
    </row>
    <row r="4846" spans="1:22" ht="14.25" customHeight="1" x14ac:dyDescent="0.3">
      <c r="A4846" s="4">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4">
        <v>2.2449999999999992</v>
      </c>
    </row>
    <row r="4847" spans="1:22" ht="14.25" customHeight="1" x14ac:dyDescent="0.3">
      <c r="A4847" s="4">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4">
        <v>3.6791999999999998</v>
      </c>
    </row>
    <row r="4848" spans="1:22" ht="14.25" customHeight="1" x14ac:dyDescent="0.3">
      <c r="A4848" s="4">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4">
        <v>19.796999999999997</v>
      </c>
    </row>
    <row r="4849" spans="1:22" ht="14.25" customHeight="1" x14ac:dyDescent="0.3">
      <c r="A4849" s="4">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4">
        <v>17.908000000000001</v>
      </c>
    </row>
    <row r="4850" spans="1:22" ht="14.25" customHeight="1" x14ac:dyDescent="0.3">
      <c r="A4850" s="4">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4">
        <v>0.8162000000000007</v>
      </c>
    </row>
    <row r="4851" spans="1:22" ht="14.25" customHeight="1" x14ac:dyDescent="0.3">
      <c r="A4851" s="4">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4">
        <v>2.6459999999999999</v>
      </c>
    </row>
    <row r="4852" spans="1:22" ht="14.25" customHeight="1" x14ac:dyDescent="0.3">
      <c r="A4852" s="4">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4">
        <v>121.98999999999992</v>
      </c>
    </row>
    <row r="4853" spans="1:22" ht="14.25" customHeight="1" x14ac:dyDescent="0.3">
      <c r="A4853" s="4">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4">
        <v>91.151999999999958</v>
      </c>
    </row>
    <row r="4854" spans="1:22" ht="14.25" customHeight="1" x14ac:dyDescent="0.3">
      <c r="A4854" s="4">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4">
        <v>19.43519999999998</v>
      </c>
    </row>
    <row r="4855" spans="1:22" ht="14.25" customHeight="1" x14ac:dyDescent="0.3">
      <c r="A4855" s="4">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4">
        <v>4.5144000000000002</v>
      </c>
    </row>
    <row r="4856" spans="1:22" ht="14.25" customHeight="1" x14ac:dyDescent="0.3">
      <c r="A4856" s="4">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4">
        <v>0.62579999999999902</v>
      </c>
    </row>
    <row r="4857" spans="1:22" ht="14.25" customHeight="1" x14ac:dyDescent="0.3">
      <c r="A4857" s="4">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4">
        <v>4.4352</v>
      </c>
    </row>
    <row r="4858" spans="1:22" ht="14.25" customHeight="1" x14ac:dyDescent="0.3">
      <c r="A4858" s="4">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4">
        <v>24.502800000000001</v>
      </c>
    </row>
    <row r="4859" spans="1:22" ht="14.25" customHeight="1" x14ac:dyDescent="0.3">
      <c r="A4859" s="4">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4">
        <v>38.023999999999994</v>
      </c>
    </row>
    <row r="4860" spans="1:22" ht="14.25" customHeight="1" x14ac:dyDescent="0.3">
      <c r="A4860" s="4">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4">
        <v>92.969999999999985</v>
      </c>
    </row>
    <row r="4861" spans="1:22" ht="14.25" customHeight="1" x14ac:dyDescent="0.3">
      <c r="A4861" s="4">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4">
        <v>1.0192000000000001</v>
      </c>
    </row>
    <row r="4862" spans="1:22" ht="14.25" customHeight="1" x14ac:dyDescent="0.3">
      <c r="A4862" s="4">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4">
        <v>843.17059999999992</v>
      </c>
    </row>
    <row r="4863" spans="1:22" ht="14.25" customHeight="1" x14ac:dyDescent="0.3">
      <c r="A4863" s="4">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4">
        <v>265.42320000000001</v>
      </c>
    </row>
    <row r="4864" spans="1:22" ht="14.25" customHeight="1" x14ac:dyDescent="0.3">
      <c r="A4864" s="4">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4">
        <v>7.3834</v>
      </c>
    </row>
    <row r="4865" spans="1:22" ht="14.25" customHeight="1" x14ac:dyDescent="0.3">
      <c r="A4865" s="4">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4">
        <v>16.823699999999999</v>
      </c>
    </row>
    <row r="4866" spans="1:22" ht="14.25" customHeight="1" x14ac:dyDescent="0.3">
      <c r="A4866" s="4">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4">
        <v>67.191599999999994</v>
      </c>
    </row>
    <row r="4867" spans="1:22" ht="14.25" customHeight="1" x14ac:dyDescent="0.3">
      <c r="A4867" s="4">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4">
        <v>150.29399999999998</v>
      </c>
    </row>
    <row r="4868" spans="1:22" ht="14.25" customHeight="1" x14ac:dyDescent="0.3">
      <c r="A4868" s="4">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4">
        <v>190.02059999999997</v>
      </c>
    </row>
    <row r="4869" spans="1:22" ht="14.25" customHeight="1" x14ac:dyDescent="0.3">
      <c r="A4869" s="4">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4">
        <v>10.347300000000004</v>
      </c>
    </row>
    <row r="4870" spans="1:22" ht="14.25" customHeight="1" x14ac:dyDescent="0.3">
      <c r="A4870" s="4">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4">
        <v>4.2336</v>
      </c>
    </row>
    <row r="4871" spans="1:22" ht="14.25" customHeight="1" x14ac:dyDescent="0.3">
      <c r="A4871" s="4">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4">
        <v>-14.998000000000012</v>
      </c>
    </row>
    <row r="4872" spans="1:22" ht="14.25" customHeight="1" x14ac:dyDescent="0.3">
      <c r="A4872" s="4">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4">
        <v>83.209699999999998</v>
      </c>
    </row>
    <row r="4873" spans="1:22" ht="14.25" customHeight="1" x14ac:dyDescent="0.3">
      <c r="A4873" s="4">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4">
        <v>0.61559999999999993</v>
      </c>
    </row>
    <row r="4874" spans="1:22" ht="14.25" customHeight="1" x14ac:dyDescent="0.3">
      <c r="A4874" s="4">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4">
        <v>-46.716000000000008</v>
      </c>
    </row>
    <row r="4875" spans="1:22" ht="14.25" customHeight="1" x14ac:dyDescent="0.3">
      <c r="A4875" s="4">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4">
        <v>-11.593800000000005</v>
      </c>
    </row>
    <row r="4876" spans="1:22" ht="14.25" customHeight="1" x14ac:dyDescent="0.3">
      <c r="A4876" s="4">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4">
        <v>-1.9602000000000008</v>
      </c>
    </row>
    <row r="4877" spans="1:22" ht="14.25" customHeight="1" x14ac:dyDescent="0.3">
      <c r="A4877" s="4">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4">
        <v>29.950000000000003</v>
      </c>
    </row>
    <row r="4878" spans="1:22" ht="14.25" customHeight="1" x14ac:dyDescent="0.3">
      <c r="A4878" s="4">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4">
        <v>4.6175999999999995</v>
      </c>
    </row>
    <row r="4879" spans="1:22" ht="14.25" customHeight="1" x14ac:dyDescent="0.3">
      <c r="A4879" s="4">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4">
        <v>0.46440000000000037</v>
      </c>
    </row>
    <row r="4880" spans="1:22" ht="14.25" customHeight="1" x14ac:dyDescent="0.3">
      <c r="A4880" s="4">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4">
        <v>-1.4760000000000004</v>
      </c>
    </row>
    <row r="4881" spans="1:22" ht="14.25" customHeight="1" x14ac:dyDescent="0.3">
      <c r="A4881" s="4">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4">
        <v>2.6068000000000002</v>
      </c>
    </row>
    <row r="4882" spans="1:22" ht="14.25" customHeight="1" x14ac:dyDescent="0.3">
      <c r="A4882" s="4">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4">
        <v>292.77599999999995</v>
      </c>
    </row>
    <row r="4883" spans="1:22" ht="14.25" customHeight="1" x14ac:dyDescent="0.3">
      <c r="A4883" s="4">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4">
        <v>517.47930000000008</v>
      </c>
    </row>
    <row r="4884" spans="1:22" ht="14.25" customHeight="1" x14ac:dyDescent="0.3">
      <c r="A4884" s="4">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4">
        <v>16.7776</v>
      </c>
    </row>
    <row r="4885" spans="1:22" ht="14.25" customHeight="1" x14ac:dyDescent="0.3">
      <c r="A4885" s="4">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4">
        <v>64.199999999999989</v>
      </c>
    </row>
    <row r="4886" spans="1:22" ht="14.25" customHeight="1" x14ac:dyDescent="0.3">
      <c r="A4886" s="4">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4">
        <v>0.87360000000000015</v>
      </c>
    </row>
    <row r="4887" spans="1:22" ht="14.25" customHeight="1" x14ac:dyDescent="0.3">
      <c r="A4887" s="4">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4">
        <v>52.531999999999996</v>
      </c>
    </row>
    <row r="4888" spans="1:22" ht="14.25" customHeight="1" x14ac:dyDescent="0.3">
      <c r="A4888" s="4">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4">
        <v>52.974299999999992</v>
      </c>
    </row>
    <row r="4889" spans="1:22" ht="14.25" customHeight="1" x14ac:dyDescent="0.3">
      <c r="A4889" s="4">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4">
        <v>6.1019999999999968</v>
      </c>
    </row>
    <row r="4890" spans="1:22" ht="14.25" customHeight="1" x14ac:dyDescent="0.3">
      <c r="A4890" s="4">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4">
        <v>56.300999999999988</v>
      </c>
    </row>
    <row r="4891" spans="1:22" ht="14.25" customHeight="1" x14ac:dyDescent="0.3">
      <c r="A4891" s="4">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4">
        <v>315.82499999999993</v>
      </c>
    </row>
    <row r="4892" spans="1:22" ht="14.25" customHeight="1" x14ac:dyDescent="0.3">
      <c r="A4892" s="4">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4">
        <v>2.5577999999999994</v>
      </c>
    </row>
    <row r="4893" spans="1:22" ht="14.25" customHeight="1" x14ac:dyDescent="0.3">
      <c r="A4893" s="4">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4">
        <v>18.211199999999998</v>
      </c>
    </row>
    <row r="4894" spans="1:22" ht="14.25" customHeight="1" x14ac:dyDescent="0.3">
      <c r="A4894" s="4">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4">
        <v>1.1760000000000002</v>
      </c>
    </row>
    <row r="4895" spans="1:22" ht="14.25" customHeight="1" x14ac:dyDescent="0.3">
      <c r="A4895" s="4">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4">
        <v>2.2727999999999895</v>
      </c>
    </row>
    <row r="4896" spans="1:22" ht="14.25" customHeight="1" x14ac:dyDescent="0.3">
      <c r="A4896" s="4">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4">
        <v>22.991999999999997</v>
      </c>
    </row>
    <row r="4897" spans="1:22" ht="14.25" customHeight="1" x14ac:dyDescent="0.3">
      <c r="A4897" s="4">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4">
        <v>30.360399999999998</v>
      </c>
    </row>
    <row r="4898" spans="1:22" ht="14.25" customHeight="1" x14ac:dyDescent="0.3">
      <c r="A4898" s="4">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4">
        <v>55.895999999999958</v>
      </c>
    </row>
    <row r="4899" spans="1:22" ht="14.25" customHeight="1" x14ac:dyDescent="0.3">
      <c r="A4899" s="4">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4">
        <v>-7.8588000000000022</v>
      </c>
    </row>
    <row r="4900" spans="1:22" ht="14.25" customHeight="1" x14ac:dyDescent="0.3">
      <c r="A4900" s="4">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4">
        <v>2.8884000000000007</v>
      </c>
    </row>
    <row r="4901" spans="1:22" ht="14.25" customHeight="1" x14ac:dyDescent="0.3">
      <c r="A4901" s="4">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4">
        <v>-18.446399999999997</v>
      </c>
    </row>
    <row r="4902" spans="1:22" ht="14.25" customHeight="1" x14ac:dyDescent="0.3">
      <c r="A4902" s="4">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4">
        <v>125.14319999999998</v>
      </c>
    </row>
    <row r="4903" spans="1:22" ht="14.25" customHeight="1" x14ac:dyDescent="0.3">
      <c r="A4903" s="4">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4">
        <v>3.6348000000000003</v>
      </c>
    </row>
    <row r="4904" spans="1:22" ht="14.25" customHeight="1" x14ac:dyDescent="0.3">
      <c r="A4904" s="4">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4">
        <v>9.0719999999999992</v>
      </c>
    </row>
    <row r="4905" spans="1:22" ht="14.25" customHeight="1" x14ac:dyDescent="0.3">
      <c r="A4905" s="4">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4">
        <v>42.131399999999999</v>
      </c>
    </row>
    <row r="4906" spans="1:22" ht="14.25" customHeight="1" x14ac:dyDescent="0.3">
      <c r="A4906" s="4">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4">
        <v>-19.258800000000008</v>
      </c>
    </row>
    <row r="4907" spans="1:22" ht="14.25" customHeight="1" x14ac:dyDescent="0.3">
      <c r="A4907" s="4">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4">
        <v>11.0016</v>
      </c>
    </row>
    <row r="4908" spans="1:22" ht="14.25" customHeight="1" x14ac:dyDescent="0.3">
      <c r="A4908" s="4">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4">
        <v>16.193999999999988</v>
      </c>
    </row>
    <row r="4909" spans="1:22" ht="14.25" customHeight="1" x14ac:dyDescent="0.3">
      <c r="A4909" s="4">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4">
        <v>-8.659200000000002</v>
      </c>
    </row>
    <row r="4910" spans="1:22" ht="14.25" customHeight="1" x14ac:dyDescent="0.3">
      <c r="A4910" s="4">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4">
        <v>-2.0773999999999999</v>
      </c>
    </row>
    <row r="4911" spans="1:22" ht="14.25" customHeight="1" x14ac:dyDescent="0.3">
      <c r="A4911" s="4">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4">
        <v>6.6467999999999989</v>
      </c>
    </row>
    <row r="4912" spans="1:22" ht="14.25" customHeight="1" x14ac:dyDescent="0.3">
      <c r="A4912" s="4">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4">
        <v>12.700800000000001</v>
      </c>
    </row>
    <row r="4913" spans="1:22" ht="14.25" customHeight="1" x14ac:dyDescent="0.3">
      <c r="A4913" s="4">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4">
        <v>6.9990000000000059</v>
      </c>
    </row>
    <row r="4914" spans="1:22" ht="14.25" customHeight="1" x14ac:dyDescent="0.3">
      <c r="A4914" s="4">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4">
        <v>-4.577</v>
      </c>
    </row>
    <row r="4915" spans="1:22" ht="14.25" customHeight="1" x14ac:dyDescent="0.3">
      <c r="A4915" s="4">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4">
        <v>-1.8391999999999999</v>
      </c>
    </row>
    <row r="4916" spans="1:22" ht="14.25" customHeight="1" x14ac:dyDescent="0.3">
      <c r="A4916" s="4">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4">
        <v>10.428399999999996</v>
      </c>
    </row>
    <row r="4917" spans="1:22" ht="14.25" customHeight="1" x14ac:dyDescent="0.3">
      <c r="A4917" s="4">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4">
        <v>5.4201000000000006</v>
      </c>
    </row>
    <row r="4918" spans="1:22" ht="14.25" customHeight="1" x14ac:dyDescent="0.3">
      <c r="A4918" s="4">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4">
        <v>5.8750999999999962</v>
      </c>
    </row>
    <row r="4919" spans="1:22" ht="14.25" customHeight="1" x14ac:dyDescent="0.3">
      <c r="A4919" s="4">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4">
        <v>-32.664599999999993</v>
      </c>
    </row>
    <row r="4920" spans="1:22" ht="14.25" customHeight="1" x14ac:dyDescent="0.3">
      <c r="A4920" s="4">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4">
        <v>38.266800000000003</v>
      </c>
    </row>
    <row r="4921" spans="1:22" ht="14.25" customHeight="1" x14ac:dyDescent="0.3">
      <c r="A4921" s="4">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4">
        <v>67.274199999999979</v>
      </c>
    </row>
    <row r="4922" spans="1:22" ht="14.25" customHeight="1" x14ac:dyDescent="0.3">
      <c r="A4922" s="4">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4">
        <v>-3.9032000000000009</v>
      </c>
    </row>
    <row r="4923" spans="1:22" ht="14.25" customHeight="1" x14ac:dyDescent="0.3">
      <c r="A4923" s="4">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4">
        <v>46.118399999999994</v>
      </c>
    </row>
    <row r="4924" spans="1:22" ht="14.25" customHeight="1" x14ac:dyDescent="0.3">
      <c r="A4924" s="4">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4">
        <v>1.1945999999999999</v>
      </c>
    </row>
    <row r="4925" spans="1:22" ht="14.25" customHeight="1" x14ac:dyDescent="0.3">
      <c r="A4925" s="4">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4">
        <v>301.96799999999996</v>
      </c>
    </row>
    <row r="4926" spans="1:22" ht="14.25" customHeight="1" x14ac:dyDescent="0.3">
      <c r="A4926" s="4">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4">
        <v>23.524799999999999</v>
      </c>
    </row>
    <row r="4927" spans="1:22" ht="14.25" customHeight="1" x14ac:dyDescent="0.3">
      <c r="A4927" s="4">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4">
        <v>3.7200000000000006</v>
      </c>
    </row>
    <row r="4928" spans="1:22" ht="14.25" customHeight="1" x14ac:dyDescent="0.3">
      <c r="A4928" s="4">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4">
        <v>-67.543499999999995</v>
      </c>
    </row>
    <row r="4929" spans="1:22" ht="14.25" customHeight="1" x14ac:dyDescent="0.3">
      <c r="A4929" s="4">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4">
        <v>9.3312000000000008</v>
      </c>
    </row>
    <row r="4930" spans="1:22" ht="14.25" customHeight="1" x14ac:dyDescent="0.3">
      <c r="A4930" s="4">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4">
        <v>251.20200000000003</v>
      </c>
    </row>
    <row r="4931" spans="1:22" ht="14.25" customHeight="1" x14ac:dyDescent="0.3">
      <c r="A4931" s="4">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4">
        <v>16.170000000000002</v>
      </c>
    </row>
    <row r="4932" spans="1:22" ht="14.25" customHeight="1" x14ac:dyDescent="0.3">
      <c r="A4932" s="4">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4">
        <v>7.0218000000000007</v>
      </c>
    </row>
    <row r="4933" spans="1:22" ht="14.25" customHeight="1" x14ac:dyDescent="0.3">
      <c r="A4933" s="4">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4">
        <v>6.93</v>
      </c>
    </row>
    <row r="4934" spans="1:22" ht="14.25" customHeight="1" x14ac:dyDescent="0.3">
      <c r="A4934" s="4">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4">
        <v>4.2308999999999983</v>
      </c>
    </row>
    <row r="4935" spans="1:22" ht="14.25" customHeight="1" x14ac:dyDescent="0.3">
      <c r="A4935" s="4">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4">
        <v>-0.79200000000000004</v>
      </c>
    </row>
    <row r="4936" spans="1:22" ht="14.25" customHeight="1" x14ac:dyDescent="0.3">
      <c r="A4936" s="4">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4">
        <v>0.84599999999999964</v>
      </c>
    </row>
    <row r="4937" spans="1:22" ht="14.25" customHeight="1" x14ac:dyDescent="0.3">
      <c r="A4937" s="4">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4">
        <v>1.6776</v>
      </c>
    </row>
    <row r="4938" spans="1:22" ht="14.25" customHeight="1" x14ac:dyDescent="0.3">
      <c r="A4938" s="4">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4">
        <v>15.5204</v>
      </c>
    </row>
    <row r="4939" spans="1:22" ht="14.25" customHeight="1" x14ac:dyDescent="0.3">
      <c r="A4939" s="4">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4">
        <v>238.65299999999991</v>
      </c>
    </row>
    <row r="4940" spans="1:22" ht="14.25" customHeight="1" x14ac:dyDescent="0.3">
      <c r="A4940" s="4">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4">
        <v>3.9294000000000082</v>
      </c>
    </row>
    <row r="4941" spans="1:22" ht="14.25" customHeight="1" x14ac:dyDescent="0.3">
      <c r="A4941" s="4">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4">
        <v>6.5669999999999984</v>
      </c>
    </row>
    <row r="4942" spans="1:22" ht="14.25" customHeight="1" x14ac:dyDescent="0.3">
      <c r="A4942" s="4">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4">
        <v>266.45219999999989</v>
      </c>
    </row>
    <row r="4943" spans="1:22" ht="14.25" customHeight="1" x14ac:dyDescent="0.3">
      <c r="A4943" s="4">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4">
        <v>82.336799999999982</v>
      </c>
    </row>
    <row r="4944" spans="1:22" ht="14.25" customHeight="1" x14ac:dyDescent="0.3">
      <c r="A4944" s="4">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4">
        <v>1.7607999999999997</v>
      </c>
    </row>
    <row r="4945" spans="1:22" ht="14.25" customHeight="1" x14ac:dyDescent="0.3">
      <c r="A4945" s="4">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4">
        <v>18.766999999999996</v>
      </c>
    </row>
    <row r="4946" spans="1:22" ht="14.25" customHeight="1" x14ac:dyDescent="0.3">
      <c r="A4946" s="4">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4">
        <v>46.118399999999994</v>
      </c>
    </row>
    <row r="4947" spans="1:22" ht="14.25" customHeight="1" x14ac:dyDescent="0.3">
      <c r="A4947" s="4">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4">
        <v>3.9419999999999993</v>
      </c>
    </row>
    <row r="4948" spans="1:22" ht="14.25" customHeight="1" x14ac:dyDescent="0.3">
      <c r="A4948" s="4">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4">
        <v>1.7876000000000003</v>
      </c>
    </row>
    <row r="4949" spans="1:22" ht="14.25" customHeight="1" x14ac:dyDescent="0.3">
      <c r="A4949" s="4">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4">
        <v>13.742799999999999</v>
      </c>
    </row>
    <row r="4950" spans="1:22" ht="14.25" customHeight="1" x14ac:dyDescent="0.3">
      <c r="A4950" s="4">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4">
        <v>41.120799999999988</v>
      </c>
    </row>
    <row r="4951" spans="1:22" ht="14.25" customHeight="1" x14ac:dyDescent="0.3">
      <c r="A4951" s="4">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4">
        <v>6.0287999999999995</v>
      </c>
    </row>
    <row r="4952" spans="1:22" ht="14.25" customHeight="1" x14ac:dyDescent="0.3">
      <c r="A4952" s="4">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4">
        <v>5.2164000000000001</v>
      </c>
    </row>
    <row r="4953" spans="1:22" ht="14.25" customHeight="1" x14ac:dyDescent="0.3">
      <c r="A4953" s="4">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4">
        <v>6.2208000000000006</v>
      </c>
    </row>
    <row r="4954" spans="1:22" ht="14.25" customHeight="1" x14ac:dyDescent="0.3">
      <c r="A4954" s="4">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4">
        <v>20.843999999999994</v>
      </c>
    </row>
    <row r="4955" spans="1:22" ht="14.25" customHeight="1" x14ac:dyDescent="0.3">
      <c r="A4955" s="4">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4">
        <v>2.5769999999999982</v>
      </c>
    </row>
    <row r="4956" spans="1:22" ht="14.25" customHeight="1" x14ac:dyDescent="0.3">
      <c r="A4956" s="4">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4">
        <v>4.6956000000000007</v>
      </c>
    </row>
    <row r="4957" spans="1:22" ht="14.25" customHeight="1" x14ac:dyDescent="0.3">
      <c r="A4957" s="4">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4">
        <v>36.404399999999995</v>
      </c>
    </row>
    <row r="4958" spans="1:22" ht="14.25" customHeight="1" x14ac:dyDescent="0.3">
      <c r="A4958" s="4">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4">
        <v>14.212</v>
      </c>
    </row>
    <row r="4959" spans="1:22" ht="14.25" customHeight="1" x14ac:dyDescent="0.3">
      <c r="A4959" s="4">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4">
        <v>-4.3960000000000026</v>
      </c>
    </row>
    <row r="4960" spans="1:22" ht="14.25" customHeight="1" x14ac:dyDescent="0.3">
      <c r="A4960" s="4">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4">
        <v>6.1307999999999998</v>
      </c>
    </row>
    <row r="4961" spans="1:22" ht="14.25" customHeight="1" x14ac:dyDescent="0.3">
      <c r="A4961" s="4">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4">
        <v>6.1192000000000011</v>
      </c>
    </row>
    <row r="4962" spans="1:22" ht="14.25" customHeight="1" x14ac:dyDescent="0.3">
      <c r="A4962" s="4">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4">
        <v>18.316800000000001</v>
      </c>
    </row>
    <row r="4963" spans="1:22" ht="14.25" customHeight="1" x14ac:dyDescent="0.3">
      <c r="A4963" s="4">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4">
        <v>5.4800999999999966</v>
      </c>
    </row>
    <row r="4964" spans="1:22" ht="14.25" customHeight="1" x14ac:dyDescent="0.3">
      <c r="A4964" s="4">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4">
        <v>4.6644000000000005</v>
      </c>
    </row>
    <row r="4965" spans="1:22" ht="14.25" customHeight="1" x14ac:dyDescent="0.3">
      <c r="A4965" s="4">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4">
        <v>4.8588000000000164</v>
      </c>
    </row>
    <row r="4966" spans="1:22" ht="14.25" customHeight="1" x14ac:dyDescent="0.3">
      <c r="A4966" s="4">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4">
        <v>-5.1760000000000002</v>
      </c>
    </row>
    <row r="4967" spans="1:22" ht="14.25" customHeight="1" x14ac:dyDescent="0.3">
      <c r="A4967" s="4">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4">
        <v>58.379999999999939</v>
      </c>
    </row>
    <row r="4968" spans="1:22" ht="14.25" customHeight="1" x14ac:dyDescent="0.3">
      <c r="A4968" s="4">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4">
        <v>3.8654999999999973</v>
      </c>
    </row>
    <row r="4969" spans="1:22" ht="14.25" customHeight="1" x14ac:dyDescent="0.3">
      <c r="A4969" s="4">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4">
        <v>4.1159999999999997</v>
      </c>
    </row>
    <row r="4970" spans="1:22" ht="14.25" customHeight="1" x14ac:dyDescent="0.3">
      <c r="A4970" s="4">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4">
        <v>83.991600000000005</v>
      </c>
    </row>
    <row r="4971" spans="1:22" ht="14.25" customHeight="1" x14ac:dyDescent="0.3">
      <c r="A4971" s="4">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4">
        <v>15.537199999999999</v>
      </c>
    </row>
    <row r="4972" spans="1:22" ht="14.25" customHeight="1" x14ac:dyDescent="0.3">
      <c r="A4972" s="4">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4">
        <v>-28.597800000000007</v>
      </c>
    </row>
    <row r="4973" spans="1:22" ht="14.25" customHeight="1" x14ac:dyDescent="0.3">
      <c r="A4973" s="4">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4">
        <v>12.639200000000001</v>
      </c>
    </row>
    <row r="4974" spans="1:22" ht="14.25" customHeight="1" x14ac:dyDescent="0.3">
      <c r="A4974" s="4">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4">
        <v>5.7797999999999963</v>
      </c>
    </row>
    <row r="4975" spans="1:22" ht="14.25" customHeight="1" x14ac:dyDescent="0.3">
      <c r="A4975" s="4">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4">
        <v>31.068799999999996</v>
      </c>
    </row>
    <row r="4976" spans="1:22" ht="14.25" customHeight="1" x14ac:dyDescent="0.3">
      <c r="A4976" s="4">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4">
        <v>6.3209999999999997</v>
      </c>
    </row>
    <row r="4977" spans="1:22" ht="14.25" customHeight="1" x14ac:dyDescent="0.3">
      <c r="A4977" s="4">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4">
        <v>152.38799999999992</v>
      </c>
    </row>
    <row r="4978" spans="1:22" ht="14.25" customHeight="1" x14ac:dyDescent="0.3">
      <c r="A4978" s="4">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4">
        <v>7.2089999999999996</v>
      </c>
    </row>
    <row r="4979" spans="1:22" ht="14.25" customHeight="1" x14ac:dyDescent="0.3">
      <c r="A4979" s="4">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4">
        <v>2.3407999999999998</v>
      </c>
    </row>
    <row r="4980" spans="1:22" ht="14.25" customHeight="1" x14ac:dyDescent="0.3">
      <c r="A4980" s="4">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4">
        <v>224.4426</v>
      </c>
    </row>
    <row r="4981" spans="1:22" ht="14.25" customHeight="1" x14ac:dyDescent="0.3">
      <c r="A4981" s="4">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4">
        <v>1.5426000000000002</v>
      </c>
    </row>
    <row r="4982" spans="1:22" ht="14.25" customHeight="1" x14ac:dyDescent="0.3">
      <c r="A4982" s="4">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4">
        <v>-11.761200000000002</v>
      </c>
    </row>
    <row r="4983" spans="1:22" ht="14.25" customHeight="1" x14ac:dyDescent="0.3">
      <c r="A4983" s="4">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4">
        <v>-1.4279999999999999</v>
      </c>
    </row>
    <row r="4984" spans="1:22" ht="14.25" customHeight="1" x14ac:dyDescent="0.3">
      <c r="A4984" s="4">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4">
        <v>2.4011999999999998</v>
      </c>
    </row>
    <row r="4985" spans="1:22" ht="14.25" customHeight="1" x14ac:dyDescent="0.3">
      <c r="A4985" s="4">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4">
        <v>22.9068</v>
      </c>
    </row>
    <row r="4986" spans="1:22" ht="14.25" customHeight="1" x14ac:dyDescent="0.3">
      <c r="A4986" s="4">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4">
        <v>1.1764999999999992</v>
      </c>
    </row>
    <row r="4987" spans="1:22" ht="14.25" customHeight="1" x14ac:dyDescent="0.3">
      <c r="A4987" s="4">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4">
        <v>7.056</v>
      </c>
    </row>
    <row r="4988" spans="1:22" ht="14.25" customHeight="1" x14ac:dyDescent="0.3">
      <c r="A4988" s="4">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4">
        <v>5.4432</v>
      </c>
    </row>
    <row r="4989" spans="1:22" ht="14.25" customHeight="1" x14ac:dyDescent="0.3">
      <c r="A4989" s="4">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4">
        <v>149.14799999999991</v>
      </c>
    </row>
    <row r="4990" spans="1:22" ht="14.25" customHeight="1" x14ac:dyDescent="0.3">
      <c r="A4990" s="4">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4">
        <v>-2.1755999999999993</v>
      </c>
    </row>
    <row r="4991" spans="1:22" ht="14.25" customHeight="1" x14ac:dyDescent="0.3">
      <c r="A4991" s="4">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4">
        <v>2.1683999999999997</v>
      </c>
    </row>
    <row r="4992" spans="1:22" ht="14.25" customHeight="1" x14ac:dyDescent="0.3">
      <c r="A4992" s="4">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4">
        <v>77.558399999999978</v>
      </c>
    </row>
    <row r="4993" spans="1:22" ht="14.25" customHeight="1" x14ac:dyDescent="0.3">
      <c r="A4993" s="4">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4">
        <v>-2929.4845000000005</v>
      </c>
    </row>
    <row r="4994" spans="1:22" ht="14.25" customHeight="1" x14ac:dyDescent="0.3">
      <c r="A4994" s="4">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4">
        <v>18.878399999999999</v>
      </c>
    </row>
    <row r="4995" spans="1:22" ht="14.25" customHeight="1" x14ac:dyDescent="0.3">
      <c r="A4995" s="4">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4">
        <v>5.9903999999999984</v>
      </c>
    </row>
    <row r="4996" spans="1:22" ht="14.25" customHeight="1" x14ac:dyDescent="0.3">
      <c r="A4996" s="4">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4">
        <v>3.5559999999999992</v>
      </c>
    </row>
    <row r="4997" spans="1:22" ht="14.25" customHeight="1" x14ac:dyDescent="0.3">
      <c r="A4997" s="4">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4">
        <v>18.873199999999997</v>
      </c>
    </row>
    <row r="4998" spans="1:22" ht="14.25" customHeight="1" x14ac:dyDescent="0.3">
      <c r="A4998" s="4">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4">
        <v>3.6587999999999976</v>
      </c>
    </row>
    <row r="4999" spans="1:22" ht="14.25" customHeight="1" x14ac:dyDescent="0.3">
      <c r="A4999" s="4">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4">
        <v>-10.037199999999999</v>
      </c>
    </row>
    <row r="5000" spans="1:22" ht="14.25" customHeight="1" x14ac:dyDescent="0.3">
      <c r="A5000" s="4">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4">
        <v>8.2194000000000003</v>
      </c>
    </row>
    <row r="5001" spans="1:22" ht="14.25" customHeight="1" x14ac:dyDescent="0.3">
      <c r="A5001" s="4">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4">
        <v>27.782999999999998</v>
      </c>
    </row>
    <row r="5002" spans="1:22" ht="14.25" customHeight="1" x14ac:dyDescent="0.3">
      <c r="A5002" s="4">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4">
        <v>28.796399999999998</v>
      </c>
    </row>
    <row r="5003" spans="1:22" ht="14.25" customHeight="1" x14ac:dyDescent="0.3">
      <c r="A5003" s="4">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4">
        <v>20.154999999999994</v>
      </c>
    </row>
    <row r="5004" spans="1:22" ht="14.25" customHeight="1" x14ac:dyDescent="0.3">
      <c r="A5004" s="4">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4">
        <v>91.967999999999989</v>
      </c>
    </row>
    <row r="5005" spans="1:22" ht="14.25" customHeight="1" x14ac:dyDescent="0.3">
      <c r="A5005" s="4">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4">
        <v>5.0688000000000004</v>
      </c>
    </row>
    <row r="5006" spans="1:22" ht="14.25" customHeight="1" x14ac:dyDescent="0.3">
      <c r="A5006" s="4">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4">
        <v>16.2486</v>
      </c>
    </row>
    <row r="5007" spans="1:22" ht="14.25" customHeight="1" x14ac:dyDescent="0.3">
      <c r="A5007" s="4">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4">
        <v>207.14699999999993</v>
      </c>
    </row>
    <row r="5008" spans="1:22" ht="14.25" customHeight="1" x14ac:dyDescent="0.3">
      <c r="A5008" s="4">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4">
        <v>1114.5119999999999</v>
      </c>
    </row>
    <row r="5009" spans="1:22" ht="14.25" customHeight="1" x14ac:dyDescent="0.3">
      <c r="A5009" s="4">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4">
        <v>3.0497999999999985</v>
      </c>
    </row>
    <row r="5010" spans="1:22" ht="14.25" customHeight="1" x14ac:dyDescent="0.3">
      <c r="A5010" s="4">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4">
        <v>-6.9827999999999975</v>
      </c>
    </row>
    <row r="5011" spans="1:22" ht="14.25" customHeight="1" x14ac:dyDescent="0.3">
      <c r="A5011" s="4">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4">
        <v>-131.9940000000002</v>
      </c>
    </row>
    <row r="5012" spans="1:22" ht="14.25" customHeight="1" x14ac:dyDescent="0.3">
      <c r="A5012" s="4">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4">
        <v>-3.9383999999999997</v>
      </c>
    </row>
    <row r="5013" spans="1:22" ht="14.25" customHeight="1" x14ac:dyDescent="0.3">
      <c r="A5013" s="4">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4">
        <v>-356.96429999999998</v>
      </c>
    </row>
    <row r="5014" spans="1:22" ht="14.25" customHeight="1" x14ac:dyDescent="0.3">
      <c r="A5014" s="4">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4">
        <v>-22.619999999999997</v>
      </c>
    </row>
    <row r="5015" spans="1:22" ht="14.25" customHeight="1" x14ac:dyDescent="0.3">
      <c r="A5015" s="4">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4">
        <v>25.010999999999967</v>
      </c>
    </row>
    <row r="5016" spans="1:22" ht="14.25" customHeight="1" x14ac:dyDescent="0.3">
      <c r="A5016" s="4">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4">
        <v>-52.640999999999991</v>
      </c>
    </row>
    <row r="5017" spans="1:22" ht="14.25" customHeight="1" x14ac:dyDescent="0.3">
      <c r="A5017" s="4">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4">
        <v>9.6712000000000025</v>
      </c>
    </row>
    <row r="5018" spans="1:22" ht="14.25" customHeight="1" x14ac:dyDescent="0.3">
      <c r="A5018" s="4">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4">
        <v>-250.39600000000019</v>
      </c>
    </row>
    <row r="5019" spans="1:22" ht="14.25" customHeight="1" x14ac:dyDescent="0.3">
      <c r="A5019" s="4">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4">
        <v>3.2351999999999994</v>
      </c>
    </row>
    <row r="5020" spans="1:22" ht="14.25" customHeight="1" x14ac:dyDescent="0.3">
      <c r="A5020" s="4">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4">
        <v>146.76929999999993</v>
      </c>
    </row>
    <row r="5021" spans="1:22" ht="14.25" customHeight="1" x14ac:dyDescent="0.3">
      <c r="A5021" s="4">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4">
        <v>5.3196000000000012</v>
      </c>
    </row>
    <row r="5022" spans="1:22" ht="14.25" customHeight="1" x14ac:dyDescent="0.3">
      <c r="A5022" s="4">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4">
        <v>17.378999999999976</v>
      </c>
    </row>
    <row r="5023" spans="1:22" ht="14.25" customHeight="1" x14ac:dyDescent="0.3">
      <c r="A5023" s="4">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4">
        <v>21.791999999999994</v>
      </c>
    </row>
    <row r="5024" spans="1:22" ht="14.25" customHeight="1" x14ac:dyDescent="0.3">
      <c r="A5024" s="4">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4">
        <v>146.76929999999993</v>
      </c>
    </row>
    <row r="5025" spans="1:22" ht="14.25" customHeight="1" x14ac:dyDescent="0.3">
      <c r="A5025" s="4">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4">
        <v>11.177600000000002</v>
      </c>
    </row>
    <row r="5026" spans="1:22" ht="14.25" customHeight="1" x14ac:dyDescent="0.3">
      <c r="A5026" s="4">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4">
        <v>16.405199999999997</v>
      </c>
    </row>
    <row r="5027" spans="1:22" ht="14.25" customHeight="1" x14ac:dyDescent="0.3">
      <c r="A5027" s="4">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4">
        <v>133.97129999999996</v>
      </c>
    </row>
    <row r="5028" spans="1:22" ht="14.25" customHeight="1" x14ac:dyDescent="0.3">
      <c r="A5028" s="4">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4">
        <v>60.552800000000005</v>
      </c>
    </row>
    <row r="5029" spans="1:22" ht="14.25" customHeight="1" x14ac:dyDescent="0.3">
      <c r="A5029" s="4">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4">
        <v>72.640799999999999</v>
      </c>
    </row>
    <row r="5030" spans="1:22" ht="14.25" customHeight="1" x14ac:dyDescent="0.3">
      <c r="A5030" s="4">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4">
        <v>53.994600000000005</v>
      </c>
    </row>
    <row r="5031" spans="1:22" ht="14.25" customHeight="1" x14ac:dyDescent="0.3">
      <c r="A5031" s="4">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4">
        <v>2.1683999999999997</v>
      </c>
    </row>
    <row r="5032" spans="1:22" ht="14.25" customHeight="1" x14ac:dyDescent="0.3">
      <c r="A5032" s="4">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4">
        <v>2.2282000000000002</v>
      </c>
    </row>
    <row r="5033" spans="1:22" ht="14.25" customHeight="1" x14ac:dyDescent="0.3">
      <c r="A5033" s="4">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4">
        <v>40.370399999999997</v>
      </c>
    </row>
    <row r="5034" spans="1:22" ht="14.25" customHeight="1" x14ac:dyDescent="0.3">
      <c r="A5034" s="4">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4">
        <v>25.552800000000005</v>
      </c>
    </row>
    <row r="5035" spans="1:22" ht="14.25" customHeight="1" x14ac:dyDescent="0.3">
      <c r="A5035" s="4">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4">
        <v>7.4172000000000011</v>
      </c>
    </row>
    <row r="5036" spans="1:22" ht="14.25" customHeight="1" x14ac:dyDescent="0.3">
      <c r="A5036" s="4">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4">
        <v>48.117999999999981</v>
      </c>
    </row>
    <row r="5037" spans="1:22" ht="14.25" customHeight="1" x14ac:dyDescent="0.3">
      <c r="A5037" s="4">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4">
        <v>111.10349999999994</v>
      </c>
    </row>
    <row r="5038" spans="1:22" ht="14.25" customHeight="1" x14ac:dyDescent="0.3">
      <c r="A5038" s="4">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4">
        <v>2.0339999999999989</v>
      </c>
    </row>
    <row r="5039" spans="1:22" ht="14.25" customHeight="1" x14ac:dyDescent="0.3">
      <c r="A5039" s="4">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4">
        <v>83.98599999999999</v>
      </c>
    </row>
    <row r="5040" spans="1:22" ht="14.25" customHeight="1" x14ac:dyDescent="0.3">
      <c r="A5040" s="4">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4">
        <v>-37.112400000000036</v>
      </c>
    </row>
    <row r="5041" spans="1:22" ht="14.25" customHeight="1" x14ac:dyDescent="0.3">
      <c r="A5041" s="4">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4">
        <v>193.32000000000005</v>
      </c>
    </row>
    <row r="5042" spans="1:22" ht="14.25" customHeight="1" x14ac:dyDescent="0.3">
      <c r="A5042" s="4">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4">
        <v>103.89819999999997</v>
      </c>
    </row>
    <row r="5043" spans="1:22" ht="14.25" customHeight="1" x14ac:dyDescent="0.3">
      <c r="A5043" s="4">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4">
        <v>32.500799999999998</v>
      </c>
    </row>
    <row r="5044" spans="1:22" ht="14.25" customHeight="1" x14ac:dyDescent="0.3">
      <c r="A5044" s="4">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4">
        <v>38.975999999999985</v>
      </c>
    </row>
    <row r="5045" spans="1:22" ht="14.25" customHeight="1" x14ac:dyDescent="0.3">
      <c r="A5045" s="4">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4">
        <v>191.65860000000001</v>
      </c>
    </row>
    <row r="5046" spans="1:22" ht="14.25" customHeight="1" x14ac:dyDescent="0.3">
      <c r="A5046" s="4">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4">
        <v>28.857999999999997</v>
      </c>
    </row>
    <row r="5047" spans="1:22" ht="14.25" customHeight="1" x14ac:dyDescent="0.3">
      <c r="A5047" s="4">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4">
        <v>187.39760000000001</v>
      </c>
    </row>
    <row r="5048" spans="1:22" ht="14.25" customHeight="1" x14ac:dyDescent="0.3">
      <c r="A5048" s="4">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4">
        <v>1.8143999999999996</v>
      </c>
    </row>
    <row r="5049" spans="1:22" ht="14.25" customHeight="1" x14ac:dyDescent="0.3">
      <c r="A5049" s="4">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4">
        <v>3.9690000000000003</v>
      </c>
    </row>
    <row r="5050" spans="1:22" ht="14.25" customHeight="1" x14ac:dyDescent="0.3">
      <c r="A5050" s="4">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4">
        <v>-13.827800000000003</v>
      </c>
    </row>
    <row r="5051" spans="1:22" ht="14.25" customHeight="1" x14ac:dyDescent="0.3">
      <c r="A5051" s="4">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4">
        <v>13.997199999999999</v>
      </c>
    </row>
    <row r="5052" spans="1:22" ht="14.25" customHeight="1" x14ac:dyDescent="0.3">
      <c r="A5052" s="4">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4">
        <v>8.7137999999999991</v>
      </c>
    </row>
    <row r="5053" spans="1:22" ht="14.25" customHeight="1" x14ac:dyDescent="0.3">
      <c r="A5053" s="4">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4">
        <v>7.9299999999999971</v>
      </c>
    </row>
    <row r="5054" spans="1:22" ht="14.25" customHeight="1" x14ac:dyDescent="0.3">
      <c r="A5054" s="4">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4">
        <v>91.950799999999987</v>
      </c>
    </row>
    <row r="5055" spans="1:22" ht="14.25" customHeight="1" x14ac:dyDescent="0.3">
      <c r="A5055" s="4">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4">
        <v>84.659999999999982</v>
      </c>
    </row>
    <row r="5056" spans="1:22" ht="14.25" customHeight="1" x14ac:dyDescent="0.3">
      <c r="A5056" s="4">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4">
        <v>0.79379999999999962</v>
      </c>
    </row>
    <row r="5057" spans="1:22" ht="14.25" customHeight="1" x14ac:dyDescent="0.3">
      <c r="A5057" s="4">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4">
        <v>-437.5404000000002</v>
      </c>
    </row>
    <row r="5058" spans="1:22" ht="14.25" customHeight="1" x14ac:dyDescent="0.3">
      <c r="A5058" s="4">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4">
        <v>11.879999999999999</v>
      </c>
    </row>
    <row r="5059" spans="1:22" ht="14.25" customHeight="1" x14ac:dyDescent="0.3">
      <c r="A5059" s="4">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4">
        <v>0.83759999999999835</v>
      </c>
    </row>
    <row r="5060" spans="1:22" ht="14.25" customHeight="1" x14ac:dyDescent="0.3">
      <c r="A5060" s="4">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4">
        <v>-83.204999999999984</v>
      </c>
    </row>
    <row r="5061" spans="1:22" ht="14.25" customHeight="1" x14ac:dyDescent="0.3">
      <c r="A5061" s="4">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4">
        <v>195.99440000000004</v>
      </c>
    </row>
    <row r="5062" spans="1:22" ht="14.25" customHeight="1" x14ac:dyDescent="0.3">
      <c r="A5062" s="4">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4">
        <v>70.178400000000025</v>
      </c>
    </row>
    <row r="5063" spans="1:22" ht="14.25" customHeight="1" x14ac:dyDescent="0.3">
      <c r="A5063" s="4">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4">
        <v>21.99</v>
      </c>
    </row>
    <row r="5064" spans="1:22" ht="14.25" customHeight="1" x14ac:dyDescent="0.3">
      <c r="A5064" s="4">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4">
        <v>105.83160000000002</v>
      </c>
    </row>
    <row r="5065" spans="1:22" ht="14.25" customHeight="1" x14ac:dyDescent="0.3">
      <c r="A5065" s="4">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4">
        <v>11.156400000000005</v>
      </c>
    </row>
    <row r="5066" spans="1:22" ht="14.25" customHeight="1" x14ac:dyDescent="0.3">
      <c r="A5066" s="4">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4">
        <v>113.67419999999998</v>
      </c>
    </row>
    <row r="5067" spans="1:22" ht="14.25" customHeight="1" x14ac:dyDescent="0.3">
      <c r="A5067" s="4">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4">
        <v>81.59490000000001</v>
      </c>
    </row>
    <row r="5068" spans="1:22" ht="14.25" customHeight="1" x14ac:dyDescent="0.3">
      <c r="A5068" s="4">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4">
        <v>-653.28340000000003</v>
      </c>
    </row>
    <row r="5069" spans="1:22" ht="14.25" customHeight="1" x14ac:dyDescent="0.3">
      <c r="A5069" s="4">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4">
        <v>6.2059999999999977</v>
      </c>
    </row>
    <row r="5070" spans="1:22" ht="14.25" customHeight="1" x14ac:dyDescent="0.3">
      <c r="A5070" s="4">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4">
        <v>274.995</v>
      </c>
    </row>
    <row r="5071" spans="1:22" ht="14.25" customHeight="1" x14ac:dyDescent="0.3">
      <c r="A5071" s="4">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4">
        <v>37.229999999999983</v>
      </c>
    </row>
    <row r="5072" spans="1:22" ht="14.25" customHeight="1" x14ac:dyDescent="0.3">
      <c r="A5072" s="4">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4">
        <v>17.253</v>
      </c>
    </row>
    <row r="5073" spans="1:22" ht="14.25" customHeight="1" x14ac:dyDescent="0.3">
      <c r="A5073" s="4">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4">
        <v>22.629600000000003</v>
      </c>
    </row>
    <row r="5074" spans="1:22" ht="14.25" customHeight="1" x14ac:dyDescent="0.3">
      <c r="A5074" s="4">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4">
        <v>83.994400000000013</v>
      </c>
    </row>
    <row r="5075" spans="1:22" ht="14.25" customHeight="1" x14ac:dyDescent="0.3">
      <c r="A5075" s="4">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4">
        <v>15.700000000000003</v>
      </c>
    </row>
    <row r="5076" spans="1:22" ht="14.25" customHeight="1" x14ac:dyDescent="0.3">
      <c r="A5076" s="4">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4">
        <v>4.5187999999999997</v>
      </c>
    </row>
    <row r="5077" spans="1:22" ht="14.25" customHeight="1" x14ac:dyDescent="0.3">
      <c r="A5077" s="4">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4">
        <v>-95.670000000000044</v>
      </c>
    </row>
    <row r="5078" spans="1:22" ht="14.25" customHeight="1" x14ac:dyDescent="0.3">
      <c r="A5078" s="4">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4">
        <v>5.6049999999999951</v>
      </c>
    </row>
    <row r="5079" spans="1:22" ht="14.25" customHeight="1" x14ac:dyDescent="0.3">
      <c r="A5079" s="4">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4">
        <v>-131.95100000000002</v>
      </c>
    </row>
    <row r="5080" spans="1:22" ht="14.25" customHeight="1" x14ac:dyDescent="0.3">
      <c r="A5080" s="4">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4">
        <v>8.5727999999999991</v>
      </c>
    </row>
    <row r="5081" spans="1:22" ht="14.25" customHeight="1" x14ac:dyDescent="0.3">
      <c r="A5081" s="4">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4">
        <v>-29.605799999999981</v>
      </c>
    </row>
    <row r="5082" spans="1:22" ht="14.25" customHeight="1" x14ac:dyDescent="0.3">
      <c r="A5082" s="4">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4">
        <v>2.8296000000000001</v>
      </c>
    </row>
    <row r="5083" spans="1:22" ht="14.25" customHeight="1" x14ac:dyDescent="0.3">
      <c r="A5083" s="4">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4">
        <v>7.2576000000000001</v>
      </c>
    </row>
    <row r="5084" spans="1:22" ht="14.25" customHeight="1" x14ac:dyDescent="0.3">
      <c r="A5084" s="4">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4">
        <v>8.3524000000000012</v>
      </c>
    </row>
    <row r="5085" spans="1:22" ht="14.25" customHeight="1" x14ac:dyDescent="0.3">
      <c r="A5085" s="4">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4">
        <v>23.455199999999998</v>
      </c>
    </row>
    <row r="5086" spans="1:22" ht="14.25" customHeight="1" x14ac:dyDescent="0.3">
      <c r="A5086" s="4">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4">
        <v>48.539199999999994</v>
      </c>
    </row>
    <row r="5087" spans="1:22" ht="14.25" customHeight="1" x14ac:dyDescent="0.3">
      <c r="A5087" s="4">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4">
        <v>-9.5568000000000026</v>
      </c>
    </row>
    <row r="5088" spans="1:22" ht="14.25" customHeight="1" x14ac:dyDescent="0.3">
      <c r="A5088" s="4">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4">
        <v>-93.231599999999958</v>
      </c>
    </row>
    <row r="5089" spans="1:22" ht="14.25" customHeight="1" x14ac:dyDescent="0.3">
      <c r="A5089" s="4">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4">
        <v>-1.2890000000000006</v>
      </c>
    </row>
    <row r="5090" spans="1:22" ht="14.25" customHeight="1" x14ac:dyDescent="0.3">
      <c r="A5090" s="4">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4">
        <v>-1.7892000000000001</v>
      </c>
    </row>
    <row r="5091" spans="1:22" ht="14.25" customHeight="1" x14ac:dyDescent="0.3">
      <c r="A5091" s="4">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4">
        <v>2.8884000000000007</v>
      </c>
    </row>
    <row r="5092" spans="1:22" ht="14.25" customHeight="1" x14ac:dyDescent="0.3">
      <c r="A5092" s="4">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4">
        <v>3.1842000000000001</v>
      </c>
    </row>
    <row r="5093" spans="1:22" ht="14.25" customHeight="1" x14ac:dyDescent="0.3">
      <c r="A5093" s="4">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4">
        <v>-0.6048</v>
      </c>
    </row>
    <row r="5094" spans="1:22" ht="14.25" customHeight="1" x14ac:dyDescent="0.3">
      <c r="A5094" s="4">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4">
        <v>13.891499999999999</v>
      </c>
    </row>
    <row r="5095" spans="1:22" ht="14.25" customHeight="1" x14ac:dyDescent="0.3">
      <c r="A5095" s="4">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4">
        <v>-31.536000000000001</v>
      </c>
    </row>
    <row r="5096" spans="1:22" ht="14.25" customHeight="1" x14ac:dyDescent="0.3">
      <c r="A5096" s="4">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4">
        <v>-120.37200000000003</v>
      </c>
    </row>
    <row r="5097" spans="1:22" ht="14.25" customHeight="1" x14ac:dyDescent="0.3">
      <c r="A5097" s="4">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4">
        <v>-7.0080000000000044</v>
      </c>
    </row>
    <row r="5098" spans="1:22" ht="14.25" customHeight="1" x14ac:dyDescent="0.3">
      <c r="A5098" s="4">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4">
        <v>-4.8491999999999997</v>
      </c>
    </row>
    <row r="5099" spans="1:22" ht="14.25" customHeight="1" x14ac:dyDescent="0.3">
      <c r="A5099" s="4">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4">
        <v>-8.0500000000000025</v>
      </c>
    </row>
    <row r="5100" spans="1:22" ht="14.25" customHeight="1" x14ac:dyDescent="0.3">
      <c r="A5100" s="4">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4">
        <v>-8.3524000000000012</v>
      </c>
    </row>
    <row r="5101" spans="1:22" ht="14.25" customHeight="1" x14ac:dyDescent="0.3">
      <c r="A5101" s="4">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4">
        <v>6.4638000000000009</v>
      </c>
    </row>
    <row r="5102" spans="1:22" ht="14.25" customHeight="1" x14ac:dyDescent="0.3">
      <c r="A5102" s="4">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4">
        <v>0.3335999999999999</v>
      </c>
    </row>
    <row r="5103" spans="1:22" ht="14.25" customHeight="1" x14ac:dyDescent="0.3">
      <c r="A5103" s="4">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4">
        <v>1.8792</v>
      </c>
    </row>
    <row r="5104" spans="1:22" ht="14.25" customHeight="1" x14ac:dyDescent="0.3">
      <c r="A5104" s="4">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4">
        <v>5.4432</v>
      </c>
    </row>
    <row r="5105" spans="1:22" ht="14.25" customHeight="1" x14ac:dyDescent="0.3">
      <c r="A5105" s="4">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4">
        <v>12.509999999999993</v>
      </c>
    </row>
    <row r="5106" spans="1:22" ht="14.25" customHeight="1" x14ac:dyDescent="0.3">
      <c r="A5106" s="4">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4">
        <v>5.0327999999999999</v>
      </c>
    </row>
    <row r="5107" spans="1:22" ht="14.25" customHeight="1" x14ac:dyDescent="0.3">
      <c r="A5107" s="4">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4">
        <v>13.972799999999999</v>
      </c>
    </row>
    <row r="5108" spans="1:22" ht="14.25" customHeight="1" x14ac:dyDescent="0.3">
      <c r="A5108" s="4">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4">
        <v>23.225999999999999</v>
      </c>
    </row>
    <row r="5109" spans="1:22" ht="14.25" customHeight="1" x14ac:dyDescent="0.3">
      <c r="A5109" s="4">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4">
        <v>5.2559999999999985</v>
      </c>
    </row>
    <row r="5110" spans="1:22" ht="14.25" customHeight="1" x14ac:dyDescent="0.3">
      <c r="A5110" s="4">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4">
        <v>6.7920000000000016</v>
      </c>
    </row>
    <row r="5111" spans="1:22" ht="14.25" customHeight="1" x14ac:dyDescent="0.3">
      <c r="A5111" s="4">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4">
        <v>19.692</v>
      </c>
    </row>
    <row r="5112" spans="1:22" ht="14.25" customHeight="1" x14ac:dyDescent="0.3">
      <c r="A5112" s="4">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4">
        <v>-35.046000000000028</v>
      </c>
    </row>
    <row r="5113" spans="1:22" ht="14.25" customHeight="1" x14ac:dyDescent="0.3">
      <c r="A5113" s="4">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4">
        <v>3.1399999999999988</v>
      </c>
    </row>
    <row r="5114" spans="1:22" ht="14.25" customHeight="1" x14ac:dyDescent="0.3">
      <c r="A5114" s="4">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4">
        <v>-7.4357999999999969</v>
      </c>
    </row>
    <row r="5115" spans="1:22" ht="14.25" customHeight="1" x14ac:dyDescent="0.3">
      <c r="A5115" s="4">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4">
        <v>5.4432</v>
      </c>
    </row>
    <row r="5116" spans="1:22" ht="14.25" customHeight="1" x14ac:dyDescent="0.3">
      <c r="A5116" s="4">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4">
        <v>3.3674999999999984</v>
      </c>
    </row>
    <row r="5117" spans="1:22" ht="14.25" customHeight="1" x14ac:dyDescent="0.3">
      <c r="A5117" s="4">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4">
        <v>1.0737999999999999</v>
      </c>
    </row>
    <row r="5118" spans="1:22" ht="14.25" customHeight="1" x14ac:dyDescent="0.3">
      <c r="A5118" s="4">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4">
        <v>0</v>
      </c>
    </row>
    <row r="5119" spans="1:22" ht="14.25" customHeight="1" x14ac:dyDescent="0.3">
      <c r="A5119" s="4">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4">
        <v>16.186799999999998</v>
      </c>
    </row>
    <row r="5120" spans="1:22" ht="14.25" customHeight="1" x14ac:dyDescent="0.3">
      <c r="A5120" s="4">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4">
        <v>296.06709999999998</v>
      </c>
    </row>
    <row r="5121" spans="1:22" ht="14.25" customHeight="1" x14ac:dyDescent="0.3">
      <c r="A5121" s="4">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4">
        <v>28.657800000000002</v>
      </c>
    </row>
    <row r="5122" spans="1:22" ht="14.25" customHeight="1" x14ac:dyDescent="0.3">
      <c r="A5122" s="4">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4">
        <v>9.3019999999999925</v>
      </c>
    </row>
    <row r="5123" spans="1:22" ht="14.25" customHeight="1" x14ac:dyDescent="0.3">
      <c r="A5123" s="4">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4">
        <v>42.991400000000006</v>
      </c>
    </row>
    <row r="5124" spans="1:22" ht="14.25" customHeight="1" x14ac:dyDescent="0.3">
      <c r="A5124" s="4">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4">
        <v>9.3312000000000008</v>
      </c>
    </row>
    <row r="5125" spans="1:22" ht="14.25" customHeight="1" x14ac:dyDescent="0.3">
      <c r="A5125" s="4">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4">
        <v>6.3504000000000005</v>
      </c>
    </row>
    <row r="5126" spans="1:22" ht="14.25" customHeight="1" x14ac:dyDescent="0.3">
      <c r="A5126" s="4">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4">
        <v>-108.33479999999997</v>
      </c>
    </row>
    <row r="5127" spans="1:22" ht="14.25" customHeight="1" x14ac:dyDescent="0.3">
      <c r="A5127" s="4">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4">
        <v>31.491599999999995</v>
      </c>
    </row>
    <row r="5128" spans="1:22" ht="14.25" customHeight="1" x14ac:dyDescent="0.3">
      <c r="A5128" s="4">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4">
        <v>1371.9803999999999</v>
      </c>
    </row>
    <row r="5129" spans="1:22" ht="14.25" customHeight="1" x14ac:dyDescent="0.3">
      <c r="A5129" s="4">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4">
        <v>198.42899999999997</v>
      </c>
    </row>
    <row r="5130" spans="1:22" ht="14.25" customHeight="1" x14ac:dyDescent="0.3">
      <c r="A5130" s="4">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4">
        <v>4.4173999999999989</v>
      </c>
    </row>
    <row r="5131" spans="1:22" ht="14.25" customHeight="1" x14ac:dyDescent="0.3">
      <c r="A5131" s="4">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4">
        <v>80.631600000000006</v>
      </c>
    </row>
    <row r="5132" spans="1:22" ht="14.25" customHeight="1" x14ac:dyDescent="0.3">
      <c r="A5132" s="4">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4">
        <v>21.065400000000004</v>
      </c>
    </row>
    <row r="5133" spans="1:22" ht="14.25" customHeight="1" x14ac:dyDescent="0.3">
      <c r="A5133" s="4">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4">
        <v>37.414400000000001</v>
      </c>
    </row>
    <row r="5134" spans="1:22" ht="14.25" customHeight="1" x14ac:dyDescent="0.3">
      <c r="A5134" s="4">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4">
        <v>37.791599999999988</v>
      </c>
    </row>
    <row r="5135" spans="1:22" ht="14.25" customHeight="1" x14ac:dyDescent="0.3">
      <c r="A5135" s="4">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4">
        <v>14.682500000000001</v>
      </c>
    </row>
    <row r="5136" spans="1:22" ht="14.25" customHeight="1" x14ac:dyDescent="0.3">
      <c r="A5136" s="4">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4">
        <v>32.670400000000001</v>
      </c>
    </row>
    <row r="5137" spans="1:22" ht="14.25" customHeight="1" x14ac:dyDescent="0.3">
      <c r="A5137" s="4">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4">
        <v>8.1840000000000011</v>
      </c>
    </row>
    <row r="5138" spans="1:22" ht="14.25" customHeight="1" x14ac:dyDescent="0.3">
      <c r="A5138" s="4">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4">
        <v>2.7323999999999993</v>
      </c>
    </row>
    <row r="5139" spans="1:22" ht="14.25" customHeight="1" x14ac:dyDescent="0.3">
      <c r="A5139" s="4">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4">
        <v>13.0548</v>
      </c>
    </row>
    <row r="5140" spans="1:22" ht="14.25" customHeight="1" x14ac:dyDescent="0.3">
      <c r="A5140" s="4">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4">
        <v>10.969799999999999</v>
      </c>
    </row>
    <row r="5141" spans="1:22" ht="14.25" customHeight="1" x14ac:dyDescent="0.3">
      <c r="A5141" s="4">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4">
        <v>24.2285</v>
      </c>
    </row>
    <row r="5142" spans="1:22" ht="14.25" customHeight="1" x14ac:dyDescent="0.3">
      <c r="A5142" s="4">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4">
        <v>43.164000000000001</v>
      </c>
    </row>
    <row r="5143" spans="1:22" ht="14.25" customHeight="1" x14ac:dyDescent="0.3">
      <c r="A5143" s="4">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4">
        <v>292.77599999999995</v>
      </c>
    </row>
    <row r="5144" spans="1:22" ht="14.25" customHeight="1" x14ac:dyDescent="0.3">
      <c r="A5144" s="4">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4">
        <v>18.513599999999997</v>
      </c>
    </row>
    <row r="5145" spans="1:22" ht="14.25" customHeight="1" x14ac:dyDescent="0.3">
      <c r="A5145" s="4">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4">
        <v>1.1224999999999996</v>
      </c>
    </row>
    <row r="5146" spans="1:22" ht="14.25" customHeight="1" x14ac:dyDescent="0.3">
      <c r="A5146" s="4">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4">
        <v>29.328400000000002</v>
      </c>
    </row>
    <row r="5147" spans="1:22" ht="14.25" customHeight="1" x14ac:dyDescent="0.3">
      <c r="A5147" s="4">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4">
        <v>38.931200000000004</v>
      </c>
    </row>
    <row r="5148" spans="1:22" ht="14.25" customHeight="1" x14ac:dyDescent="0.3">
      <c r="A5148" s="4">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4">
        <v>16.38</v>
      </c>
    </row>
    <row r="5149" spans="1:22" ht="14.25" customHeight="1" x14ac:dyDescent="0.3">
      <c r="A5149" s="4">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4">
        <v>1.9223999999999997</v>
      </c>
    </row>
    <row r="5150" spans="1:22" ht="14.25" customHeight="1" x14ac:dyDescent="0.3">
      <c r="A5150" s="4">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4">
        <v>105.29699999999988</v>
      </c>
    </row>
    <row r="5151" spans="1:22" ht="14.25" customHeight="1" x14ac:dyDescent="0.3">
      <c r="A5151" s="4">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4">
        <v>352.30649999999997</v>
      </c>
    </row>
    <row r="5152" spans="1:22" ht="14.25" customHeight="1" x14ac:dyDescent="0.3">
      <c r="A5152" s="4">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4">
        <v>16.945</v>
      </c>
    </row>
    <row r="5153" spans="1:22" ht="14.25" customHeight="1" x14ac:dyDescent="0.3">
      <c r="A5153" s="4">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4">
        <v>10.373999999999999</v>
      </c>
    </row>
    <row r="5154" spans="1:22" ht="14.25" customHeight="1" x14ac:dyDescent="0.3">
      <c r="A5154" s="4">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4">
        <v>0.83999999999999975</v>
      </c>
    </row>
    <row r="5155" spans="1:22" ht="14.25" customHeight="1" x14ac:dyDescent="0.3">
      <c r="A5155" s="4">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4">
        <v>2.9040000000000008</v>
      </c>
    </row>
    <row r="5156" spans="1:22" ht="14.25" customHeight="1" x14ac:dyDescent="0.3">
      <c r="A5156" s="4">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4">
        <v>13.063999999999998</v>
      </c>
    </row>
    <row r="5157" spans="1:22" ht="14.25" customHeight="1" x14ac:dyDescent="0.3">
      <c r="A5157" s="4">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4">
        <v>34.070399999999999</v>
      </c>
    </row>
    <row r="5158" spans="1:22" ht="14.25" customHeight="1" x14ac:dyDescent="0.3">
      <c r="A5158" s="4">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4">
        <v>125.19799999999992</v>
      </c>
    </row>
    <row r="5159" spans="1:22" ht="14.25" customHeight="1" x14ac:dyDescent="0.3">
      <c r="A5159" s="4">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4">
        <v>-178.84680000000006</v>
      </c>
    </row>
    <row r="5160" spans="1:22" ht="14.25" customHeight="1" x14ac:dyDescent="0.3">
      <c r="A5160" s="4">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4">
        <v>-10.312400000000004</v>
      </c>
    </row>
    <row r="5161" spans="1:22" ht="14.25" customHeight="1" x14ac:dyDescent="0.3">
      <c r="A5161" s="4">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4">
        <v>9.2386000000000053</v>
      </c>
    </row>
    <row r="5162" spans="1:22" ht="14.25" customHeight="1" x14ac:dyDescent="0.3">
      <c r="A5162" s="4">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4">
        <v>-14.603000000000005</v>
      </c>
    </row>
    <row r="5163" spans="1:22" ht="14.25" customHeight="1" x14ac:dyDescent="0.3">
      <c r="A5163" s="4">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4">
        <v>259.88959999999997</v>
      </c>
    </row>
    <row r="5164" spans="1:22" ht="14.25" customHeight="1" x14ac:dyDescent="0.3">
      <c r="A5164" s="4">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4">
        <v>33.215599999999995</v>
      </c>
    </row>
    <row r="5165" spans="1:22" ht="14.25" customHeight="1" x14ac:dyDescent="0.3">
      <c r="A5165" s="4">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4">
        <v>-17.035200000000003</v>
      </c>
    </row>
    <row r="5166" spans="1:22" ht="14.25" customHeight="1" x14ac:dyDescent="0.3">
      <c r="A5166" s="4">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4">
        <v>1.5209999999999999</v>
      </c>
    </row>
    <row r="5167" spans="1:22" ht="14.25" customHeight="1" x14ac:dyDescent="0.3">
      <c r="A5167" s="4">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4">
        <v>5.7779999999999987</v>
      </c>
    </row>
    <row r="5168" spans="1:22" ht="14.25" customHeight="1" x14ac:dyDescent="0.3">
      <c r="A5168" s="4">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4">
        <v>7.1280000000000001</v>
      </c>
    </row>
    <row r="5169" spans="1:22" ht="14.25" customHeight="1" x14ac:dyDescent="0.3">
      <c r="A5169" s="4">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4">
        <v>112.78800000000001</v>
      </c>
    </row>
    <row r="5170" spans="1:22" ht="14.25" customHeight="1" x14ac:dyDescent="0.3">
      <c r="A5170" s="4">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4">
        <v>11.958600000000001</v>
      </c>
    </row>
    <row r="5171" spans="1:22" ht="14.25" customHeight="1" x14ac:dyDescent="0.3">
      <c r="A5171" s="4">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4">
        <v>160.62299999999993</v>
      </c>
    </row>
    <row r="5172" spans="1:22" ht="14.25" customHeight="1" x14ac:dyDescent="0.3">
      <c r="A5172" s="4">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4">
        <v>700.98000000000013</v>
      </c>
    </row>
    <row r="5173" spans="1:22" ht="14.25" customHeight="1" x14ac:dyDescent="0.3">
      <c r="A5173" s="4">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4">
        <v>69.177599999999984</v>
      </c>
    </row>
    <row r="5174" spans="1:22" ht="14.25" customHeight="1" x14ac:dyDescent="0.3">
      <c r="A5174" s="4">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4">
        <v>150.98399999999998</v>
      </c>
    </row>
    <row r="5175" spans="1:22" ht="14.25" customHeight="1" x14ac:dyDescent="0.3">
      <c r="A5175" s="4">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4">
        <v>0.89459999999999995</v>
      </c>
    </row>
    <row r="5176" spans="1:22" ht="14.25" customHeight="1" x14ac:dyDescent="0.3">
      <c r="A5176" s="4">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4">
        <v>-3.5224000000000011</v>
      </c>
    </row>
    <row r="5177" spans="1:22" ht="14.25" customHeight="1" x14ac:dyDescent="0.3">
      <c r="A5177" s="4">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4">
        <v>-91.758599999999973</v>
      </c>
    </row>
    <row r="5178" spans="1:22" ht="14.25" customHeight="1" x14ac:dyDescent="0.3">
      <c r="A5178" s="4">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4">
        <v>19.968</v>
      </c>
    </row>
    <row r="5179" spans="1:22" ht="14.25" customHeight="1" x14ac:dyDescent="0.3">
      <c r="A5179" s="4">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4">
        <v>1.6848000000000001</v>
      </c>
    </row>
    <row r="5180" spans="1:22" ht="14.25" customHeight="1" x14ac:dyDescent="0.3">
      <c r="A5180" s="4">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4">
        <v>15.825600000000001</v>
      </c>
    </row>
    <row r="5181" spans="1:22" ht="14.25" customHeight="1" x14ac:dyDescent="0.3">
      <c r="A5181" s="4">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4">
        <v>19.393200000000007</v>
      </c>
    </row>
    <row r="5182" spans="1:22" ht="14.25" customHeight="1" x14ac:dyDescent="0.3">
      <c r="A5182" s="4">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4">
        <v>29.577600000000004</v>
      </c>
    </row>
    <row r="5183" spans="1:22" ht="14.25" customHeight="1" x14ac:dyDescent="0.3">
      <c r="A5183" s="4">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4">
        <v>21.772800000000004</v>
      </c>
    </row>
    <row r="5184" spans="1:22" ht="14.25" customHeight="1" x14ac:dyDescent="0.3">
      <c r="A5184" s="4">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4">
        <v>22.89</v>
      </c>
    </row>
    <row r="5185" spans="1:22" ht="14.25" customHeight="1" x14ac:dyDescent="0.3">
      <c r="A5185" s="4">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4">
        <v>10.0725</v>
      </c>
    </row>
    <row r="5186" spans="1:22" ht="14.25" customHeight="1" x14ac:dyDescent="0.3">
      <c r="A5186" s="4">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4">
        <v>17.8066</v>
      </c>
    </row>
    <row r="5187" spans="1:22" ht="14.25" customHeight="1" x14ac:dyDescent="0.3">
      <c r="A5187" s="4">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4">
        <v>-337.80600000000004</v>
      </c>
    </row>
    <row r="5188" spans="1:22" ht="14.25" customHeight="1" x14ac:dyDescent="0.3">
      <c r="A5188" s="4">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4">
        <v>-162.22960000000006</v>
      </c>
    </row>
    <row r="5189" spans="1:22" ht="14.25" customHeight="1" x14ac:dyDescent="0.3">
      <c r="A5189" s="4">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4">
        <v>15.996799999999979</v>
      </c>
    </row>
    <row r="5190" spans="1:22" ht="14.25" customHeight="1" x14ac:dyDescent="0.3">
      <c r="A5190" s="4">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4">
        <v>394.21199999999999</v>
      </c>
    </row>
    <row r="5191" spans="1:22" ht="14.25" customHeight="1" x14ac:dyDescent="0.3">
      <c r="A5191" s="4">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4">
        <v>-27.292200000000001</v>
      </c>
    </row>
    <row r="5192" spans="1:22" ht="14.25" customHeight="1" x14ac:dyDescent="0.3">
      <c r="A5192" s="4">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4">
        <v>4.5040000000000031</v>
      </c>
    </row>
    <row r="5193" spans="1:22" ht="14.25" customHeight="1" x14ac:dyDescent="0.3">
      <c r="A5193" s="4">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4">
        <v>11.58</v>
      </c>
    </row>
    <row r="5194" spans="1:22" ht="14.25" customHeight="1" x14ac:dyDescent="0.3">
      <c r="A5194" s="4">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4">
        <v>43.735999999999962</v>
      </c>
    </row>
    <row r="5195" spans="1:22" ht="14.25" customHeight="1" x14ac:dyDescent="0.3">
      <c r="A5195" s="4">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4">
        <v>40.401199999999996</v>
      </c>
    </row>
    <row r="5196" spans="1:22" ht="14.25" customHeight="1" x14ac:dyDescent="0.3">
      <c r="A5196" s="4">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4">
        <v>4.3295999999999992</v>
      </c>
    </row>
    <row r="5197" spans="1:22" ht="14.25" customHeight="1" x14ac:dyDescent="0.3">
      <c r="A5197" s="4">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4">
        <v>22.3734</v>
      </c>
    </row>
    <row r="5198" spans="1:22" ht="14.25" customHeight="1" x14ac:dyDescent="0.3">
      <c r="A5198" s="4">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4">
        <v>77.483699999999999</v>
      </c>
    </row>
    <row r="5199" spans="1:22" ht="14.25" customHeight="1" x14ac:dyDescent="0.3">
      <c r="A5199" s="4">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4">
        <v>4.3600000000000012</v>
      </c>
    </row>
    <row r="5200" spans="1:22" ht="14.25" customHeight="1" x14ac:dyDescent="0.3">
      <c r="A5200" s="4">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4">
        <v>-786.01440000000025</v>
      </c>
    </row>
    <row r="5201" spans="1:22" ht="14.25" customHeight="1" x14ac:dyDescent="0.3">
      <c r="A5201" s="4">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4">
        <v>0.77759999999999996</v>
      </c>
    </row>
    <row r="5202" spans="1:22" ht="14.25" customHeight="1" x14ac:dyDescent="0.3">
      <c r="A5202" s="4">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4">
        <v>32.398200000000017</v>
      </c>
    </row>
    <row r="5203" spans="1:22" ht="14.25" customHeight="1" x14ac:dyDescent="0.3">
      <c r="A5203" s="4">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4">
        <v>5.7364999999999977</v>
      </c>
    </row>
    <row r="5204" spans="1:22" ht="14.25" customHeight="1" x14ac:dyDescent="0.3">
      <c r="A5204" s="4">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4">
        <v>28.142100000000006</v>
      </c>
    </row>
    <row r="5205" spans="1:22" ht="14.25" customHeight="1" x14ac:dyDescent="0.3">
      <c r="A5205" s="4">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4">
        <v>18.970199999999998</v>
      </c>
    </row>
    <row r="5206" spans="1:22" ht="14.25" customHeight="1" x14ac:dyDescent="0.3">
      <c r="A5206" s="4">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4">
        <v>3.0557999999999996</v>
      </c>
    </row>
    <row r="5207" spans="1:22" ht="14.25" customHeight="1" x14ac:dyDescent="0.3">
      <c r="A5207" s="4">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4">
        <v>4.2391999999999967</v>
      </c>
    </row>
    <row r="5208" spans="1:22" ht="14.25" customHeight="1" x14ac:dyDescent="0.3">
      <c r="A5208" s="4">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4">
        <v>0.58279999999999998</v>
      </c>
    </row>
    <row r="5209" spans="1:22" ht="14.25" customHeight="1" x14ac:dyDescent="0.3">
      <c r="A5209" s="4">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4">
        <v>9.9359999999999999</v>
      </c>
    </row>
    <row r="5210" spans="1:22" ht="14.25" customHeight="1" x14ac:dyDescent="0.3">
      <c r="A5210" s="4">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4">
        <v>14.161000000000001</v>
      </c>
    </row>
    <row r="5211" spans="1:22" ht="14.25" customHeight="1" x14ac:dyDescent="0.3">
      <c r="A5211" s="4">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4">
        <v>12.7746</v>
      </c>
    </row>
    <row r="5212" spans="1:22" ht="14.25" customHeight="1" x14ac:dyDescent="0.3">
      <c r="A5212" s="4">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4">
        <v>120.94680000000001</v>
      </c>
    </row>
    <row r="5213" spans="1:22" ht="14.25" customHeight="1" x14ac:dyDescent="0.3">
      <c r="A5213" s="4">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4">
        <v>9.8901000000000039</v>
      </c>
    </row>
    <row r="5214" spans="1:22" ht="14.25" customHeight="1" x14ac:dyDescent="0.3">
      <c r="A5214" s="4">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4">
        <v>13.891499999999999</v>
      </c>
    </row>
    <row r="5215" spans="1:22" ht="14.25" customHeight="1" x14ac:dyDescent="0.3">
      <c r="A5215" s="4">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4">
        <v>3.6017999999999999</v>
      </c>
    </row>
    <row r="5216" spans="1:22" ht="14.25" customHeight="1" x14ac:dyDescent="0.3">
      <c r="A5216" s="4">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4">
        <v>13.452000000000002</v>
      </c>
    </row>
    <row r="5217" spans="1:22" ht="14.25" customHeight="1" x14ac:dyDescent="0.3">
      <c r="A5217" s="4">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4">
        <v>13.454999999999998</v>
      </c>
    </row>
    <row r="5218" spans="1:22" ht="14.25" customHeight="1" x14ac:dyDescent="0.3">
      <c r="A5218" s="4">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4">
        <v>8.2156000000000002</v>
      </c>
    </row>
    <row r="5219" spans="1:22" ht="14.25" customHeight="1" x14ac:dyDescent="0.3">
      <c r="A5219" s="4">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4">
        <v>36.404399999999995</v>
      </c>
    </row>
    <row r="5220" spans="1:22" ht="14.25" customHeight="1" x14ac:dyDescent="0.3">
      <c r="A5220" s="4">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4">
        <v>4.2</v>
      </c>
    </row>
    <row r="5221" spans="1:22" ht="14.25" customHeight="1" x14ac:dyDescent="0.3">
      <c r="A5221" s="4">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4">
        <v>134.53020000000001</v>
      </c>
    </row>
    <row r="5222" spans="1:22" ht="14.25" customHeight="1" x14ac:dyDescent="0.3">
      <c r="A5222" s="4">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4">
        <v>57.4938</v>
      </c>
    </row>
    <row r="5223" spans="1:22" ht="14.25" customHeight="1" x14ac:dyDescent="0.3">
      <c r="A5223" s="4">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4">
        <v>197.92079999999999</v>
      </c>
    </row>
    <row r="5224" spans="1:22" ht="14.25" customHeight="1" x14ac:dyDescent="0.3">
      <c r="A5224" s="4">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4">
        <v>2.2990000000000066</v>
      </c>
    </row>
    <row r="5225" spans="1:22" ht="14.25" customHeight="1" x14ac:dyDescent="0.3">
      <c r="A5225" s="4">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4">
        <v>20.731199999999998</v>
      </c>
    </row>
    <row r="5226" spans="1:22" ht="14.25" customHeight="1" x14ac:dyDescent="0.3">
      <c r="A5226" s="4">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4">
        <v>79.891199999999998</v>
      </c>
    </row>
    <row r="5227" spans="1:22" ht="14.25" customHeight="1" x14ac:dyDescent="0.3">
      <c r="A5227" s="4">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4">
        <v>12.795999999999999</v>
      </c>
    </row>
    <row r="5228" spans="1:22" ht="14.25" customHeight="1" x14ac:dyDescent="0.3">
      <c r="A5228" s="4">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4">
        <v>60.496799999999993</v>
      </c>
    </row>
    <row r="5229" spans="1:22" ht="14.25" customHeight="1" x14ac:dyDescent="0.3">
      <c r="A5229" s="4">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4">
        <v>-44.196000000000026</v>
      </c>
    </row>
    <row r="5230" spans="1:22" ht="14.25" customHeight="1" x14ac:dyDescent="0.3">
      <c r="A5230" s="4">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4">
        <v>40.170200000000001</v>
      </c>
    </row>
    <row r="5231" spans="1:22" ht="14.25" customHeight="1" x14ac:dyDescent="0.3">
      <c r="A5231" s="4">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4">
        <v>5.1183999999999994</v>
      </c>
    </row>
    <row r="5232" spans="1:22" ht="14.25" customHeight="1" x14ac:dyDescent="0.3">
      <c r="A5232" s="4">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4">
        <v>8.7144999999999868</v>
      </c>
    </row>
    <row r="5233" spans="1:22" ht="14.25" customHeight="1" x14ac:dyDescent="0.3">
      <c r="A5233" s="4">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4">
        <v>12.6813</v>
      </c>
    </row>
    <row r="5234" spans="1:22" ht="14.25" customHeight="1" x14ac:dyDescent="0.3">
      <c r="A5234" s="4">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4">
        <v>9.2798999999999996</v>
      </c>
    </row>
    <row r="5235" spans="1:22" ht="14.25" customHeight="1" x14ac:dyDescent="0.3">
      <c r="A5235" s="4">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4">
        <v>145.2816</v>
      </c>
    </row>
    <row r="5236" spans="1:22" ht="14.25" customHeight="1" x14ac:dyDescent="0.3">
      <c r="A5236" s="4">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4">
        <v>2.625099999999982</v>
      </c>
    </row>
    <row r="5237" spans="1:22" ht="14.25" customHeight="1" x14ac:dyDescent="0.3">
      <c r="A5237" s="4">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4">
        <v>15.938399999999998</v>
      </c>
    </row>
    <row r="5238" spans="1:22" ht="14.25" customHeight="1" x14ac:dyDescent="0.3">
      <c r="A5238" s="4">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4">
        <v>50.908200000000001</v>
      </c>
    </row>
    <row r="5239" spans="1:22" ht="14.25" customHeight="1" x14ac:dyDescent="0.3">
      <c r="A5239" s="4">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4">
        <v>36.293999999999997</v>
      </c>
    </row>
    <row r="5240" spans="1:22" ht="14.25" customHeight="1" x14ac:dyDescent="0.3">
      <c r="A5240" s="4">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4">
        <v>26.391200000000005</v>
      </c>
    </row>
    <row r="5241" spans="1:22" ht="14.25" customHeight="1" x14ac:dyDescent="0.3">
      <c r="A5241" s="4">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4">
        <v>6.6587999999999994</v>
      </c>
    </row>
    <row r="5242" spans="1:22" ht="14.25" customHeight="1" x14ac:dyDescent="0.3">
      <c r="A5242" s="4">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4">
        <v>12.958399999999999</v>
      </c>
    </row>
    <row r="5243" spans="1:22" ht="14.25" customHeight="1" x14ac:dyDescent="0.3">
      <c r="A5243" s="4">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4">
        <v>3.6936</v>
      </c>
    </row>
    <row r="5244" spans="1:22" ht="14.25" customHeight="1" x14ac:dyDescent="0.3">
      <c r="A5244" s="4">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4">
        <v>-5.6406000000000018</v>
      </c>
    </row>
    <row r="5245" spans="1:22" ht="14.25" customHeight="1" x14ac:dyDescent="0.3">
      <c r="A5245" s="4">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4">
        <v>4.8023999999999996</v>
      </c>
    </row>
    <row r="5246" spans="1:22" ht="14.25" customHeight="1" x14ac:dyDescent="0.3">
      <c r="A5246" s="4">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4">
        <v>15.352199999999989</v>
      </c>
    </row>
    <row r="5247" spans="1:22" ht="14.25" customHeight="1" x14ac:dyDescent="0.3">
      <c r="A5247" s="4">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4">
        <v>33.357600000000019</v>
      </c>
    </row>
    <row r="5248" spans="1:22" ht="14.25" customHeight="1" x14ac:dyDescent="0.3">
      <c r="A5248" s="4">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4">
        <v>4.7039999999999997</v>
      </c>
    </row>
    <row r="5249" spans="1:22" ht="14.25" customHeight="1" x14ac:dyDescent="0.3">
      <c r="A5249" s="4">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4">
        <v>-52.958400000000012</v>
      </c>
    </row>
    <row r="5250" spans="1:22" ht="14.25" customHeight="1" x14ac:dyDescent="0.3">
      <c r="A5250" s="4">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4">
        <v>10.875</v>
      </c>
    </row>
    <row r="5251" spans="1:22" ht="14.25" customHeight="1" x14ac:dyDescent="0.3">
      <c r="A5251" s="4">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4">
        <v>4.0871999999999993</v>
      </c>
    </row>
    <row r="5252" spans="1:22" ht="14.25" customHeight="1" x14ac:dyDescent="0.3">
      <c r="A5252" s="4">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4">
        <v>19.995999999999974</v>
      </c>
    </row>
    <row r="5253" spans="1:22" ht="14.25" customHeight="1" x14ac:dyDescent="0.3">
      <c r="A5253" s="4">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4">
        <v>23.086399999999998</v>
      </c>
    </row>
    <row r="5254" spans="1:22" ht="14.25" customHeight="1" x14ac:dyDescent="0.3">
      <c r="A5254" s="4">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4">
        <v>53.043899999999979</v>
      </c>
    </row>
    <row r="5255" spans="1:22" ht="14.25" customHeight="1" x14ac:dyDescent="0.3">
      <c r="A5255" s="4">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4">
        <v>33.639999999999986</v>
      </c>
    </row>
    <row r="5256" spans="1:22" ht="14.25" customHeight="1" x14ac:dyDescent="0.3">
      <c r="A5256" s="4">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4">
        <v>-7.0979999999999919</v>
      </c>
    </row>
    <row r="5257" spans="1:22" ht="14.25" customHeight="1" x14ac:dyDescent="0.3">
      <c r="A5257" s="4">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4">
        <v>-5.4548000000000041</v>
      </c>
    </row>
    <row r="5258" spans="1:22" ht="14.25" customHeight="1" x14ac:dyDescent="0.3">
      <c r="A5258" s="4">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4">
        <v>4.7519999999999998</v>
      </c>
    </row>
    <row r="5259" spans="1:22" ht="14.25" customHeight="1" x14ac:dyDescent="0.3">
      <c r="A5259" s="4">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4">
        <v>18.662400000000002</v>
      </c>
    </row>
    <row r="5260" spans="1:22" ht="14.25" customHeight="1" x14ac:dyDescent="0.3">
      <c r="A5260" s="4">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4">
        <v>16.543999999999997</v>
      </c>
    </row>
    <row r="5261" spans="1:22" ht="14.25" customHeight="1" x14ac:dyDescent="0.3">
      <c r="A5261" s="4">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4">
        <v>15.934799999999997</v>
      </c>
    </row>
    <row r="5262" spans="1:22" ht="14.25" customHeight="1" x14ac:dyDescent="0.3">
      <c r="A5262" s="4">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4">
        <v>14.758199999999995</v>
      </c>
    </row>
    <row r="5263" spans="1:22" ht="14.25" customHeight="1" x14ac:dyDescent="0.3">
      <c r="A5263" s="4">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4">
        <v>-4.8180000000000005</v>
      </c>
    </row>
    <row r="5264" spans="1:22" ht="14.25" customHeight="1" x14ac:dyDescent="0.3">
      <c r="A5264" s="4">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4">
        <v>-22.948000000000008</v>
      </c>
    </row>
    <row r="5265" spans="1:22" ht="14.25" customHeight="1" x14ac:dyDescent="0.3">
      <c r="A5265" s="4">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4">
        <v>-2.9180000000000028</v>
      </c>
    </row>
    <row r="5266" spans="1:22" ht="14.25" customHeight="1" x14ac:dyDescent="0.3">
      <c r="A5266" s="4">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4">
        <v>3.5528999999999984</v>
      </c>
    </row>
    <row r="5267" spans="1:22" ht="14.25" customHeight="1" x14ac:dyDescent="0.3">
      <c r="A5267" s="4">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4">
        <v>5.7623999999999995</v>
      </c>
    </row>
    <row r="5268" spans="1:22" ht="14.25" customHeight="1" x14ac:dyDescent="0.3">
      <c r="A5268" s="4">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4">
        <v>82.290599999999998</v>
      </c>
    </row>
    <row r="5269" spans="1:22" ht="14.25" customHeight="1" x14ac:dyDescent="0.3">
      <c r="A5269" s="4">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4">
        <v>1.0114000000000001</v>
      </c>
    </row>
    <row r="5270" spans="1:22" ht="14.25" customHeight="1" x14ac:dyDescent="0.3">
      <c r="A5270" s="4">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4">
        <v>24.122399999999995</v>
      </c>
    </row>
    <row r="5271" spans="1:22" ht="14.25" customHeight="1" x14ac:dyDescent="0.3">
      <c r="A5271" s="4">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4">
        <v>11.6496</v>
      </c>
    </row>
    <row r="5272" spans="1:22" ht="14.25" customHeight="1" x14ac:dyDescent="0.3">
      <c r="A5272" s="4">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4">
        <v>113.84799999999998</v>
      </c>
    </row>
    <row r="5273" spans="1:22" ht="14.25" customHeight="1" x14ac:dyDescent="0.3">
      <c r="A5273" s="4">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4">
        <v>8.0967999999999982</v>
      </c>
    </row>
    <row r="5274" spans="1:22" ht="14.25" customHeight="1" x14ac:dyDescent="0.3">
      <c r="A5274" s="4">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4">
        <v>-14.987700000000061</v>
      </c>
    </row>
    <row r="5275" spans="1:22" ht="14.25" customHeight="1" x14ac:dyDescent="0.3">
      <c r="A5275" s="4">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4">
        <v>-2.6207999999999991</v>
      </c>
    </row>
    <row r="5276" spans="1:22" ht="14.25" customHeight="1" x14ac:dyDescent="0.3">
      <c r="A5276" s="4">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4">
        <v>178.79999999999998</v>
      </c>
    </row>
    <row r="5277" spans="1:22" ht="14.25" customHeight="1" x14ac:dyDescent="0.3">
      <c r="A5277" s="4">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4">
        <v>70.312000000000012</v>
      </c>
    </row>
    <row r="5278" spans="1:22" ht="14.25" customHeight="1" x14ac:dyDescent="0.3">
      <c r="A5278" s="4">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4">
        <v>8.5024999999999942</v>
      </c>
    </row>
    <row r="5279" spans="1:22" ht="14.25" customHeight="1" x14ac:dyDescent="0.3">
      <c r="A5279" s="4">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4">
        <v>-9.717599999999976</v>
      </c>
    </row>
    <row r="5280" spans="1:22" ht="14.25" customHeight="1" x14ac:dyDescent="0.3">
      <c r="A5280" s="4">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4">
        <v>48.539199999999994</v>
      </c>
    </row>
    <row r="5281" spans="1:22" ht="14.25" customHeight="1" x14ac:dyDescent="0.3">
      <c r="A5281" s="4">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4">
        <v>1.8872</v>
      </c>
    </row>
    <row r="5282" spans="1:22" ht="14.25" customHeight="1" x14ac:dyDescent="0.3">
      <c r="A5282" s="4">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4">
        <v>22.235199999999999</v>
      </c>
    </row>
    <row r="5283" spans="1:22" ht="14.25" customHeight="1" x14ac:dyDescent="0.3">
      <c r="A5283" s="4">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4">
        <v>2.9567999999999999</v>
      </c>
    </row>
    <row r="5284" spans="1:22" ht="14.25" customHeight="1" x14ac:dyDescent="0.3">
      <c r="A5284" s="4">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4">
        <v>17.314799999999998</v>
      </c>
    </row>
    <row r="5285" spans="1:22" ht="14.25" customHeight="1" x14ac:dyDescent="0.3">
      <c r="A5285" s="4">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4">
        <v>0</v>
      </c>
    </row>
    <row r="5286" spans="1:22" ht="14.25" customHeight="1" x14ac:dyDescent="0.3">
      <c r="A5286" s="4">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4">
        <v>22.200000000000003</v>
      </c>
    </row>
    <row r="5287" spans="1:22" ht="14.25" customHeight="1" x14ac:dyDescent="0.3">
      <c r="A5287" s="4">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4">
        <v>7.4339999999999993</v>
      </c>
    </row>
    <row r="5288" spans="1:22" ht="14.25" customHeight="1" x14ac:dyDescent="0.3">
      <c r="A5288" s="4">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4">
        <v>-7.3231999999999999</v>
      </c>
    </row>
    <row r="5289" spans="1:22" ht="14.25" customHeight="1" x14ac:dyDescent="0.3">
      <c r="A5289" s="4">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4">
        <v>-152.9847</v>
      </c>
    </row>
    <row r="5290" spans="1:22" ht="14.25" customHeight="1" x14ac:dyDescent="0.3">
      <c r="A5290" s="4">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4">
        <v>80.340400000000002</v>
      </c>
    </row>
    <row r="5291" spans="1:22" ht="14.25" customHeight="1" x14ac:dyDescent="0.3">
      <c r="A5291" s="4">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4">
        <v>6.2664</v>
      </c>
    </row>
    <row r="5292" spans="1:22" ht="14.25" customHeight="1" x14ac:dyDescent="0.3">
      <c r="A5292" s="4">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4">
        <v>-13.810000000000116</v>
      </c>
    </row>
    <row r="5293" spans="1:22" ht="14.25" customHeight="1" x14ac:dyDescent="0.3">
      <c r="A5293" s="4">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4">
        <v>61.46279999999998</v>
      </c>
    </row>
    <row r="5294" spans="1:22" ht="14.25" customHeight="1" x14ac:dyDescent="0.3">
      <c r="A5294" s="4">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4">
        <v>0.33479999999999999</v>
      </c>
    </row>
    <row r="5295" spans="1:22" ht="14.25" customHeight="1" x14ac:dyDescent="0.3">
      <c r="A5295" s="4">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4">
        <v>-15.476400000000005</v>
      </c>
    </row>
    <row r="5296" spans="1:22" ht="14.25" customHeight="1" x14ac:dyDescent="0.3">
      <c r="A5296" s="4">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4">
        <v>23.183999999999997</v>
      </c>
    </row>
    <row r="5297" spans="1:22" ht="14.25" customHeight="1" x14ac:dyDescent="0.3">
      <c r="A5297" s="4">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4">
        <v>32.468400000000003</v>
      </c>
    </row>
    <row r="5298" spans="1:22" ht="14.25" customHeight="1" x14ac:dyDescent="0.3">
      <c r="A5298" s="4">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4">
        <v>4.0203000000000007</v>
      </c>
    </row>
    <row r="5299" spans="1:22" ht="14.25" customHeight="1" x14ac:dyDescent="0.3">
      <c r="A5299" s="4">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4">
        <v>135.98000000000002</v>
      </c>
    </row>
    <row r="5300" spans="1:22" ht="14.25" customHeight="1" x14ac:dyDescent="0.3">
      <c r="A5300" s="4">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4">
        <v>1.9175999999999997</v>
      </c>
    </row>
    <row r="5301" spans="1:22" ht="14.25" customHeight="1" x14ac:dyDescent="0.3">
      <c r="A5301" s="4">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4">
        <v>8.6939999999999991</v>
      </c>
    </row>
    <row r="5302" spans="1:22" ht="14.25" customHeight="1" x14ac:dyDescent="0.3">
      <c r="A5302" s="4">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4">
        <v>386.83499999999981</v>
      </c>
    </row>
    <row r="5303" spans="1:22" ht="14.25" customHeight="1" x14ac:dyDescent="0.3">
      <c r="A5303" s="4">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4">
        <v>653.30099999999982</v>
      </c>
    </row>
    <row r="5304" spans="1:22" ht="14.25" customHeight="1" x14ac:dyDescent="0.3">
      <c r="A5304" s="4">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4">
        <v>29.808</v>
      </c>
    </row>
    <row r="5305" spans="1:22" ht="14.25" customHeight="1" x14ac:dyDescent="0.3">
      <c r="A5305" s="4">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4">
        <v>-1.0656000000000017</v>
      </c>
    </row>
    <row r="5306" spans="1:22" ht="14.25" customHeight="1" x14ac:dyDescent="0.3">
      <c r="A5306" s="4">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4">
        <v>-7.4759999999999991</v>
      </c>
    </row>
    <row r="5307" spans="1:22" ht="14.25" customHeight="1" x14ac:dyDescent="0.3">
      <c r="A5307" s="4">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4">
        <v>28.959000000000003</v>
      </c>
    </row>
    <row r="5308" spans="1:22" ht="14.25" customHeight="1" x14ac:dyDescent="0.3">
      <c r="A5308" s="4">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4">
        <v>80.019899999999993</v>
      </c>
    </row>
    <row r="5309" spans="1:22" ht="14.25" customHeight="1" x14ac:dyDescent="0.3">
      <c r="A5309" s="4">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4">
        <v>1.9989999999999952</v>
      </c>
    </row>
    <row r="5310" spans="1:22" ht="14.25" customHeight="1" x14ac:dyDescent="0.3">
      <c r="A5310" s="4">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4">
        <v>-46.399800000000013</v>
      </c>
    </row>
    <row r="5311" spans="1:22" ht="14.25" customHeight="1" x14ac:dyDescent="0.3">
      <c r="A5311" s="4">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4">
        <v>3.9120000000000004</v>
      </c>
    </row>
    <row r="5312" spans="1:22" ht="14.25" customHeight="1" x14ac:dyDescent="0.3">
      <c r="A5312" s="4">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4">
        <v>-2287.7820000000002</v>
      </c>
    </row>
    <row r="5313" spans="1:22" ht="14.25" customHeight="1" x14ac:dyDescent="0.3">
      <c r="A5313" s="4">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4">
        <v>3.3408000000000002</v>
      </c>
    </row>
    <row r="5314" spans="1:22" ht="14.25" customHeight="1" x14ac:dyDescent="0.3">
      <c r="A5314" s="4">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4">
        <v>3.5059999999999967</v>
      </c>
    </row>
    <row r="5315" spans="1:22" ht="14.25" customHeight="1" x14ac:dyDescent="0.3">
      <c r="A5315" s="4">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4">
        <v>21.436799999999998</v>
      </c>
    </row>
    <row r="5316" spans="1:22" ht="14.25" customHeight="1" x14ac:dyDescent="0.3">
      <c r="A5316" s="4">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4">
        <v>14.974399999999999</v>
      </c>
    </row>
    <row r="5317" spans="1:22" ht="14.25" customHeight="1" x14ac:dyDescent="0.3">
      <c r="A5317" s="4">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4">
        <v>11.69100000000001</v>
      </c>
    </row>
    <row r="5318" spans="1:22" ht="14.25" customHeight="1" x14ac:dyDescent="0.3">
      <c r="A5318" s="4">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4">
        <v>1.3283999999999985</v>
      </c>
    </row>
    <row r="5319" spans="1:22" ht="14.25" customHeight="1" x14ac:dyDescent="0.3">
      <c r="A5319" s="4">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4">
        <v>1.5691000000000002</v>
      </c>
    </row>
    <row r="5320" spans="1:22" ht="14.25" customHeight="1" x14ac:dyDescent="0.3">
      <c r="A5320" s="4">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4">
        <v>7.2576000000000001</v>
      </c>
    </row>
    <row r="5321" spans="1:22" ht="14.25" customHeight="1" x14ac:dyDescent="0.3">
      <c r="A5321" s="4">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4">
        <v>-21.887999999999991</v>
      </c>
    </row>
    <row r="5322" spans="1:22" ht="14.25" customHeight="1" x14ac:dyDescent="0.3">
      <c r="A5322" s="4">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4">
        <v>-1002.7836000000001</v>
      </c>
    </row>
    <row r="5323" spans="1:22" ht="14.25" customHeight="1" x14ac:dyDescent="0.3">
      <c r="A5323" s="4">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4">
        <v>-26.247599999999998</v>
      </c>
    </row>
    <row r="5324" spans="1:22" ht="14.25" customHeight="1" x14ac:dyDescent="0.3">
      <c r="A5324" s="4">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4">
        <v>5.9279999999999999</v>
      </c>
    </row>
    <row r="5325" spans="1:22" ht="14.25" customHeight="1" x14ac:dyDescent="0.3">
      <c r="A5325" s="4">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4">
        <v>7.98</v>
      </c>
    </row>
    <row r="5326" spans="1:22" ht="14.25" customHeight="1" x14ac:dyDescent="0.3">
      <c r="A5326" s="4">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4">
        <v>6.2530000000000001</v>
      </c>
    </row>
    <row r="5327" spans="1:22" ht="14.25" customHeight="1" x14ac:dyDescent="0.3">
      <c r="A5327" s="4">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4">
        <v>9.0288000000000004</v>
      </c>
    </row>
    <row r="5328" spans="1:22" ht="14.25" customHeight="1" x14ac:dyDescent="0.3">
      <c r="A5328" s="4">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4">
        <v>2.0039999999999996</v>
      </c>
    </row>
    <row r="5329" spans="1:22" ht="14.25" customHeight="1" x14ac:dyDescent="0.3">
      <c r="A5329" s="4">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4">
        <v>9.3312000000000008</v>
      </c>
    </row>
    <row r="5330" spans="1:22" ht="14.25" customHeight="1" x14ac:dyDescent="0.3">
      <c r="A5330" s="4">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4">
        <v>2.3939999999999984</v>
      </c>
    </row>
    <row r="5331" spans="1:22" ht="14.25" customHeight="1" x14ac:dyDescent="0.3">
      <c r="A5331" s="4">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4">
        <v>11.748799999999997</v>
      </c>
    </row>
    <row r="5332" spans="1:22" ht="14.25" customHeight="1" x14ac:dyDescent="0.3">
      <c r="A5332" s="4">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4">
        <v>24.936599999999999</v>
      </c>
    </row>
    <row r="5333" spans="1:22" ht="14.25" customHeight="1" x14ac:dyDescent="0.3">
      <c r="A5333" s="4">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4">
        <v>20.452499999999997</v>
      </c>
    </row>
    <row r="5334" spans="1:22" ht="14.25" customHeight="1" x14ac:dyDescent="0.3">
      <c r="A5334" s="4">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4">
        <v>6.5887999999999991</v>
      </c>
    </row>
    <row r="5335" spans="1:22" ht="14.25" customHeight="1" x14ac:dyDescent="0.3">
      <c r="A5335" s="4">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4">
        <v>4.0583999999999998</v>
      </c>
    </row>
    <row r="5336" spans="1:22" ht="14.25" customHeight="1" x14ac:dyDescent="0.3">
      <c r="A5336" s="4">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4">
        <v>8.4966000000000008</v>
      </c>
    </row>
    <row r="5337" spans="1:22" ht="14.25" customHeight="1" x14ac:dyDescent="0.3">
      <c r="A5337" s="4">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4">
        <v>1.5547999999999997</v>
      </c>
    </row>
    <row r="5338" spans="1:22" ht="14.25" customHeight="1" x14ac:dyDescent="0.3">
      <c r="A5338" s="4">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4">
        <v>8.767199999999999</v>
      </c>
    </row>
    <row r="5339" spans="1:22" ht="14.25" customHeight="1" x14ac:dyDescent="0.3">
      <c r="A5339" s="4">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4">
        <v>111.5688</v>
      </c>
    </row>
    <row r="5340" spans="1:22" ht="14.25" customHeight="1" x14ac:dyDescent="0.3">
      <c r="A5340" s="4">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4">
        <v>4.8910000000000053</v>
      </c>
    </row>
    <row r="5341" spans="1:22" ht="14.25" customHeight="1" x14ac:dyDescent="0.3">
      <c r="A5341" s="4">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4">
        <v>5.7527999999999988</v>
      </c>
    </row>
    <row r="5342" spans="1:22" ht="14.25" customHeight="1" x14ac:dyDescent="0.3">
      <c r="A5342" s="4">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4">
        <v>6.011400000000001</v>
      </c>
    </row>
    <row r="5343" spans="1:22" ht="14.25" customHeight="1" x14ac:dyDescent="0.3">
      <c r="A5343" s="4">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4">
        <v>53.996999999999957</v>
      </c>
    </row>
    <row r="5344" spans="1:22" ht="14.25" customHeight="1" x14ac:dyDescent="0.3">
      <c r="A5344" s="4">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4">
        <v>0.55079999999999985</v>
      </c>
    </row>
    <row r="5345" spans="1:22" ht="14.25" customHeight="1" x14ac:dyDescent="0.3">
      <c r="A5345" s="4">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4">
        <v>16.747500000000016</v>
      </c>
    </row>
    <row r="5346" spans="1:22" ht="14.25" customHeight="1" x14ac:dyDescent="0.3">
      <c r="A5346" s="4">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4">
        <v>2.2364999999999995</v>
      </c>
    </row>
    <row r="5347" spans="1:22" ht="14.25" customHeight="1" x14ac:dyDescent="0.3">
      <c r="A5347" s="4">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4">
        <v>210.4935999999999</v>
      </c>
    </row>
    <row r="5348" spans="1:22" ht="14.25" customHeight="1" x14ac:dyDescent="0.3">
      <c r="A5348" s="4">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4">
        <v>3.9497999999999998</v>
      </c>
    </row>
    <row r="5349" spans="1:22" ht="14.25" customHeight="1" x14ac:dyDescent="0.3">
      <c r="A5349" s="4">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4">
        <v>2.8835999999999995</v>
      </c>
    </row>
    <row r="5350" spans="1:22" ht="14.25" customHeight="1" x14ac:dyDescent="0.3">
      <c r="A5350" s="4">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4">
        <v>15.523199999999999</v>
      </c>
    </row>
    <row r="5351" spans="1:22" ht="14.25" customHeight="1" x14ac:dyDescent="0.3">
      <c r="A5351" s="4">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4">
        <v>19.950000000000003</v>
      </c>
    </row>
    <row r="5352" spans="1:22" ht="14.25" customHeight="1" x14ac:dyDescent="0.3">
      <c r="A5352" s="4">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4">
        <v>48.551399999999994</v>
      </c>
    </row>
    <row r="5353" spans="1:22" ht="14.25" customHeight="1" x14ac:dyDescent="0.3">
      <c r="A5353" s="4">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4">
        <v>15.195999999999998</v>
      </c>
    </row>
    <row r="5354" spans="1:22" ht="14.25" customHeight="1" x14ac:dyDescent="0.3">
      <c r="A5354" s="4">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4">
        <v>37.078199999999981</v>
      </c>
    </row>
    <row r="5355" spans="1:22" ht="14.25" customHeight="1" x14ac:dyDescent="0.3">
      <c r="A5355" s="4">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4">
        <v>41.021599999999999</v>
      </c>
    </row>
    <row r="5356" spans="1:22" ht="14.25" customHeight="1" x14ac:dyDescent="0.3">
      <c r="A5356" s="4">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4">
        <v>20.959199999999996</v>
      </c>
    </row>
    <row r="5357" spans="1:22" ht="14.25" customHeight="1" x14ac:dyDescent="0.3">
      <c r="A5357" s="4">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4">
        <v>3.84</v>
      </c>
    </row>
    <row r="5358" spans="1:22" ht="14.25" customHeight="1" x14ac:dyDescent="0.3">
      <c r="A5358" s="4">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4">
        <v>9.5339999999999971</v>
      </c>
    </row>
    <row r="5359" spans="1:22" ht="14.25" customHeight="1" x14ac:dyDescent="0.3">
      <c r="A5359" s="4">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4">
        <v>1.6359999999999992</v>
      </c>
    </row>
    <row r="5360" spans="1:22" ht="14.25" customHeight="1" x14ac:dyDescent="0.3">
      <c r="A5360" s="4">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4">
        <v>0.63119999999999798</v>
      </c>
    </row>
    <row r="5361" spans="1:22" ht="14.25" customHeight="1" x14ac:dyDescent="0.3">
      <c r="A5361" s="4">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4">
        <v>12.874400000000001</v>
      </c>
    </row>
    <row r="5362" spans="1:22" ht="14.25" customHeight="1" x14ac:dyDescent="0.3">
      <c r="A5362" s="4">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4">
        <v>-32.219200000000022</v>
      </c>
    </row>
    <row r="5363" spans="1:22" ht="14.25" customHeight="1" x14ac:dyDescent="0.3">
      <c r="A5363" s="4">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4">
        <v>54.056999999999988</v>
      </c>
    </row>
    <row r="5364" spans="1:22" ht="14.25" customHeight="1" x14ac:dyDescent="0.3">
      <c r="A5364" s="4">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4">
        <v>23.990399999999994</v>
      </c>
    </row>
    <row r="5365" spans="1:22" ht="14.25" customHeight="1" x14ac:dyDescent="0.3">
      <c r="A5365" s="4">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4">
        <v>22.948799999999999</v>
      </c>
    </row>
    <row r="5366" spans="1:22" ht="14.25" customHeight="1" x14ac:dyDescent="0.3">
      <c r="A5366" s="4">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4">
        <v>6.4864000000000033</v>
      </c>
    </row>
    <row r="5367" spans="1:22" ht="14.25" customHeight="1" x14ac:dyDescent="0.3">
      <c r="A5367" s="4">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4">
        <v>13.229299999999995</v>
      </c>
    </row>
    <row r="5368" spans="1:22" ht="14.25" customHeight="1" x14ac:dyDescent="0.3">
      <c r="A5368" s="4">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4">
        <v>7.7679000000000009</v>
      </c>
    </row>
    <row r="5369" spans="1:22" ht="14.25" customHeight="1" x14ac:dyDescent="0.3">
      <c r="A5369" s="4">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4">
        <v>5.4332000000000003</v>
      </c>
    </row>
    <row r="5370" spans="1:22" ht="14.25" customHeight="1" x14ac:dyDescent="0.3">
      <c r="A5370" s="4">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4">
        <v>3.8949999999999996</v>
      </c>
    </row>
    <row r="5371" spans="1:22" ht="14.25" customHeight="1" x14ac:dyDescent="0.3">
      <c r="A5371" s="4">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4">
        <v>28.706399999999991</v>
      </c>
    </row>
    <row r="5372" spans="1:22" ht="14.25" customHeight="1" x14ac:dyDescent="0.3">
      <c r="A5372" s="4">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4">
        <v>71.229600000000005</v>
      </c>
    </row>
    <row r="5373" spans="1:22" ht="14.25" customHeight="1" x14ac:dyDescent="0.3">
      <c r="A5373" s="4">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4">
        <v>79.793999999999997</v>
      </c>
    </row>
    <row r="5374" spans="1:22" ht="14.25" customHeight="1" x14ac:dyDescent="0.3">
      <c r="A5374" s="4">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4">
        <v>5.4432</v>
      </c>
    </row>
    <row r="5375" spans="1:22" ht="14.25" customHeight="1" x14ac:dyDescent="0.3">
      <c r="A5375" s="4">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4">
        <v>-69.472199999999958</v>
      </c>
    </row>
    <row r="5376" spans="1:22" ht="14.25" customHeight="1" x14ac:dyDescent="0.3">
      <c r="A5376" s="4">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4">
        <v>3.6288</v>
      </c>
    </row>
    <row r="5377" spans="1:22" ht="14.25" customHeight="1" x14ac:dyDescent="0.3">
      <c r="A5377" s="4">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4">
        <v>9.8159999999999954</v>
      </c>
    </row>
    <row r="5378" spans="1:22" ht="14.25" customHeight="1" x14ac:dyDescent="0.3">
      <c r="A5378" s="4">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4">
        <v>7.86</v>
      </c>
    </row>
    <row r="5379" spans="1:22" ht="14.25" customHeight="1" x14ac:dyDescent="0.3">
      <c r="A5379" s="4">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4">
        <v>117.61469999999996</v>
      </c>
    </row>
    <row r="5380" spans="1:22" ht="14.25" customHeight="1" x14ac:dyDescent="0.3">
      <c r="A5380" s="4">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4">
        <v>-30.228800000000007</v>
      </c>
    </row>
    <row r="5381" spans="1:22" ht="14.25" customHeight="1" x14ac:dyDescent="0.3">
      <c r="A5381" s="4">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4">
        <v>7.6145999999999994</v>
      </c>
    </row>
    <row r="5382" spans="1:22" ht="14.25" customHeight="1" x14ac:dyDescent="0.3">
      <c r="A5382" s="4">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4">
        <v>35.623799999999996</v>
      </c>
    </row>
    <row r="5383" spans="1:22" ht="14.25" customHeight="1" x14ac:dyDescent="0.3">
      <c r="A5383" s="4">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4">
        <v>9.0719999999999992</v>
      </c>
    </row>
    <row r="5384" spans="1:22" ht="14.25" customHeight="1" x14ac:dyDescent="0.3">
      <c r="A5384" s="4">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4">
        <v>5.3352000000000004</v>
      </c>
    </row>
    <row r="5385" spans="1:22" ht="14.25" customHeight="1" x14ac:dyDescent="0.3">
      <c r="A5385" s="4">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4">
        <v>3.7584</v>
      </c>
    </row>
    <row r="5386" spans="1:22" ht="14.25" customHeight="1" x14ac:dyDescent="0.3">
      <c r="A5386" s="4">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4">
        <v>41.79000000000002</v>
      </c>
    </row>
    <row r="5387" spans="1:22" ht="14.25" customHeight="1" x14ac:dyDescent="0.3">
      <c r="A5387" s="4">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4">
        <v>72.788800000000037</v>
      </c>
    </row>
    <row r="5388" spans="1:22" ht="14.25" customHeight="1" x14ac:dyDescent="0.3">
      <c r="A5388" s="4">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4">
        <v>18.5886</v>
      </c>
    </row>
    <row r="5389" spans="1:22" ht="14.25" customHeight="1" x14ac:dyDescent="0.3">
      <c r="A5389" s="4">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4">
        <v>10.498500000000007</v>
      </c>
    </row>
    <row r="5390" spans="1:22" ht="14.25" customHeight="1" x14ac:dyDescent="0.3">
      <c r="A5390" s="4">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4">
        <v>47.097900000000003</v>
      </c>
    </row>
    <row r="5391" spans="1:22" ht="14.25" customHeight="1" x14ac:dyDescent="0.3">
      <c r="A5391" s="4">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4">
        <v>4.8117999999999999</v>
      </c>
    </row>
    <row r="5392" spans="1:22" ht="14.25" customHeight="1" x14ac:dyDescent="0.3">
      <c r="A5392" s="4">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4">
        <v>9.5525999999999982</v>
      </c>
    </row>
    <row r="5393" spans="1:22" ht="14.25" customHeight="1" x14ac:dyDescent="0.3">
      <c r="A5393" s="4">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4">
        <v>10.799999999999999</v>
      </c>
    </row>
    <row r="5394" spans="1:22" ht="14.25" customHeight="1" x14ac:dyDescent="0.3">
      <c r="A5394" s="4">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4">
        <v>4.5815999999999999</v>
      </c>
    </row>
    <row r="5395" spans="1:22" ht="14.25" customHeight="1" x14ac:dyDescent="0.3">
      <c r="A5395" s="4">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4">
        <v>102.2784</v>
      </c>
    </row>
    <row r="5396" spans="1:22" ht="14.25" customHeight="1" x14ac:dyDescent="0.3">
      <c r="A5396" s="4">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4">
        <v>235.95240000000001</v>
      </c>
    </row>
    <row r="5397" spans="1:22" ht="14.25" customHeight="1" x14ac:dyDescent="0.3">
      <c r="A5397" s="4">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4">
        <v>9.8909999999999982</v>
      </c>
    </row>
    <row r="5398" spans="1:22" ht="14.25" customHeight="1" x14ac:dyDescent="0.3">
      <c r="A5398" s="4">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4">
        <v>23.384</v>
      </c>
    </row>
    <row r="5399" spans="1:22" ht="14.25" customHeight="1" x14ac:dyDescent="0.3">
      <c r="A5399" s="4">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4">
        <v>11.309999999999999</v>
      </c>
    </row>
    <row r="5400" spans="1:22" ht="14.25" customHeight="1" x14ac:dyDescent="0.3">
      <c r="A5400" s="4">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4">
        <v>-2.0348999999999995</v>
      </c>
    </row>
    <row r="5401" spans="1:22" ht="14.25" customHeight="1" x14ac:dyDescent="0.3">
      <c r="A5401" s="4">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4">
        <v>6.5490000000000208</v>
      </c>
    </row>
    <row r="5402" spans="1:22" ht="14.25" customHeight="1" x14ac:dyDescent="0.3">
      <c r="A5402" s="4">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4">
        <v>15.1158</v>
      </c>
    </row>
    <row r="5403" spans="1:22" ht="14.25" customHeight="1" x14ac:dyDescent="0.3">
      <c r="A5403" s="4">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4">
        <v>26.3934</v>
      </c>
    </row>
    <row r="5404" spans="1:22" ht="14.25" customHeight="1" x14ac:dyDescent="0.3">
      <c r="A5404" s="4">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4">
        <v>7.71</v>
      </c>
    </row>
    <row r="5405" spans="1:22" ht="14.25" customHeight="1" x14ac:dyDescent="0.3">
      <c r="A5405" s="4">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4">
        <v>1.3104</v>
      </c>
    </row>
    <row r="5406" spans="1:22" ht="14.25" customHeight="1" x14ac:dyDescent="0.3">
      <c r="A5406" s="4">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4">
        <v>55.744999999999948</v>
      </c>
    </row>
    <row r="5407" spans="1:22" ht="14.25" customHeight="1" x14ac:dyDescent="0.3">
      <c r="A5407" s="4">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4">
        <v>15.220800000000001</v>
      </c>
    </row>
    <row r="5408" spans="1:22" ht="14.25" customHeight="1" x14ac:dyDescent="0.3">
      <c r="A5408" s="4">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4">
        <v>5.0054999999999996</v>
      </c>
    </row>
    <row r="5409" spans="1:22" ht="14.25" customHeight="1" x14ac:dyDescent="0.3">
      <c r="A5409" s="4">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4">
        <v>40.443199999999997</v>
      </c>
    </row>
    <row r="5410" spans="1:22" ht="14.25" customHeight="1" x14ac:dyDescent="0.3">
      <c r="A5410" s="4">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4">
        <v>8.4089999999999989</v>
      </c>
    </row>
    <row r="5411" spans="1:22" ht="14.25" customHeight="1" x14ac:dyDescent="0.3">
      <c r="A5411" s="4">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4">
        <v>33.93</v>
      </c>
    </row>
    <row r="5412" spans="1:22" ht="14.25" customHeight="1" x14ac:dyDescent="0.3">
      <c r="A5412" s="4">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4">
        <v>11.117599999999999</v>
      </c>
    </row>
    <row r="5413" spans="1:22" ht="14.25" customHeight="1" x14ac:dyDescent="0.3">
      <c r="A5413" s="4">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4">
        <v>3.5279999999999996</v>
      </c>
    </row>
    <row r="5414" spans="1:22" ht="14.25" customHeight="1" x14ac:dyDescent="0.3">
      <c r="A5414" s="4">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4">
        <v>8.1071999999999917</v>
      </c>
    </row>
    <row r="5415" spans="1:22" ht="14.25" customHeight="1" x14ac:dyDescent="0.3">
      <c r="A5415" s="4">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4">
        <v>62.929999999999993</v>
      </c>
    </row>
    <row r="5416" spans="1:22" ht="14.25" customHeight="1" x14ac:dyDescent="0.3">
      <c r="A5416" s="4">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4">
        <v>-197.57520000000002</v>
      </c>
    </row>
    <row r="5417" spans="1:22" ht="14.25" customHeight="1" x14ac:dyDescent="0.3">
      <c r="A5417" s="4">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4">
        <v>7.2576000000000001</v>
      </c>
    </row>
    <row r="5418" spans="1:22" ht="14.25" customHeight="1" x14ac:dyDescent="0.3">
      <c r="A5418" s="4">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4">
        <v>-8.9963999999999995</v>
      </c>
    </row>
    <row r="5419" spans="1:22" ht="14.25" customHeight="1" x14ac:dyDescent="0.3">
      <c r="A5419" s="4">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4">
        <v>7.68</v>
      </c>
    </row>
    <row r="5420" spans="1:22" ht="14.25" customHeight="1" x14ac:dyDescent="0.3">
      <c r="A5420" s="4">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4">
        <v>12.700800000000001</v>
      </c>
    </row>
    <row r="5421" spans="1:22" ht="14.25" customHeight="1" x14ac:dyDescent="0.3">
      <c r="A5421" s="4">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4">
        <v>15.038400000000003</v>
      </c>
    </row>
    <row r="5422" spans="1:22" ht="14.25" customHeight="1" x14ac:dyDescent="0.3">
      <c r="A5422" s="4">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4">
        <v>-60.836100000000016</v>
      </c>
    </row>
    <row r="5423" spans="1:22" ht="14.25" customHeight="1" x14ac:dyDescent="0.3">
      <c r="A5423" s="4">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4">
        <v>1.1993999999999998</v>
      </c>
    </row>
    <row r="5424" spans="1:22" ht="14.25" customHeight="1" x14ac:dyDescent="0.3">
      <c r="A5424" s="4">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4">
        <v>3.9312000000000005</v>
      </c>
    </row>
    <row r="5425" spans="1:22" ht="14.25" customHeight="1" x14ac:dyDescent="0.3">
      <c r="A5425" s="4">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4">
        <v>11.879999999999999</v>
      </c>
    </row>
    <row r="5426" spans="1:22" ht="14.25" customHeight="1" x14ac:dyDescent="0.3">
      <c r="A5426" s="4">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4">
        <v>1.0207999999999999</v>
      </c>
    </row>
    <row r="5427" spans="1:22" ht="14.25" customHeight="1" x14ac:dyDescent="0.3">
      <c r="A5427" s="4">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4">
        <v>659.98</v>
      </c>
    </row>
    <row r="5428" spans="1:22" ht="14.25" customHeight="1" x14ac:dyDescent="0.3">
      <c r="A5428" s="4">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4">
        <v>51.47399999999999</v>
      </c>
    </row>
    <row r="5429" spans="1:22" ht="14.25" customHeight="1" x14ac:dyDescent="0.3">
      <c r="A5429" s="4">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4">
        <v>35.245000000000005</v>
      </c>
    </row>
    <row r="5430" spans="1:22" ht="14.25" customHeight="1" x14ac:dyDescent="0.3">
      <c r="A5430" s="4">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4">
        <v>12.097800000000001</v>
      </c>
    </row>
    <row r="5431" spans="1:22" ht="14.25" customHeight="1" x14ac:dyDescent="0.3">
      <c r="A5431" s="4">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4">
        <v>1.9989999999999979</v>
      </c>
    </row>
    <row r="5432" spans="1:22" ht="14.25" customHeight="1" x14ac:dyDescent="0.3">
      <c r="A5432" s="4">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4">
        <v>16.156799999999997</v>
      </c>
    </row>
    <row r="5433" spans="1:22" ht="14.25" customHeight="1" x14ac:dyDescent="0.3">
      <c r="A5433" s="4">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4">
        <v>1.3715999999999999</v>
      </c>
    </row>
    <row r="5434" spans="1:22" ht="14.25" customHeight="1" x14ac:dyDescent="0.3">
      <c r="A5434" s="4">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4">
        <v>-4.9727999999999994</v>
      </c>
    </row>
    <row r="5435" spans="1:22" ht="14.25" customHeight="1" x14ac:dyDescent="0.3">
      <c r="A5435" s="4">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4">
        <v>0.66719999999999979</v>
      </c>
    </row>
    <row r="5436" spans="1:22" ht="14.25" customHeight="1" x14ac:dyDescent="0.3">
      <c r="A5436" s="4">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4">
        <v>459.39599999999996</v>
      </c>
    </row>
    <row r="5437" spans="1:22" ht="14.25" customHeight="1" x14ac:dyDescent="0.3">
      <c r="A5437" s="4">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4">
        <v>97.199999999999989</v>
      </c>
    </row>
    <row r="5438" spans="1:22" ht="14.25" customHeight="1" x14ac:dyDescent="0.3">
      <c r="A5438" s="4">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4">
        <v>5.3680000000000012</v>
      </c>
    </row>
    <row r="5439" spans="1:22" ht="14.25" customHeight="1" x14ac:dyDescent="0.3">
      <c r="A5439" s="4">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4">
        <v>-6.8669999999999973</v>
      </c>
    </row>
    <row r="5440" spans="1:22" ht="14.25" customHeight="1" x14ac:dyDescent="0.3">
      <c r="A5440" s="4">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4">
        <v>15.991199999999992</v>
      </c>
    </row>
    <row r="5441" spans="1:22" ht="14.25" customHeight="1" x14ac:dyDescent="0.3">
      <c r="A5441" s="4">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4">
        <v>183.99499999999998</v>
      </c>
    </row>
    <row r="5442" spans="1:22" ht="14.25" customHeight="1" x14ac:dyDescent="0.3">
      <c r="A5442" s="4">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4">
        <v>0.15480000000000005</v>
      </c>
    </row>
    <row r="5443" spans="1:22" ht="14.25" customHeight="1" x14ac:dyDescent="0.3">
      <c r="A5443" s="4">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4">
        <v>2.3879999999999999</v>
      </c>
    </row>
    <row r="5444" spans="1:22" ht="14.25" customHeight="1" x14ac:dyDescent="0.3">
      <c r="A5444" s="4">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4">
        <v>36.851999999999997</v>
      </c>
    </row>
    <row r="5445" spans="1:22" ht="14.25" customHeight="1" x14ac:dyDescent="0.3">
      <c r="A5445" s="4">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4">
        <v>21.024899999999999</v>
      </c>
    </row>
    <row r="5446" spans="1:22" ht="14.25" customHeight="1" x14ac:dyDescent="0.3">
      <c r="A5446" s="4">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4">
        <v>2.7845999999999997</v>
      </c>
    </row>
    <row r="5447" spans="1:22" ht="14.25" customHeight="1" x14ac:dyDescent="0.3">
      <c r="A5447" s="4">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4">
        <v>7.0659000000000001</v>
      </c>
    </row>
    <row r="5448" spans="1:22" ht="14.25" customHeight="1" x14ac:dyDescent="0.3">
      <c r="A5448" s="4">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4">
        <v>8.25</v>
      </c>
    </row>
    <row r="5449" spans="1:22" ht="14.25" customHeight="1" x14ac:dyDescent="0.3">
      <c r="A5449" s="4">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4">
        <v>87.482499999999987</v>
      </c>
    </row>
    <row r="5450" spans="1:22" ht="14.25" customHeight="1" x14ac:dyDescent="0.3">
      <c r="A5450" s="4">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4">
        <v>7.158600000000007</v>
      </c>
    </row>
    <row r="5451" spans="1:22" ht="14.25" customHeight="1" x14ac:dyDescent="0.3">
      <c r="A5451" s="4">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4">
        <v>10.905999999999993</v>
      </c>
    </row>
    <row r="5452" spans="1:22" ht="14.25" customHeight="1" x14ac:dyDescent="0.3">
      <c r="A5452" s="4">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4">
        <v>149.38199999999998</v>
      </c>
    </row>
    <row r="5453" spans="1:22" ht="14.25" customHeight="1" x14ac:dyDescent="0.3">
      <c r="A5453" s="4">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4">
        <v>12.979199999999999</v>
      </c>
    </row>
    <row r="5454" spans="1:22" ht="14.25" customHeight="1" x14ac:dyDescent="0.3">
      <c r="A5454" s="4">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4">
        <v>24.997999999999987</v>
      </c>
    </row>
    <row r="5455" spans="1:22" ht="14.25" customHeight="1" x14ac:dyDescent="0.3">
      <c r="A5455" s="4">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4">
        <v>13.780799999999996</v>
      </c>
    </row>
    <row r="5456" spans="1:22" ht="14.25" customHeight="1" x14ac:dyDescent="0.3">
      <c r="A5456" s="4">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4">
        <v>0.73360000000000003</v>
      </c>
    </row>
    <row r="5457" spans="1:22" ht="14.25" customHeight="1" x14ac:dyDescent="0.3">
      <c r="A5457" s="4">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4">
        <v>0.77039999999999909</v>
      </c>
    </row>
    <row r="5458" spans="1:22" ht="14.25" customHeight="1" x14ac:dyDescent="0.3">
      <c r="A5458" s="4">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4">
        <v>9.6039999999999992</v>
      </c>
    </row>
    <row r="5459" spans="1:22" ht="14.25" customHeight="1" x14ac:dyDescent="0.3">
      <c r="A5459" s="4">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4">
        <v>20.537999999999997</v>
      </c>
    </row>
    <row r="5460" spans="1:22" ht="14.25" customHeight="1" x14ac:dyDescent="0.3">
      <c r="A5460" s="4">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4">
        <v>4.3367999999999993</v>
      </c>
    </row>
    <row r="5461" spans="1:22" ht="14.25" customHeight="1" x14ac:dyDescent="0.3">
      <c r="A5461" s="4">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4">
        <v>92.392000000000053</v>
      </c>
    </row>
    <row r="5462" spans="1:22" ht="14.25" customHeight="1" x14ac:dyDescent="0.3">
      <c r="A5462" s="4">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4">
        <v>-3.864600000000002</v>
      </c>
    </row>
    <row r="5463" spans="1:22" ht="14.25" customHeight="1" x14ac:dyDescent="0.3">
      <c r="A5463" s="4">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4">
        <v>4.4352</v>
      </c>
    </row>
    <row r="5464" spans="1:22" ht="14.25" customHeight="1" x14ac:dyDescent="0.3">
      <c r="A5464" s="4">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4">
        <v>-23.716000000000001</v>
      </c>
    </row>
    <row r="5465" spans="1:22" ht="14.25" customHeight="1" x14ac:dyDescent="0.3">
      <c r="A5465" s="4">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4">
        <v>19.622399999999999</v>
      </c>
    </row>
    <row r="5466" spans="1:22" ht="14.25" customHeight="1" x14ac:dyDescent="0.3">
      <c r="A5466" s="4">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4">
        <v>36.692999999999998</v>
      </c>
    </row>
    <row r="5467" spans="1:22" ht="14.25" customHeight="1" x14ac:dyDescent="0.3">
      <c r="A5467" s="4">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4">
        <v>-320.59699999999998</v>
      </c>
    </row>
    <row r="5468" spans="1:22" ht="14.25" customHeight="1" x14ac:dyDescent="0.3">
      <c r="A5468" s="4">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4">
        <v>6.0659999999999989</v>
      </c>
    </row>
    <row r="5469" spans="1:22" ht="14.25" customHeight="1" x14ac:dyDescent="0.3">
      <c r="A5469" s="4">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4">
        <v>13.764599999999994</v>
      </c>
    </row>
    <row r="5470" spans="1:22" ht="14.25" customHeight="1" x14ac:dyDescent="0.3">
      <c r="A5470" s="4">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4">
        <v>73.19399999999996</v>
      </c>
    </row>
    <row r="5471" spans="1:22" ht="14.25" customHeight="1" x14ac:dyDescent="0.3">
      <c r="A5471" s="4">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4">
        <v>9.3312000000000008</v>
      </c>
    </row>
    <row r="5472" spans="1:22" ht="14.25" customHeight="1" x14ac:dyDescent="0.3">
      <c r="A5472" s="4">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4">
        <v>9.2939999999999969</v>
      </c>
    </row>
    <row r="5473" spans="1:22" ht="14.25" customHeight="1" x14ac:dyDescent="0.3">
      <c r="A5473" s="4">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4">
        <v>4.0080000000000009</v>
      </c>
    </row>
    <row r="5474" spans="1:22" ht="14.25" customHeight="1" x14ac:dyDescent="0.3">
      <c r="A5474" s="4">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4">
        <v>-17.607599999999998</v>
      </c>
    </row>
    <row r="5475" spans="1:22" ht="14.25" customHeight="1" x14ac:dyDescent="0.3">
      <c r="A5475" s="4">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4">
        <v>-183.6323999999999</v>
      </c>
    </row>
    <row r="5476" spans="1:22" ht="14.25" customHeight="1" x14ac:dyDescent="0.3">
      <c r="A5476" s="4">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4">
        <v>37.533999999999992</v>
      </c>
    </row>
    <row r="5477" spans="1:22" ht="14.25" customHeight="1" x14ac:dyDescent="0.3">
      <c r="A5477" s="4">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4">
        <v>22.200000000000003</v>
      </c>
    </row>
    <row r="5478" spans="1:22" ht="14.25" customHeight="1" x14ac:dyDescent="0.3">
      <c r="A5478" s="4">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4">
        <v>22.828499999999998</v>
      </c>
    </row>
    <row r="5479" spans="1:22" ht="14.25" customHeight="1" x14ac:dyDescent="0.3">
      <c r="A5479" s="4">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4">
        <v>8.7906000000000013</v>
      </c>
    </row>
    <row r="5480" spans="1:22" ht="14.25" customHeight="1" x14ac:dyDescent="0.3">
      <c r="A5480" s="4">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4">
        <v>62.915999999999997</v>
      </c>
    </row>
    <row r="5481" spans="1:22" ht="14.25" customHeight="1" x14ac:dyDescent="0.3">
      <c r="A5481" s="4">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4">
        <v>-1.3082999999999996</v>
      </c>
    </row>
    <row r="5482" spans="1:22" ht="14.25" customHeight="1" x14ac:dyDescent="0.3">
      <c r="A5482" s="4">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4">
        <v>11.609099999999998</v>
      </c>
    </row>
    <row r="5483" spans="1:22" ht="14.25" customHeight="1" x14ac:dyDescent="0.3">
      <c r="A5483" s="4">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4">
        <v>6.4799999999999969</v>
      </c>
    </row>
    <row r="5484" spans="1:22" ht="14.25" customHeight="1" x14ac:dyDescent="0.3">
      <c r="A5484" s="4">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4">
        <v>115.1808</v>
      </c>
    </row>
    <row r="5485" spans="1:22" ht="14.25" customHeight="1" x14ac:dyDescent="0.3">
      <c r="A5485" s="4">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4">
        <v>0.40679999999999694</v>
      </c>
    </row>
    <row r="5486" spans="1:22" ht="14.25" customHeight="1" x14ac:dyDescent="0.3">
      <c r="A5486" s="4">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4">
        <v>-68.1096</v>
      </c>
    </row>
    <row r="5487" spans="1:22" ht="14.25" customHeight="1" x14ac:dyDescent="0.3">
      <c r="A5487" s="4">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4">
        <v>7.6283999999999974</v>
      </c>
    </row>
    <row r="5488" spans="1:22" ht="14.25" customHeight="1" x14ac:dyDescent="0.3">
      <c r="A5488" s="4">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4">
        <v>-6.2860000000000031</v>
      </c>
    </row>
    <row r="5489" spans="1:22" ht="14.25" customHeight="1" x14ac:dyDescent="0.3">
      <c r="A5489" s="4">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4">
        <v>-5.694300000000001</v>
      </c>
    </row>
    <row r="5490" spans="1:22" ht="14.25" customHeight="1" x14ac:dyDescent="0.3">
      <c r="A5490" s="4">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4">
        <v>2.0358000000000001</v>
      </c>
    </row>
    <row r="5491" spans="1:22" ht="14.25" customHeight="1" x14ac:dyDescent="0.3">
      <c r="A5491" s="4">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4">
        <v>1.8207000000000013</v>
      </c>
    </row>
    <row r="5492" spans="1:22" ht="14.25" customHeight="1" x14ac:dyDescent="0.3">
      <c r="A5492" s="4">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4">
        <v>-19.105800000000016</v>
      </c>
    </row>
    <row r="5493" spans="1:22" ht="14.25" customHeight="1" x14ac:dyDescent="0.3">
      <c r="A5493" s="4">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4">
        <v>1.8160000000000016</v>
      </c>
    </row>
    <row r="5494" spans="1:22" ht="14.25" customHeight="1" x14ac:dyDescent="0.3">
      <c r="A5494" s="4">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4">
        <v>0.14719999999999978</v>
      </c>
    </row>
    <row r="5495" spans="1:22" ht="14.25" customHeight="1" x14ac:dyDescent="0.3">
      <c r="A5495" s="4">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4">
        <v>19.872</v>
      </c>
    </row>
    <row r="5496" spans="1:22" ht="14.25" customHeight="1" x14ac:dyDescent="0.3">
      <c r="A5496" s="4">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4">
        <v>-4.8391999999999769</v>
      </c>
    </row>
    <row r="5497" spans="1:22" ht="14.25" customHeight="1" x14ac:dyDescent="0.3">
      <c r="A5497" s="4">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4">
        <v>-6.1247999999999987</v>
      </c>
    </row>
    <row r="5498" spans="1:22" ht="14.25" customHeight="1" x14ac:dyDescent="0.3">
      <c r="A5498" s="4">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4">
        <v>19.176000000000002</v>
      </c>
    </row>
    <row r="5499" spans="1:22" ht="14.25" customHeight="1" x14ac:dyDescent="0.3">
      <c r="A5499" s="4">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4">
        <v>1.9023999999999992</v>
      </c>
    </row>
    <row r="5500" spans="1:22" ht="14.25" customHeight="1" x14ac:dyDescent="0.3">
      <c r="A5500" s="4">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4">
        <v>3.6017999999999999</v>
      </c>
    </row>
    <row r="5501" spans="1:22" ht="14.25" customHeight="1" x14ac:dyDescent="0.3">
      <c r="A5501" s="4">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4">
        <v>8.7989999999999995</v>
      </c>
    </row>
    <row r="5502" spans="1:22" ht="14.25" customHeight="1" x14ac:dyDescent="0.3">
      <c r="A5502" s="4">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4">
        <v>88.552800000000005</v>
      </c>
    </row>
    <row r="5503" spans="1:22" ht="14.25" customHeight="1" x14ac:dyDescent="0.3">
      <c r="A5503" s="4">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4">
        <v>4.3904000000000005</v>
      </c>
    </row>
    <row r="5504" spans="1:22" ht="14.25" customHeight="1" x14ac:dyDescent="0.3">
      <c r="A5504" s="4">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4">
        <v>0.66239999999999977</v>
      </c>
    </row>
    <row r="5505" spans="1:22" ht="14.25" customHeight="1" x14ac:dyDescent="0.3">
      <c r="A5505" s="4">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4">
        <v>1.2584999999999997</v>
      </c>
    </row>
    <row r="5506" spans="1:22" ht="14.25" customHeight="1" x14ac:dyDescent="0.3">
      <c r="A5506" s="4">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4">
        <v>2.8781999999999992</v>
      </c>
    </row>
    <row r="5507" spans="1:22" ht="14.25" customHeight="1" x14ac:dyDescent="0.3">
      <c r="A5507" s="4">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4">
        <v>-186.15999999999997</v>
      </c>
    </row>
    <row r="5508" spans="1:22" ht="14.25" customHeight="1" x14ac:dyDescent="0.3">
      <c r="A5508" s="4">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4">
        <v>27.881999999999998</v>
      </c>
    </row>
    <row r="5509" spans="1:22" ht="14.25" customHeight="1" x14ac:dyDescent="0.3">
      <c r="A5509" s="4">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4">
        <v>8.6016000000000012</v>
      </c>
    </row>
    <row r="5510" spans="1:22" ht="14.25" customHeight="1" x14ac:dyDescent="0.3">
      <c r="A5510" s="4">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4">
        <v>62.736999999999995</v>
      </c>
    </row>
    <row r="5511" spans="1:22" ht="14.25" customHeight="1" x14ac:dyDescent="0.3">
      <c r="A5511" s="4">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4">
        <v>19.137599999999992</v>
      </c>
    </row>
    <row r="5512" spans="1:22" ht="14.25" customHeight="1" x14ac:dyDescent="0.3">
      <c r="A5512" s="4">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4">
        <v>3.4749999999999996</v>
      </c>
    </row>
    <row r="5513" spans="1:22" ht="14.25" customHeight="1" x14ac:dyDescent="0.3">
      <c r="A5513" s="4">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4">
        <v>11.102399999999996</v>
      </c>
    </row>
    <row r="5514" spans="1:22" ht="14.25" customHeight="1" x14ac:dyDescent="0.3">
      <c r="A5514" s="4">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4">
        <v>7.6868999999999996</v>
      </c>
    </row>
    <row r="5515" spans="1:22" ht="14.25" customHeight="1" x14ac:dyDescent="0.3">
      <c r="A5515" s="4">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4">
        <v>2.3996999999999815</v>
      </c>
    </row>
    <row r="5516" spans="1:22" ht="14.25" customHeight="1" x14ac:dyDescent="0.3">
      <c r="A5516" s="4">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4">
        <v>44.889600000000002</v>
      </c>
    </row>
    <row r="5517" spans="1:22" ht="14.25" customHeight="1" x14ac:dyDescent="0.3">
      <c r="A5517" s="4">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4">
        <v>3.8654999999999973</v>
      </c>
    </row>
    <row r="5518" spans="1:22" ht="14.25" customHeight="1" x14ac:dyDescent="0.3">
      <c r="A5518" s="4">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4">
        <v>527.98400000000004</v>
      </c>
    </row>
    <row r="5519" spans="1:22" ht="14.25" customHeight="1" x14ac:dyDescent="0.3">
      <c r="A5519" s="4">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4">
        <v>-10.283999999999992</v>
      </c>
    </row>
    <row r="5520" spans="1:22" ht="14.25" customHeight="1" x14ac:dyDescent="0.3">
      <c r="A5520" s="4">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4">
        <v>6.8459999999999965</v>
      </c>
    </row>
    <row r="5521" spans="1:22" ht="14.25" customHeight="1" x14ac:dyDescent="0.3">
      <c r="A5521" s="4">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4">
        <v>3.1806000000000005</v>
      </c>
    </row>
    <row r="5522" spans="1:22" ht="14.25" customHeight="1" x14ac:dyDescent="0.3">
      <c r="A5522" s="4">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4">
        <v>8.6709999999999994</v>
      </c>
    </row>
    <row r="5523" spans="1:22" ht="14.25" customHeight="1" x14ac:dyDescent="0.3">
      <c r="A5523" s="4">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4">
        <v>-28.796399999999984</v>
      </c>
    </row>
    <row r="5524" spans="1:22" ht="14.25" customHeight="1" x14ac:dyDescent="0.3">
      <c r="A5524" s="4">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4">
        <v>7.0043999999999977</v>
      </c>
    </row>
    <row r="5525" spans="1:22" ht="14.25" customHeight="1" x14ac:dyDescent="0.3">
      <c r="A5525" s="4">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4">
        <v>15.724800000000002</v>
      </c>
    </row>
    <row r="5526" spans="1:22" ht="14.25" customHeight="1" x14ac:dyDescent="0.3">
      <c r="A5526" s="4">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4">
        <v>36.928799999999995</v>
      </c>
    </row>
    <row r="5527" spans="1:22" ht="14.25" customHeight="1" x14ac:dyDescent="0.3">
      <c r="A5527" s="4">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4">
        <v>4.0098000000000003</v>
      </c>
    </row>
    <row r="5528" spans="1:22" ht="14.25" customHeight="1" x14ac:dyDescent="0.3">
      <c r="A5528" s="4">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4">
        <v>0.65159999999999996</v>
      </c>
    </row>
    <row r="5529" spans="1:22" ht="14.25" customHeight="1" x14ac:dyDescent="0.3">
      <c r="A5529" s="4">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4">
        <v>18.211199999999998</v>
      </c>
    </row>
    <row r="5530" spans="1:22" ht="14.25" customHeight="1" x14ac:dyDescent="0.3">
      <c r="A5530" s="4">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4">
        <v>27.985999999999994</v>
      </c>
    </row>
    <row r="5531" spans="1:22" ht="14.25" customHeight="1" x14ac:dyDescent="0.3">
      <c r="A5531" s="4">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4">
        <v>40.353599999999986</v>
      </c>
    </row>
    <row r="5532" spans="1:22" ht="14.25" customHeight="1" x14ac:dyDescent="0.3">
      <c r="A5532" s="4">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4">
        <v>743.98799999999983</v>
      </c>
    </row>
    <row r="5533" spans="1:22" ht="14.25" customHeight="1" x14ac:dyDescent="0.3">
      <c r="A5533" s="4">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4">
        <v>75.57480000000001</v>
      </c>
    </row>
    <row r="5534" spans="1:22" ht="14.25" customHeight="1" x14ac:dyDescent="0.3">
      <c r="A5534" s="4">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4">
        <v>5.101499999999997</v>
      </c>
    </row>
    <row r="5535" spans="1:22" ht="14.25" customHeight="1" x14ac:dyDescent="0.3">
      <c r="A5535" s="4">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4">
        <v>129.34800000000001</v>
      </c>
    </row>
    <row r="5536" spans="1:22" ht="14.25" customHeight="1" x14ac:dyDescent="0.3">
      <c r="A5536" s="4">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4">
        <v>28.171799999999998</v>
      </c>
    </row>
    <row r="5537" spans="1:22" ht="14.25" customHeight="1" x14ac:dyDescent="0.3">
      <c r="A5537" s="4">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4">
        <v>30.787199999999999</v>
      </c>
    </row>
    <row r="5538" spans="1:22" ht="14.25" customHeight="1" x14ac:dyDescent="0.3">
      <c r="A5538" s="4">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4">
        <v>5.6015999999999995</v>
      </c>
    </row>
    <row r="5539" spans="1:22" ht="14.25" customHeight="1" x14ac:dyDescent="0.3">
      <c r="A5539" s="4">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4">
        <v>6.2208000000000006</v>
      </c>
    </row>
    <row r="5540" spans="1:22" ht="14.25" customHeight="1" x14ac:dyDescent="0.3">
      <c r="A5540" s="4">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4">
        <v>8.0177999999999994</v>
      </c>
    </row>
    <row r="5541" spans="1:22" ht="14.25" customHeight="1" x14ac:dyDescent="0.3">
      <c r="A5541" s="4">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4">
        <v>-54.595799999999997</v>
      </c>
    </row>
    <row r="5542" spans="1:22" ht="14.25" customHeight="1" x14ac:dyDescent="0.3">
      <c r="A5542" s="4">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4">
        <v>-2.6268000000000002</v>
      </c>
    </row>
    <row r="5543" spans="1:22" ht="14.25" customHeight="1" x14ac:dyDescent="0.3">
      <c r="A5543" s="4">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4">
        <v>2.5136999999999983</v>
      </c>
    </row>
    <row r="5544" spans="1:22" ht="14.25" customHeight="1" x14ac:dyDescent="0.3">
      <c r="A5544" s="4">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4">
        <v>-218.86559999999997</v>
      </c>
    </row>
    <row r="5545" spans="1:22" ht="14.25" customHeight="1" x14ac:dyDescent="0.3">
      <c r="A5545" s="4">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4">
        <v>-7.6559999999999988</v>
      </c>
    </row>
    <row r="5546" spans="1:22" ht="14.25" customHeight="1" x14ac:dyDescent="0.3">
      <c r="A5546" s="4">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4">
        <v>-4.1711999999999989</v>
      </c>
    </row>
    <row r="5547" spans="1:22" ht="14.25" customHeight="1" x14ac:dyDescent="0.3">
      <c r="A5547" s="4">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4">
        <v>17.523999999999997</v>
      </c>
    </row>
    <row r="5548" spans="1:22" ht="14.25" customHeight="1" x14ac:dyDescent="0.3">
      <c r="A5548" s="4">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4">
        <v>10.567200000000001</v>
      </c>
    </row>
    <row r="5549" spans="1:22" ht="14.25" customHeight="1" x14ac:dyDescent="0.3">
      <c r="A5549" s="4">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4">
        <v>47.459999999999994</v>
      </c>
    </row>
    <row r="5550" spans="1:22" ht="14.25" customHeight="1" x14ac:dyDescent="0.3">
      <c r="A5550" s="4">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4">
        <v>11.793600000000001</v>
      </c>
    </row>
    <row r="5551" spans="1:22" ht="14.25" customHeight="1" x14ac:dyDescent="0.3">
      <c r="A5551" s="4">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4">
        <v>34.982499999999987</v>
      </c>
    </row>
    <row r="5552" spans="1:22" ht="14.25" customHeight="1" x14ac:dyDescent="0.3">
      <c r="A5552" s="4">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4">
        <v>0.33399999999999974</v>
      </c>
    </row>
    <row r="5553" spans="1:22" ht="14.25" customHeight="1" x14ac:dyDescent="0.3">
      <c r="A5553" s="4">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4">
        <v>-3.123000000000002</v>
      </c>
    </row>
    <row r="5554" spans="1:22" ht="14.25" customHeight="1" x14ac:dyDescent="0.3">
      <c r="A5554" s="4">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4">
        <v>20.8719</v>
      </c>
    </row>
    <row r="5555" spans="1:22" ht="14.25" customHeight="1" x14ac:dyDescent="0.3">
      <c r="A5555" s="4">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4">
        <v>12.700800000000001</v>
      </c>
    </row>
    <row r="5556" spans="1:22" ht="14.25" customHeight="1" x14ac:dyDescent="0.3">
      <c r="A5556" s="4">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4">
        <v>-12.998700000000007</v>
      </c>
    </row>
    <row r="5557" spans="1:22" ht="14.25" customHeight="1" x14ac:dyDescent="0.3">
      <c r="A5557" s="4">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4">
        <v>3.4543999999999997</v>
      </c>
    </row>
    <row r="5558" spans="1:22" ht="14.25" customHeight="1" x14ac:dyDescent="0.3">
      <c r="A5558" s="4">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4">
        <v>1.9711999999999996</v>
      </c>
    </row>
    <row r="5559" spans="1:22" ht="14.25" customHeight="1" x14ac:dyDescent="0.3">
      <c r="A5559" s="4">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4">
        <v>15.764000000000003</v>
      </c>
    </row>
    <row r="5560" spans="1:22" ht="14.25" customHeight="1" x14ac:dyDescent="0.3">
      <c r="A5560" s="4">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4">
        <v>3.1104000000000003</v>
      </c>
    </row>
    <row r="5561" spans="1:22" ht="14.25" customHeight="1" x14ac:dyDescent="0.3">
      <c r="A5561" s="4">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4">
        <v>238.65299999999991</v>
      </c>
    </row>
    <row r="5562" spans="1:22" ht="14.25" customHeight="1" x14ac:dyDescent="0.3">
      <c r="A5562" s="4">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4">
        <v>6.8723999999999998</v>
      </c>
    </row>
    <row r="5563" spans="1:22" ht="14.25" customHeight="1" x14ac:dyDescent="0.3">
      <c r="A5563" s="4">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4">
        <v>17.27</v>
      </c>
    </row>
    <row r="5564" spans="1:22" ht="14.25" customHeight="1" x14ac:dyDescent="0.3">
      <c r="A5564" s="4">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4">
        <v>1439.9760000000001</v>
      </c>
    </row>
    <row r="5565" spans="1:22" ht="14.25" customHeight="1" x14ac:dyDescent="0.3">
      <c r="A5565" s="4">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4">
        <v>30.7776</v>
      </c>
    </row>
    <row r="5566" spans="1:22" ht="14.25" customHeight="1" x14ac:dyDescent="0.3">
      <c r="A5566" s="4">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4">
        <v>2.188799999999997</v>
      </c>
    </row>
    <row r="5567" spans="1:22" ht="14.25" customHeight="1" x14ac:dyDescent="0.3">
      <c r="A5567" s="4">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4">
        <v>8.9993999999999801</v>
      </c>
    </row>
    <row r="5568" spans="1:22" ht="14.25" customHeight="1" x14ac:dyDescent="0.3">
      <c r="A5568" s="4">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4">
        <v>1.8599999999999994</v>
      </c>
    </row>
    <row r="5569" spans="1:22" ht="14.25" customHeight="1" x14ac:dyDescent="0.3">
      <c r="A5569" s="4">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4">
        <v>-2.5647999999999982</v>
      </c>
    </row>
    <row r="5570" spans="1:22" ht="14.25" customHeight="1" x14ac:dyDescent="0.3">
      <c r="A5570" s="4">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4">
        <v>335.99440000000004</v>
      </c>
    </row>
    <row r="5571" spans="1:22" ht="14.25" customHeight="1" x14ac:dyDescent="0.3">
      <c r="A5571" s="4">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4">
        <v>5.6375999999999999</v>
      </c>
    </row>
    <row r="5572" spans="1:22" ht="14.25" customHeight="1" x14ac:dyDescent="0.3">
      <c r="A5572" s="4">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4">
        <v>-7.3015000000000025</v>
      </c>
    </row>
    <row r="5573" spans="1:22" ht="14.25" customHeight="1" x14ac:dyDescent="0.3">
      <c r="A5573" s="4">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4">
        <v>35.661300000000004</v>
      </c>
    </row>
    <row r="5574" spans="1:22" ht="14.25" customHeight="1" x14ac:dyDescent="0.3">
      <c r="A5574" s="4">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4">
        <v>-23.952000000000005</v>
      </c>
    </row>
    <row r="5575" spans="1:22" ht="14.25" customHeight="1" x14ac:dyDescent="0.3">
      <c r="A5575" s="4">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4">
        <v>5.6783999999999981</v>
      </c>
    </row>
    <row r="5576" spans="1:22" ht="14.25" customHeight="1" x14ac:dyDescent="0.3">
      <c r="A5576" s="4">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4">
        <v>-9.1845000000000034</v>
      </c>
    </row>
    <row r="5577" spans="1:22" ht="14.25" customHeight="1" x14ac:dyDescent="0.3">
      <c r="A5577" s="4">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4">
        <v>-44.984999999999999</v>
      </c>
    </row>
    <row r="5578" spans="1:22" ht="14.25" customHeight="1" x14ac:dyDescent="0.3">
      <c r="A5578" s="4">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4">
        <v>122.76479999999999</v>
      </c>
    </row>
    <row r="5579" spans="1:22" ht="14.25" customHeight="1" x14ac:dyDescent="0.3">
      <c r="A5579" s="4">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4">
        <v>15.8256</v>
      </c>
    </row>
    <row r="5580" spans="1:22" ht="14.25" customHeight="1" x14ac:dyDescent="0.3">
      <c r="A5580" s="4">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4">
        <v>1.9023999999999992</v>
      </c>
    </row>
    <row r="5581" spans="1:22" ht="14.25" customHeight="1" x14ac:dyDescent="0.3">
      <c r="A5581" s="4">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4">
        <v>-15.245000000000005</v>
      </c>
    </row>
    <row r="5582" spans="1:22" ht="14.25" customHeight="1" x14ac:dyDescent="0.3">
      <c r="A5582" s="4">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4">
        <v>22.809600000000003</v>
      </c>
    </row>
    <row r="5583" spans="1:22" ht="14.25" customHeight="1" x14ac:dyDescent="0.3">
      <c r="A5583" s="4">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4">
        <v>8.5914000000000019</v>
      </c>
    </row>
    <row r="5584" spans="1:22" ht="14.25" customHeight="1" x14ac:dyDescent="0.3">
      <c r="A5584" s="4">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4">
        <v>3.4400000000000008</v>
      </c>
    </row>
    <row r="5585" spans="1:22" ht="14.25" customHeight="1" x14ac:dyDescent="0.3">
      <c r="A5585" s="4">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4">
        <v>1.9711999999999996</v>
      </c>
    </row>
    <row r="5586" spans="1:22" ht="14.25" customHeight="1" x14ac:dyDescent="0.3">
      <c r="A5586" s="4">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4">
        <v>1.6711999999999989</v>
      </c>
    </row>
    <row r="5587" spans="1:22" ht="14.25" customHeight="1" x14ac:dyDescent="0.3">
      <c r="A5587" s="4">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4">
        <v>163.81799999999998</v>
      </c>
    </row>
    <row r="5588" spans="1:22" ht="14.25" customHeight="1" x14ac:dyDescent="0.3">
      <c r="A5588" s="4">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4">
        <v>5.3897999999999939</v>
      </c>
    </row>
    <row r="5589" spans="1:22" ht="14.25" customHeight="1" x14ac:dyDescent="0.3">
      <c r="A5589" s="4">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4">
        <v>3.5970000000000004</v>
      </c>
    </row>
    <row r="5590" spans="1:22" ht="14.25" customHeight="1" x14ac:dyDescent="0.3">
      <c r="A5590" s="4">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4">
        <v>2.2098</v>
      </c>
    </row>
    <row r="5591" spans="1:22" ht="14.25" customHeight="1" x14ac:dyDescent="0.3">
      <c r="A5591" s="4">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4">
        <v>9.5340000000000025</v>
      </c>
    </row>
    <row r="5592" spans="1:22" ht="14.25" customHeight="1" x14ac:dyDescent="0.3">
      <c r="A5592" s="4">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4">
        <v>81.047399999999982</v>
      </c>
    </row>
    <row r="5593" spans="1:22" ht="14.25" customHeight="1" x14ac:dyDescent="0.3">
      <c r="A5593" s="4">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4">
        <v>27.057799999999986</v>
      </c>
    </row>
    <row r="5594" spans="1:22" ht="14.25" customHeight="1" x14ac:dyDescent="0.3">
      <c r="A5594" s="4">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4">
        <v>9.4700000000000006</v>
      </c>
    </row>
    <row r="5595" spans="1:22" ht="14.25" customHeight="1" x14ac:dyDescent="0.3">
      <c r="A5595" s="4">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4">
        <v>-45.933299999999988</v>
      </c>
    </row>
    <row r="5596" spans="1:22" ht="14.25" customHeight="1" x14ac:dyDescent="0.3">
      <c r="A5596" s="4">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4">
        <v>109.75440000000003</v>
      </c>
    </row>
    <row r="5597" spans="1:22" ht="14.25" customHeight="1" x14ac:dyDescent="0.3">
      <c r="A5597" s="4">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4">
        <v>131.35499999999996</v>
      </c>
    </row>
    <row r="5598" spans="1:22" ht="14.25" customHeight="1" x14ac:dyDescent="0.3">
      <c r="A5598" s="4">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4">
        <v>32.251400000000004</v>
      </c>
    </row>
    <row r="5599" spans="1:22" ht="14.25" customHeight="1" x14ac:dyDescent="0.3">
      <c r="A5599" s="4">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4">
        <v>6.5052000000000003</v>
      </c>
    </row>
    <row r="5600" spans="1:22" ht="14.25" customHeight="1" x14ac:dyDescent="0.3">
      <c r="A5600" s="4">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4">
        <v>2.7845999999999997</v>
      </c>
    </row>
    <row r="5601" spans="1:22" ht="14.25" customHeight="1" x14ac:dyDescent="0.3">
      <c r="A5601" s="4">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4">
        <v>4.1987999999999985</v>
      </c>
    </row>
    <row r="5602" spans="1:22" ht="14.25" customHeight="1" x14ac:dyDescent="0.3">
      <c r="A5602" s="4">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4">
        <v>4.8869999999999987</v>
      </c>
    </row>
    <row r="5603" spans="1:22" ht="14.25" customHeight="1" x14ac:dyDescent="0.3">
      <c r="A5603" s="4">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4">
        <v>-3.5622000000000043</v>
      </c>
    </row>
    <row r="5604" spans="1:22" ht="14.25" customHeight="1" x14ac:dyDescent="0.3">
      <c r="A5604" s="4">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4">
        <v>1.0620000000000003</v>
      </c>
    </row>
    <row r="5605" spans="1:22" ht="14.25" customHeight="1" x14ac:dyDescent="0.3">
      <c r="A5605" s="4">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4">
        <v>27.972000000000001</v>
      </c>
    </row>
    <row r="5606" spans="1:22" ht="14.25" customHeight="1" x14ac:dyDescent="0.3">
      <c r="A5606" s="4">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4">
        <v>206.62319999999997</v>
      </c>
    </row>
    <row r="5607" spans="1:22" ht="14.25" customHeight="1" x14ac:dyDescent="0.3">
      <c r="A5607" s="4">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4">
        <v>1.0679999999999996</v>
      </c>
    </row>
    <row r="5608" spans="1:22" ht="14.25" customHeight="1" x14ac:dyDescent="0.3">
      <c r="A5608" s="4">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4">
        <v>-11.069100000000006</v>
      </c>
    </row>
    <row r="5609" spans="1:22" ht="14.25" customHeight="1" x14ac:dyDescent="0.3">
      <c r="A5609" s="4">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4">
        <v>2.9835000000000003</v>
      </c>
    </row>
    <row r="5610" spans="1:22" ht="14.25" customHeight="1" x14ac:dyDescent="0.3">
      <c r="A5610" s="4">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4">
        <v>2.0228000000000002</v>
      </c>
    </row>
    <row r="5611" spans="1:22" ht="14.25" customHeight="1" x14ac:dyDescent="0.3">
      <c r="A5611" s="4">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4">
        <v>217.76699999999994</v>
      </c>
    </row>
    <row r="5612" spans="1:22" ht="14.25" customHeight="1" x14ac:dyDescent="0.3">
      <c r="A5612" s="4">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4">
        <v>-4.6409999999999982</v>
      </c>
    </row>
    <row r="5613" spans="1:22" ht="14.25" customHeight="1" x14ac:dyDescent="0.3">
      <c r="A5613" s="4">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4">
        <v>371.31600000000003</v>
      </c>
    </row>
    <row r="5614" spans="1:22" ht="14.25" customHeight="1" x14ac:dyDescent="0.3">
      <c r="A5614" s="4">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4">
        <v>224.42400000000006</v>
      </c>
    </row>
    <row r="5615" spans="1:22" ht="14.25" customHeight="1" x14ac:dyDescent="0.3">
      <c r="A5615" s="4">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4">
        <v>5.8979999999999961</v>
      </c>
    </row>
    <row r="5616" spans="1:22" ht="14.25" customHeight="1" x14ac:dyDescent="0.3">
      <c r="A5616" s="4">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4">
        <v>8.7330000000000005</v>
      </c>
    </row>
    <row r="5617" spans="1:22" ht="14.25" customHeight="1" x14ac:dyDescent="0.3">
      <c r="A5617" s="4">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4">
        <v>281.01600000000008</v>
      </c>
    </row>
    <row r="5618" spans="1:22" ht="14.25" customHeight="1" x14ac:dyDescent="0.3">
      <c r="A5618" s="4">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4">
        <v>7.9218000000000002</v>
      </c>
    </row>
    <row r="5619" spans="1:22" ht="14.25" customHeight="1" x14ac:dyDescent="0.3">
      <c r="A5619" s="4">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4">
        <v>5.3680000000000012</v>
      </c>
    </row>
    <row r="5620" spans="1:22" ht="14.25" customHeight="1" x14ac:dyDescent="0.3">
      <c r="A5620" s="4">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4">
        <v>8.8783999999999992</v>
      </c>
    </row>
    <row r="5621" spans="1:22" ht="14.25" customHeight="1" x14ac:dyDescent="0.3">
      <c r="A5621" s="4">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4">
        <v>174.98249999999999</v>
      </c>
    </row>
    <row r="5622" spans="1:22" ht="14.25" customHeight="1" x14ac:dyDescent="0.3">
      <c r="A5622" s="4">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4">
        <v>1.0335999999999999</v>
      </c>
    </row>
    <row r="5623" spans="1:22" ht="14.25" customHeight="1" x14ac:dyDescent="0.3">
      <c r="A5623" s="4">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4">
        <v>50.490000000000009</v>
      </c>
    </row>
    <row r="5624" spans="1:22" ht="14.25" customHeight="1" x14ac:dyDescent="0.3">
      <c r="A5624" s="4">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4">
        <v>17.160000000000004</v>
      </c>
    </row>
    <row r="5625" spans="1:22" ht="14.25" customHeight="1" x14ac:dyDescent="0.3">
      <c r="A5625" s="4">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4">
        <v>21</v>
      </c>
    </row>
    <row r="5626" spans="1:22" ht="14.25" customHeight="1" x14ac:dyDescent="0.3">
      <c r="A5626" s="4">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4">
        <v>21.598799999999983</v>
      </c>
    </row>
    <row r="5627" spans="1:22" ht="14.25" customHeight="1" x14ac:dyDescent="0.3">
      <c r="A5627" s="4">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4">
        <v>2.9567999999999999</v>
      </c>
    </row>
    <row r="5628" spans="1:22" ht="14.25" customHeight="1" x14ac:dyDescent="0.3">
      <c r="A5628" s="4">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4">
        <v>399.29939999999976</v>
      </c>
    </row>
    <row r="5629" spans="1:22" ht="14.25" customHeight="1" x14ac:dyDescent="0.3">
      <c r="A5629" s="4">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4">
        <v>4.6818000000000008</v>
      </c>
    </row>
    <row r="5630" spans="1:22" ht="14.25" customHeight="1" x14ac:dyDescent="0.3">
      <c r="A5630" s="4">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4">
        <v>-13.677599999999998</v>
      </c>
    </row>
    <row r="5631" spans="1:22" ht="14.25" customHeight="1" x14ac:dyDescent="0.3">
      <c r="A5631" s="4">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4">
        <v>-339.7050000000001</v>
      </c>
    </row>
    <row r="5632" spans="1:22" ht="14.25" customHeight="1" x14ac:dyDescent="0.3">
      <c r="A5632" s="4">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4">
        <v>103.15800000000003</v>
      </c>
    </row>
    <row r="5633" spans="1:22" ht="14.25" customHeight="1" x14ac:dyDescent="0.3">
      <c r="A5633" s="4">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4">
        <v>75.37319999999994</v>
      </c>
    </row>
    <row r="5634" spans="1:22" ht="14.25" customHeight="1" x14ac:dyDescent="0.3">
      <c r="A5634" s="4">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4">
        <v>8.2061999999999991</v>
      </c>
    </row>
    <row r="5635" spans="1:22" ht="14.25" customHeight="1" x14ac:dyDescent="0.3">
      <c r="A5635" s="4">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4">
        <v>3.6847999999999987</v>
      </c>
    </row>
    <row r="5636" spans="1:22" ht="14.25" customHeight="1" x14ac:dyDescent="0.3">
      <c r="A5636" s="4">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4">
        <v>76.399999999999991</v>
      </c>
    </row>
    <row r="5637" spans="1:22" ht="14.25" customHeight="1" x14ac:dyDescent="0.3">
      <c r="A5637" s="4">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4">
        <v>28.896000000000001</v>
      </c>
    </row>
    <row r="5638" spans="1:22" ht="14.25" customHeight="1" x14ac:dyDescent="0.3">
      <c r="A5638" s="4">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4">
        <v>85.490999999999957</v>
      </c>
    </row>
    <row r="5639" spans="1:22" ht="14.25" customHeight="1" x14ac:dyDescent="0.3">
      <c r="A5639" s="4">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4">
        <v>23.119199999999999</v>
      </c>
    </row>
    <row r="5640" spans="1:22" ht="14.25" customHeight="1" x14ac:dyDescent="0.3">
      <c r="A5640" s="4">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4">
        <v>149.14799999999991</v>
      </c>
    </row>
    <row r="5641" spans="1:22" ht="14.25" customHeight="1" x14ac:dyDescent="0.3">
      <c r="A5641" s="4">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4">
        <v>35.759999999999962</v>
      </c>
    </row>
    <row r="5642" spans="1:22" ht="14.25" customHeight="1" x14ac:dyDescent="0.3">
      <c r="A5642" s="4">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4">
        <v>10.080000000000002</v>
      </c>
    </row>
    <row r="5643" spans="1:22" ht="14.25" customHeight="1" x14ac:dyDescent="0.3">
      <c r="A5643" s="4">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4">
        <v>2.8911999999999995</v>
      </c>
    </row>
    <row r="5644" spans="1:22" ht="14.25" customHeight="1" x14ac:dyDescent="0.3">
      <c r="A5644" s="4">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4">
        <v>3.0976000000000004</v>
      </c>
    </row>
    <row r="5645" spans="1:22" ht="14.25" customHeight="1" x14ac:dyDescent="0.3">
      <c r="A5645" s="4">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4">
        <v>8.7906000000000013</v>
      </c>
    </row>
    <row r="5646" spans="1:22" ht="14.25" customHeight="1" x14ac:dyDescent="0.3">
      <c r="A5646" s="4">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4">
        <v>11.296999999999999</v>
      </c>
    </row>
    <row r="5647" spans="1:22" ht="14.25" customHeight="1" x14ac:dyDescent="0.3">
      <c r="A5647" s="4">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4">
        <v>20.101500000000001</v>
      </c>
    </row>
    <row r="5648" spans="1:22" ht="14.25" customHeight="1" x14ac:dyDescent="0.3">
      <c r="A5648" s="4">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4">
        <v>69.199200000000005</v>
      </c>
    </row>
    <row r="5649" spans="1:22" ht="14.25" customHeight="1" x14ac:dyDescent="0.3">
      <c r="A5649" s="4">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4">
        <v>9.3312000000000008</v>
      </c>
    </row>
    <row r="5650" spans="1:22" ht="14.25" customHeight="1" x14ac:dyDescent="0.3">
      <c r="A5650" s="4">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4">
        <v>15.552000000000001</v>
      </c>
    </row>
    <row r="5651" spans="1:22" ht="14.25" customHeight="1" x14ac:dyDescent="0.3">
      <c r="A5651" s="4">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4">
        <v>28.95</v>
      </c>
    </row>
    <row r="5652" spans="1:22" ht="14.25" customHeight="1" x14ac:dyDescent="0.3">
      <c r="A5652" s="4">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4">
        <v>0</v>
      </c>
    </row>
    <row r="5653" spans="1:22" ht="14.25" customHeight="1" x14ac:dyDescent="0.3">
      <c r="A5653" s="4">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4">
        <v>210.73499999999993</v>
      </c>
    </row>
    <row r="5654" spans="1:22" ht="14.25" customHeight="1" x14ac:dyDescent="0.3">
      <c r="A5654" s="4">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4">
        <v>20.085100000000001</v>
      </c>
    </row>
    <row r="5655" spans="1:22" ht="14.25" customHeight="1" x14ac:dyDescent="0.3">
      <c r="A5655" s="4">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4">
        <v>0.79380000000000006</v>
      </c>
    </row>
    <row r="5656" spans="1:22" ht="14.25" customHeight="1" x14ac:dyDescent="0.3">
      <c r="A5656" s="4">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4">
        <v>-30.159999999999997</v>
      </c>
    </row>
    <row r="5657" spans="1:22" ht="14.25" customHeight="1" x14ac:dyDescent="0.3">
      <c r="A5657" s="4">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4">
        <v>2.3359999999999994</v>
      </c>
    </row>
    <row r="5658" spans="1:22" ht="14.25" customHeight="1" x14ac:dyDescent="0.3">
      <c r="A5658" s="4">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4">
        <v>3.7855999999999992</v>
      </c>
    </row>
    <row r="5659" spans="1:22" ht="14.25" customHeight="1" x14ac:dyDescent="0.3">
      <c r="A5659" s="4">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4">
        <v>-8.4581999999999979</v>
      </c>
    </row>
    <row r="5660" spans="1:22" ht="14.25" customHeight="1" x14ac:dyDescent="0.3">
      <c r="A5660" s="4">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4">
        <v>-264.21500000000003</v>
      </c>
    </row>
    <row r="5661" spans="1:22" ht="14.25" customHeight="1" x14ac:dyDescent="0.3">
      <c r="A5661" s="4">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4">
        <v>5.1791999999999998</v>
      </c>
    </row>
    <row r="5662" spans="1:22" ht="14.25" customHeight="1" x14ac:dyDescent="0.3">
      <c r="A5662" s="4">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4">
        <v>-7.17</v>
      </c>
    </row>
    <row r="5663" spans="1:22" ht="14.25" customHeight="1" x14ac:dyDescent="0.3">
      <c r="A5663" s="4">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4">
        <v>7.5039999999999987</v>
      </c>
    </row>
    <row r="5664" spans="1:22" ht="14.25" customHeight="1" x14ac:dyDescent="0.3">
      <c r="A5664" s="4">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4">
        <v>-95.823000000000079</v>
      </c>
    </row>
    <row r="5665" spans="1:22" ht="14.25" customHeight="1" x14ac:dyDescent="0.3">
      <c r="A5665" s="4">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4">
        <v>1.3992000000000013</v>
      </c>
    </row>
    <row r="5666" spans="1:22" ht="14.25" customHeight="1" x14ac:dyDescent="0.3">
      <c r="A5666" s="4">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4">
        <v>-8.1311999999999998</v>
      </c>
    </row>
    <row r="5667" spans="1:22" ht="14.25" customHeight="1" x14ac:dyDescent="0.3">
      <c r="A5667" s="4">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4">
        <v>4.1680000000000028</v>
      </c>
    </row>
    <row r="5668" spans="1:22" ht="14.25" customHeight="1" x14ac:dyDescent="0.3">
      <c r="A5668" s="4">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4">
        <v>8.7052000000000049</v>
      </c>
    </row>
    <row r="5669" spans="1:22" ht="14.25" customHeight="1" x14ac:dyDescent="0.3">
      <c r="A5669" s="4">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4">
        <v>6.8713999999999995</v>
      </c>
    </row>
    <row r="5670" spans="1:22" ht="14.25" customHeight="1" x14ac:dyDescent="0.3">
      <c r="A5670" s="4">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4">
        <v>17.544800000000002</v>
      </c>
    </row>
    <row r="5671" spans="1:22" ht="14.25" customHeight="1" x14ac:dyDescent="0.3">
      <c r="A5671" s="4">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4">
        <v>132.58980000000003</v>
      </c>
    </row>
    <row r="5672" spans="1:22" ht="14.25" customHeight="1" x14ac:dyDescent="0.3">
      <c r="A5672" s="4">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4">
        <v>92.393599999999992</v>
      </c>
    </row>
    <row r="5673" spans="1:22" ht="14.25" customHeight="1" x14ac:dyDescent="0.3">
      <c r="A5673" s="4">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4">
        <v>8.7735000000000056</v>
      </c>
    </row>
    <row r="5674" spans="1:22" ht="14.25" customHeight="1" x14ac:dyDescent="0.3">
      <c r="A5674" s="4">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4">
        <v>5.5439999999999987</v>
      </c>
    </row>
    <row r="5675" spans="1:22" ht="14.25" customHeight="1" x14ac:dyDescent="0.3">
      <c r="A5675" s="4">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4">
        <v>2.6399999999999997</v>
      </c>
    </row>
    <row r="5676" spans="1:22" ht="14.25" customHeight="1" x14ac:dyDescent="0.3">
      <c r="A5676" s="4">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4">
        <v>6.2208000000000006</v>
      </c>
    </row>
    <row r="5677" spans="1:22" ht="14.25" customHeight="1" x14ac:dyDescent="0.3">
      <c r="A5677" s="4">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4">
        <v>5.7408000000000019</v>
      </c>
    </row>
    <row r="5678" spans="1:22" ht="14.25" customHeight="1" x14ac:dyDescent="0.3">
      <c r="A5678" s="4">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4">
        <v>2.2079999999999984</v>
      </c>
    </row>
    <row r="5679" spans="1:22" ht="14.25" customHeight="1" x14ac:dyDescent="0.3">
      <c r="A5679" s="4">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4">
        <v>-50.66879999999999</v>
      </c>
    </row>
    <row r="5680" spans="1:22" ht="14.25" customHeight="1" x14ac:dyDescent="0.3">
      <c r="A5680" s="4">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4">
        <v>9.1979999999999986</v>
      </c>
    </row>
    <row r="5681" spans="1:22" ht="14.25" customHeight="1" x14ac:dyDescent="0.3">
      <c r="A5681" s="4">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4">
        <v>53.860799999999998</v>
      </c>
    </row>
    <row r="5682" spans="1:22" ht="14.25" customHeight="1" x14ac:dyDescent="0.3">
      <c r="A5682" s="4">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4">
        <v>2.9347999999999996</v>
      </c>
    </row>
    <row r="5683" spans="1:22" ht="14.25" customHeight="1" x14ac:dyDescent="0.3">
      <c r="A5683" s="4">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4">
        <v>3.1104000000000003</v>
      </c>
    </row>
    <row r="5684" spans="1:22" ht="14.25" customHeight="1" x14ac:dyDescent="0.3">
      <c r="A5684" s="4">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4">
        <v>7.1280000000000001</v>
      </c>
    </row>
    <row r="5685" spans="1:22" ht="14.25" customHeight="1" x14ac:dyDescent="0.3">
      <c r="A5685" s="4">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4">
        <v>293.98040000000003</v>
      </c>
    </row>
    <row r="5686" spans="1:22" ht="14.25" customHeight="1" x14ac:dyDescent="0.3">
      <c r="A5686" s="4">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4">
        <v>40.274000000000001</v>
      </c>
    </row>
    <row r="5687" spans="1:22" ht="14.25" customHeight="1" x14ac:dyDescent="0.3">
      <c r="A5687" s="4">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4">
        <v>35.652599999999993</v>
      </c>
    </row>
    <row r="5688" spans="1:22" ht="14.25" customHeight="1" x14ac:dyDescent="0.3">
      <c r="A5688" s="4">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4">
        <v>5.1910000000000007</v>
      </c>
    </row>
    <row r="5689" spans="1:22" ht="14.25" customHeight="1" x14ac:dyDescent="0.3">
      <c r="A5689" s="4">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4">
        <v>12.988799999999991</v>
      </c>
    </row>
    <row r="5690" spans="1:22" ht="14.25" customHeight="1" x14ac:dyDescent="0.3">
      <c r="A5690" s="4">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4">
        <v>16.518599999999999</v>
      </c>
    </row>
    <row r="5691" spans="1:22" ht="14.25" customHeight="1" x14ac:dyDescent="0.3">
      <c r="A5691" s="4">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4">
        <v>-90.376199999999997</v>
      </c>
    </row>
    <row r="5692" spans="1:22" ht="14.25" customHeight="1" x14ac:dyDescent="0.3">
      <c r="A5692" s="4">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4">
        <v>9.3023999999999987</v>
      </c>
    </row>
    <row r="5693" spans="1:22" ht="14.25" customHeight="1" x14ac:dyDescent="0.3">
      <c r="A5693" s="4">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4">
        <v>20.584999999999994</v>
      </c>
    </row>
    <row r="5694" spans="1:22" ht="14.25" customHeight="1" x14ac:dyDescent="0.3">
      <c r="A5694" s="4">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4">
        <v>36.447299999999998</v>
      </c>
    </row>
    <row r="5695" spans="1:22" ht="14.25" customHeight="1" x14ac:dyDescent="0.3">
      <c r="A5695" s="4">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4">
        <v>12.672000000000001</v>
      </c>
    </row>
    <row r="5696" spans="1:22" ht="14.25" customHeight="1" x14ac:dyDescent="0.3">
      <c r="A5696" s="4">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4">
        <v>141.1644</v>
      </c>
    </row>
    <row r="5697" spans="1:22" ht="14.25" customHeight="1" x14ac:dyDescent="0.3">
      <c r="A5697" s="4">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4">
        <v>-1.7772000000000041</v>
      </c>
    </row>
    <row r="5698" spans="1:22" ht="14.25" customHeight="1" x14ac:dyDescent="0.3">
      <c r="A5698" s="4">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4">
        <v>-42.46380000000002</v>
      </c>
    </row>
    <row r="5699" spans="1:22" ht="14.25" customHeight="1" x14ac:dyDescent="0.3">
      <c r="A5699" s="4">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4">
        <v>-23.548000000000009</v>
      </c>
    </row>
    <row r="5700" spans="1:22" ht="14.25" customHeight="1" x14ac:dyDescent="0.3">
      <c r="A5700" s="4">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4">
        <v>4.4399999999999995</v>
      </c>
    </row>
    <row r="5701" spans="1:22" ht="14.25" customHeight="1" x14ac:dyDescent="0.3">
      <c r="A5701" s="4">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4">
        <v>17.581200000000003</v>
      </c>
    </row>
    <row r="5702" spans="1:22" ht="14.25" customHeight="1" x14ac:dyDescent="0.3">
      <c r="A5702" s="4">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4">
        <v>15.281999999999998</v>
      </c>
    </row>
    <row r="5703" spans="1:22" ht="14.25" customHeight="1" x14ac:dyDescent="0.3">
      <c r="A5703" s="4">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4">
        <v>-22.743500000000004</v>
      </c>
    </row>
    <row r="5704" spans="1:22" ht="14.25" customHeight="1" x14ac:dyDescent="0.3">
      <c r="A5704" s="4">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4">
        <v>0.29519999999999957</v>
      </c>
    </row>
    <row r="5705" spans="1:22" ht="14.25" customHeight="1" x14ac:dyDescent="0.3">
      <c r="A5705" s="4">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4">
        <v>-52.336500000000029</v>
      </c>
    </row>
    <row r="5706" spans="1:22" ht="14.25" customHeight="1" x14ac:dyDescent="0.3">
      <c r="A5706" s="4">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4">
        <v>42.893499999999975</v>
      </c>
    </row>
    <row r="5707" spans="1:22" ht="14.25" customHeight="1" x14ac:dyDescent="0.3">
      <c r="A5707" s="4">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4">
        <v>3.3755999999999986</v>
      </c>
    </row>
    <row r="5708" spans="1:22" ht="14.25" customHeight="1" x14ac:dyDescent="0.3">
      <c r="A5708" s="4">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4">
        <v>14.563799999999997</v>
      </c>
    </row>
    <row r="5709" spans="1:22" ht="14.25" customHeight="1" x14ac:dyDescent="0.3">
      <c r="A5709" s="4">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4">
        <v>30.187200000000001</v>
      </c>
    </row>
    <row r="5710" spans="1:22" ht="14.25" customHeight="1" x14ac:dyDescent="0.3">
      <c r="A5710" s="4">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4">
        <v>7.158600000000007</v>
      </c>
    </row>
    <row r="5711" spans="1:22" ht="14.25" customHeight="1" x14ac:dyDescent="0.3">
      <c r="A5711" s="4">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4">
        <v>21.294000000000008</v>
      </c>
    </row>
    <row r="5712" spans="1:22" ht="14.25" customHeight="1" x14ac:dyDescent="0.3">
      <c r="A5712" s="4">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4">
        <v>1014.9797</v>
      </c>
    </row>
    <row r="5713" spans="1:22" ht="14.25" customHeight="1" x14ac:dyDescent="0.3">
      <c r="A5713" s="4">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4">
        <v>9.3312000000000008</v>
      </c>
    </row>
    <row r="5714" spans="1:22" ht="14.25" customHeight="1" x14ac:dyDescent="0.3">
      <c r="A5714" s="4">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4">
        <v>4.1390999999999991</v>
      </c>
    </row>
    <row r="5715" spans="1:22" ht="14.25" customHeight="1" x14ac:dyDescent="0.3">
      <c r="A5715" s="4">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4">
        <v>1.6037999999999999</v>
      </c>
    </row>
    <row r="5716" spans="1:22" ht="14.25" customHeight="1" x14ac:dyDescent="0.3">
      <c r="A5716" s="4">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4">
        <v>47.938500000000005</v>
      </c>
    </row>
    <row r="5717" spans="1:22" ht="14.25" customHeight="1" x14ac:dyDescent="0.3">
      <c r="A5717" s="4">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4">
        <v>111.59099999999995</v>
      </c>
    </row>
    <row r="5718" spans="1:22" ht="14.25" customHeight="1" x14ac:dyDescent="0.3">
      <c r="A5718" s="4">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4">
        <v>8.4563999999999986</v>
      </c>
    </row>
    <row r="5719" spans="1:22" ht="14.25" customHeight="1" x14ac:dyDescent="0.3">
      <c r="A5719" s="4">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4">
        <v>27.241199999999996</v>
      </c>
    </row>
    <row r="5720" spans="1:22" ht="14.25" customHeight="1" x14ac:dyDescent="0.3">
      <c r="A5720" s="4">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4">
        <v>5.2272000000000007</v>
      </c>
    </row>
    <row r="5721" spans="1:22" ht="14.25" customHeight="1" x14ac:dyDescent="0.3">
      <c r="A5721" s="4">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4">
        <v>21.164000000000005</v>
      </c>
    </row>
    <row r="5722" spans="1:22" ht="14.25" customHeight="1" x14ac:dyDescent="0.3">
      <c r="A5722" s="4">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4">
        <v>2.289000000000001</v>
      </c>
    </row>
    <row r="5723" spans="1:22" ht="14.25" customHeight="1" x14ac:dyDescent="0.3">
      <c r="A5723" s="4">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4">
        <v>4.5587999999999944</v>
      </c>
    </row>
    <row r="5724" spans="1:22" ht="14.25" customHeight="1" x14ac:dyDescent="0.3">
      <c r="A5724" s="4">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4">
        <v>29.993999999999986</v>
      </c>
    </row>
    <row r="5725" spans="1:22" ht="14.25" customHeight="1" x14ac:dyDescent="0.3">
      <c r="A5725" s="4">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4">
        <v>6.2208000000000006</v>
      </c>
    </row>
    <row r="5726" spans="1:22" ht="14.25" customHeight="1" x14ac:dyDescent="0.3">
      <c r="A5726" s="4">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4">
        <v>-82.884</v>
      </c>
    </row>
    <row r="5727" spans="1:22" ht="14.25" customHeight="1" x14ac:dyDescent="0.3">
      <c r="A5727" s="4">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4">
        <v>395.96040000000005</v>
      </c>
    </row>
    <row r="5728" spans="1:22" ht="14.25" customHeight="1" x14ac:dyDescent="0.3">
      <c r="A5728" s="4">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4">
        <v>118.29299999999989</v>
      </c>
    </row>
    <row r="5729" spans="1:22" ht="14.25" customHeight="1" x14ac:dyDescent="0.3">
      <c r="A5729" s="4">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4">
        <v>32.059799999999996</v>
      </c>
    </row>
    <row r="5730" spans="1:22" ht="14.25" customHeight="1" x14ac:dyDescent="0.3">
      <c r="A5730" s="4">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4">
        <v>305.13000000000011</v>
      </c>
    </row>
    <row r="5731" spans="1:22" ht="14.25" customHeight="1" x14ac:dyDescent="0.3">
      <c r="A5731" s="4">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4">
        <v>28.087600000000002</v>
      </c>
    </row>
    <row r="5732" spans="1:22" ht="14.25" customHeight="1" x14ac:dyDescent="0.3">
      <c r="A5732" s="4">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4">
        <v>41.392799999999966</v>
      </c>
    </row>
    <row r="5733" spans="1:22" ht="14.25" customHeight="1" x14ac:dyDescent="0.3">
      <c r="A5733" s="4">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4">
        <v>12.659199999999998</v>
      </c>
    </row>
    <row r="5734" spans="1:22" ht="14.25" customHeight="1" x14ac:dyDescent="0.3">
      <c r="A5734" s="4">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4">
        <v>185.25779999999997</v>
      </c>
    </row>
    <row r="5735" spans="1:22" ht="14.25" customHeight="1" x14ac:dyDescent="0.3">
      <c r="A5735" s="4">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4">
        <v>7.9794000000000018</v>
      </c>
    </row>
    <row r="5736" spans="1:22" ht="14.25" customHeight="1" x14ac:dyDescent="0.3">
      <c r="A5736" s="4">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4">
        <v>8.5543999999999976</v>
      </c>
    </row>
    <row r="5737" spans="1:22" ht="14.25" customHeight="1" x14ac:dyDescent="0.3">
      <c r="A5737" s="4">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4">
        <v>4.8720000000000008</v>
      </c>
    </row>
    <row r="5738" spans="1:22" ht="14.25" customHeight="1" x14ac:dyDescent="0.3">
      <c r="A5738" s="4">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4">
        <v>9.2927999999999997</v>
      </c>
    </row>
    <row r="5739" spans="1:22" ht="14.25" customHeight="1" x14ac:dyDescent="0.3">
      <c r="A5739" s="4">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4">
        <v>5.7899999999999991</v>
      </c>
    </row>
    <row r="5740" spans="1:22" ht="14.25" customHeight="1" x14ac:dyDescent="0.3">
      <c r="A5740" s="4">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4">
        <v>13.4316</v>
      </c>
    </row>
    <row r="5741" spans="1:22" ht="14.25" customHeight="1" x14ac:dyDescent="0.3">
      <c r="A5741" s="4">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4">
        <v>6.3504000000000005</v>
      </c>
    </row>
    <row r="5742" spans="1:22" ht="14.25" customHeight="1" x14ac:dyDescent="0.3">
      <c r="A5742" s="4">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4">
        <v>10.0624</v>
      </c>
    </row>
    <row r="5743" spans="1:22" ht="14.25" customHeight="1" x14ac:dyDescent="0.3">
      <c r="A5743" s="4">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4">
        <v>53.271999999999991</v>
      </c>
    </row>
    <row r="5744" spans="1:22" ht="14.25" customHeight="1" x14ac:dyDescent="0.3">
      <c r="A5744" s="4">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4">
        <v>12.8256</v>
      </c>
    </row>
    <row r="5745" spans="1:22" ht="14.25" customHeight="1" x14ac:dyDescent="0.3">
      <c r="A5745" s="4">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4">
        <v>9.6191999999999993</v>
      </c>
    </row>
    <row r="5746" spans="1:22" ht="14.25" customHeight="1" x14ac:dyDescent="0.3">
      <c r="A5746" s="4">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4">
        <v>7.9547999999999632</v>
      </c>
    </row>
    <row r="5747" spans="1:22" ht="14.25" customHeight="1" x14ac:dyDescent="0.3">
      <c r="A5747" s="4">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4">
        <v>6.8991999999999987</v>
      </c>
    </row>
    <row r="5748" spans="1:22" ht="14.25" customHeight="1" x14ac:dyDescent="0.3">
      <c r="A5748" s="4">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4">
        <v>31.197999999999986</v>
      </c>
    </row>
    <row r="5749" spans="1:22" ht="14.25" customHeight="1" x14ac:dyDescent="0.3">
      <c r="A5749" s="4">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4">
        <v>17.879399999999997</v>
      </c>
    </row>
    <row r="5750" spans="1:22" ht="14.25" customHeight="1" x14ac:dyDescent="0.3">
      <c r="A5750" s="4">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4">
        <v>-2.4840000000000018</v>
      </c>
    </row>
    <row r="5751" spans="1:22" ht="14.25" customHeight="1" x14ac:dyDescent="0.3">
      <c r="A5751" s="4">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4">
        <v>36.725500000000004</v>
      </c>
    </row>
    <row r="5752" spans="1:22" ht="14.25" customHeight="1" x14ac:dyDescent="0.3">
      <c r="A5752" s="4">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4">
        <v>-184.83660000000003</v>
      </c>
    </row>
    <row r="5753" spans="1:22" ht="14.25" customHeight="1" x14ac:dyDescent="0.3">
      <c r="A5753" s="4">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4">
        <v>22.200000000000003</v>
      </c>
    </row>
    <row r="5754" spans="1:22" ht="14.25" customHeight="1" x14ac:dyDescent="0.3">
      <c r="A5754" s="4">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4">
        <v>9.4989999999999988</v>
      </c>
    </row>
    <row r="5755" spans="1:22" ht="14.25" customHeight="1" x14ac:dyDescent="0.3">
      <c r="A5755" s="4">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4">
        <v>225.26400000000001</v>
      </c>
    </row>
    <row r="5756" spans="1:22" ht="14.25" customHeight="1" x14ac:dyDescent="0.3">
      <c r="A5756" s="4">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4">
        <v>1.4455999999999998</v>
      </c>
    </row>
    <row r="5757" spans="1:22" ht="14.25" customHeight="1" x14ac:dyDescent="0.3">
      <c r="A5757" s="4">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4">
        <v>-8.532</v>
      </c>
    </row>
    <row r="5758" spans="1:22" ht="14.25" customHeight="1" x14ac:dyDescent="0.3">
      <c r="A5758" s="4">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4">
        <v>624.98749999999995</v>
      </c>
    </row>
    <row r="5759" spans="1:22" ht="14.25" customHeight="1" x14ac:dyDescent="0.3">
      <c r="A5759" s="4">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4">
        <v>12.114900000000002</v>
      </c>
    </row>
    <row r="5760" spans="1:22" ht="14.25" customHeight="1" x14ac:dyDescent="0.3">
      <c r="A5760" s="4">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4">
        <v>-1.9791000000000025</v>
      </c>
    </row>
    <row r="5761" spans="1:22" ht="14.25" customHeight="1" x14ac:dyDescent="0.3">
      <c r="A5761" s="4">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4">
        <v>125.14319999999998</v>
      </c>
    </row>
    <row r="5762" spans="1:22" ht="14.25" customHeight="1" x14ac:dyDescent="0.3">
      <c r="A5762" s="4">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4">
        <v>2.1546000000000003</v>
      </c>
    </row>
    <row r="5763" spans="1:22" ht="14.25" customHeight="1" x14ac:dyDescent="0.3">
      <c r="A5763" s="4">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4">
        <v>152.02319999999997</v>
      </c>
    </row>
    <row r="5764" spans="1:22" ht="14.25" customHeight="1" x14ac:dyDescent="0.3">
      <c r="A5764" s="4">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4">
        <v>19.7712</v>
      </c>
    </row>
    <row r="5765" spans="1:22" ht="14.25" customHeight="1" x14ac:dyDescent="0.3">
      <c r="A5765" s="4">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4">
        <v>209.27399999999992</v>
      </c>
    </row>
    <row r="5766" spans="1:22" ht="14.25" customHeight="1" x14ac:dyDescent="0.3">
      <c r="A5766" s="4">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4">
        <v>17.693999999999988</v>
      </c>
    </row>
    <row r="5767" spans="1:22" ht="14.25" customHeight="1" x14ac:dyDescent="0.3">
      <c r="A5767" s="4">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4">
        <v>25.018199999999993</v>
      </c>
    </row>
    <row r="5768" spans="1:22" ht="14.25" customHeight="1" x14ac:dyDescent="0.3">
      <c r="A5768" s="4">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4">
        <v>20.298599999999993</v>
      </c>
    </row>
    <row r="5769" spans="1:22" ht="14.25" customHeight="1" x14ac:dyDescent="0.3">
      <c r="A5769" s="4">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4">
        <v>20.234999999999996</v>
      </c>
    </row>
    <row r="5770" spans="1:22" ht="14.25" customHeight="1" x14ac:dyDescent="0.3">
      <c r="A5770" s="4">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4">
        <v>1.512</v>
      </c>
    </row>
    <row r="5771" spans="1:22" ht="14.25" customHeight="1" x14ac:dyDescent="0.3">
      <c r="A5771" s="4">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4">
        <v>10.223999999999998</v>
      </c>
    </row>
    <row r="5772" spans="1:22" ht="14.25" customHeight="1" x14ac:dyDescent="0.3">
      <c r="A5772" s="4">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4">
        <v>4.6220999999999997</v>
      </c>
    </row>
    <row r="5773" spans="1:22" ht="14.25" customHeight="1" x14ac:dyDescent="0.3">
      <c r="A5773" s="4">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4">
        <v>335.85479999999984</v>
      </c>
    </row>
    <row r="5774" spans="1:22" ht="14.25" customHeight="1" x14ac:dyDescent="0.3">
      <c r="A5774" s="4">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4">
        <v>233.99610000000001</v>
      </c>
    </row>
    <row r="5775" spans="1:22" ht="14.25" customHeight="1" x14ac:dyDescent="0.3">
      <c r="A5775" s="4">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4">
        <v>2.3967999999999989</v>
      </c>
    </row>
    <row r="5776" spans="1:22" ht="14.25" customHeight="1" x14ac:dyDescent="0.3">
      <c r="A5776" s="4">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4">
        <v>-31.914400000000015</v>
      </c>
    </row>
    <row r="5777" spans="1:22" ht="14.25" customHeight="1" x14ac:dyDescent="0.3">
      <c r="A5777" s="4">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4">
        <v>4.6228000000000007</v>
      </c>
    </row>
    <row r="5778" spans="1:22" ht="14.25" customHeight="1" x14ac:dyDescent="0.3">
      <c r="A5778" s="4">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4">
        <v>5.8230000000000004</v>
      </c>
    </row>
    <row r="5779" spans="1:22" ht="14.25" customHeight="1" x14ac:dyDescent="0.3">
      <c r="A5779" s="4">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4">
        <v>50.327999999999996</v>
      </c>
    </row>
    <row r="5780" spans="1:22" ht="14.25" customHeight="1" x14ac:dyDescent="0.3">
      <c r="A5780" s="4">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4">
        <v>7.9248000000000012</v>
      </c>
    </row>
    <row r="5781" spans="1:22" ht="14.25" customHeight="1" x14ac:dyDescent="0.3">
      <c r="A5781" s="4">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4">
        <v>11.264799999999997</v>
      </c>
    </row>
    <row r="5782" spans="1:22" ht="14.25" customHeight="1" x14ac:dyDescent="0.3">
      <c r="A5782" s="4">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4">
        <v>24.291899999999998</v>
      </c>
    </row>
    <row r="5783" spans="1:22" ht="14.25" customHeight="1" x14ac:dyDescent="0.3">
      <c r="A5783" s="4">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4">
        <v>0.59670000000000001</v>
      </c>
    </row>
    <row r="5784" spans="1:22" ht="14.25" customHeight="1" x14ac:dyDescent="0.3">
      <c r="A5784" s="4">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4">
        <v>7.4496000000000002</v>
      </c>
    </row>
    <row r="5785" spans="1:22" ht="14.25" customHeight="1" x14ac:dyDescent="0.3">
      <c r="A5785" s="4">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4">
        <v>16.397999999999996</v>
      </c>
    </row>
    <row r="5786" spans="1:22" ht="14.25" customHeight="1" x14ac:dyDescent="0.3">
      <c r="A5786" s="4">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4">
        <v>-384.71640000000002</v>
      </c>
    </row>
    <row r="5787" spans="1:22" ht="14.25" customHeight="1" x14ac:dyDescent="0.3">
      <c r="A5787" s="4">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4">
        <v>4.3955999999999982</v>
      </c>
    </row>
    <row r="5788" spans="1:22" ht="14.25" customHeight="1" x14ac:dyDescent="0.3">
      <c r="A5788" s="4">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4">
        <v>-16.601199999999999</v>
      </c>
    </row>
    <row r="5789" spans="1:22" ht="14.25" customHeight="1" x14ac:dyDescent="0.3">
      <c r="A5789" s="4">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4">
        <v>10.703699999999987</v>
      </c>
    </row>
    <row r="5790" spans="1:22" ht="14.25" customHeight="1" x14ac:dyDescent="0.3">
      <c r="A5790" s="4">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4">
        <v>1.8479999999999985</v>
      </c>
    </row>
    <row r="5791" spans="1:22" ht="14.25" customHeight="1" x14ac:dyDescent="0.3">
      <c r="A5791" s="4">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4">
        <v>-3.0933000000000002</v>
      </c>
    </row>
    <row r="5792" spans="1:22" ht="14.25" customHeight="1" x14ac:dyDescent="0.3">
      <c r="A5792" s="4">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4">
        <v>16.8</v>
      </c>
    </row>
    <row r="5793" spans="1:22" ht="14.25" customHeight="1" x14ac:dyDescent="0.3">
      <c r="A5793" s="4">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4">
        <v>0</v>
      </c>
    </row>
    <row r="5794" spans="1:22" ht="14.25" customHeight="1" x14ac:dyDescent="0.3">
      <c r="A5794" s="4">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4">
        <v>25.438400000000001</v>
      </c>
    </row>
    <row r="5795" spans="1:22" ht="14.25" customHeight="1" x14ac:dyDescent="0.3">
      <c r="A5795" s="4">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4">
        <v>15.524999999999999</v>
      </c>
    </row>
    <row r="5796" spans="1:22" ht="14.25" customHeight="1" x14ac:dyDescent="0.3">
      <c r="A5796" s="4">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4">
        <v>16.3352</v>
      </c>
    </row>
    <row r="5797" spans="1:22" ht="14.25" customHeight="1" x14ac:dyDescent="0.3">
      <c r="A5797" s="4">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4">
        <v>362.84040000000005</v>
      </c>
    </row>
    <row r="5798" spans="1:22" ht="14.25" customHeight="1" x14ac:dyDescent="0.3">
      <c r="A5798" s="4">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4">
        <v>36.381599999999992</v>
      </c>
    </row>
    <row r="5799" spans="1:22" ht="14.25" customHeight="1" x14ac:dyDescent="0.3">
      <c r="A5799" s="4">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4">
        <v>8.6939999999999991</v>
      </c>
    </row>
    <row r="5800" spans="1:22" ht="14.25" customHeight="1" x14ac:dyDescent="0.3">
      <c r="A5800" s="4">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4">
        <v>37.9848</v>
      </c>
    </row>
    <row r="5801" spans="1:22" ht="14.25" customHeight="1" x14ac:dyDescent="0.3">
      <c r="A5801" s="4">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4">
        <v>-6.0196000000000538</v>
      </c>
    </row>
    <row r="5802" spans="1:22" ht="14.25" customHeight="1" x14ac:dyDescent="0.3">
      <c r="A5802" s="4">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4">
        <v>43.197600000000023</v>
      </c>
    </row>
    <row r="5803" spans="1:22" ht="14.25" customHeight="1" x14ac:dyDescent="0.3">
      <c r="A5803" s="4">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4">
        <v>3.6288</v>
      </c>
    </row>
    <row r="5804" spans="1:22" ht="14.25" customHeight="1" x14ac:dyDescent="0.3">
      <c r="A5804" s="4">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4">
        <v>1.1988000000000003</v>
      </c>
    </row>
    <row r="5805" spans="1:22" ht="14.25" customHeight="1" x14ac:dyDescent="0.3">
      <c r="A5805" s="4">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4">
        <v>1.1555999999999984</v>
      </c>
    </row>
    <row r="5806" spans="1:22" ht="14.25" customHeight="1" x14ac:dyDescent="0.3">
      <c r="A5806" s="4">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4">
        <v>6.1792000000000016</v>
      </c>
    </row>
    <row r="5807" spans="1:22" ht="14.25" customHeight="1" x14ac:dyDescent="0.3">
      <c r="A5807" s="4">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4">
        <v>-27.264600000000016</v>
      </c>
    </row>
    <row r="5808" spans="1:22" ht="14.25" customHeight="1" x14ac:dyDescent="0.3">
      <c r="A5808" s="4">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4">
        <v>4.1147999999999998</v>
      </c>
    </row>
    <row r="5809" spans="1:22" ht="14.25" customHeight="1" x14ac:dyDescent="0.3">
      <c r="A5809" s="4">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4">
        <v>8.7168000000000063</v>
      </c>
    </row>
    <row r="5810" spans="1:22" ht="14.25" customHeight="1" x14ac:dyDescent="0.3">
      <c r="A5810" s="4">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4">
        <v>8.3328000000000024</v>
      </c>
    </row>
    <row r="5811" spans="1:22" ht="14.25" customHeight="1" x14ac:dyDescent="0.3">
      <c r="A5811" s="4">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4">
        <v>-18.180799999999998</v>
      </c>
    </row>
    <row r="5812" spans="1:22" ht="14.25" customHeight="1" x14ac:dyDescent="0.3">
      <c r="A5812" s="4">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4">
        <v>48.539199999999994</v>
      </c>
    </row>
    <row r="5813" spans="1:22" ht="14.25" customHeight="1" x14ac:dyDescent="0.3">
      <c r="A5813" s="4">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4">
        <v>15.633199999999988</v>
      </c>
    </row>
    <row r="5814" spans="1:22" ht="14.25" customHeight="1" x14ac:dyDescent="0.3">
      <c r="A5814" s="4">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4">
        <v>185.99699999999984</v>
      </c>
    </row>
    <row r="5815" spans="1:22" ht="14.25" customHeight="1" x14ac:dyDescent="0.3">
      <c r="A5815" s="4">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4">
        <v>9.3312000000000008</v>
      </c>
    </row>
    <row r="5816" spans="1:22" ht="14.25" customHeight="1" x14ac:dyDescent="0.3">
      <c r="A5816" s="4">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4">
        <v>-0.7295000000000007</v>
      </c>
    </row>
    <row r="5817" spans="1:22" ht="14.25" customHeight="1" x14ac:dyDescent="0.3">
      <c r="A5817" s="4">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4">
        <v>78.388800000000003</v>
      </c>
    </row>
    <row r="5818" spans="1:22" ht="14.25" customHeight="1" x14ac:dyDescent="0.3">
      <c r="A5818" s="4">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4">
        <v>4.6806000000000001</v>
      </c>
    </row>
    <row r="5819" spans="1:22" ht="14.25" customHeight="1" x14ac:dyDescent="0.3">
      <c r="A5819" s="4">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4">
        <v>5.767199999999999</v>
      </c>
    </row>
    <row r="5820" spans="1:22" ht="14.25" customHeight="1" x14ac:dyDescent="0.3">
      <c r="A5820" s="4">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4">
        <v>44.712000000000003</v>
      </c>
    </row>
    <row r="5821" spans="1:22" ht="14.25" customHeight="1" x14ac:dyDescent="0.3">
      <c r="A5821" s="4">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4">
        <v>5.6448</v>
      </c>
    </row>
    <row r="5822" spans="1:22" ht="14.25" customHeight="1" x14ac:dyDescent="0.3">
      <c r="A5822" s="4">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4">
        <v>4.7724000000000046</v>
      </c>
    </row>
    <row r="5823" spans="1:22" ht="14.25" customHeight="1" x14ac:dyDescent="0.3">
      <c r="A5823" s="4">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4">
        <v>2.0979000000000001</v>
      </c>
    </row>
    <row r="5824" spans="1:22" ht="14.25" customHeight="1" x14ac:dyDescent="0.3">
      <c r="A5824" s="4">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4">
        <v>-10.705500000000043</v>
      </c>
    </row>
    <row r="5825" spans="1:22" ht="14.25" customHeight="1" x14ac:dyDescent="0.3">
      <c r="A5825" s="4">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4">
        <v>6.4691999999999998</v>
      </c>
    </row>
    <row r="5826" spans="1:22" ht="14.25" customHeight="1" x14ac:dyDescent="0.3">
      <c r="A5826" s="4">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4">
        <v>1.9602000000000004</v>
      </c>
    </row>
    <row r="5827" spans="1:22" ht="14.25" customHeight="1" x14ac:dyDescent="0.3">
      <c r="A5827" s="4">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4">
        <v>201.31199999999998</v>
      </c>
    </row>
    <row r="5828" spans="1:22" ht="14.25" customHeight="1" x14ac:dyDescent="0.3">
      <c r="A5828" s="4">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4">
        <v>14.124599999999999</v>
      </c>
    </row>
    <row r="5829" spans="1:22" ht="14.25" customHeight="1" x14ac:dyDescent="0.3">
      <c r="A5829" s="4">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4">
        <v>-8.0784000000000198</v>
      </c>
    </row>
    <row r="5830" spans="1:22" ht="14.25" customHeight="1" x14ac:dyDescent="0.3">
      <c r="A5830" s="4">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4">
        <v>2.2239999999999998</v>
      </c>
    </row>
    <row r="5831" spans="1:22" ht="14.25" customHeight="1" x14ac:dyDescent="0.3">
      <c r="A5831" s="4">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4">
        <v>104.75279999999998</v>
      </c>
    </row>
    <row r="5832" spans="1:22" ht="14.25" customHeight="1" x14ac:dyDescent="0.3">
      <c r="A5832" s="4">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4">
        <v>8.0945999999999998</v>
      </c>
    </row>
    <row r="5833" spans="1:22" ht="14.25" customHeight="1" x14ac:dyDescent="0.3">
      <c r="A5833" s="4">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4">
        <v>176.78640000000001</v>
      </c>
    </row>
    <row r="5834" spans="1:22" ht="14.25" customHeight="1" x14ac:dyDescent="0.3">
      <c r="A5834" s="4">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4">
        <v>2.0358000000000001</v>
      </c>
    </row>
    <row r="5835" spans="1:22" ht="14.25" customHeight="1" x14ac:dyDescent="0.3">
      <c r="A5835" s="4">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4">
        <v>0</v>
      </c>
    </row>
    <row r="5836" spans="1:22" ht="14.25" customHeight="1" x14ac:dyDescent="0.3">
      <c r="A5836" s="4">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4">
        <v>-42.799999999999983</v>
      </c>
    </row>
    <row r="5837" spans="1:22" ht="14.25" customHeight="1" x14ac:dyDescent="0.3">
      <c r="A5837" s="4">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4">
        <v>-26.963999999999999</v>
      </c>
    </row>
    <row r="5838" spans="1:22" ht="14.25" customHeight="1" x14ac:dyDescent="0.3">
      <c r="A5838" s="4">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4">
        <v>-8.1674999999999933</v>
      </c>
    </row>
    <row r="5839" spans="1:22" ht="14.25" customHeight="1" x14ac:dyDescent="0.3">
      <c r="A5839" s="4">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4">
        <v>5.7568000000000019</v>
      </c>
    </row>
    <row r="5840" spans="1:22" ht="14.25" customHeight="1" x14ac:dyDescent="0.3">
      <c r="A5840" s="4">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4">
        <v>3.3479999999999954</v>
      </c>
    </row>
    <row r="5841" spans="1:22" ht="14.25" customHeight="1" x14ac:dyDescent="0.3">
      <c r="A5841" s="4">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4">
        <v>15.552000000000001</v>
      </c>
    </row>
    <row r="5842" spans="1:22" ht="14.25" customHeight="1" x14ac:dyDescent="0.3">
      <c r="A5842" s="4">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4">
        <v>11.035399999999996</v>
      </c>
    </row>
    <row r="5843" spans="1:22" ht="14.25" customHeight="1" x14ac:dyDescent="0.3">
      <c r="A5843" s="4">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4">
        <v>51.995999999999981</v>
      </c>
    </row>
    <row r="5844" spans="1:22" ht="14.25" customHeight="1" x14ac:dyDescent="0.3">
      <c r="A5844" s="4">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4">
        <v>6.097999999999999</v>
      </c>
    </row>
    <row r="5845" spans="1:22" ht="14.25" customHeight="1" x14ac:dyDescent="0.3">
      <c r="A5845" s="4">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4">
        <v>29.145599999999995</v>
      </c>
    </row>
    <row r="5846" spans="1:22" ht="14.25" customHeight="1" x14ac:dyDescent="0.3">
      <c r="A5846" s="4">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4">
        <v>54.404699999999963</v>
      </c>
    </row>
    <row r="5847" spans="1:22" ht="14.25" customHeight="1" x14ac:dyDescent="0.3">
      <c r="A5847" s="4">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4">
        <v>15.552000000000001</v>
      </c>
    </row>
    <row r="5848" spans="1:22" ht="14.25" customHeight="1" x14ac:dyDescent="0.3">
      <c r="A5848" s="4">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4">
        <v>2.8195999999999799</v>
      </c>
    </row>
    <row r="5849" spans="1:22" ht="14.25" customHeight="1" x14ac:dyDescent="0.3">
      <c r="A5849" s="4">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4">
        <v>15.372000000000002</v>
      </c>
    </row>
    <row r="5850" spans="1:22" ht="14.25" customHeight="1" x14ac:dyDescent="0.3">
      <c r="A5850" s="4">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4">
        <v>178.90999999999997</v>
      </c>
    </row>
    <row r="5851" spans="1:22" ht="14.25" customHeight="1" x14ac:dyDescent="0.3">
      <c r="A5851" s="4">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4">
        <v>143.19179999999994</v>
      </c>
    </row>
    <row r="5852" spans="1:22" ht="14.25" customHeight="1" x14ac:dyDescent="0.3">
      <c r="A5852" s="4">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4">
        <v>274.995</v>
      </c>
    </row>
    <row r="5853" spans="1:22" ht="14.25" customHeight="1" x14ac:dyDescent="0.3">
      <c r="A5853" s="4">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4">
        <v>34.389600000000002</v>
      </c>
    </row>
    <row r="5854" spans="1:22" ht="14.25" customHeight="1" x14ac:dyDescent="0.3">
      <c r="A5854" s="4">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4">
        <v>12.856800000000002</v>
      </c>
    </row>
    <row r="5855" spans="1:22" ht="14.25" customHeight="1" x14ac:dyDescent="0.3">
      <c r="A5855" s="4">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4">
        <v>4.7236000000000002</v>
      </c>
    </row>
    <row r="5856" spans="1:22" ht="14.25" customHeight="1" x14ac:dyDescent="0.3">
      <c r="A5856" s="4">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4">
        <v>-1.2558000000000051</v>
      </c>
    </row>
    <row r="5857" spans="1:22" ht="14.25" customHeight="1" x14ac:dyDescent="0.3">
      <c r="A5857" s="4">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4">
        <v>-4.895999999999999</v>
      </c>
    </row>
    <row r="5858" spans="1:22" ht="14.25" customHeight="1" x14ac:dyDescent="0.3">
      <c r="A5858" s="4">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4">
        <v>-2.1792000000000007</v>
      </c>
    </row>
    <row r="5859" spans="1:22" ht="14.25" customHeight="1" x14ac:dyDescent="0.3">
      <c r="A5859" s="4">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4">
        <v>-11.439000000000004</v>
      </c>
    </row>
    <row r="5860" spans="1:22" ht="14.25" customHeight="1" x14ac:dyDescent="0.3">
      <c r="A5860" s="4">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4">
        <v>14.097999999999999</v>
      </c>
    </row>
    <row r="5861" spans="1:22" ht="14.25" customHeight="1" x14ac:dyDescent="0.3">
      <c r="A5861" s="4">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4">
        <v>45.293999999999983</v>
      </c>
    </row>
    <row r="5862" spans="1:22" ht="14.25" customHeight="1" x14ac:dyDescent="0.3">
      <c r="A5862" s="4">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4">
        <v>2.8884000000000007</v>
      </c>
    </row>
    <row r="5863" spans="1:22" ht="14.25" customHeight="1" x14ac:dyDescent="0.3">
      <c r="A5863" s="4">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4">
        <v>53.860799999999998</v>
      </c>
    </row>
    <row r="5864" spans="1:22" ht="14.25" customHeight="1" x14ac:dyDescent="0.3">
      <c r="A5864" s="4">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4">
        <v>9.3312000000000008</v>
      </c>
    </row>
    <row r="5865" spans="1:22" ht="14.25" customHeight="1" x14ac:dyDescent="0.3">
      <c r="A5865" s="4">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4">
        <v>4.3524000000000003</v>
      </c>
    </row>
    <row r="5866" spans="1:22" ht="14.25" customHeight="1" x14ac:dyDescent="0.3">
      <c r="A5866" s="4">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4">
        <v>22.251600000000003</v>
      </c>
    </row>
    <row r="5867" spans="1:22" ht="14.25" customHeight="1" x14ac:dyDescent="0.3">
      <c r="A5867" s="4">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4">
        <v>2.0064000000000002</v>
      </c>
    </row>
    <row r="5868" spans="1:22" ht="14.25" customHeight="1" x14ac:dyDescent="0.3">
      <c r="A5868" s="4">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4">
        <v>294.67100000000005</v>
      </c>
    </row>
    <row r="5869" spans="1:22" ht="14.25" customHeight="1" x14ac:dyDescent="0.3">
      <c r="A5869" s="4">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4">
        <v>0.58399999999999985</v>
      </c>
    </row>
    <row r="5870" spans="1:22" ht="14.25" customHeight="1" x14ac:dyDescent="0.3">
      <c r="A5870" s="4">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4">
        <v>-80.178000000000026</v>
      </c>
    </row>
    <row r="5871" spans="1:22" ht="14.25" customHeight="1" x14ac:dyDescent="0.3">
      <c r="A5871" s="4">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4">
        <v>100.19599999999997</v>
      </c>
    </row>
    <row r="5872" spans="1:22" ht="14.25" customHeight="1" x14ac:dyDescent="0.3">
      <c r="A5872" s="4">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4">
        <v>80.843000000000075</v>
      </c>
    </row>
    <row r="5873" spans="1:22" ht="14.25" customHeight="1" x14ac:dyDescent="0.3">
      <c r="A5873" s="4">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4">
        <v>21.751499999999986</v>
      </c>
    </row>
    <row r="5874" spans="1:22" ht="14.25" customHeight="1" x14ac:dyDescent="0.3">
      <c r="A5874" s="4">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4">
        <v>16.732800000000005</v>
      </c>
    </row>
    <row r="5875" spans="1:22" ht="14.25" customHeight="1" x14ac:dyDescent="0.3">
      <c r="A5875" s="4">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4">
        <v>54.04</v>
      </c>
    </row>
    <row r="5876" spans="1:22" ht="14.25" customHeight="1" x14ac:dyDescent="0.3">
      <c r="A5876" s="4">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4">
        <v>4.3883999999999999</v>
      </c>
    </row>
    <row r="5877" spans="1:22" ht="14.25" customHeight="1" x14ac:dyDescent="0.3">
      <c r="A5877" s="4">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4">
        <v>1.0268999999999999</v>
      </c>
    </row>
    <row r="5878" spans="1:22" ht="14.25" customHeight="1" x14ac:dyDescent="0.3">
      <c r="A5878" s="4">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4">
        <v>219.45140000000001</v>
      </c>
    </row>
    <row r="5879" spans="1:22" ht="14.25" customHeight="1" x14ac:dyDescent="0.3">
      <c r="A5879" s="4">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4">
        <v>8.7906000000000013</v>
      </c>
    </row>
    <row r="5880" spans="1:22" ht="14.25" customHeight="1" x14ac:dyDescent="0.3">
      <c r="A5880" s="4">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4">
        <v>68.846399999999988</v>
      </c>
    </row>
    <row r="5881" spans="1:22" ht="14.25" customHeight="1" x14ac:dyDescent="0.3">
      <c r="A5881" s="4">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4">
        <v>92.236799999999988</v>
      </c>
    </row>
    <row r="5882" spans="1:22" ht="14.25" customHeight="1" x14ac:dyDescent="0.3">
      <c r="A5882" s="4">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4">
        <v>50.097999999999985</v>
      </c>
    </row>
    <row r="5883" spans="1:22" ht="14.25" customHeight="1" x14ac:dyDescent="0.3">
      <c r="A5883" s="4">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4">
        <v>180.76590000000002</v>
      </c>
    </row>
    <row r="5884" spans="1:22" ht="14.25" customHeight="1" x14ac:dyDescent="0.3">
      <c r="A5884" s="4">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4">
        <v>-99.621900000000068</v>
      </c>
    </row>
    <row r="5885" spans="1:22" ht="14.25" customHeight="1" x14ac:dyDescent="0.3">
      <c r="A5885" s="4">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4">
        <v>7.352800000000002</v>
      </c>
    </row>
    <row r="5886" spans="1:22" ht="14.25" customHeight="1" x14ac:dyDescent="0.3">
      <c r="A5886" s="4">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4">
        <v>196.50359999999978</v>
      </c>
    </row>
    <row r="5887" spans="1:22" ht="14.25" customHeight="1" x14ac:dyDescent="0.3">
      <c r="A5887" s="4">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4">
        <v>5.0231999999999992</v>
      </c>
    </row>
    <row r="5888" spans="1:22" ht="14.25" customHeight="1" x14ac:dyDescent="0.3">
      <c r="A5888" s="4">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4">
        <v>86.385600000000011</v>
      </c>
    </row>
    <row r="5889" spans="1:22" ht="14.25" customHeight="1" x14ac:dyDescent="0.3">
      <c r="A5889" s="4">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4">
        <v>11.117599999999999</v>
      </c>
    </row>
    <row r="5890" spans="1:22" ht="14.25" customHeight="1" x14ac:dyDescent="0.3">
      <c r="A5890" s="4">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4">
        <v>21.012799999999999</v>
      </c>
    </row>
    <row r="5891" spans="1:22" ht="14.25" customHeight="1" x14ac:dyDescent="0.3">
      <c r="A5891" s="4">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4">
        <v>11.778199999999998</v>
      </c>
    </row>
    <row r="5892" spans="1:22" ht="14.25" customHeight="1" x14ac:dyDescent="0.3">
      <c r="A5892" s="4">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4">
        <v>13.451199999999996</v>
      </c>
    </row>
    <row r="5893" spans="1:22" ht="14.25" customHeight="1" x14ac:dyDescent="0.3">
      <c r="A5893" s="4">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4">
        <v>1.6175999999999986</v>
      </c>
    </row>
    <row r="5894" spans="1:22" ht="14.25" customHeight="1" x14ac:dyDescent="0.3">
      <c r="A5894" s="4">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4">
        <v>2.0393999999999934</v>
      </c>
    </row>
    <row r="5895" spans="1:22" ht="14.25" customHeight="1" x14ac:dyDescent="0.3">
      <c r="A5895" s="4">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4">
        <v>1.3621999999999999</v>
      </c>
    </row>
    <row r="5896" spans="1:22" ht="14.25" customHeight="1" x14ac:dyDescent="0.3">
      <c r="A5896" s="4">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4">
        <v>23.968799999999998</v>
      </c>
    </row>
    <row r="5897" spans="1:22" ht="14.25" customHeight="1" x14ac:dyDescent="0.3">
      <c r="A5897" s="4">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4">
        <v>22.200000000000003</v>
      </c>
    </row>
    <row r="5898" spans="1:22" ht="14.25" customHeight="1" x14ac:dyDescent="0.3">
      <c r="A5898" s="4">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4">
        <v>9.629999999999999</v>
      </c>
    </row>
    <row r="5899" spans="1:22" ht="14.25" customHeight="1" x14ac:dyDescent="0.3">
      <c r="A5899" s="4">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4">
        <v>22.047199999999997</v>
      </c>
    </row>
    <row r="5900" spans="1:22" ht="14.25" customHeight="1" x14ac:dyDescent="0.3">
      <c r="A5900" s="4">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4">
        <v>124.7808</v>
      </c>
    </row>
    <row r="5901" spans="1:22" ht="14.25" customHeight="1" x14ac:dyDescent="0.3">
      <c r="A5901" s="4">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4">
        <v>4.8899999999999997</v>
      </c>
    </row>
    <row r="5902" spans="1:22" ht="14.25" customHeight="1" x14ac:dyDescent="0.3">
      <c r="A5902" s="4">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4">
        <v>7.5599999999999987</v>
      </c>
    </row>
    <row r="5903" spans="1:22" ht="14.25" customHeight="1" x14ac:dyDescent="0.3">
      <c r="A5903" s="4">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4">
        <v>10.4148</v>
      </c>
    </row>
    <row r="5904" spans="1:22" ht="14.25" customHeight="1" x14ac:dyDescent="0.3">
      <c r="A5904" s="4">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4">
        <v>28.171799999999998</v>
      </c>
    </row>
    <row r="5905" spans="1:22" ht="14.25" customHeight="1" x14ac:dyDescent="0.3">
      <c r="A5905" s="4">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4">
        <v>22.226399999999998</v>
      </c>
    </row>
    <row r="5906" spans="1:22" ht="14.25" customHeight="1" x14ac:dyDescent="0.3">
      <c r="A5906" s="4">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4">
        <v>12.672000000000001</v>
      </c>
    </row>
    <row r="5907" spans="1:22" ht="14.25" customHeight="1" x14ac:dyDescent="0.3">
      <c r="A5907" s="4">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4">
        <v>19.872</v>
      </c>
    </row>
    <row r="5908" spans="1:22" ht="14.25" customHeight="1" x14ac:dyDescent="0.3">
      <c r="A5908" s="4">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4">
        <v>1.0169999999999995</v>
      </c>
    </row>
    <row r="5909" spans="1:22" ht="14.25" customHeight="1" x14ac:dyDescent="0.3">
      <c r="A5909" s="4">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4">
        <v>9.2639999999999993</v>
      </c>
    </row>
    <row r="5910" spans="1:22" ht="14.25" customHeight="1" x14ac:dyDescent="0.3">
      <c r="A5910" s="4">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4">
        <v>26.864999999999995</v>
      </c>
    </row>
    <row r="5911" spans="1:22" ht="14.25" customHeight="1" x14ac:dyDescent="0.3">
      <c r="A5911" s="4">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4">
        <v>5.6627999999999998</v>
      </c>
    </row>
    <row r="5912" spans="1:22" ht="14.25" customHeight="1" x14ac:dyDescent="0.3">
      <c r="A5912" s="4">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4">
        <v>33.8598</v>
      </c>
    </row>
    <row r="5913" spans="1:22" ht="14.25" customHeight="1" x14ac:dyDescent="0.3">
      <c r="A5913" s="4">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4">
        <v>13.028400000000001</v>
      </c>
    </row>
    <row r="5914" spans="1:22" ht="14.25" customHeight="1" x14ac:dyDescent="0.3">
      <c r="A5914" s="4">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4">
        <v>6.63</v>
      </c>
    </row>
    <row r="5915" spans="1:22" ht="14.25" customHeight="1" x14ac:dyDescent="0.3">
      <c r="A5915" s="4">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4">
        <v>1.0429999999999984</v>
      </c>
    </row>
    <row r="5916" spans="1:22" ht="14.25" customHeight="1" x14ac:dyDescent="0.3">
      <c r="A5916" s="4">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4">
        <v>41.223699999999994</v>
      </c>
    </row>
    <row r="5917" spans="1:22" ht="14.25" customHeight="1" x14ac:dyDescent="0.3">
      <c r="A5917" s="4">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4">
        <v>8.8783999999999956</v>
      </c>
    </row>
    <row r="5918" spans="1:22" ht="14.25" customHeight="1" x14ac:dyDescent="0.3">
      <c r="A5918" s="4">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4">
        <v>27.433999999999997</v>
      </c>
    </row>
    <row r="5919" spans="1:22" ht="14.25" customHeight="1" x14ac:dyDescent="0.3">
      <c r="A5919" s="4">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4">
        <v>158.57639999999992</v>
      </c>
    </row>
    <row r="5920" spans="1:22" ht="14.25" customHeight="1" x14ac:dyDescent="0.3">
      <c r="A5920" s="4">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4">
        <v>-25.049000000000149</v>
      </c>
    </row>
    <row r="5921" spans="1:22" ht="14.25" customHeight="1" x14ac:dyDescent="0.3">
      <c r="A5921" s="4">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4">
        <v>58.791600000000003</v>
      </c>
    </row>
    <row r="5922" spans="1:22" ht="14.25" customHeight="1" x14ac:dyDescent="0.3">
      <c r="A5922" s="4">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4">
        <v>217.76699999999994</v>
      </c>
    </row>
    <row r="5923" spans="1:22" ht="14.25" customHeight="1" x14ac:dyDescent="0.3">
      <c r="A5923" s="4">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4">
        <v>53.260799999999996</v>
      </c>
    </row>
    <row r="5924" spans="1:22" ht="14.25" customHeight="1" x14ac:dyDescent="0.3">
      <c r="A5924" s="4">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4">
        <v>1.3559999999999945</v>
      </c>
    </row>
    <row r="5925" spans="1:22" ht="14.25" customHeight="1" x14ac:dyDescent="0.3">
      <c r="A5925" s="4">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4">
        <v>-120.05080000000007</v>
      </c>
    </row>
    <row r="5926" spans="1:22" ht="14.25" customHeight="1" x14ac:dyDescent="0.3">
      <c r="A5926" s="4">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4">
        <v>6.6583999999999968</v>
      </c>
    </row>
    <row r="5927" spans="1:22" ht="14.25" customHeight="1" x14ac:dyDescent="0.3">
      <c r="A5927" s="4">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4">
        <v>362.83500000000004</v>
      </c>
    </row>
    <row r="5928" spans="1:22" ht="14.25" customHeight="1" x14ac:dyDescent="0.3">
      <c r="A5928" s="4">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4">
        <v>316.13920000000007</v>
      </c>
    </row>
    <row r="5929" spans="1:22" ht="14.25" customHeight="1" x14ac:dyDescent="0.3">
      <c r="A5929" s="4">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4">
        <v>3.4356999999999998</v>
      </c>
    </row>
    <row r="5930" spans="1:22" ht="14.25" customHeight="1" x14ac:dyDescent="0.3">
      <c r="A5930" s="4">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4">
        <v>3.9248000000000003</v>
      </c>
    </row>
    <row r="5931" spans="1:22" ht="14.25" customHeight="1" x14ac:dyDescent="0.3">
      <c r="A5931" s="4">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4">
        <v>-45.349200000000003</v>
      </c>
    </row>
    <row r="5932" spans="1:22" ht="14.25" customHeight="1" x14ac:dyDescent="0.3">
      <c r="A5932" s="4">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4">
        <v>5.4432</v>
      </c>
    </row>
    <row r="5933" spans="1:22" ht="14.25" customHeight="1" x14ac:dyDescent="0.3">
      <c r="A5933" s="4">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4">
        <v>-113.9980000000001</v>
      </c>
    </row>
    <row r="5934" spans="1:22" ht="14.25" customHeight="1" x14ac:dyDescent="0.3">
      <c r="A5934" s="4">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4">
        <v>1.0044</v>
      </c>
    </row>
    <row r="5935" spans="1:22" ht="14.25" customHeight="1" x14ac:dyDescent="0.3">
      <c r="A5935" s="4">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4">
        <v>4.8231000000000002</v>
      </c>
    </row>
    <row r="5936" spans="1:22" ht="14.25" customHeight="1" x14ac:dyDescent="0.3">
      <c r="A5936" s="4">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4">
        <v>85.786999999999949</v>
      </c>
    </row>
    <row r="5937" spans="1:22" ht="14.25" customHeight="1" x14ac:dyDescent="0.3">
      <c r="A5937" s="4">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4">
        <v>8.6359999999999992</v>
      </c>
    </row>
    <row r="5938" spans="1:22" ht="14.25" customHeight="1" x14ac:dyDescent="0.3">
      <c r="A5938" s="4">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4">
        <v>19.966499999999982</v>
      </c>
    </row>
    <row r="5939" spans="1:22" ht="14.25" customHeight="1" x14ac:dyDescent="0.3">
      <c r="A5939" s="4">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4">
        <v>8.9969999999999892</v>
      </c>
    </row>
    <row r="5940" spans="1:22" ht="14.25" customHeight="1" x14ac:dyDescent="0.3">
      <c r="A5940" s="4">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4">
        <v>9.5991999999999997</v>
      </c>
    </row>
    <row r="5941" spans="1:22" ht="14.25" customHeight="1" x14ac:dyDescent="0.3">
      <c r="A5941" s="4">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4">
        <v>4.2951999999999995</v>
      </c>
    </row>
    <row r="5942" spans="1:22" ht="14.25" customHeight="1" x14ac:dyDescent="0.3">
      <c r="A5942" s="4">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4">
        <v>130.75199999999995</v>
      </c>
    </row>
    <row r="5943" spans="1:22" ht="14.25" customHeight="1" x14ac:dyDescent="0.3">
      <c r="A5943" s="4">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4">
        <v>1.5876000000000001</v>
      </c>
    </row>
    <row r="5944" spans="1:22" ht="14.25" customHeight="1" x14ac:dyDescent="0.3">
      <c r="A5944" s="4">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4">
        <v>18.477200000000011</v>
      </c>
    </row>
    <row r="5945" spans="1:22" ht="14.25" customHeight="1" x14ac:dyDescent="0.3">
      <c r="A5945" s="4">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4">
        <v>2.6376000000000004</v>
      </c>
    </row>
    <row r="5946" spans="1:22" ht="14.25" customHeight="1" x14ac:dyDescent="0.3">
      <c r="A5946" s="4">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4">
        <v>30.431999999999995</v>
      </c>
    </row>
    <row r="5947" spans="1:22" ht="14.25" customHeight="1" x14ac:dyDescent="0.3">
      <c r="A5947" s="4">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4">
        <v>12.441600000000001</v>
      </c>
    </row>
    <row r="5948" spans="1:22" ht="14.25" customHeight="1" x14ac:dyDescent="0.3">
      <c r="A5948" s="4">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4">
        <v>13.186800000000005</v>
      </c>
    </row>
    <row r="5949" spans="1:22" ht="14.25" customHeight="1" x14ac:dyDescent="0.3">
      <c r="A5949" s="4">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4">
        <v>12.690999999999999</v>
      </c>
    </row>
    <row r="5950" spans="1:22" ht="14.25" customHeight="1" x14ac:dyDescent="0.3">
      <c r="A5950" s="4">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4">
        <v>19.6328</v>
      </c>
    </row>
    <row r="5951" spans="1:22" ht="14.25" customHeight="1" x14ac:dyDescent="0.3">
      <c r="A5951" s="4">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4">
        <v>125.98740000000001</v>
      </c>
    </row>
    <row r="5952" spans="1:22" ht="14.25" customHeight="1" x14ac:dyDescent="0.3">
      <c r="A5952" s="4">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4">
        <v>78.671999999999997</v>
      </c>
    </row>
    <row r="5953" spans="1:22" ht="14.25" customHeight="1" x14ac:dyDescent="0.3">
      <c r="A5953" s="4">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4">
        <v>112.49279999999999</v>
      </c>
    </row>
    <row r="5954" spans="1:22" ht="14.25" customHeight="1" x14ac:dyDescent="0.3">
      <c r="A5954" s="4">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4">
        <v>7.2576000000000001</v>
      </c>
    </row>
    <row r="5955" spans="1:22" ht="14.25" customHeight="1" x14ac:dyDescent="0.3">
      <c r="A5955" s="4">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4">
        <v>2.9400000000000004</v>
      </c>
    </row>
    <row r="5956" spans="1:22" ht="14.25" customHeight="1" x14ac:dyDescent="0.3">
      <c r="A5956" s="4">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4">
        <v>7.7896000000000001</v>
      </c>
    </row>
    <row r="5957" spans="1:22" ht="14.25" customHeight="1" x14ac:dyDescent="0.3">
      <c r="A5957" s="4">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4">
        <v>-250.54079999999999</v>
      </c>
    </row>
    <row r="5958" spans="1:22" ht="14.25" customHeight="1" x14ac:dyDescent="0.3">
      <c r="A5958" s="4">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4">
        <v>6.7655000000000598</v>
      </c>
    </row>
    <row r="5959" spans="1:22" ht="14.25" customHeight="1" x14ac:dyDescent="0.3">
      <c r="A5959" s="4">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4">
        <v>40.274000000000001</v>
      </c>
    </row>
    <row r="5960" spans="1:22" ht="14.25" customHeight="1" x14ac:dyDescent="0.3">
      <c r="A5960" s="4">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4">
        <v>14.974399999999999</v>
      </c>
    </row>
    <row r="5961" spans="1:22" ht="14.25" customHeight="1" x14ac:dyDescent="0.3">
      <c r="A5961" s="4">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4">
        <v>77.035199999999975</v>
      </c>
    </row>
    <row r="5962" spans="1:22" ht="14.25" customHeight="1" x14ac:dyDescent="0.3">
      <c r="A5962" s="4">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4">
        <v>6.5471999999999984</v>
      </c>
    </row>
    <row r="5963" spans="1:22" ht="14.25" customHeight="1" x14ac:dyDescent="0.3">
      <c r="A5963" s="4">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4">
        <v>57.592799999999983</v>
      </c>
    </row>
    <row r="5964" spans="1:22" ht="14.25" customHeight="1" x14ac:dyDescent="0.3">
      <c r="A5964" s="4">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4">
        <v>2.0228000000000002</v>
      </c>
    </row>
    <row r="5965" spans="1:22" ht="14.25" customHeight="1" x14ac:dyDescent="0.3">
      <c r="A5965" s="4">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4">
        <v>55.763999999999996</v>
      </c>
    </row>
    <row r="5966" spans="1:22" ht="14.25" customHeight="1" x14ac:dyDescent="0.3">
      <c r="A5966" s="4">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4">
        <v>5.1659999999999986</v>
      </c>
    </row>
    <row r="5967" spans="1:22" ht="14.25" customHeight="1" x14ac:dyDescent="0.3">
      <c r="A5967" s="4">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4">
        <v>63.436800000000005</v>
      </c>
    </row>
    <row r="5968" spans="1:22" ht="14.25" customHeight="1" x14ac:dyDescent="0.3">
      <c r="A5968" s="4">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4">
        <v>10.787999999999997</v>
      </c>
    </row>
    <row r="5969" spans="1:22" ht="14.25" customHeight="1" x14ac:dyDescent="0.3">
      <c r="A5969" s="4">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4">
        <v>40.170200000000001</v>
      </c>
    </row>
    <row r="5970" spans="1:22" ht="14.25" customHeight="1" x14ac:dyDescent="0.3">
      <c r="A5970" s="4">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4">
        <v>50.327999999999996</v>
      </c>
    </row>
    <row r="5971" spans="1:22" ht="14.25" customHeight="1" x14ac:dyDescent="0.3">
      <c r="A5971" s="4">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4">
        <v>3.1551999999999998</v>
      </c>
    </row>
    <row r="5972" spans="1:22" ht="14.25" customHeight="1" x14ac:dyDescent="0.3">
      <c r="A5972" s="4">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4">
        <v>9.7608000000000015</v>
      </c>
    </row>
    <row r="5973" spans="1:22" ht="14.25" customHeight="1" x14ac:dyDescent="0.3">
      <c r="A5973" s="4">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4">
        <v>15.4872</v>
      </c>
    </row>
    <row r="5974" spans="1:22" ht="14.25" customHeight="1" x14ac:dyDescent="0.3">
      <c r="A5974" s="4">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4">
        <v>30.097999999999978</v>
      </c>
    </row>
    <row r="5975" spans="1:22" ht="14.25" customHeight="1" x14ac:dyDescent="0.3">
      <c r="A5975" s="4">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4">
        <v>124.48799999999994</v>
      </c>
    </row>
    <row r="5976" spans="1:22" ht="14.25" customHeight="1" x14ac:dyDescent="0.3">
      <c r="A5976" s="4">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4">
        <v>-67.851000000000028</v>
      </c>
    </row>
    <row r="5977" spans="1:22" ht="14.25" customHeight="1" x14ac:dyDescent="0.3">
      <c r="A5977" s="4">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4">
        <v>93.698800000000006</v>
      </c>
    </row>
    <row r="5978" spans="1:22" ht="14.25" customHeight="1" x14ac:dyDescent="0.3">
      <c r="A5978" s="4">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4">
        <v>6.2375999999999996</v>
      </c>
    </row>
    <row r="5979" spans="1:22" ht="14.25" customHeight="1" x14ac:dyDescent="0.3">
      <c r="A5979" s="4">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4">
        <v>34.5</v>
      </c>
    </row>
    <row r="5980" spans="1:22" ht="14.25" customHeight="1" x14ac:dyDescent="0.3">
      <c r="A5980" s="4">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4">
        <v>111.77400000000003</v>
      </c>
    </row>
    <row r="5981" spans="1:22" ht="14.25" customHeight="1" x14ac:dyDescent="0.3">
      <c r="A5981" s="4">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4">
        <v>15.3888</v>
      </c>
    </row>
    <row r="5982" spans="1:22" ht="14.25" customHeight="1" x14ac:dyDescent="0.3">
      <c r="A5982" s="4">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4">
        <v>45.348800000000011</v>
      </c>
    </row>
    <row r="5983" spans="1:22" ht="14.25" customHeight="1" x14ac:dyDescent="0.3">
      <c r="A5983" s="4">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4">
        <v>5.7593999999999976</v>
      </c>
    </row>
    <row r="5984" spans="1:22" ht="14.25" customHeight="1" x14ac:dyDescent="0.3">
      <c r="A5984" s="4">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4">
        <v>6.3504000000000005</v>
      </c>
    </row>
    <row r="5985" spans="1:22" ht="14.25" customHeight="1" x14ac:dyDescent="0.3">
      <c r="A5985" s="4">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4">
        <v>6.4199999999999964</v>
      </c>
    </row>
    <row r="5986" spans="1:22" ht="14.25" customHeight="1" x14ac:dyDescent="0.3">
      <c r="A5986" s="4">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4">
        <v>76.087800000000001</v>
      </c>
    </row>
    <row r="5987" spans="1:22" ht="14.25" customHeight="1" x14ac:dyDescent="0.3">
      <c r="A5987" s="4">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4">
        <v>35.677599999999998</v>
      </c>
    </row>
    <row r="5988" spans="1:22" ht="14.25" customHeight="1" x14ac:dyDescent="0.3">
      <c r="A5988" s="4">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4">
        <v>0.87919999999999732</v>
      </c>
    </row>
    <row r="5989" spans="1:22" ht="14.25" customHeight="1" x14ac:dyDescent="0.3">
      <c r="A5989" s="4">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4">
        <v>120.51060000000001</v>
      </c>
    </row>
    <row r="5990" spans="1:22" ht="14.25" customHeight="1" x14ac:dyDescent="0.3">
      <c r="A5990" s="4">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4">
        <v>4.0419999999999998</v>
      </c>
    </row>
    <row r="5991" spans="1:22" ht="14.25" customHeight="1" x14ac:dyDescent="0.3">
      <c r="A5991" s="4">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4">
        <v>126.22500000000002</v>
      </c>
    </row>
    <row r="5992" spans="1:22" ht="14.25" customHeight="1" x14ac:dyDescent="0.3">
      <c r="A5992" s="4">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4">
        <v>884.05799999999999</v>
      </c>
    </row>
    <row r="5993" spans="1:22" ht="14.25" customHeight="1" x14ac:dyDescent="0.3">
      <c r="A5993" s="4">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4">
        <v>32.335100000000025</v>
      </c>
    </row>
    <row r="5994" spans="1:22" ht="14.25" customHeight="1" x14ac:dyDescent="0.3">
      <c r="A5994" s="4">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4">
        <v>-20.784600000000012</v>
      </c>
    </row>
    <row r="5995" spans="1:22" ht="14.25" customHeight="1" x14ac:dyDescent="0.3">
      <c r="A5995" s="4">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4">
        <v>-4.0599999999999987</v>
      </c>
    </row>
    <row r="5996" spans="1:22" ht="14.25" customHeight="1" x14ac:dyDescent="0.3">
      <c r="A5996" s="4">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4">
        <v>1.6899999999999986</v>
      </c>
    </row>
    <row r="5997" spans="1:22" ht="14.25" customHeight="1" x14ac:dyDescent="0.3">
      <c r="A5997" s="4">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4">
        <v>-137.52900000000002</v>
      </c>
    </row>
    <row r="5998" spans="1:22" ht="14.25" customHeight="1" x14ac:dyDescent="0.3">
      <c r="A5998" s="4">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4">
        <v>24.196000000000012</v>
      </c>
    </row>
    <row r="5999" spans="1:22" ht="14.25" customHeight="1" x14ac:dyDescent="0.3">
      <c r="A5999" s="4">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4">
        <v>-147.8655</v>
      </c>
    </row>
    <row r="6000" spans="1:22" ht="14.25" customHeight="1" x14ac:dyDescent="0.3">
      <c r="A6000" s="4">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4">
        <v>4.2293999999999699</v>
      </c>
    </row>
    <row r="6001" spans="1:22" ht="14.25" customHeight="1" x14ac:dyDescent="0.3">
      <c r="A6001" s="4">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4">
        <v>12.441600000000001</v>
      </c>
    </row>
    <row r="6002" spans="1:22" ht="14.25" customHeight="1" x14ac:dyDescent="0.3">
      <c r="A6002" s="4">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4">
        <v>42.025599999999997</v>
      </c>
    </row>
    <row r="6003" spans="1:22" ht="14.25" customHeight="1" x14ac:dyDescent="0.3">
      <c r="A6003" s="4">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4">
        <v>7.6965000000000039</v>
      </c>
    </row>
    <row r="6004" spans="1:22" ht="14.25" customHeight="1" x14ac:dyDescent="0.3">
      <c r="A6004" s="4">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4">
        <v>-4.1711999999999989</v>
      </c>
    </row>
    <row r="6005" spans="1:22" ht="14.25" customHeight="1" x14ac:dyDescent="0.3">
      <c r="A6005" s="4">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4">
        <v>-8.6057999999999986</v>
      </c>
    </row>
    <row r="6006" spans="1:22" ht="14.25" customHeight="1" x14ac:dyDescent="0.3">
      <c r="A6006" s="4">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4">
        <v>8.2992000000000008</v>
      </c>
    </row>
    <row r="6007" spans="1:22" ht="14.25" customHeight="1" x14ac:dyDescent="0.3">
      <c r="A6007" s="4">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4">
        <v>8.5371999999999968</v>
      </c>
    </row>
    <row r="6008" spans="1:22" ht="14.25" customHeight="1" x14ac:dyDescent="0.3">
      <c r="A6008" s="4">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4">
        <v>3.8654999999999973</v>
      </c>
    </row>
    <row r="6009" spans="1:22" ht="14.25" customHeight="1" x14ac:dyDescent="0.3">
      <c r="A6009" s="4">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4">
        <v>21.751499999999986</v>
      </c>
    </row>
    <row r="6010" spans="1:22" ht="14.25" customHeight="1" x14ac:dyDescent="0.3">
      <c r="A6010" s="4">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4">
        <v>31.519199999999998</v>
      </c>
    </row>
    <row r="6011" spans="1:22" ht="14.25" customHeight="1" x14ac:dyDescent="0.3">
      <c r="A6011" s="4">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4">
        <v>14.238599999999995</v>
      </c>
    </row>
    <row r="6012" spans="1:22" ht="14.25" customHeight="1" x14ac:dyDescent="0.3">
      <c r="A6012" s="4">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4">
        <v>286.71299999999962</v>
      </c>
    </row>
    <row r="6013" spans="1:22" ht="14.25" customHeight="1" x14ac:dyDescent="0.3">
      <c r="A6013" s="4">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4">
        <v>122.148</v>
      </c>
    </row>
    <row r="6014" spans="1:22" ht="14.25" customHeight="1" x14ac:dyDescent="0.3">
      <c r="A6014" s="4">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4">
        <v>35.984999999999999</v>
      </c>
    </row>
    <row r="6015" spans="1:22" ht="14.25" customHeight="1" x14ac:dyDescent="0.3">
      <c r="A6015" s="4">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4">
        <v>7.1519999999999992</v>
      </c>
    </row>
    <row r="6016" spans="1:22" ht="14.25" customHeight="1" x14ac:dyDescent="0.3">
      <c r="A6016" s="4">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4">
        <v>363.90480000000025</v>
      </c>
    </row>
    <row r="6017" spans="1:22" ht="14.25" customHeight="1" x14ac:dyDescent="0.3">
      <c r="A6017" s="4">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4">
        <v>15.633199999999988</v>
      </c>
    </row>
    <row r="6018" spans="1:22" ht="14.25" customHeight="1" x14ac:dyDescent="0.3">
      <c r="A6018" s="4">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4">
        <v>12.912900000000004</v>
      </c>
    </row>
    <row r="6019" spans="1:22" ht="14.25" customHeight="1" x14ac:dyDescent="0.3">
      <c r="A6019" s="4">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4">
        <v>9.3312000000000008</v>
      </c>
    </row>
    <row r="6020" spans="1:22" ht="14.25" customHeight="1" x14ac:dyDescent="0.3">
      <c r="A6020" s="4">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4">
        <v>26.630399999999998</v>
      </c>
    </row>
    <row r="6021" spans="1:22" ht="14.25" customHeight="1" x14ac:dyDescent="0.3">
      <c r="A6021" s="4">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4">
        <v>11.489999999999991</v>
      </c>
    </row>
    <row r="6022" spans="1:22" ht="14.25" customHeight="1" x14ac:dyDescent="0.3">
      <c r="A6022" s="4">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4">
        <v>4.6818000000000008</v>
      </c>
    </row>
    <row r="6023" spans="1:22" ht="14.25" customHeight="1" x14ac:dyDescent="0.3">
      <c r="A6023" s="4">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4">
        <v>15.1158</v>
      </c>
    </row>
    <row r="6024" spans="1:22" ht="14.25" customHeight="1" x14ac:dyDescent="0.3">
      <c r="A6024" s="4">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4">
        <v>2.4779999999999989</v>
      </c>
    </row>
    <row r="6025" spans="1:22" ht="14.25" customHeight="1" x14ac:dyDescent="0.3">
      <c r="A6025" s="4">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4">
        <v>4.8986000000000018</v>
      </c>
    </row>
    <row r="6026" spans="1:22" ht="14.25" customHeight="1" x14ac:dyDescent="0.3">
      <c r="A6026" s="4">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4">
        <v>64.627199999999988</v>
      </c>
    </row>
    <row r="6027" spans="1:22" ht="14.25" customHeight="1" x14ac:dyDescent="0.3">
      <c r="A6027" s="4">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4">
        <v>3.7584</v>
      </c>
    </row>
    <row r="6028" spans="1:22" ht="14.25" customHeight="1" x14ac:dyDescent="0.3">
      <c r="A6028" s="4">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4">
        <v>0.33599999999999963</v>
      </c>
    </row>
    <row r="6029" spans="1:22" ht="14.25" customHeight="1" x14ac:dyDescent="0.3">
      <c r="A6029" s="4">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4">
        <v>25.185999999999996</v>
      </c>
    </row>
    <row r="6030" spans="1:22" ht="14.25" customHeight="1" x14ac:dyDescent="0.3">
      <c r="A6030" s="4">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4">
        <v>6.0059999999999993</v>
      </c>
    </row>
    <row r="6031" spans="1:22" ht="14.25" customHeight="1" x14ac:dyDescent="0.3">
      <c r="A6031" s="4">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4">
        <v>2.8535999999999988</v>
      </c>
    </row>
    <row r="6032" spans="1:22" ht="14.25" customHeight="1" x14ac:dyDescent="0.3">
      <c r="A6032" s="4">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4">
        <v>23.924000000000007</v>
      </c>
    </row>
    <row r="6033" spans="1:22" ht="14.25" customHeight="1" x14ac:dyDescent="0.3">
      <c r="A6033" s="4">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4">
        <v>6.5471999999999984</v>
      </c>
    </row>
    <row r="6034" spans="1:22" ht="14.25" customHeight="1" x14ac:dyDescent="0.3">
      <c r="A6034" s="4">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4">
        <v>15.372000000000003</v>
      </c>
    </row>
    <row r="6035" spans="1:22" ht="14.25" customHeight="1" x14ac:dyDescent="0.3">
      <c r="A6035" s="4">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4">
        <v>5.1815999999999995</v>
      </c>
    </row>
    <row r="6036" spans="1:22" ht="14.25" customHeight="1" x14ac:dyDescent="0.3">
      <c r="A6036" s="4">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4">
        <v>-52.833600000000004</v>
      </c>
    </row>
    <row r="6037" spans="1:22" ht="14.25" customHeight="1" x14ac:dyDescent="0.3">
      <c r="A6037" s="4">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4">
        <v>-512.14680000000021</v>
      </c>
    </row>
    <row r="6038" spans="1:22" ht="14.25" customHeight="1" x14ac:dyDescent="0.3">
      <c r="A6038" s="4">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4">
        <v>16.614000000000001</v>
      </c>
    </row>
    <row r="6039" spans="1:22" ht="14.25" customHeight="1" x14ac:dyDescent="0.3">
      <c r="A6039" s="4">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4">
        <v>54.691199999999995</v>
      </c>
    </row>
    <row r="6040" spans="1:22" ht="14.25" customHeight="1" x14ac:dyDescent="0.3">
      <c r="A6040" s="4">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4">
        <v>5.1967999999999961</v>
      </c>
    </row>
    <row r="6041" spans="1:22" ht="14.25" customHeight="1" x14ac:dyDescent="0.3">
      <c r="A6041" s="4">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4">
        <v>2.5343999999999998</v>
      </c>
    </row>
    <row r="6042" spans="1:22" ht="14.25" customHeight="1" x14ac:dyDescent="0.3">
      <c r="A6042" s="4">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4">
        <v>75.180000000000064</v>
      </c>
    </row>
    <row r="6043" spans="1:22" ht="14.25" customHeight="1" x14ac:dyDescent="0.3">
      <c r="A6043" s="4">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4">
        <v>177.19799999999998</v>
      </c>
    </row>
    <row r="6044" spans="1:22" ht="14.25" customHeight="1" x14ac:dyDescent="0.3">
      <c r="A6044" s="4">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4">
        <v>3.9512</v>
      </c>
    </row>
    <row r="6045" spans="1:22" ht="14.25" customHeight="1" x14ac:dyDescent="0.3">
      <c r="A6045" s="4">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4">
        <v>-35.36460000000001</v>
      </c>
    </row>
    <row r="6046" spans="1:22" ht="14.25" customHeight="1" x14ac:dyDescent="0.3">
      <c r="A6046" s="4">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4">
        <v>10.109400000000001</v>
      </c>
    </row>
    <row r="6047" spans="1:22" ht="14.25" customHeight="1" x14ac:dyDescent="0.3">
      <c r="A6047" s="4">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4">
        <v>89.306999999999988</v>
      </c>
    </row>
    <row r="6048" spans="1:22" ht="14.25" customHeight="1" x14ac:dyDescent="0.3">
      <c r="A6048" s="4">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4">
        <v>173.23500000000001</v>
      </c>
    </row>
    <row r="6049" spans="1:22" ht="14.25" customHeight="1" x14ac:dyDescent="0.3">
      <c r="A6049" s="4">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4">
        <v>-12.916800000000002</v>
      </c>
    </row>
    <row r="6050" spans="1:22" ht="14.25" customHeight="1" x14ac:dyDescent="0.3">
      <c r="A6050" s="4">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4">
        <v>-1031.5385000000001</v>
      </c>
    </row>
    <row r="6051" spans="1:22" ht="14.25" customHeight="1" x14ac:dyDescent="0.3">
      <c r="A6051" s="4">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4">
        <v>54.214999999999982</v>
      </c>
    </row>
    <row r="6052" spans="1:22" ht="14.25" customHeight="1" x14ac:dyDescent="0.3">
      <c r="A6052" s="4">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4">
        <v>16.170000000000002</v>
      </c>
    </row>
    <row r="6053" spans="1:22" ht="14.25" customHeight="1" x14ac:dyDescent="0.3">
      <c r="A6053" s="4">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4">
        <v>76.27200000000002</v>
      </c>
    </row>
    <row r="6054" spans="1:22" ht="14.25" customHeight="1" x14ac:dyDescent="0.3">
      <c r="A6054" s="4">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4">
        <v>4.0338000000000003</v>
      </c>
    </row>
    <row r="6055" spans="1:22" ht="14.25" customHeight="1" x14ac:dyDescent="0.3">
      <c r="A6055" s="4">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4">
        <v>7.7000000000000028</v>
      </c>
    </row>
    <row r="6056" spans="1:22" ht="14.25" customHeight="1" x14ac:dyDescent="0.3">
      <c r="A6056" s="4">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4">
        <v>-9.7607999999999961</v>
      </c>
    </row>
    <row r="6057" spans="1:22" ht="14.25" customHeight="1" x14ac:dyDescent="0.3">
      <c r="A6057" s="4">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4">
        <v>-3.4122000000000003</v>
      </c>
    </row>
    <row r="6058" spans="1:22" ht="14.25" customHeight="1" x14ac:dyDescent="0.3">
      <c r="A6058" s="4">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4">
        <v>30.391999999999996</v>
      </c>
    </row>
    <row r="6059" spans="1:22" ht="14.25" customHeight="1" x14ac:dyDescent="0.3">
      <c r="A6059" s="4">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4">
        <v>5.3391999999999991</v>
      </c>
    </row>
    <row r="6060" spans="1:22" ht="14.25" customHeight="1" x14ac:dyDescent="0.3">
      <c r="A6060" s="4">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4">
        <v>17.472000000000001</v>
      </c>
    </row>
    <row r="6061" spans="1:22" ht="14.25" customHeight="1" x14ac:dyDescent="0.3">
      <c r="A6061" s="4">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4">
        <v>6.9920000000000009</v>
      </c>
    </row>
    <row r="6062" spans="1:22" ht="14.25" customHeight="1" x14ac:dyDescent="0.3">
      <c r="A6062" s="4">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4">
        <v>38.350800000000007</v>
      </c>
    </row>
    <row r="6063" spans="1:22" ht="14.25" customHeight="1" x14ac:dyDescent="0.3">
      <c r="A6063" s="4">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4">
        <v>6.0147000000000004</v>
      </c>
    </row>
    <row r="6064" spans="1:22" ht="14.25" customHeight="1" x14ac:dyDescent="0.3">
      <c r="A6064" s="4">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4">
        <v>224.99249999999995</v>
      </c>
    </row>
    <row r="6065" spans="1:22" ht="14.25" customHeight="1" x14ac:dyDescent="0.3">
      <c r="A6065" s="4">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4">
        <v>6.1739999999999995</v>
      </c>
    </row>
    <row r="6066" spans="1:22" ht="14.25" customHeight="1" x14ac:dyDescent="0.3">
      <c r="A6066" s="4">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4">
        <v>8.0730000000000004</v>
      </c>
    </row>
    <row r="6067" spans="1:22" ht="14.25" customHeight="1" x14ac:dyDescent="0.3">
      <c r="A6067" s="4">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4">
        <v>7.7687999999999988</v>
      </c>
    </row>
    <row r="6068" spans="1:22" ht="14.25" customHeight="1" x14ac:dyDescent="0.3">
      <c r="A6068" s="4">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4">
        <v>10.007999999999988</v>
      </c>
    </row>
    <row r="6069" spans="1:22" ht="14.25" customHeight="1" x14ac:dyDescent="0.3">
      <c r="A6069" s="4">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4">
        <v>-97.176000000000073</v>
      </c>
    </row>
    <row r="6070" spans="1:22" ht="14.25" customHeight="1" x14ac:dyDescent="0.3">
      <c r="A6070" s="4">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4">
        <v>3.3504</v>
      </c>
    </row>
    <row r="6071" spans="1:22" ht="14.25" customHeight="1" x14ac:dyDescent="0.3">
      <c r="A6071" s="4">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4">
        <v>38.609999999999957</v>
      </c>
    </row>
    <row r="6072" spans="1:22" ht="14.25" customHeight="1" x14ac:dyDescent="0.3">
      <c r="A6072" s="4">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4">
        <v>5.9210999999999983</v>
      </c>
    </row>
    <row r="6073" spans="1:22" ht="14.25" customHeight="1" x14ac:dyDescent="0.3">
      <c r="A6073" s="4">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4">
        <v>-26.720400000000019</v>
      </c>
    </row>
    <row r="6074" spans="1:22" ht="14.25" customHeight="1" x14ac:dyDescent="0.3">
      <c r="A6074" s="4">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4">
        <v>0.56679999999999997</v>
      </c>
    </row>
    <row r="6075" spans="1:22" ht="14.25" customHeight="1" x14ac:dyDescent="0.3">
      <c r="A6075" s="4">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4">
        <v>-1.3248000000000004</v>
      </c>
    </row>
    <row r="6076" spans="1:22" ht="14.25" customHeight="1" x14ac:dyDescent="0.3">
      <c r="A6076" s="4">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4">
        <v>51.823799999999999</v>
      </c>
    </row>
    <row r="6077" spans="1:22" ht="14.25" customHeight="1" x14ac:dyDescent="0.3">
      <c r="A6077" s="4">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4">
        <v>2.7062000000000239</v>
      </c>
    </row>
    <row r="6078" spans="1:22" ht="14.25" customHeight="1" x14ac:dyDescent="0.3">
      <c r="A6078" s="4">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4">
        <v>206.31600000000006</v>
      </c>
    </row>
    <row r="6079" spans="1:22" ht="14.25" customHeight="1" x14ac:dyDescent="0.3">
      <c r="A6079" s="4">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4">
        <v>30.441600000000001</v>
      </c>
    </row>
    <row r="6080" spans="1:22" ht="14.25" customHeight="1" x14ac:dyDescent="0.3">
      <c r="A6080" s="4">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4">
        <v>3.2849999999999993</v>
      </c>
    </row>
    <row r="6081" spans="1:22" ht="14.25" customHeight="1" x14ac:dyDescent="0.3">
      <c r="A6081" s="4">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4">
        <v>61.382399999999997</v>
      </c>
    </row>
    <row r="6082" spans="1:22" ht="14.25" customHeight="1" x14ac:dyDescent="0.3">
      <c r="A6082" s="4">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4">
        <v>7.5527999999999977</v>
      </c>
    </row>
    <row r="6083" spans="1:22" ht="14.25" customHeight="1" x14ac:dyDescent="0.3">
      <c r="A6083" s="4">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4">
        <v>-11.321999999999999</v>
      </c>
    </row>
    <row r="6084" spans="1:22" ht="14.25" customHeight="1" x14ac:dyDescent="0.3">
      <c r="A6084" s="4">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4">
        <v>-9.634800000000002</v>
      </c>
    </row>
    <row r="6085" spans="1:22" ht="14.25" customHeight="1" x14ac:dyDescent="0.3">
      <c r="A6085" s="4">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4">
        <v>2.6567999999999969</v>
      </c>
    </row>
    <row r="6086" spans="1:22" ht="14.25" customHeight="1" x14ac:dyDescent="0.3">
      <c r="A6086" s="4">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4">
        <v>-0.60080000000000044</v>
      </c>
    </row>
    <row r="6087" spans="1:22" ht="14.25" customHeight="1" x14ac:dyDescent="0.3">
      <c r="A6087" s="4">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4">
        <v>0.67859999999999987</v>
      </c>
    </row>
    <row r="6088" spans="1:22" ht="14.25" customHeight="1" x14ac:dyDescent="0.3">
      <c r="A6088" s="4">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4">
        <v>-6.7320000000000011</v>
      </c>
    </row>
    <row r="6089" spans="1:22" ht="14.25" customHeight="1" x14ac:dyDescent="0.3">
      <c r="A6089" s="4">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4">
        <v>12.856800000000002</v>
      </c>
    </row>
    <row r="6090" spans="1:22" ht="14.25" customHeight="1" x14ac:dyDescent="0.3">
      <c r="A6090" s="4">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4">
        <v>3.1104000000000003</v>
      </c>
    </row>
    <row r="6091" spans="1:22" ht="14.25" customHeight="1" x14ac:dyDescent="0.3">
      <c r="A6091" s="4">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4">
        <v>-0.98999999999999977</v>
      </c>
    </row>
    <row r="6092" spans="1:22" ht="14.25" customHeight="1" x14ac:dyDescent="0.3">
      <c r="A6092" s="4">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4">
        <v>18.176400000000008</v>
      </c>
    </row>
    <row r="6093" spans="1:22" ht="14.25" customHeight="1" x14ac:dyDescent="0.3">
      <c r="A6093" s="4">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4">
        <v>95.759999999999991</v>
      </c>
    </row>
    <row r="6094" spans="1:22" ht="14.25" customHeight="1" x14ac:dyDescent="0.3">
      <c r="A6094" s="4">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4">
        <v>18.104400000000002</v>
      </c>
    </row>
    <row r="6095" spans="1:22" ht="14.25" customHeight="1" x14ac:dyDescent="0.3">
      <c r="A6095" s="4">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4">
        <v>21.791999999999994</v>
      </c>
    </row>
    <row r="6096" spans="1:22" ht="14.25" customHeight="1" x14ac:dyDescent="0.3">
      <c r="A6096" s="4">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4">
        <v>12.712000000000003</v>
      </c>
    </row>
    <row r="6097" spans="1:22" ht="14.25" customHeight="1" x14ac:dyDescent="0.3">
      <c r="A6097" s="4">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4">
        <v>6.3295999999999992</v>
      </c>
    </row>
    <row r="6098" spans="1:22" ht="14.25" customHeight="1" x14ac:dyDescent="0.3">
      <c r="A6098" s="4">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4">
        <v>8.0990999999999875</v>
      </c>
    </row>
    <row r="6099" spans="1:22" ht="14.25" customHeight="1" x14ac:dyDescent="0.3">
      <c r="A6099" s="4">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4">
        <v>3.9770999999999996</v>
      </c>
    </row>
    <row r="6100" spans="1:22" ht="14.25" customHeight="1" x14ac:dyDescent="0.3">
      <c r="A6100" s="4">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4">
        <v>1.7876000000000003</v>
      </c>
    </row>
    <row r="6101" spans="1:22" ht="14.25" customHeight="1" x14ac:dyDescent="0.3">
      <c r="A6101" s="4">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4">
        <v>609.71569999999997</v>
      </c>
    </row>
    <row r="6102" spans="1:22" ht="14.25" customHeight="1" x14ac:dyDescent="0.3">
      <c r="A6102" s="4">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4">
        <v>350.90820000000008</v>
      </c>
    </row>
    <row r="6103" spans="1:22" ht="14.25" customHeight="1" x14ac:dyDescent="0.3">
      <c r="A6103" s="4">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4">
        <v>375.73500000000001</v>
      </c>
    </row>
    <row r="6104" spans="1:22" ht="14.25" customHeight="1" x14ac:dyDescent="0.3">
      <c r="A6104" s="4">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4">
        <v>28.309500000000007</v>
      </c>
    </row>
    <row r="6105" spans="1:22" ht="14.25" customHeight="1" x14ac:dyDescent="0.3">
      <c r="A6105" s="4">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4">
        <v>20.389799999999994</v>
      </c>
    </row>
    <row r="6106" spans="1:22" ht="14.25" customHeight="1" x14ac:dyDescent="0.3">
      <c r="A6106" s="4">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4">
        <v>-83.875200000000035</v>
      </c>
    </row>
    <row r="6107" spans="1:22" ht="14.25" customHeight="1" x14ac:dyDescent="0.3">
      <c r="A6107" s="4">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4">
        <v>3.5783999999999998</v>
      </c>
    </row>
    <row r="6108" spans="1:22" ht="14.25" customHeight="1" x14ac:dyDescent="0.3">
      <c r="A6108" s="4">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4">
        <v>-49.551600000000022</v>
      </c>
    </row>
    <row r="6109" spans="1:22" ht="14.25" customHeight="1" x14ac:dyDescent="0.3">
      <c r="A6109" s="4">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4">
        <v>-8.1800000000000033</v>
      </c>
    </row>
    <row r="6110" spans="1:22" ht="14.25" customHeight="1" x14ac:dyDescent="0.3">
      <c r="A6110" s="4">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4">
        <v>2.0999999999999996</v>
      </c>
    </row>
    <row r="6111" spans="1:22" ht="14.25" customHeight="1" x14ac:dyDescent="0.3">
      <c r="A6111" s="4">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4">
        <v>-3.2436000000000016</v>
      </c>
    </row>
    <row r="6112" spans="1:22" ht="14.25" customHeight="1" x14ac:dyDescent="0.3">
      <c r="A6112" s="4">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4">
        <v>-21.068600000000174</v>
      </c>
    </row>
    <row r="6113" spans="1:22" ht="14.25" customHeight="1" x14ac:dyDescent="0.3">
      <c r="A6113" s="4">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4">
        <v>33.028800000000004</v>
      </c>
    </row>
    <row r="6114" spans="1:22" ht="14.25" customHeight="1" x14ac:dyDescent="0.3">
      <c r="A6114" s="4">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4">
        <v>5.4443999999999999</v>
      </c>
    </row>
    <row r="6115" spans="1:22" ht="14.25" customHeight="1" x14ac:dyDescent="0.3">
      <c r="A6115" s="4">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4">
        <v>0</v>
      </c>
    </row>
    <row r="6116" spans="1:22" ht="14.25" customHeight="1" x14ac:dyDescent="0.3">
      <c r="A6116" s="4">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4">
        <v>-12.839199999999977</v>
      </c>
    </row>
    <row r="6117" spans="1:22" ht="14.25" customHeight="1" x14ac:dyDescent="0.3">
      <c r="A6117" s="4">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4">
        <v>14.142599999999996</v>
      </c>
    </row>
    <row r="6118" spans="1:22" ht="14.25" customHeight="1" x14ac:dyDescent="0.3">
      <c r="A6118" s="4">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4">
        <v>592.78960000000006</v>
      </c>
    </row>
    <row r="6119" spans="1:22" ht="14.25" customHeight="1" x14ac:dyDescent="0.3">
      <c r="A6119" s="4">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4">
        <v>6.8723999999999998</v>
      </c>
    </row>
    <row r="6120" spans="1:22" ht="14.25" customHeight="1" x14ac:dyDescent="0.3">
      <c r="A6120" s="4">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4">
        <v>19.197599999999994</v>
      </c>
    </row>
    <row r="6121" spans="1:22" ht="14.25" customHeight="1" x14ac:dyDescent="0.3">
      <c r="A6121" s="4">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4">
        <v>6.5538000000000007</v>
      </c>
    </row>
    <row r="6122" spans="1:22" ht="14.25" customHeight="1" x14ac:dyDescent="0.3">
      <c r="A6122" s="4">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4">
        <v>61.38239999999999</v>
      </c>
    </row>
    <row r="6123" spans="1:22" ht="14.25" customHeight="1" x14ac:dyDescent="0.3">
      <c r="A6123" s="4">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4">
        <v>-128.2388</v>
      </c>
    </row>
    <row r="6124" spans="1:22" ht="14.25" customHeight="1" x14ac:dyDescent="0.3">
      <c r="A6124" s="4">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4">
        <v>4.6175999999999995</v>
      </c>
    </row>
    <row r="6125" spans="1:22" ht="14.25" customHeight="1" x14ac:dyDescent="0.3">
      <c r="A6125" s="4">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4">
        <v>6.8119999999999994</v>
      </c>
    </row>
    <row r="6126" spans="1:22" ht="14.25" customHeight="1" x14ac:dyDescent="0.3">
      <c r="A6126" s="4">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4">
        <v>8.5024999999999942</v>
      </c>
    </row>
    <row r="6127" spans="1:22" ht="14.25" customHeight="1" x14ac:dyDescent="0.3">
      <c r="A6127" s="4">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4">
        <v>5.3819999999999997</v>
      </c>
    </row>
    <row r="6128" spans="1:22" ht="14.25" customHeight="1" x14ac:dyDescent="0.3">
      <c r="A6128" s="4">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4">
        <v>1.2713999999999996</v>
      </c>
    </row>
    <row r="6129" spans="1:22" ht="14.25" customHeight="1" x14ac:dyDescent="0.3">
      <c r="A6129" s="4">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4">
        <v>54.666000000000011</v>
      </c>
    </row>
    <row r="6130" spans="1:22" ht="14.25" customHeight="1" x14ac:dyDescent="0.3">
      <c r="A6130" s="4">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4">
        <v>18.527999999999999</v>
      </c>
    </row>
    <row r="6131" spans="1:22" ht="14.25" customHeight="1" x14ac:dyDescent="0.3">
      <c r="A6131" s="4">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4">
        <v>20.767499999999998</v>
      </c>
    </row>
    <row r="6132" spans="1:22" ht="14.25" customHeight="1" x14ac:dyDescent="0.3">
      <c r="A6132" s="4">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4">
        <v>1.3159999999999998</v>
      </c>
    </row>
    <row r="6133" spans="1:22" ht="14.25" customHeight="1" x14ac:dyDescent="0.3">
      <c r="A6133" s="4">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4">
        <v>161.96739999999997</v>
      </c>
    </row>
    <row r="6134" spans="1:22" ht="14.25" customHeight="1" x14ac:dyDescent="0.3">
      <c r="A6134" s="4">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4">
        <v>59.435499999999998</v>
      </c>
    </row>
    <row r="6135" spans="1:22" ht="14.25" customHeight="1" x14ac:dyDescent="0.3">
      <c r="A6135" s="4">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4">
        <v>12.095999999999997</v>
      </c>
    </row>
    <row r="6136" spans="1:22" ht="14.25" customHeight="1" x14ac:dyDescent="0.3">
      <c r="A6136" s="4">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4">
        <v>55.911999999999978</v>
      </c>
    </row>
    <row r="6137" spans="1:22" ht="14.25" customHeight="1" x14ac:dyDescent="0.3">
      <c r="A6137" s="4">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4">
        <v>3.4619999999999997</v>
      </c>
    </row>
    <row r="6138" spans="1:22" ht="14.25" customHeight="1" x14ac:dyDescent="0.3">
      <c r="A6138" s="4">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4">
        <v>-186.56820000000005</v>
      </c>
    </row>
    <row r="6139" spans="1:22" ht="14.25" customHeight="1" x14ac:dyDescent="0.3">
      <c r="A6139" s="4">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4">
        <v>11.222399999999999</v>
      </c>
    </row>
    <row r="6140" spans="1:22" ht="14.25" customHeight="1" x14ac:dyDescent="0.3">
      <c r="A6140" s="4">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4">
        <v>-12.097999999999999</v>
      </c>
    </row>
    <row r="6141" spans="1:22" ht="14.25" customHeight="1" x14ac:dyDescent="0.3">
      <c r="A6141" s="4">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4">
        <v>30.014399999999998</v>
      </c>
    </row>
    <row r="6142" spans="1:22" ht="14.25" customHeight="1" x14ac:dyDescent="0.3">
      <c r="A6142" s="4">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4">
        <v>134.65199999999999</v>
      </c>
    </row>
    <row r="6143" spans="1:22" ht="14.25" customHeight="1" x14ac:dyDescent="0.3">
      <c r="A6143" s="4">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4">
        <v>3.9128000000000043</v>
      </c>
    </row>
    <row r="6144" spans="1:22" ht="14.25" customHeight="1" x14ac:dyDescent="0.3">
      <c r="A6144" s="4">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4">
        <v>74.8142</v>
      </c>
    </row>
    <row r="6145" spans="1:22" ht="14.25" customHeight="1" x14ac:dyDescent="0.3">
      <c r="A6145" s="4">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4">
        <v>48.806400000000011</v>
      </c>
    </row>
    <row r="6146" spans="1:22" ht="14.25" customHeight="1" x14ac:dyDescent="0.3">
      <c r="A6146" s="4">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4">
        <v>9.2321999999999989</v>
      </c>
    </row>
    <row r="6147" spans="1:22" ht="14.25" customHeight="1" x14ac:dyDescent="0.3">
      <c r="A6147" s="4">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4">
        <v>3.1752000000000002</v>
      </c>
    </row>
    <row r="6148" spans="1:22" ht="14.25" customHeight="1" x14ac:dyDescent="0.3">
      <c r="A6148" s="4">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4">
        <v>3.1752000000000002</v>
      </c>
    </row>
    <row r="6149" spans="1:22" ht="14.25" customHeight="1" x14ac:dyDescent="0.3">
      <c r="A6149" s="4">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4">
        <v>14.7668</v>
      </c>
    </row>
    <row r="6150" spans="1:22" ht="14.25" customHeight="1" x14ac:dyDescent="0.3">
      <c r="A6150" s="4">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4">
        <v>12.599000000000004</v>
      </c>
    </row>
    <row r="6151" spans="1:22" ht="14.25" customHeight="1" x14ac:dyDescent="0.3">
      <c r="A6151" s="4">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4">
        <v>-34.070400000000006</v>
      </c>
    </row>
    <row r="6152" spans="1:22" ht="14.25" customHeight="1" x14ac:dyDescent="0.3">
      <c r="A6152" s="4">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4">
        <v>88.725000000000023</v>
      </c>
    </row>
    <row r="6153" spans="1:22" ht="14.25" customHeight="1" x14ac:dyDescent="0.3">
      <c r="A6153" s="4">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4">
        <v>70.490000000000009</v>
      </c>
    </row>
    <row r="6154" spans="1:22" ht="14.25" customHeight="1" x14ac:dyDescent="0.3">
      <c r="A6154" s="4">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4">
        <v>0.87919999999999732</v>
      </c>
    </row>
    <row r="6155" spans="1:22" ht="14.25" customHeight="1" x14ac:dyDescent="0.3">
      <c r="A6155" s="4">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4">
        <v>10.393599999999998</v>
      </c>
    </row>
    <row r="6156" spans="1:22" ht="14.25" customHeight="1" x14ac:dyDescent="0.3">
      <c r="A6156" s="4">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4">
        <v>5.7752999999999961</v>
      </c>
    </row>
    <row r="6157" spans="1:22" ht="14.25" customHeight="1" x14ac:dyDescent="0.3">
      <c r="A6157" s="4">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4">
        <v>33.270399999999981</v>
      </c>
    </row>
    <row r="6158" spans="1:22" ht="14.25" customHeight="1" x14ac:dyDescent="0.3">
      <c r="A6158" s="4">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4">
        <v>9.5418000000000003</v>
      </c>
    </row>
    <row r="6159" spans="1:22" ht="14.25" customHeight="1" x14ac:dyDescent="0.3">
      <c r="A6159" s="4">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4">
        <v>38.323799999999999</v>
      </c>
    </row>
    <row r="6160" spans="1:22" ht="14.25" customHeight="1" x14ac:dyDescent="0.3">
      <c r="A6160" s="4">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4">
        <v>23.419200000000011</v>
      </c>
    </row>
    <row r="6161" spans="1:22" ht="14.25" customHeight="1" x14ac:dyDescent="0.3">
      <c r="A6161" s="4">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4">
        <v>108.17520000000002</v>
      </c>
    </row>
    <row r="6162" spans="1:22" ht="14.25" customHeight="1" x14ac:dyDescent="0.3">
      <c r="A6162" s="4">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4">
        <v>28.347899999999981</v>
      </c>
    </row>
    <row r="6163" spans="1:22" ht="14.25" customHeight="1" x14ac:dyDescent="0.3">
      <c r="A6163" s="4">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4">
        <v>3.9851999999999999</v>
      </c>
    </row>
    <row r="6164" spans="1:22" ht="14.25" customHeight="1" x14ac:dyDescent="0.3">
      <c r="A6164" s="4">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4">
        <v>1.961999999999998</v>
      </c>
    </row>
    <row r="6165" spans="1:22" ht="14.25" customHeight="1" x14ac:dyDescent="0.3">
      <c r="A6165" s="4">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4">
        <v>-25.737000000000002</v>
      </c>
    </row>
    <row r="6166" spans="1:22" ht="14.25" customHeight="1" x14ac:dyDescent="0.3">
      <c r="A6166" s="4">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4">
        <v>1.3728000000000002</v>
      </c>
    </row>
    <row r="6167" spans="1:22" ht="14.25" customHeight="1" x14ac:dyDescent="0.3">
      <c r="A6167" s="4">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4">
        <v>5.5044000000000013</v>
      </c>
    </row>
    <row r="6168" spans="1:22" ht="14.25" customHeight="1" x14ac:dyDescent="0.3">
      <c r="A6168" s="4">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4">
        <v>53.199999999999989</v>
      </c>
    </row>
    <row r="6169" spans="1:22" ht="14.25" customHeight="1" x14ac:dyDescent="0.3">
      <c r="A6169" s="4">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4">
        <v>44.045999999999992</v>
      </c>
    </row>
    <row r="6170" spans="1:22" ht="14.25" customHeight="1" x14ac:dyDescent="0.3">
      <c r="A6170" s="4">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4">
        <v>11.250400000000001</v>
      </c>
    </row>
    <row r="6171" spans="1:22" ht="14.25" customHeight="1" x14ac:dyDescent="0.3">
      <c r="A6171" s="4">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4">
        <v>6.4127999999999998</v>
      </c>
    </row>
    <row r="6172" spans="1:22" ht="14.25" customHeight="1" x14ac:dyDescent="0.3">
      <c r="A6172" s="4">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4">
        <v>11.558699999999998</v>
      </c>
    </row>
    <row r="6173" spans="1:22" ht="14.25" customHeight="1" x14ac:dyDescent="0.3">
      <c r="A6173" s="4">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4">
        <v>1.0207999999999999</v>
      </c>
    </row>
    <row r="6174" spans="1:22" ht="14.25" customHeight="1" x14ac:dyDescent="0.3">
      <c r="A6174" s="4">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4">
        <v>12.548999999999999</v>
      </c>
    </row>
    <row r="6175" spans="1:22" ht="14.25" customHeight="1" x14ac:dyDescent="0.3">
      <c r="A6175" s="4">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4">
        <v>9.1160000000000014</v>
      </c>
    </row>
    <row r="6176" spans="1:22" ht="14.25" customHeight="1" x14ac:dyDescent="0.3">
      <c r="A6176" s="4">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4">
        <v>226.36260000000004</v>
      </c>
    </row>
    <row r="6177" spans="1:22" ht="14.25" customHeight="1" x14ac:dyDescent="0.3">
      <c r="A6177" s="4">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4">
        <v>422.51</v>
      </c>
    </row>
    <row r="6178" spans="1:22" ht="14.25" customHeight="1" x14ac:dyDescent="0.3">
      <c r="A6178" s="4">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4">
        <v>24.068799999999996</v>
      </c>
    </row>
    <row r="6179" spans="1:22" ht="14.25" customHeight="1" x14ac:dyDescent="0.3">
      <c r="A6179" s="4">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4">
        <v>57.32119999999999</v>
      </c>
    </row>
    <row r="6180" spans="1:22" ht="14.25" customHeight="1" x14ac:dyDescent="0.3">
      <c r="A6180" s="4">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4">
        <v>11.720800000000001</v>
      </c>
    </row>
    <row r="6181" spans="1:22" ht="14.25" customHeight="1" x14ac:dyDescent="0.3">
      <c r="A6181" s="4">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4">
        <v>6.3960000000000008</v>
      </c>
    </row>
    <row r="6182" spans="1:22" ht="14.25" customHeight="1" x14ac:dyDescent="0.3">
      <c r="A6182" s="4">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4">
        <v>176.38600000000002</v>
      </c>
    </row>
    <row r="6183" spans="1:22" ht="14.25" customHeight="1" x14ac:dyDescent="0.3">
      <c r="A6183" s="4">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4">
        <v>32.981699999999989</v>
      </c>
    </row>
    <row r="6184" spans="1:22" ht="14.25" customHeight="1" x14ac:dyDescent="0.3">
      <c r="A6184" s="4">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4">
        <v>6.8619999999999992</v>
      </c>
    </row>
    <row r="6185" spans="1:22" ht="14.25" customHeight="1" x14ac:dyDescent="0.3">
      <c r="A6185" s="4">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4">
        <v>17.756799999999998</v>
      </c>
    </row>
    <row r="6186" spans="1:22" ht="14.25" customHeight="1" x14ac:dyDescent="0.3">
      <c r="A6186" s="4">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4">
        <v>25.245000000000019</v>
      </c>
    </row>
    <row r="6187" spans="1:22" ht="14.25" customHeight="1" x14ac:dyDescent="0.3">
      <c r="A6187" s="4">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4">
        <v>10.679999999999996</v>
      </c>
    </row>
    <row r="6188" spans="1:22" ht="14.25" customHeight="1" x14ac:dyDescent="0.3">
      <c r="A6188" s="4">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4">
        <v>20.575499999999998</v>
      </c>
    </row>
    <row r="6189" spans="1:22" ht="14.25" customHeight="1" x14ac:dyDescent="0.3">
      <c r="A6189" s="4">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4">
        <v>11.793599999999998</v>
      </c>
    </row>
    <row r="6190" spans="1:22" ht="14.25" customHeight="1" x14ac:dyDescent="0.3">
      <c r="A6190" s="4">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4">
        <v>35.711999999999989</v>
      </c>
    </row>
    <row r="6191" spans="1:22" ht="14.25" customHeight="1" x14ac:dyDescent="0.3">
      <c r="A6191" s="4">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4">
        <v>47.97999999999999</v>
      </c>
    </row>
    <row r="6192" spans="1:22" ht="14.25" customHeight="1" x14ac:dyDescent="0.3">
      <c r="A6192" s="4">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4">
        <v>207.88559999999998</v>
      </c>
    </row>
    <row r="6193" spans="1:22" ht="14.25" customHeight="1" x14ac:dyDescent="0.3">
      <c r="A6193" s="4">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4">
        <v>8.4888000000000012</v>
      </c>
    </row>
    <row r="6194" spans="1:22" ht="14.25" customHeight="1" x14ac:dyDescent="0.3">
      <c r="A6194" s="4">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4">
        <v>9.0719999999999992</v>
      </c>
    </row>
    <row r="6195" spans="1:22" ht="14.25" customHeight="1" x14ac:dyDescent="0.3">
      <c r="A6195" s="4">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4">
        <v>-9.8114999999999988</v>
      </c>
    </row>
    <row r="6196" spans="1:22" ht="14.25" customHeight="1" x14ac:dyDescent="0.3">
      <c r="A6196" s="4">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4">
        <v>26.557999999999993</v>
      </c>
    </row>
    <row r="6197" spans="1:22" ht="14.25" customHeight="1" x14ac:dyDescent="0.3">
      <c r="A6197" s="4">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4">
        <v>-76.997200000000021</v>
      </c>
    </row>
    <row r="6198" spans="1:22" ht="14.25" customHeight="1" x14ac:dyDescent="0.3">
      <c r="A6198" s="4">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4">
        <v>-4.460999999999995</v>
      </c>
    </row>
    <row r="6199" spans="1:22" ht="14.25" customHeight="1" x14ac:dyDescent="0.3">
      <c r="A6199" s="4">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4">
        <v>28.696499999999993</v>
      </c>
    </row>
    <row r="6200" spans="1:22" ht="14.25" customHeight="1" x14ac:dyDescent="0.3">
      <c r="A6200" s="4">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4">
        <v>13.252199999999997</v>
      </c>
    </row>
    <row r="6201" spans="1:22" ht="14.25" customHeight="1" x14ac:dyDescent="0.3">
      <c r="A6201" s="4">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4">
        <v>46.118399999999994</v>
      </c>
    </row>
    <row r="6202" spans="1:22" ht="14.25" customHeight="1" x14ac:dyDescent="0.3">
      <c r="A6202" s="4">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4">
        <v>485.98919999999993</v>
      </c>
    </row>
    <row r="6203" spans="1:22" ht="14.25" customHeight="1" x14ac:dyDescent="0.3">
      <c r="A6203" s="4">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4">
        <v>-4.9004999999999974</v>
      </c>
    </row>
    <row r="6204" spans="1:22" ht="14.25" customHeight="1" x14ac:dyDescent="0.3">
      <c r="A6204" s="4">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4">
        <v>7.0489999999999498</v>
      </c>
    </row>
    <row r="6205" spans="1:22" ht="14.25" customHeight="1" x14ac:dyDescent="0.3">
      <c r="A6205" s="4">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4">
        <v>-47.030399999999986</v>
      </c>
    </row>
    <row r="6206" spans="1:22" ht="14.25" customHeight="1" x14ac:dyDescent="0.3">
      <c r="A6206" s="4">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4">
        <v>1.7352000000000005</v>
      </c>
    </row>
    <row r="6207" spans="1:22" ht="14.25" customHeight="1" x14ac:dyDescent="0.3">
      <c r="A6207" s="4">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4">
        <v>15.942499999999992</v>
      </c>
    </row>
    <row r="6208" spans="1:22" ht="14.25" customHeight="1" x14ac:dyDescent="0.3">
      <c r="A6208" s="4">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4">
        <v>7.8899999999999979</v>
      </c>
    </row>
    <row r="6209" spans="1:22" ht="14.25" customHeight="1" x14ac:dyDescent="0.3">
      <c r="A6209" s="4">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4">
        <v>-14.576399999999996</v>
      </c>
    </row>
    <row r="6210" spans="1:22" ht="14.25" customHeight="1" x14ac:dyDescent="0.3">
      <c r="A6210" s="4">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4">
        <v>-6.3960000000000008</v>
      </c>
    </row>
    <row r="6211" spans="1:22" ht="14.25" customHeight="1" x14ac:dyDescent="0.3">
      <c r="A6211" s="4">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4">
        <v>942.81569999999988</v>
      </c>
    </row>
    <row r="6212" spans="1:22" ht="14.25" customHeight="1" x14ac:dyDescent="0.3">
      <c r="A6212" s="4">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4">
        <v>290.00579999999991</v>
      </c>
    </row>
    <row r="6213" spans="1:22" ht="14.25" customHeight="1" x14ac:dyDescent="0.3">
      <c r="A6213" s="4">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4">
        <v>22.419600000000003</v>
      </c>
    </row>
    <row r="6214" spans="1:22" ht="14.25" customHeight="1" x14ac:dyDescent="0.3">
      <c r="A6214" s="4">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4">
        <v>9.120000000000001</v>
      </c>
    </row>
    <row r="6215" spans="1:22" ht="14.25" customHeight="1" x14ac:dyDescent="0.3">
      <c r="A6215" s="4">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4">
        <v>22.074799999999996</v>
      </c>
    </row>
    <row r="6216" spans="1:22" ht="14.25" customHeight="1" x14ac:dyDescent="0.3">
      <c r="A6216" s="4">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4">
        <v>3.7435999999999998</v>
      </c>
    </row>
    <row r="6217" spans="1:22" ht="14.25" customHeight="1" x14ac:dyDescent="0.3">
      <c r="A6217" s="4">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4">
        <v>27.945600000000002</v>
      </c>
    </row>
    <row r="6218" spans="1:22" ht="14.25" customHeight="1" x14ac:dyDescent="0.3">
      <c r="A6218" s="4">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4">
        <v>29.252800000000001</v>
      </c>
    </row>
    <row r="6219" spans="1:22" ht="14.25" customHeight="1" x14ac:dyDescent="0.3">
      <c r="A6219" s="4">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4">
        <v>0.29969999999999963</v>
      </c>
    </row>
    <row r="6220" spans="1:22" ht="14.25" customHeight="1" x14ac:dyDescent="0.3">
      <c r="A6220" s="4">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4">
        <v>35.195999999999998</v>
      </c>
    </row>
    <row r="6221" spans="1:22" ht="14.25" customHeight="1" x14ac:dyDescent="0.3">
      <c r="A6221" s="4">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4">
        <v>51.834599999999995</v>
      </c>
    </row>
    <row r="6222" spans="1:22" ht="14.25" customHeight="1" x14ac:dyDescent="0.3">
      <c r="A6222" s="4">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4">
        <v>1.4601999999999977</v>
      </c>
    </row>
    <row r="6223" spans="1:22" ht="14.25" customHeight="1" x14ac:dyDescent="0.3">
      <c r="A6223" s="4">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4">
        <v>26.081999999999997</v>
      </c>
    </row>
    <row r="6224" spans="1:22" ht="14.25" customHeight="1" x14ac:dyDescent="0.3">
      <c r="A6224" s="4">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4">
        <v>19.084800000000005</v>
      </c>
    </row>
    <row r="6225" spans="1:22" ht="14.25" customHeight="1" x14ac:dyDescent="0.3">
      <c r="A6225" s="4">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4">
        <v>1.0730999999999993</v>
      </c>
    </row>
    <row r="6226" spans="1:22" ht="14.25" customHeight="1" x14ac:dyDescent="0.3">
      <c r="A6226" s="4">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4">
        <v>-54.588000000000008</v>
      </c>
    </row>
    <row r="6227" spans="1:22" ht="14.25" customHeight="1" x14ac:dyDescent="0.3">
      <c r="A6227" s="4">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4">
        <v>-103.86059999999998</v>
      </c>
    </row>
    <row r="6228" spans="1:22" ht="14.25" customHeight="1" x14ac:dyDescent="0.3">
      <c r="A6228" s="4">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4">
        <v>-14.558399999999978</v>
      </c>
    </row>
    <row r="6229" spans="1:22" ht="14.25" customHeight="1" x14ac:dyDescent="0.3">
      <c r="A6229" s="4">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4">
        <v>7.7679000000000009</v>
      </c>
    </row>
    <row r="6230" spans="1:22" ht="14.25" customHeight="1" x14ac:dyDescent="0.3">
      <c r="A6230" s="4">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4">
        <v>-20.235600000000005</v>
      </c>
    </row>
    <row r="6231" spans="1:22" ht="14.25" customHeight="1" x14ac:dyDescent="0.3">
      <c r="A6231" s="4">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4">
        <v>15.863099999999999</v>
      </c>
    </row>
    <row r="6232" spans="1:22" ht="14.25" customHeight="1" x14ac:dyDescent="0.3">
      <c r="A6232" s="4">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4">
        <v>11.8248</v>
      </c>
    </row>
    <row r="6233" spans="1:22" ht="14.25" customHeight="1" x14ac:dyDescent="0.3">
      <c r="A6233" s="4">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4">
        <v>8.8783999999999921</v>
      </c>
    </row>
    <row r="6234" spans="1:22" ht="14.25" customHeight="1" x14ac:dyDescent="0.3">
      <c r="A6234" s="4">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4">
        <v>9.3312000000000008</v>
      </c>
    </row>
    <row r="6235" spans="1:22" ht="14.25" customHeight="1" x14ac:dyDescent="0.3">
      <c r="A6235" s="4">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4">
        <v>34.214400000000005</v>
      </c>
    </row>
    <row r="6236" spans="1:22" ht="14.25" customHeight="1" x14ac:dyDescent="0.3">
      <c r="A6236" s="4">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4">
        <v>459.98749999999995</v>
      </c>
    </row>
    <row r="6237" spans="1:22" ht="14.25" customHeight="1" x14ac:dyDescent="0.3">
      <c r="A6237" s="4">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4">
        <v>-17.991000000000003</v>
      </c>
    </row>
    <row r="6238" spans="1:22" ht="14.25" customHeight="1" x14ac:dyDescent="0.3">
      <c r="A6238" s="4">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4">
        <v>21.591000000000001</v>
      </c>
    </row>
    <row r="6239" spans="1:22" ht="14.25" customHeight="1" x14ac:dyDescent="0.3">
      <c r="A6239" s="4">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4">
        <v>9.2176000000000009</v>
      </c>
    </row>
    <row r="6240" spans="1:22" ht="14.25" customHeight="1" x14ac:dyDescent="0.3">
      <c r="A6240" s="4">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4">
        <v>21.64500000000001</v>
      </c>
    </row>
    <row r="6241" spans="1:22" ht="14.25" customHeight="1" x14ac:dyDescent="0.3">
      <c r="A6241" s="4">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4">
        <v>93.698800000000006</v>
      </c>
    </row>
    <row r="6242" spans="1:22" ht="14.25" customHeight="1" x14ac:dyDescent="0.3">
      <c r="A6242" s="4">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4">
        <v>3.8167999999999997</v>
      </c>
    </row>
    <row r="6243" spans="1:22" ht="14.25" customHeight="1" x14ac:dyDescent="0.3">
      <c r="A6243" s="4">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4">
        <v>101.4504</v>
      </c>
    </row>
    <row r="6244" spans="1:22" ht="14.25" customHeight="1" x14ac:dyDescent="0.3">
      <c r="A6244" s="4">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4">
        <v>-14.591999999999999</v>
      </c>
    </row>
    <row r="6245" spans="1:22" ht="14.25" customHeight="1" x14ac:dyDescent="0.3">
      <c r="A6245" s="4">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4">
        <v>7.6049999999999978</v>
      </c>
    </row>
    <row r="6246" spans="1:22" ht="14.25" customHeight="1" x14ac:dyDescent="0.3">
      <c r="A6246" s="4">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4">
        <v>30.950400000000002</v>
      </c>
    </row>
    <row r="6247" spans="1:22" ht="14.25" customHeight="1" x14ac:dyDescent="0.3">
      <c r="A6247" s="4">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4">
        <v>6.4205999999999976</v>
      </c>
    </row>
    <row r="6248" spans="1:22" ht="14.25" customHeight="1" x14ac:dyDescent="0.3">
      <c r="A6248" s="4">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4">
        <v>6.011400000000001</v>
      </c>
    </row>
    <row r="6249" spans="1:22" ht="14.25" customHeight="1" x14ac:dyDescent="0.3">
      <c r="A6249" s="4">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4">
        <v>19.968599999999999</v>
      </c>
    </row>
    <row r="6250" spans="1:22" ht="14.25" customHeight="1" x14ac:dyDescent="0.3">
      <c r="A6250" s="4">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4">
        <v>2.6208000000000005</v>
      </c>
    </row>
    <row r="6251" spans="1:22" ht="14.25" customHeight="1" x14ac:dyDescent="0.3">
      <c r="A6251" s="4">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4">
        <v>120.94159999999999</v>
      </c>
    </row>
    <row r="6252" spans="1:22" ht="14.25" customHeight="1" x14ac:dyDescent="0.3">
      <c r="A6252" s="4">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4">
        <v>3.99</v>
      </c>
    </row>
    <row r="6253" spans="1:22" ht="14.25" customHeight="1" x14ac:dyDescent="0.3">
      <c r="A6253" s="4">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4">
        <v>-6.344100000000001</v>
      </c>
    </row>
    <row r="6254" spans="1:22" ht="14.25" customHeight="1" x14ac:dyDescent="0.3">
      <c r="A6254" s="4">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4">
        <v>27.993600000000001</v>
      </c>
    </row>
    <row r="6255" spans="1:22" ht="14.25" customHeight="1" x14ac:dyDescent="0.3">
      <c r="A6255" s="4">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4">
        <v>50.242500000000007</v>
      </c>
    </row>
    <row r="6256" spans="1:22" ht="14.25" customHeight="1" x14ac:dyDescent="0.3">
      <c r="A6256" s="4">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4">
        <v>8.1167999999999996</v>
      </c>
    </row>
    <row r="6257" spans="1:22" ht="14.25" customHeight="1" x14ac:dyDescent="0.3">
      <c r="A6257" s="4">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4">
        <v>3.4495999999999993</v>
      </c>
    </row>
    <row r="6258" spans="1:22" ht="14.25" customHeight="1" x14ac:dyDescent="0.3">
      <c r="A6258" s="4">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4">
        <v>-2.5255999999999998</v>
      </c>
    </row>
    <row r="6259" spans="1:22" ht="14.25" customHeight="1" x14ac:dyDescent="0.3">
      <c r="A6259" s="4">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4">
        <v>-81.725799999999978</v>
      </c>
    </row>
    <row r="6260" spans="1:22" ht="14.25" customHeight="1" x14ac:dyDescent="0.3">
      <c r="A6260" s="4">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4">
        <v>11.230799999999999</v>
      </c>
    </row>
    <row r="6261" spans="1:22" ht="14.25" customHeight="1" x14ac:dyDescent="0.3">
      <c r="A6261" s="4">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4">
        <v>5.5663999999999998</v>
      </c>
    </row>
    <row r="6262" spans="1:22" ht="14.25" customHeight="1" x14ac:dyDescent="0.3">
      <c r="A6262" s="4">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4">
        <v>4.9247999999999985</v>
      </c>
    </row>
    <row r="6263" spans="1:22" ht="14.25" customHeight="1" x14ac:dyDescent="0.3">
      <c r="A6263" s="4">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4">
        <v>19.872</v>
      </c>
    </row>
    <row r="6264" spans="1:22" ht="14.25" customHeight="1" x14ac:dyDescent="0.3">
      <c r="A6264" s="4">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4">
        <v>-729.91380000000004</v>
      </c>
    </row>
    <row r="6265" spans="1:22" ht="14.25" customHeight="1" x14ac:dyDescent="0.3">
      <c r="A6265" s="4">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4">
        <v>15.524999999999999</v>
      </c>
    </row>
    <row r="6266" spans="1:22" ht="14.25" customHeight="1" x14ac:dyDescent="0.3">
      <c r="A6266" s="4">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4">
        <v>14.424999999999999</v>
      </c>
    </row>
    <row r="6267" spans="1:22" ht="14.25" customHeight="1" x14ac:dyDescent="0.3">
      <c r="A6267" s="4">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4">
        <v>1.1771999999999998</v>
      </c>
    </row>
    <row r="6268" spans="1:22" ht="14.25" customHeight="1" x14ac:dyDescent="0.3">
      <c r="A6268" s="4">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4">
        <v>48.551399999999994</v>
      </c>
    </row>
    <row r="6269" spans="1:22" ht="14.25" customHeight="1" x14ac:dyDescent="0.3">
      <c r="A6269" s="4">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4">
        <v>93.593999999999994</v>
      </c>
    </row>
    <row r="6270" spans="1:22" ht="14.25" customHeight="1" x14ac:dyDescent="0.3">
      <c r="A6270" s="4">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4">
        <v>10.327</v>
      </c>
    </row>
    <row r="6271" spans="1:22" ht="14.25" customHeight="1" x14ac:dyDescent="0.3">
      <c r="A6271" s="4">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4">
        <v>-7.9984000000000073</v>
      </c>
    </row>
    <row r="6272" spans="1:22" ht="14.25" customHeight="1" x14ac:dyDescent="0.3">
      <c r="A6272" s="4">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4">
        <v>43.464599999999905</v>
      </c>
    </row>
    <row r="6273" spans="1:22" ht="14.25" customHeight="1" x14ac:dyDescent="0.3">
      <c r="A6273" s="4">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4">
        <v>44.974999999999987</v>
      </c>
    </row>
    <row r="6274" spans="1:22" ht="14.25" customHeight="1" x14ac:dyDescent="0.3">
      <c r="A6274" s="4">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4">
        <v>23.262400000000003</v>
      </c>
    </row>
    <row r="6275" spans="1:22" ht="14.25" customHeight="1" x14ac:dyDescent="0.3">
      <c r="A6275" s="4">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4">
        <v>4.4711999999999996</v>
      </c>
    </row>
    <row r="6276" spans="1:22" ht="14.25" customHeight="1" x14ac:dyDescent="0.3">
      <c r="A6276" s="4">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4">
        <v>89.963999999999999</v>
      </c>
    </row>
    <row r="6277" spans="1:22" ht="14.25" customHeight="1" x14ac:dyDescent="0.3">
      <c r="A6277" s="4">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4">
        <v>10.890000000000002</v>
      </c>
    </row>
    <row r="6278" spans="1:22" ht="14.25" customHeight="1" x14ac:dyDescent="0.3">
      <c r="A6278" s="4">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4">
        <v>41.223699999999994</v>
      </c>
    </row>
    <row r="6279" spans="1:22" ht="14.25" customHeight="1" x14ac:dyDescent="0.3">
      <c r="A6279" s="4">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4">
        <v>17.379999999999995</v>
      </c>
    </row>
    <row r="6280" spans="1:22" ht="14.25" customHeight="1" x14ac:dyDescent="0.3">
      <c r="A6280" s="4">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4">
        <v>-4.6764000000000001</v>
      </c>
    </row>
    <row r="6281" spans="1:22" ht="14.25" customHeight="1" x14ac:dyDescent="0.3">
      <c r="A6281" s="4">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4">
        <v>4.1651999999999987</v>
      </c>
    </row>
    <row r="6282" spans="1:22" ht="14.25" customHeight="1" x14ac:dyDescent="0.3">
      <c r="A6282" s="4">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4">
        <v>1.9925999999999999</v>
      </c>
    </row>
    <row r="6283" spans="1:22" ht="14.25" customHeight="1" x14ac:dyDescent="0.3">
      <c r="A6283" s="4">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4">
        <v>9.5735999999999937</v>
      </c>
    </row>
    <row r="6284" spans="1:22" ht="14.25" customHeight="1" x14ac:dyDescent="0.3">
      <c r="A6284" s="4">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4">
        <v>-26.541000000000004</v>
      </c>
    </row>
    <row r="6285" spans="1:22" ht="14.25" customHeight="1" x14ac:dyDescent="0.3">
      <c r="A6285" s="4">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4">
        <v>143.30299999999997</v>
      </c>
    </row>
    <row r="6286" spans="1:22" ht="14.25" customHeight="1" x14ac:dyDescent="0.3">
      <c r="A6286" s="4">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4">
        <v>56.324000000000012</v>
      </c>
    </row>
    <row r="6287" spans="1:22" ht="14.25" customHeight="1" x14ac:dyDescent="0.3">
      <c r="A6287" s="4">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4">
        <v>-231.41160000000008</v>
      </c>
    </row>
    <row r="6288" spans="1:22" ht="14.25" customHeight="1" x14ac:dyDescent="0.3">
      <c r="A6288" s="4">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4">
        <v>17.998199999999997</v>
      </c>
    </row>
    <row r="6289" spans="1:22" ht="14.25" customHeight="1" x14ac:dyDescent="0.3">
      <c r="A6289" s="4">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4">
        <v>-87.935400000000044</v>
      </c>
    </row>
    <row r="6290" spans="1:22" ht="14.25" customHeight="1" x14ac:dyDescent="0.3">
      <c r="A6290" s="4">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4">
        <v>68.846399999999974</v>
      </c>
    </row>
    <row r="6291" spans="1:22" ht="14.25" customHeight="1" x14ac:dyDescent="0.3">
      <c r="A6291" s="4">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4">
        <v>102.95279999999988</v>
      </c>
    </row>
    <row r="6292" spans="1:22" ht="14.25" customHeight="1" x14ac:dyDescent="0.3">
      <c r="A6292" s="4">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4">
        <v>91.772800000000018</v>
      </c>
    </row>
    <row r="6293" spans="1:22" ht="14.25" customHeight="1" x14ac:dyDescent="0.3">
      <c r="A6293" s="4">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4">
        <v>168.47040000000004</v>
      </c>
    </row>
    <row r="6294" spans="1:22" ht="14.25" customHeight="1" x14ac:dyDescent="0.3">
      <c r="A6294" s="4">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4">
        <v>7.7679000000000009</v>
      </c>
    </row>
    <row r="6295" spans="1:22" ht="14.25" customHeight="1" x14ac:dyDescent="0.3">
      <c r="A6295" s="4">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4">
        <v>16.676400000000001</v>
      </c>
    </row>
    <row r="6296" spans="1:22" ht="14.25" customHeight="1" x14ac:dyDescent="0.3">
      <c r="A6296" s="4">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4">
        <v>12.581999999999999</v>
      </c>
    </row>
    <row r="6297" spans="1:22" ht="14.25" customHeight="1" x14ac:dyDescent="0.3">
      <c r="A6297" s="4">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4">
        <v>503.78219999999976</v>
      </c>
    </row>
    <row r="6298" spans="1:22" ht="14.25" customHeight="1" x14ac:dyDescent="0.3">
      <c r="A6298" s="4">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4">
        <v>84.51</v>
      </c>
    </row>
    <row r="6299" spans="1:22" ht="14.25" customHeight="1" x14ac:dyDescent="0.3">
      <c r="A6299" s="4">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4">
        <v>66.627199999999988</v>
      </c>
    </row>
    <row r="6300" spans="1:22" ht="14.25" customHeight="1" x14ac:dyDescent="0.3">
      <c r="A6300" s="4">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4">
        <v>12.2715</v>
      </c>
    </row>
    <row r="6301" spans="1:22" ht="14.25" customHeight="1" x14ac:dyDescent="0.3">
      <c r="A6301" s="4">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4">
        <v>9.5570999999999984</v>
      </c>
    </row>
    <row r="6302" spans="1:22" ht="14.25" customHeight="1" x14ac:dyDescent="0.3">
      <c r="A6302" s="4">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4">
        <v>-38.11140000000001</v>
      </c>
    </row>
    <row r="6303" spans="1:22" ht="14.25" customHeight="1" x14ac:dyDescent="0.3">
      <c r="A6303" s="4">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4">
        <v>4.7195999999999998</v>
      </c>
    </row>
    <row r="6304" spans="1:22" ht="14.25" customHeight="1" x14ac:dyDescent="0.3">
      <c r="A6304" s="4">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4">
        <v>19.596000000000018</v>
      </c>
    </row>
    <row r="6305" spans="1:22" ht="14.25" customHeight="1" x14ac:dyDescent="0.3">
      <c r="A6305" s="4">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4">
        <v>23.234999999999992</v>
      </c>
    </row>
    <row r="6306" spans="1:22" ht="14.25" customHeight="1" x14ac:dyDescent="0.3">
      <c r="A6306" s="4">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4">
        <v>3.2063999999999999</v>
      </c>
    </row>
    <row r="6307" spans="1:22" ht="14.25" customHeight="1" x14ac:dyDescent="0.3">
      <c r="A6307" s="4">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4">
        <v>-4.1761999999999997</v>
      </c>
    </row>
    <row r="6308" spans="1:22" ht="14.25" customHeight="1" x14ac:dyDescent="0.3">
      <c r="A6308" s="4">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4">
        <v>-14.407800000000009</v>
      </c>
    </row>
    <row r="6309" spans="1:22" ht="14.25" customHeight="1" x14ac:dyDescent="0.3">
      <c r="A6309" s="4">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4">
        <v>16.783200000000001</v>
      </c>
    </row>
    <row r="6310" spans="1:22" ht="14.25" customHeight="1" x14ac:dyDescent="0.3">
      <c r="A6310" s="4">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4">
        <v>-97.552800000000076</v>
      </c>
    </row>
    <row r="6311" spans="1:22" ht="14.25" customHeight="1" x14ac:dyDescent="0.3">
      <c r="A6311" s="4">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4">
        <v>228.07919999999999</v>
      </c>
    </row>
    <row r="6312" spans="1:22" ht="14.25" customHeight="1" x14ac:dyDescent="0.3">
      <c r="A6312" s="4">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4">
        <v>5.3115999999999985</v>
      </c>
    </row>
    <row r="6313" spans="1:22" ht="14.25" customHeight="1" x14ac:dyDescent="0.3">
      <c r="A6313" s="4">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4">
        <v>21.751499999999986</v>
      </c>
    </row>
    <row r="6314" spans="1:22" ht="14.25" customHeight="1" x14ac:dyDescent="0.3">
      <c r="A6314" s="4">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4">
        <v>81.131400000000014</v>
      </c>
    </row>
    <row r="6315" spans="1:22" ht="14.25" customHeight="1" x14ac:dyDescent="0.3">
      <c r="A6315" s="4">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4">
        <v>7.3451000000000004</v>
      </c>
    </row>
    <row r="6316" spans="1:22" ht="14.25" customHeight="1" x14ac:dyDescent="0.3">
      <c r="A6316" s="4">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4">
        <v>45.575999999999979</v>
      </c>
    </row>
    <row r="6317" spans="1:22" ht="14.25" customHeight="1" x14ac:dyDescent="0.3">
      <c r="A6317" s="4">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4">
        <v>96.343800000000002</v>
      </c>
    </row>
    <row r="6318" spans="1:22" ht="14.25" customHeight="1" x14ac:dyDescent="0.3">
      <c r="A6318" s="4">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4">
        <v>69.177599999999984</v>
      </c>
    </row>
    <row r="6319" spans="1:22" ht="14.25" customHeight="1" x14ac:dyDescent="0.3">
      <c r="A6319" s="4">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4">
        <v>7.98</v>
      </c>
    </row>
    <row r="6320" spans="1:22" ht="14.25" customHeight="1" x14ac:dyDescent="0.3">
      <c r="A6320" s="4">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4">
        <v>3.4964999999999993</v>
      </c>
    </row>
    <row r="6321" spans="1:22" ht="14.25" customHeight="1" x14ac:dyDescent="0.3">
      <c r="A6321" s="4">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4">
        <v>15.335999999999999</v>
      </c>
    </row>
    <row r="6322" spans="1:22" ht="14.25" customHeight="1" x14ac:dyDescent="0.3">
      <c r="A6322" s="4">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4">
        <v>3.6288</v>
      </c>
    </row>
    <row r="6323" spans="1:22" ht="14.25" customHeight="1" x14ac:dyDescent="0.3">
      <c r="A6323" s="4">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4">
        <v>2.8100999999999998</v>
      </c>
    </row>
    <row r="6324" spans="1:22" ht="14.25" customHeight="1" x14ac:dyDescent="0.3">
      <c r="A6324" s="4">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4">
        <v>7.4871999999999996</v>
      </c>
    </row>
    <row r="6325" spans="1:22" ht="14.25" customHeight="1" x14ac:dyDescent="0.3">
      <c r="A6325" s="4">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4">
        <v>31.005899999999997</v>
      </c>
    </row>
    <row r="6326" spans="1:22" ht="14.25" customHeight="1" x14ac:dyDescent="0.3">
      <c r="A6326" s="4">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4">
        <v>16.032</v>
      </c>
    </row>
    <row r="6327" spans="1:22" ht="14.25" customHeight="1" x14ac:dyDescent="0.3">
      <c r="A6327" s="4">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4">
        <v>103.3116</v>
      </c>
    </row>
    <row r="6328" spans="1:22" ht="14.25" customHeight="1" x14ac:dyDescent="0.3">
      <c r="A6328" s="4">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4">
        <v>4.0541999999999998</v>
      </c>
    </row>
    <row r="6329" spans="1:22" ht="14.25" customHeight="1" x14ac:dyDescent="0.3">
      <c r="A6329" s="4">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4">
        <v>30.023400000000009</v>
      </c>
    </row>
    <row r="6330" spans="1:22" ht="14.25" customHeight="1" x14ac:dyDescent="0.3">
      <c r="A6330" s="4">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4">
        <v>8.9534999999999982</v>
      </c>
    </row>
    <row r="6331" spans="1:22" ht="14.25" customHeight="1" x14ac:dyDescent="0.3">
      <c r="A6331" s="4">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4">
        <v>93.581600000000009</v>
      </c>
    </row>
    <row r="6332" spans="1:22" ht="14.25" customHeight="1" x14ac:dyDescent="0.3">
      <c r="A6332" s="4">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4">
        <v>15.979199999999999</v>
      </c>
    </row>
    <row r="6333" spans="1:22" ht="14.25" customHeight="1" x14ac:dyDescent="0.3">
      <c r="A6333" s="4">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4">
        <v>12.736799999999999</v>
      </c>
    </row>
    <row r="6334" spans="1:22" ht="14.25" customHeight="1" x14ac:dyDescent="0.3">
      <c r="A6334" s="4">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4">
        <v>4.8608999999999991</v>
      </c>
    </row>
    <row r="6335" spans="1:22" ht="14.25" customHeight="1" x14ac:dyDescent="0.3">
      <c r="A6335" s="4">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4">
        <v>13.365</v>
      </c>
    </row>
    <row r="6336" spans="1:22" ht="14.25" customHeight="1" x14ac:dyDescent="0.3">
      <c r="A6336" s="4">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4">
        <v>23.086399999999998</v>
      </c>
    </row>
    <row r="6337" spans="1:22" ht="14.25" customHeight="1" x14ac:dyDescent="0.3">
      <c r="A6337" s="4">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4">
        <v>6.3979999999999997</v>
      </c>
    </row>
    <row r="6338" spans="1:22" ht="14.25" customHeight="1" x14ac:dyDescent="0.3">
      <c r="A6338" s="4">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4">
        <v>15.993599999999997</v>
      </c>
    </row>
    <row r="6339" spans="1:22" ht="14.25" customHeight="1" x14ac:dyDescent="0.3">
      <c r="A6339" s="4">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4">
        <v>42.494999999999948</v>
      </c>
    </row>
    <row r="6340" spans="1:22" ht="14.25" customHeight="1" x14ac:dyDescent="0.3">
      <c r="A6340" s="4">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4">
        <v>43.9</v>
      </c>
    </row>
    <row r="6341" spans="1:22" ht="14.25" customHeight="1" x14ac:dyDescent="0.3">
      <c r="A6341" s="4">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4">
        <v>2.4597999999999871</v>
      </c>
    </row>
    <row r="6342" spans="1:22" ht="14.25" customHeight="1" x14ac:dyDescent="0.3">
      <c r="A6342" s="4">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4">
        <v>1351.9895999999999</v>
      </c>
    </row>
    <row r="6343" spans="1:22" ht="14.25" customHeight="1" x14ac:dyDescent="0.3">
      <c r="A6343" s="4">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4">
        <v>-35.215199999999996</v>
      </c>
    </row>
    <row r="6344" spans="1:22" ht="14.25" customHeight="1" x14ac:dyDescent="0.3">
      <c r="A6344" s="4">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4">
        <v>52.734000000000009</v>
      </c>
    </row>
    <row r="6345" spans="1:22" ht="14.25" customHeight="1" x14ac:dyDescent="0.3">
      <c r="A6345" s="4">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4">
        <v>14.9156</v>
      </c>
    </row>
    <row r="6346" spans="1:22" ht="14.25" customHeight="1" x14ac:dyDescent="0.3">
      <c r="A6346" s="4">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4">
        <v>33.254399999999997</v>
      </c>
    </row>
    <row r="6347" spans="1:22" ht="14.25" customHeight="1" x14ac:dyDescent="0.3">
      <c r="A6347" s="4">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4">
        <v>170.51129999999998</v>
      </c>
    </row>
    <row r="6348" spans="1:22" ht="14.25" customHeight="1" x14ac:dyDescent="0.3">
      <c r="A6348" s="4">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4">
        <v>12.029499999999999</v>
      </c>
    </row>
    <row r="6349" spans="1:22" ht="14.25" customHeight="1" x14ac:dyDescent="0.3">
      <c r="A6349" s="4">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4">
        <v>4.4137999999999993</v>
      </c>
    </row>
    <row r="6350" spans="1:22" ht="14.25" customHeight="1" x14ac:dyDescent="0.3">
      <c r="A6350" s="4">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4">
        <v>10.4496</v>
      </c>
    </row>
    <row r="6351" spans="1:22" ht="14.25" customHeight="1" x14ac:dyDescent="0.3">
      <c r="A6351" s="4">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4">
        <v>10.517999999999997</v>
      </c>
    </row>
    <row r="6352" spans="1:22" ht="14.25" customHeight="1" x14ac:dyDescent="0.3">
      <c r="A6352" s="4">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4">
        <v>-105.69000000000003</v>
      </c>
    </row>
    <row r="6353" spans="1:22" ht="14.25" customHeight="1" x14ac:dyDescent="0.3">
      <c r="A6353" s="4">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4">
        <v>27.103200000000001</v>
      </c>
    </row>
    <row r="6354" spans="1:22" ht="14.25" customHeight="1" x14ac:dyDescent="0.3">
      <c r="A6354" s="4">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4">
        <v>-2.0099999999999998</v>
      </c>
    </row>
    <row r="6355" spans="1:22" ht="14.25" customHeight="1" x14ac:dyDescent="0.3">
      <c r="A6355" s="4">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4">
        <v>2.0975000000000001</v>
      </c>
    </row>
    <row r="6356" spans="1:22" ht="14.25" customHeight="1" x14ac:dyDescent="0.3">
      <c r="A6356" s="4">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4">
        <v>101.39399999999998</v>
      </c>
    </row>
    <row r="6357" spans="1:22" ht="14.25" customHeight="1" x14ac:dyDescent="0.3">
      <c r="A6357" s="4">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4">
        <v>-13.637000000000011</v>
      </c>
    </row>
    <row r="6358" spans="1:22" ht="14.25" customHeight="1" x14ac:dyDescent="0.3">
      <c r="A6358" s="4">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4">
        <v>6.8879999999999981</v>
      </c>
    </row>
    <row r="6359" spans="1:22" ht="14.25" customHeight="1" x14ac:dyDescent="0.3">
      <c r="A6359" s="4">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4">
        <v>12.441600000000001</v>
      </c>
    </row>
    <row r="6360" spans="1:22" ht="14.25" customHeight="1" x14ac:dyDescent="0.3">
      <c r="A6360" s="4">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4">
        <v>3.1104000000000003</v>
      </c>
    </row>
    <row r="6361" spans="1:22" ht="14.25" customHeight="1" x14ac:dyDescent="0.3">
      <c r="A6361" s="4">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4">
        <v>8.6352000000000011</v>
      </c>
    </row>
    <row r="6362" spans="1:22" ht="14.25" customHeight="1" x14ac:dyDescent="0.3">
      <c r="A6362" s="4">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4">
        <v>15.764000000000003</v>
      </c>
    </row>
    <row r="6363" spans="1:22" ht="14.25" customHeight="1" x14ac:dyDescent="0.3">
      <c r="A6363" s="4">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4">
        <v>8.2900999999999954</v>
      </c>
    </row>
    <row r="6364" spans="1:22" ht="14.25" customHeight="1" x14ac:dyDescent="0.3">
      <c r="A6364" s="4">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4">
        <v>56.55</v>
      </c>
    </row>
    <row r="6365" spans="1:22" ht="14.25" customHeight="1" x14ac:dyDescent="0.3">
      <c r="A6365" s="4">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4">
        <v>103.99920000000003</v>
      </c>
    </row>
    <row r="6366" spans="1:22" ht="14.25" customHeight="1" x14ac:dyDescent="0.3">
      <c r="A6366" s="4">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4">
        <v>24.883200000000002</v>
      </c>
    </row>
    <row r="6367" spans="1:22" ht="14.25" customHeight="1" x14ac:dyDescent="0.3">
      <c r="A6367" s="4">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4">
        <v>11.1294</v>
      </c>
    </row>
    <row r="6368" spans="1:22" ht="14.25" customHeight="1" x14ac:dyDescent="0.3">
      <c r="A6368" s="4">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4">
        <v>7.2111000000000161</v>
      </c>
    </row>
    <row r="6369" spans="1:22" ht="14.25" customHeight="1" x14ac:dyDescent="0.3">
      <c r="A6369" s="4">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4">
        <v>33.325600000000009</v>
      </c>
    </row>
    <row r="6370" spans="1:22" ht="14.25" customHeight="1" x14ac:dyDescent="0.3">
      <c r="A6370" s="4">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4">
        <v>49.92</v>
      </c>
    </row>
    <row r="6371" spans="1:22" ht="14.25" customHeight="1" x14ac:dyDescent="0.3">
      <c r="A6371" s="4">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4">
        <v>-29.512000000000008</v>
      </c>
    </row>
    <row r="6372" spans="1:22" ht="14.25" customHeight="1" x14ac:dyDescent="0.3">
      <c r="A6372" s="4">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4">
        <v>12.776399999999988</v>
      </c>
    </row>
    <row r="6373" spans="1:22" ht="14.25" customHeight="1" x14ac:dyDescent="0.3">
      <c r="A6373" s="4">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4">
        <v>21.819200000000002</v>
      </c>
    </row>
    <row r="6374" spans="1:22" ht="14.25" customHeight="1" x14ac:dyDescent="0.3">
      <c r="A6374" s="4">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4">
        <v>3.1160999999999999</v>
      </c>
    </row>
    <row r="6375" spans="1:22" ht="14.25" customHeight="1" x14ac:dyDescent="0.3">
      <c r="A6375" s="4">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4">
        <v>66.954599999999971</v>
      </c>
    </row>
    <row r="6376" spans="1:22" ht="14.25" customHeight="1" x14ac:dyDescent="0.3">
      <c r="A6376" s="4">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4">
        <v>70.197999999999922</v>
      </c>
    </row>
    <row r="6377" spans="1:22" ht="14.25" customHeight="1" x14ac:dyDescent="0.3">
      <c r="A6377" s="4">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4">
        <v>-1.249000000000013</v>
      </c>
    </row>
    <row r="6378" spans="1:22" ht="14.25" customHeight="1" x14ac:dyDescent="0.3">
      <c r="A6378" s="4">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4">
        <v>1.7247999999999997</v>
      </c>
    </row>
    <row r="6379" spans="1:22" ht="14.25" customHeight="1" x14ac:dyDescent="0.3">
      <c r="A6379" s="4">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4">
        <v>4.2803999999999984</v>
      </c>
    </row>
    <row r="6380" spans="1:22" ht="14.25" customHeight="1" x14ac:dyDescent="0.3">
      <c r="A6380" s="4">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4">
        <v>41.995800000000003</v>
      </c>
    </row>
    <row r="6381" spans="1:22" ht="14.25" customHeight="1" x14ac:dyDescent="0.3">
      <c r="A6381" s="4">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4">
        <v>71.537499999999994</v>
      </c>
    </row>
    <row r="6382" spans="1:22" ht="14.25" customHeight="1" x14ac:dyDescent="0.3">
      <c r="A6382" s="4">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4">
        <v>-11.825600000000001</v>
      </c>
    </row>
    <row r="6383" spans="1:22" ht="14.25" customHeight="1" x14ac:dyDescent="0.3">
      <c r="A6383" s="4">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4">
        <v>-167.98600000000002</v>
      </c>
    </row>
    <row r="6384" spans="1:22" ht="14.25" customHeight="1" x14ac:dyDescent="0.3">
      <c r="A6384" s="4">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4">
        <v>-36.954399999999993</v>
      </c>
    </row>
    <row r="6385" spans="1:22" ht="14.25" customHeight="1" x14ac:dyDescent="0.3">
      <c r="A6385" s="4">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4">
        <v>-52.454400000000007</v>
      </c>
    </row>
    <row r="6386" spans="1:22" ht="14.25" customHeight="1" x14ac:dyDescent="0.3">
      <c r="A6386" s="4">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4">
        <v>14.395200000000004</v>
      </c>
    </row>
    <row r="6387" spans="1:22" ht="14.25" customHeight="1" x14ac:dyDescent="0.3">
      <c r="A6387" s="4">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4">
        <v>13.300799999999999</v>
      </c>
    </row>
    <row r="6388" spans="1:22" ht="14.25" customHeight="1" x14ac:dyDescent="0.3">
      <c r="A6388" s="4">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4">
        <v>-6.6278000000000006</v>
      </c>
    </row>
    <row r="6389" spans="1:22" ht="14.25" customHeight="1" x14ac:dyDescent="0.3">
      <c r="A6389" s="4">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4">
        <v>4.7519999999999998</v>
      </c>
    </row>
    <row r="6390" spans="1:22" ht="14.25" customHeight="1" x14ac:dyDescent="0.3">
      <c r="A6390" s="4">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4">
        <v>6.8982000000000028</v>
      </c>
    </row>
    <row r="6391" spans="1:22" ht="14.25" customHeight="1" x14ac:dyDescent="0.3">
      <c r="A6391" s="4">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4">
        <v>146.24049999999997</v>
      </c>
    </row>
    <row r="6392" spans="1:22" ht="14.25" customHeight="1" x14ac:dyDescent="0.3">
      <c r="A6392" s="4">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4">
        <v>6.3504000000000005</v>
      </c>
    </row>
    <row r="6393" spans="1:22" ht="14.25" customHeight="1" x14ac:dyDescent="0.3">
      <c r="A6393" s="4">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4">
        <v>6.7251999999999992</v>
      </c>
    </row>
    <row r="6394" spans="1:22" ht="14.25" customHeight="1" x14ac:dyDescent="0.3">
      <c r="A6394" s="4">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4">
        <v>2.8224</v>
      </c>
    </row>
    <row r="6395" spans="1:22" ht="14.25" customHeight="1" x14ac:dyDescent="0.3">
      <c r="A6395" s="4">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4">
        <v>10.5252</v>
      </c>
    </row>
    <row r="6396" spans="1:22" ht="14.25" customHeight="1" x14ac:dyDescent="0.3">
      <c r="A6396" s="4">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4">
        <v>198.46</v>
      </c>
    </row>
    <row r="6397" spans="1:22" ht="14.25" customHeight="1" x14ac:dyDescent="0.3">
      <c r="A6397" s="4">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4">
        <v>4.6304999999999996</v>
      </c>
    </row>
    <row r="6398" spans="1:22" ht="14.25" customHeight="1" x14ac:dyDescent="0.3">
      <c r="A6398" s="4">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4">
        <v>7.8029999999999982</v>
      </c>
    </row>
    <row r="6399" spans="1:22" ht="14.25" customHeight="1" x14ac:dyDescent="0.3">
      <c r="A6399" s="4">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4">
        <v>0.59039999999999915</v>
      </c>
    </row>
    <row r="6400" spans="1:22" ht="14.25" customHeight="1" x14ac:dyDescent="0.3">
      <c r="A6400" s="4">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4">
        <v>247.48499999999993</v>
      </c>
    </row>
    <row r="6401" spans="1:22" ht="14.25" customHeight="1" x14ac:dyDescent="0.3">
      <c r="A6401" s="4">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4">
        <v>11.827199999999999</v>
      </c>
    </row>
    <row r="6402" spans="1:22" ht="14.25" customHeight="1" x14ac:dyDescent="0.3">
      <c r="A6402" s="4">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4">
        <v>68.363999999999976</v>
      </c>
    </row>
    <row r="6403" spans="1:22" ht="14.25" customHeight="1" x14ac:dyDescent="0.3">
      <c r="A6403" s="4">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4">
        <v>33.874400000000009</v>
      </c>
    </row>
    <row r="6404" spans="1:22" ht="14.25" customHeight="1" x14ac:dyDescent="0.3">
      <c r="A6404" s="4">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4">
        <v>1.8672</v>
      </c>
    </row>
    <row r="6405" spans="1:22" ht="14.25" customHeight="1" x14ac:dyDescent="0.3">
      <c r="A6405" s="4">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4">
        <v>3.0438000000000001</v>
      </c>
    </row>
    <row r="6406" spans="1:22" ht="14.25" customHeight="1" x14ac:dyDescent="0.3">
      <c r="A6406" s="4">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4">
        <v>19.966499999999982</v>
      </c>
    </row>
    <row r="6407" spans="1:22" ht="14.25" customHeight="1" x14ac:dyDescent="0.3">
      <c r="A6407" s="4">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4">
        <v>7.119599999999906</v>
      </c>
    </row>
    <row r="6408" spans="1:22" ht="14.25" customHeight="1" x14ac:dyDescent="0.3">
      <c r="A6408" s="4">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4">
        <v>43.421699999999994</v>
      </c>
    </row>
    <row r="6409" spans="1:22" ht="14.25" customHeight="1" x14ac:dyDescent="0.3">
      <c r="A6409" s="4">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4">
        <v>-12.84900000000016</v>
      </c>
    </row>
    <row r="6410" spans="1:22" ht="14.25" customHeight="1" x14ac:dyDescent="0.3">
      <c r="A6410" s="4">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4">
        <v>5.7749999999999986</v>
      </c>
    </row>
    <row r="6411" spans="1:22" ht="14.25" customHeight="1" x14ac:dyDescent="0.3">
      <c r="A6411" s="4">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4">
        <v>16.183799999999998</v>
      </c>
    </row>
    <row r="6412" spans="1:22" ht="14.25" customHeight="1" x14ac:dyDescent="0.3">
      <c r="A6412" s="4">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4">
        <v>0.69930000000000003</v>
      </c>
    </row>
    <row r="6413" spans="1:22" ht="14.25" customHeight="1" x14ac:dyDescent="0.3">
      <c r="A6413" s="4">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4">
        <v>26.902399999999993</v>
      </c>
    </row>
    <row r="6414" spans="1:22" ht="14.25" customHeight="1" x14ac:dyDescent="0.3">
      <c r="A6414" s="4">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4">
        <v>48.377100000000006</v>
      </c>
    </row>
    <row r="6415" spans="1:22" ht="14.25" customHeight="1" x14ac:dyDescent="0.3">
      <c r="A6415" s="4">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4">
        <v>9.8159999999999954</v>
      </c>
    </row>
    <row r="6416" spans="1:22" ht="14.25" customHeight="1" x14ac:dyDescent="0.3">
      <c r="A6416" s="4">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4">
        <v>-7.6799999999999962</v>
      </c>
    </row>
    <row r="6417" spans="1:22" ht="14.25" customHeight="1" x14ac:dyDescent="0.3">
      <c r="A6417" s="4">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4">
        <v>29.357999999999997</v>
      </c>
    </row>
    <row r="6418" spans="1:22" ht="14.25" customHeight="1" x14ac:dyDescent="0.3">
      <c r="A6418" s="4">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4">
        <v>-25.334400000000002</v>
      </c>
    </row>
    <row r="6419" spans="1:22" ht="14.25" customHeight="1" x14ac:dyDescent="0.3">
      <c r="A6419" s="4">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4">
        <v>-1.3463999999999998</v>
      </c>
    </row>
    <row r="6420" spans="1:22" ht="14.25" customHeight="1" x14ac:dyDescent="0.3">
      <c r="A6420" s="4">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4">
        <v>6.1488000000000014</v>
      </c>
    </row>
    <row r="6421" spans="1:22" ht="14.25" customHeight="1" x14ac:dyDescent="0.3">
      <c r="A6421" s="4">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4">
        <v>81.173400000000001</v>
      </c>
    </row>
    <row r="6422" spans="1:22" ht="14.25" customHeight="1" x14ac:dyDescent="0.3">
      <c r="A6422" s="4">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4">
        <v>3.4692000000000003</v>
      </c>
    </row>
    <row r="6423" spans="1:22" ht="14.25" customHeight="1" x14ac:dyDescent="0.3">
      <c r="A6423" s="4">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4">
        <v>9.9882000000000204</v>
      </c>
    </row>
    <row r="6424" spans="1:22" ht="14.25" customHeight="1" x14ac:dyDescent="0.3">
      <c r="A6424" s="4">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4">
        <v>34.698299999999996</v>
      </c>
    </row>
    <row r="6425" spans="1:22" ht="14.25" customHeight="1" x14ac:dyDescent="0.3">
      <c r="A6425" s="4">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4">
        <v>-73.819200000000052</v>
      </c>
    </row>
    <row r="6426" spans="1:22" ht="14.25" customHeight="1" x14ac:dyDescent="0.3">
      <c r="A6426" s="4">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4">
        <v>9.3312000000000008</v>
      </c>
    </row>
    <row r="6427" spans="1:22" ht="14.25" customHeight="1" x14ac:dyDescent="0.3">
      <c r="A6427" s="4">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4">
        <v>1119.996799999999</v>
      </c>
    </row>
    <row r="6428" spans="1:22" ht="14.25" customHeight="1" x14ac:dyDescent="0.3">
      <c r="A6428" s="4">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4">
        <v>-4.1959999999999997</v>
      </c>
    </row>
    <row r="6429" spans="1:22" ht="14.25" customHeight="1" x14ac:dyDescent="0.3">
      <c r="A6429" s="4">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4">
        <v>3.6288</v>
      </c>
    </row>
    <row r="6430" spans="1:22" ht="14.25" customHeight="1" x14ac:dyDescent="0.3">
      <c r="A6430" s="4">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4">
        <v>-24.476399999999998</v>
      </c>
    </row>
    <row r="6431" spans="1:22" ht="14.25" customHeight="1" x14ac:dyDescent="0.3">
      <c r="A6431" s="4">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4">
        <v>-1.6239999999999997</v>
      </c>
    </row>
    <row r="6432" spans="1:22" ht="14.25" customHeight="1" x14ac:dyDescent="0.3">
      <c r="A6432" s="4">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4">
        <v>-299.26140000000009</v>
      </c>
    </row>
    <row r="6433" spans="1:22" ht="14.25" customHeight="1" x14ac:dyDescent="0.3">
      <c r="A6433" s="4">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4">
        <v>-10.487400000000001</v>
      </c>
    </row>
    <row r="6434" spans="1:22" ht="14.25" customHeight="1" x14ac:dyDescent="0.3">
      <c r="A6434" s="4">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4">
        <v>-51.29400000000004</v>
      </c>
    </row>
    <row r="6435" spans="1:22" ht="14.25" customHeight="1" x14ac:dyDescent="0.3">
      <c r="A6435" s="4">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4">
        <v>8.5259999999999998</v>
      </c>
    </row>
    <row r="6436" spans="1:22" ht="14.25" customHeight="1" x14ac:dyDescent="0.3">
      <c r="A6436" s="4">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4">
        <v>13.571999999999996</v>
      </c>
    </row>
    <row r="6437" spans="1:22" ht="14.25" customHeight="1" x14ac:dyDescent="0.3">
      <c r="A6437" s="4">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4">
        <v>14.700000000000003</v>
      </c>
    </row>
    <row r="6438" spans="1:22" ht="14.25" customHeight="1" x14ac:dyDescent="0.3">
      <c r="A6438" s="4">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4">
        <v>28.628999999999962</v>
      </c>
    </row>
    <row r="6439" spans="1:22" ht="14.25" customHeight="1" x14ac:dyDescent="0.3">
      <c r="A6439" s="4">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4">
        <v>22.678200000000018</v>
      </c>
    </row>
    <row r="6440" spans="1:22" ht="14.25" customHeight="1" x14ac:dyDescent="0.3">
      <c r="A6440" s="4">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4">
        <v>-97.49879999999996</v>
      </c>
    </row>
    <row r="6441" spans="1:22" ht="14.25" customHeight="1" x14ac:dyDescent="0.3">
      <c r="A6441" s="4">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4">
        <v>-6.5490000000000492</v>
      </c>
    </row>
    <row r="6442" spans="1:22" ht="14.25" customHeight="1" x14ac:dyDescent="0.3">
      <c r="A6442" s="4">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4">
        <v>12.492000000000001</v>
      </c>
    </row>
    <row r="6443" spans="1:22" ht="14.25" customHeight="1" x14ac:dyDescent="0.3">
      <c r="A6443" s="4">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4">
        <v>23.968799999999998</v>
      </c>
    </row>
    <row r="6444" spans="1:22" ht="14.25" customHeight="1" x14ac:dyDescent="0.3">
      <c r="A6444" s="4">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4">
        <v>18.211199999999998</v>
      </c>
    </row>
    <row r="6445" spans="1:22" ht="14.25" customHeight="1" x14ac:dyDescent="0.3">
      <c r="A6445" s="4">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4">
        <v>11.454000000000001</v>
      </c>
    </row>
    <row r="6446" spans="1:22" ht="14.25" customHeight="1" x14ac:dyDescent="0.3">
      <c r="A6446" s="4">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4">
        <v>33.726600000000005</v>
      </c>
    </row>
    <row r="6447" spans="1:22" ht="14.25" customHeight="1" x14ac:dyDescent="0.3">
      <c r="A6447" s="4">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4">
        <v>2.4863999999999997</v>
      </c>
    </row>
    <row r="6448" spans="1:22" ht="14.25" customHeight="1" x14ac:dyDescent="0.3">
      <c r="A6448" s="4">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4">
        <v>-77.625</v>
      </c>
    </row>
    <row r="6449" spans="1:22" ht="14.25" customHeight="1" x14ac:dyDescent="0.3">
      <c r="A6449" s="4">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4">
        <v>0.86239999999999983</v>
      </c>
    </row>
    <row r="6450" spans="1:22" ht="14.25" customHeight="1" x14ac:dyDescent="0.3">
      <c r="A6450" s="4">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4">
        <v>0.65399999999999947</v>
      </c>
    </row>
    <row r="6451" spans="1:22" ht="14.25" customHeight="1" x14ac:dyDescent="0.3">
      <c r="A6451" s="4">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4">
        <v>5.1647999999999996</v>
      </c>
    </row>
    <row r="6452" spans="1:22" ht="14.25" customHeight="1" x14ac:dyDescent="0.3">
      <c r="A6452" s="4">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4">
        <v>21.012799999999999</v>
      </c>
    </row>
    <row r="6453" spans="1:22" ht="14.25" customHeight="1" x14ac:dyDescent="0.3">
      <c r="A6453" s="4">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4">
        <v>2.2109999999999994</v>
      </c>
    </row>
    <row r="6454" spans="1:22" ht="14.25" customHeight="1" x14ac:dyDescent="0.3">
      <c r="A6454" s="4">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4">
        <v>13.857900000000008</v>
      </c>
    </row>
    <row r="6455" spans="1:22" ht="14.25" customHeight="1" x14ac:dyDescent="0.3">
      <c r="A6455" s="4">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4">
        <v>0.55899999999999961</v>
      </c>
    </row>
    <row r="6456" spans="1:22" ht="14.25" customHeight="1" x14ac:dyDescent="0.3">
      <c r="A6456" s="4">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4">
        <v>15.2712</v>
      </c>
    </row>
    <row r="6457" spans="1:22" ht="14.25" customHeight="1" x14ac:dyDescent="0.3">
      <c r="A6457" s="4">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4">
        <v>11.457599999999998</v>
      </c>
    </row>
    <row r="6458" spans="1:22" ht="14.25" customHeight="1" x14ac:dyDescent="0.3">
      <c r="A6458" s="4">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4">
        <v>36.717300000000009</v>
      </c>
    </row>
    <row r="6459" spans="1:22" ht="14.25" customHeight="1" x14ac:dyDescent="0.3">
      <c r="A6459" s="4">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4">
        <v>7.0224000000000011</v>
      </c>
    </row>
    <row r="6460" spans="1:22" ht="14.25" customHeight="1" x14ac:dyDescent="0.3">
      <c r="A6460" s="4">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4">
        <v>1.0903999999999998</v>
      </c>
    </row>
    <row r="6461" spans="1:22" ht="14.25" customHeight="1" x14ac:dyDescent="0.3">
      <c r="A6461" s="4">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4">
        <v>6.6150000000000002</v>
      </c>
    </row>
    <row r="6462" spans="1:22" ht="14.25" customHeight="1" x14ac:dyDescent="0.3">
      <c r="A6462" s="4">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4">
        <v>9.3000000000000007</v>
      </c>
    </row>
    <row r="6463" spans="1:22" ht="14.25" customHeight="1" x14ac:dyDescent="0.3">
      <c r="A6463" s="4">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4">
        <v>18.893699999999995</v>
      </c>
    </row>
    <row r="6464" spans="1:22" ht="14.25" customHeight="1" x14ac:dyDescent="0.3">
      <c r="A6464" s="4">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4">
        <v>23.576399999999978</v>
      </c>
    </row>
    <row r="6465" spans="1:22" ht="14.25" customHeight="1" x14ac:dyDescent="0.3">
      <c r="A6465" s="4">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4">
        <v>37</v>
      </c>
    </row>
    <row r="6466" spans="1:22" ht="14.25" customHeight="1" x14ac:dyDescent="0.3">
      <c r="A6466" s="4">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4">
        <v>6.3743999999999996</v>
      </c>
    </row>
    <row r="6467" spans="1:22" ht="14.25" customHeight="1" x14ac:dyDescent="0.3">
      <c r="A6467" s="4">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4">
        <v>6.3719999999999999</v>
      </c>
    </row>
    <row r="6468" spans="1:22" ht="14.25" customHeight="1" x14ac:dyDescent="0.3">
      <c r="A6468" s="4">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4">
        <v>25.330199999999998</v>
      </c>
    </row>
    <row r="6469" spans="1:22" ht="14.25" customHeight="1" x14ac:dyDescent="0.3">
      <c r="A6469" s="4">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4">
        <v>582.23199999999997</v>
      </c>
    </row>
    <row r="6470" spans="1:22" ht="14.25" customHeight="1" x14ac:dyDescent="0.3">
      <c r="A6470" s="4">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4">
        <v>176.38600000000002</v>
      </c>
    </row>
    <row r="6471" spans="1:22" ht="14.25" customHeight="1" x14ac:dyDescent="0.3">
      <c r="A6471" s="4">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4">
        <v>23.898600000000002</v>
      </c>
    </row>
    <row r="6472" spans="1:22" ht="14.25" customHeight="1" x14ac:dyDescent="0.3">
      <c r="A6472" s="4">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4">
        <v>35.634600000000006</v>
      </c>
    </row>
    <row r="6473" spans="1:22" ht="14.25" customHeight="1" x14ac:dyDescent="0.3">
      <c r="A6473" s="4">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4">
        <v>11.451999999999995</v>
      </c>
    </row>
    <row r="6474" spans="1:22" ht="14.25" customHeight="1" x14ac:dyDescent="0.3">
      <c r="A6474" s="4">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4">
        <v>33.830999999999989</v>
      </c>
    </row>
    <row r="6475" spans="1:22" ht="14.25" customHeight="1" x14ac:dyDescent="0.3">
      <c r="A6475" s="4">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4">
        <v>87.180000000000092</v>
      </c>
    </row>
    <row r="6476" spans="1:22" ht="14.25" customHeight="1" x14ac:dyDescent="0.3">
      <c r="A6476" s="4">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4">
        <v>-53.285600000000009</v>
      </c>
    </row>
    <row r="6477" spans="1:22" ht="14.25" customHeight="1" x14ac:dyDescent="0.3">
      <c r="A6477" s="4">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4">
        <v>-3.4913999999999987</v>
      </c>
    </row>
    <row r="6478" spans="1:22" ht="14.25" customHeight="1" x14ac:dyDescent="0.3">
      <c r="A6478" s="4">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4">
        <v>0.58499999999999974</v>
      </c>
    </row>
    <row r="6479" spans="1:22" ht="14.25" customHeight="1" x14ac:dyDescent="0.3">
      <c r="A6479" s="4">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4">
        <v>-2.5749000000000279</v>
      </c>
    </row>
    <row r="6480" spans="1:22" ht="14.25" customHeight="1" x14ac:dyDescent="0.3">
      <c r="A6480" s="4">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4">
        <v>5.4432</v>
      </c>
    </row>
    <row r="6481" spans="1:22" ht="14.25" customHeight="1" x14ac:dyDescent="0.3">
      <c r="A6481" s="4">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4">
        <v>50.396000000000015</v>
      </c>
    </row>
    <row r="6482" spans="1:22" ht="14.25" customHeight="1" x14ac:dyDescent="0.3">
      <c r="A6482" s="4">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4">
        <v>1.8353999999999999</v>
      </c>
    </row>
    <row r="6483" spans="1:22" ht="14.25" customHeight="1" x14ac:dyDescent="0.3">
      <c r="A6483" s="4">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4">
        <v>0</v>
      </c>
    </row>
    <row r="6484" spans="1:22" ht="14.25" customHeight="1" x14ac:dyDescent="0.3">
      <c r="A6484" s="4">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4">
        <v>-4.1400000000000077</v>
      </c>
    </row>
    <row r="6485" spans="1:22" ht="14.25" customHeight="1" x14ac:dyDescent="0.3">
      <c r="A6485" s="4">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4">
        <v>-115.43040000000002</v>
      </c>
    </row>
    <row r="6486" spans="1:22" ht="14.25" customHeight="1" x14ac:dyDescent="0.3">
      <c r="A6486" s="4">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4">
        <v>36.183599999999991</v>
      </c>
    </row>
    <row r="6487" spans="1:22" ht="14.25" customHeight="1" x14ac:dyDescent="0.3">
      <c r="A6487" s="4">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4">
        <v>22.226399999999998</v>
      </c>
    </row>
    <row r="6488" spans="1:22" ht="14.25" customHeight="1" x14ac:dyDescent="0.3">
      <c r="A6488" s="4">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4">
        <v>156.33799999999997</v>
      </c>
    </row>
    <row r="6489" spans="1:22" ht="14.25" customHeight="1" x14ac:dyDescent="0.3">
      <c r="A6489" s="4">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4">
        <v>-9.8462999999999994</v>
      </c>
    </row>
    <row r="6490" spans="1:22" ht="14.25" customHeight="1" x14ac:dyDescent="0.3">
      <c r="A6490" s="4">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4">
        <v>96.023199999999974</v>
      </c>
    </row>
    <row r="6491" spans="1:22" ht="14.25" customHeight="1" x14ac:dyDescent="0.3">
      <c r="A6491" s="4">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4">
        <v>15.552000000000001</v>
      </c>
    </row>
    <row r="6492" spans="1:22" ht="14.25" customHeight="1" x14ac:dyDescent="0.3">
      <c r="A6492" s="4">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4">
        <v>16.889599999999998</v>
      </c>
    </row>
    <row r="6493" spans="1:22" ht="14.25" customHeight="1" x14ac:dyDescent="0.3">
      <c r="A6493" s="4">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4">
        <v>10.858799999999974</v>
      </c>
    </row>
    <row r="6494" spans="1:22" ht="14.25" customHeight="1" x14ac:dyDescent="0.3">
      <c r="A6494" s="4">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4">
        <v>4.4684999999999953</v>
      </c>
    </row>
    <row r="6495" spans="1:22" ht="14.25" customHeight="1" x14ac:dyDescent="0.3">
      <c r="A6495" s="4">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4">
        <v>24.476800000000004</v>
      </c>
    </row>
    <row r="6496" spans="1:22" ht="14.25" customHeight="1" x14ac:dyDescent="0.3">
      <c r="A6496" s="4">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4">
        <v>-2.6999999999999993</v>
      </c>
    </row>
    <row r="6497" spans="1:22" ht="14.25" customHeight="1" x14ac:dyDescent="0.3">
      <c r="A6497" s="4">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4">
        <v>5.4432</v>
      </c>
    </row>
    <row r="6498" spans="1:22" ht="14.25" customHeight="1" x14ac:dyDescent="0.3">
      <c r="A6498" s="4">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4">
        <v>-3.272000000000002</v>
      </c>
    </row>
    <row r="6499" spans="1:22" ht="14.25" customHeight="1" x14ac:dyDescent="0.3">
      <c r="A6499" s="4">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4">
        <v>6.0725999999999987</v>
      </c>
    </row>
    <row r="6500" spans="1:22" ht="14.25" customHeight="1" x14ac:dyDescent="0.3">
      <c r="A6500" s="4">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4">
        <v>62.14139999999999</v>
      </c>
    </row>
    <row r="6501" spans="1:22" ht="14.25" customHeight="1" x14ac:dyDescent="0.3">
      <c r="A6501" s="4">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4">
        <v>64.367799999999988</v>
      </c>
    </row>
    <row r="6502" spans="1:22" ht="14.25" customHeight="1" x14ac:dyDescent="0.3">
      <c r="A6502" s="4">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4">
        <v>41.427599999999991</v>
      </c>
    </row>
    <row r="6503" spans="1:22" ht="14.25" customHeight="1" x14ac:dyDescent="0.3">
      <c r="A6503" s="4">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4">
        <v>-107.99280000000002</v>
      </c>
    </row>
    <row r="6504" spans="1:22" ht="14.25" customHeight="1" x14ac:dyDescent="0.3">
      <c r="A6504" s="4">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4">
        <v>-10.046400000000002</v>
      </c>
    </row>
    <row r="6505" spans="1:22" ht="14.25" customHeight="1" x14ac:dyDescent="0.3">
      <c r="A6505" s="4">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4">
        <v>-13.4694</v>
      </c>
    </row>
    <row r="6506" spans="1:22" ht="14.25" customHeight="1" x14ac:dyDescent="0.3">
      <c r="A6506" s="4">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4">
        <v>349.33919999999995</v>
      </c>
    </row>
    <row r="6507" spans="1:22" ht="14.25" customHeight="1" x14ac:dyDescent="0.3">
      <c r="A6507" s="4">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4">
        <v>0.46409999999999996</v>
      </c>
    </row>
    <row r="6508" spans="1:22" ht="14.25" customHeight="1" x14ac:dyDescent="0.3">
      <c r="A6508" s="4">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4">
        <v>5.9799999999999986</v>
      </c>
    </row>
    <row r="6509" spans="1:22" ht="14.25" customHeight="1" x14ac:dyDescent="0.3">
      <c r="A6509" s="4">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4">
        <v>-24.962399999999988</v>
      </c>
    </row>
    <row r="6510" spans="1:22" ht="14.25" customHeight="1" x14ac:dyDescent="0.3">
      <c r="A6510" s="4">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4">
        <v>137.15100000000001</v>
      </c>
    </row>
    <row r="6511" spans="1:22" ht="14.25" customHeight="1" x14ac:dyDescent="0.3">
      <c r="A6511" s="4">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4">
        <v>17.623199999999997</v>
      </c>
    </row>
    <row r="6512" spans="1:22" ht="14.25" customHeight="1" x14ac:dyDescent="0.3">
      <c r="A6512" s="4">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4">
        <v>16.669799999999999</v>
      </c>
    </row>
    <row r="6513" spans="1:22" ht="14.25" customHeight="1" x14ac:dyDescent="0.3">
      <c r="A6513" s="4">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4">
        <v>8.1191999999999993</v>
      </c>
    </row>
    <row r="6514" spans="1:22" ht="14.25" customHeight="1" x14ac:dyDescent="0.3">
      <c r="A6514" s="4">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4">
        <v>5.6448</v>
      </c>
    </row>
    <row r="6515" spans="1:22" ht="14.25" customHeight="1" x14ac:dyDescent="0.3">
      <c r="A6515" s="4">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4">
        <v>140.59569999999999</v>
      </c>
    </row>
    <row r="6516" spans="1:22" ht="14.25" customHeight="1" x14ac:dyDescent="0.3">
      <c r="A6516" s="4">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4">
        <v>23.218199999999996</v>
      </c>
    </row>
    <row r="6517" spans="1:22" ht="14.25" customHeight="1" x14ac:dyDescent="0.3">
      <c r="A6517" s="4">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4">
        <v>0</v>
      </c>
    </row>
    <row r="6518" spans="1:22" ht="14.25" customHeight="1" x14ac:dyDescent="0.3">
      <c r="A6518" s="4">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4">
        <v>105.97999999999999</v>
      </c>
    </row>
    <row r="6519" spans="1:22" ht="14.25" customHeight="1" x14ac:dyDescent="0.3">
      <c r="A6519" s="4">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4">
        <v>41.706000000000003</v>
      </c>
    </row>
    <row r="6520" spans="1:22" ht="14.25" customHeight="1" x14ac:dyDescent="0.3">
      <c r="A6520" s="4">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4">
        <v>30.508800000000008</v>
      </c>
    </row>
    <row r="6521" spans="1:22" ht="14.25" customHeight="1" x14ac:dyDescent="0.3">
      <c r="A6521" s="4">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4">
        <v>0.83999999999999975</v>
      </c>
    </row>
    <row r="6522" spans="1:22" ht="14.25" customHeight="1" x14ac:dyDescent="0.3">
      <c r="A6522" s="4">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4">
        <v>2504.2215999999999</v>
      </c>
    </row>
    <row r="6523" spans="1:22" ht="14.25" customHeight="1" x14ac:dyDescent="0.3">
      <c r="A6523" s="4">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4">
        <v>72.640799999999999</v>
      </c>
    </row>
    <row r="6524" spans="1:22" ht="14.25" customHeight="1" x14ac:dyDescent="0.3">
      <c r="A6524" s="4">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4">
        <v>25.231499999999997</v>
      </c>
    </row>
    <row r="6525" spans="1:22" ht="14.25" customHeight="1" x14ac:dyDescent="0.3">
      <c r="A6525" s="4">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4">
        <v>3.2759999999999994</v>
      </c>
    </row>
    <row r="6526" spans="1:22" ht="14.25" customHeight="1" x14ac:dyDescent="0.3">
      <c r="A6526" s="4">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4">
        <v>-12.998700000000007</v>
      </c>
    </row>
    <row r="6527" spans="1:22" ht="14.25" customHeight="1" x14ac:dyDescent="0.3">
      <c r="A6527" s="4">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4">
        <v>-4.7625000000000011</v>
      </c>
    </row>
    <row r="6528" spans="1:22" ht="14.25" customHeight="1" x14ac:dyDescent="0.3">
      <c r="A6528" s="4">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4">
        <v>-7.8500000000000014</v>
      </c>
    </row>
    <row r="6529" spans="1:22" ht="14.25" customHeight="1" x14ac:dyDescent="0.3">
      <c r="A6529" s="4">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4">
        <v>899.98199999999997</v>
      </c>
    </row>
    <row r="6530" spans="1:22" ht="14.25" customHeight="1" x14ac:dyDescent="0.3">
      <c r="A6530" s="4">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4">
        <v>56.26400000000001</v>
      </c>
    </row>
    <row r="6531" spans="1:22" ht="14.25" customHeight="1" x14ac:dyDescent="0.3">
      <c r="A6531" s="4">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4">
        <v>2.3409000000000004</v>
      </c>
    </row>
    <row r="6532" spans="1:22" ht="14.25" customHeight="1" x14ac:dyDescent="0.3">
      <c r="A6532" s="4">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4">
        <v>-6.8633999999999986</v>
      </c>
    </row>
    <row r="6533" spans="1:22" ht="14.25" customHeight="1" x14ac:dyDescent="0.3">
      <c r="A6533" s="4">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4">
        <v>2.5519999999999996</v>
      </c>
    </row>
    <row r="6534" spans="1:22" ht="14.25" customHeight="1" x14ac:dyDescent="0.3">
      <c r="A6534" s="4">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4">
        <v>29.988</v>
      </c>
    </row>
    <row r="6535" spans="1:22" ht="14.25" customHeight="1" x14ac:dyDescent="0.3">
      <c r="A6535" s="4">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4">
        <v>143.982</v>
      </c>
    </row>
    <row r="6536" spans="1:22" ht="14.25" customHeight="1" x14ac:dyDescent="0.3">
      <c r="A6536" s="4">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4">
        <v>726.56189999999981</v>
      </c>
    </row>
    <row r="6537" spans="1:22" ht="14.25" customHeight="1" x14ac:dyDescent="0.3">
      <c r="A6537" s="4">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4">
        <v>-50.098000000000297</v>
      </c>
    </row>
    <row r="6538" spans="1:22" ht="14.25" customHeight="1" x14ac:dyDescent="0.3">
      <c r="A6538" s="4">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4">
        <v>-147.8655</v>
      </c>
    </row>
    <row r="6539" spans="1:22" ht="14.25" customHeight="1" x14ac:dyDescent="0.3">
      <c r="A6539" s="4">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4">
        <v>-24.588000000000001</v>
      </c>
    </row>
    <row r="6540" spans="1:22" ht="14.25" customHeight="1" x14ac:dyDescent="0.3">
      <c r="A6540" s="4">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4">
        <v>41.337400000000002</v>
      </c>
    </row>
    <row r="6541" spans="1:22" ht="14.25" customHeight="1" x14ac:dyDescent="0.3">
      <c r="A6541" s="4">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4">
        <v>75.686000000000007</v>
      </c>
    </row>
    <row r="6542" spans="1:22" ht="14.25" customHeight="1" x14ac:dyDescent="0.3">
      <c r="A6542" s="4">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4">
        <v>34.629599999999996</v>
      </c>
    </row>
    <row r="6543" spans="1:22" ht="14.25" customHeight="1" x14ac:dyDescent="0.3">
      <c r="A6543" s="4">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4">
        <v>23.786399999999986</v>
      </c>
    </row>
    <row r="6544" spans="1:22" ht="14.25" customHeight="1" x14ac:dyDescent="0.3">
      <c r="A6544" s="4">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4">
        <v>10.787999999999997</v>
      </c>
    </row>
    <row r="6545" spans="1:22" ht="14.25" customHeight="1" x14ac:dyDescent="0.3">
      <c r="A6545" s="4">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4">
        <v>7.9895999999999994</v>
      </c>
    </row>
    <row r="6546" spans="1:22" ht="14.25" customHeight="1" x14ac:dyDescent="0.3">
      <c r="A6546" s="4">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4">
        <v>-46.53600000000003</v>
      </c>
    </row>
    <row r="6547" spans="1:22" ht="14.25" customHeight="1" x14ac:dyDescent="0.3">
      <c r="A6547" s="4">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4">
        <v>1.764</v>
      </c>
    </row>
    <row r="6548" spans="1:22" ht="14.25" customHeight="1" x14ac:dyDescent="0.3">
      <c r="A6548" s="4">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4">
        <v>7.7449999999999983</v>
      </c>
    </row>
    <row r="6549" spans="1:22" ht="14.25" customHeight="1" x14ac:dyDescent="0.3">
      <c r="A6549" s="4">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4">
        <v>-172.11720000000003</v>
      </c>
    </row>
    <row r="6550" spans="1:22" ht="14.25" customHeight="1" x14ac:dyDescent="0.3">
      <c r="A6550" s="4">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4">
        <v>5.6783999999999981</v>
      </c>
    </row>
    <row r="6551" spans="1:22" ht="14.25" customHeight="1" x14ac:dyDescent="0.3">
      <c r="A6551" s="4">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4">
        <v>38.970000000000006</v>
      </c>
    </row>
    <row r="6552" spans="1:22" ht="14.25" customHeight="1" x14ac:dyDescent="0.3">
      <c r="A6552" s="4">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4">
        <v>21.837600000000023</v>
      </c>
    </row>
    <row r="6553" spans="1:22" ht="14.25" customHeight="1" x14ac:dyDescent="0.3">
      <c r="A6553" s="4">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4">
        <v>6.4127999999999998</v>
      </c>
    </row>
    <row r="6554" spans="1:22" ht="14.25" customHeight="1" x14ac:dyDescent="0.3">
      <c r="A6554" s="4">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4">
        <v>7.9449999999999932</v>
      </c>
    </row>
    <row r="6555" spans="1:22" ht="14.25" customHeight="1" x14ac:dyDescent="0.3">
      <c r="A6555" s="4">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4">
        <v>71.992800000000003</v>
      </c>
    </row>
    <row r="6556" spans="1:22" ht="14.25" customHeight="1" x14ac:dyDescent="0.3">
      <c r="A6556" s="4">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4">
        <v>31.582499999999953</v>
      </c>
    </row>
    <row r="6557" spans="1:22" ht="14.25" customHeight="1" x14ac:dyDescent="0.3">
      <c r="A6557" s="4">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4">
        <v>1.2375999999999996</v>
      </c>
    </row>
    <row r="6558" spans="1:22" ht="14.25" customHeight="1" x14ac:dyDescent="0.3">
      <c r="A6558" s="4">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4">
        <v>-14.759400000000003</v>
      </c>
    </row>
    <row r="6559" spans="1:22" ht="14.25" customHeight="1" x14ac:dyDescent="0.3">
      <c r="A6559" s="4">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4">
        <v>7.9378000000000002</v>
      </c>
    </row>
    <row r="6560" spans="1:22" ht="14.25" customHeight="1" x14ac:dyDescent="0.3">
      <c r="A6560" s="4">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4">
        <v>169.18200000000004</v>
      </c>
    </row>
    <row r="6561" spans="1:22" ht="14.25" customHeight="1" x14ac:dyDescent="0.3">
      <c r="A6561" s="4">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4">
        <v>197.35299999999998</v>
      </c>
    </row>
    <row r="6562" spans="1:22" ht="14.25" customHeight="1" x14ac:dyDescent="0.3">
      <c r="A6562" s="4">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4">
        <v>1.512</v>
      </c>
    </row>
    <row r="6563" spans="1:22" ht="14.25" customHeight="1" x14ac:dyDescent="0.3">
      <c r="A6563" s="4">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4">
        <v>-90.774000000000029</v>
      </c>
    </row>
    <row r="6564" spans="1:22" ht="14.25" customHeight="1" x14ac:dyDescent="0.3">
      <c r="A6564" s="4">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4">
        <v>7.9085999999999999</v>
      </c>
    </row>
    <row r="6565" spans="1:22" ht="14.25" customHeight="1" x14ac:dyDescent="0.3">
      <c r="A6565" s="4">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4">
        <v>-38.849999999999994</v>
      </c>
    </row>
    <row r="6566" spans="1:22" ht="14.25" customHeight="1" x14ac:dyDescent="0.3">
      <c r="A6566" s="4">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4">
        <v>2.5055999999999998</v>
      </c>
    </row>
    <row r="6567" spans="1:22" ht="14.25" customHeight="1" x14ac:dyDescent="0.3">
      <c r="A6567" s="4">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4">
        <v>244.24959999999999</v>
      </c>
    </row>
    <row r="6568" spans="1:22" ht="14.25" customHeight="1" x14ac:dyDescent="0.3">
      <c r="A6568" s="4">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4">
        <v>-426.9860000000001</v>
      </c>
    </row>
    <row r="6569" spans="1:22" ht="14.25" customHeight="1" x14ac:dyDescent="0.3">
      <c r="A6569" s="4">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4">
        <v>0.71199999999999974</v>
      </c>
    </row>
    <row r="6570" spans="1:22" ht="14.25" customHeight="1" x14ac:dyDescent="0.3">
      <c r="A6570" s="4">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4">
        <v>1.008</v>
      </c>
    </row>
    <row r="6571" spans="1:22" ht="14.25" customHeight="1" x14ac:dyDescent="0.3">
      <c r="A6571" s="4">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4">
        <v>-18.117599999999996</v>
      </c>
    </row>
    <row r="6572" spans="1:22" ht="14.25" customHeight="1" x14ac:dyDescent="0.3">
      <c r="A6572" s="4">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4">
        <v>50.40629999999998</v>
      </c>
    </row>
    <row r="6573" spans="1:22" ht="14.25" customHeight="1" x14ac:dyDescent="0.3">
      <c r="A6573" s="4">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4">
        <v>28.496999999999957</v>
      </c>
    </row>
    <row r="6574" spans="1:22" ht="14.25" customHeight="1" x14ac:dyDescent="0.3">
      <c r="A6574" s="4">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4">
        <v>5.8604000000000003</v>
      </c>
    </row>
    <row r="6575" spans="1:22" ht="14.25" customHeight="1" x14ac:dyDescent="0.3">
      <c r="A6575" s="4">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4">
        <v>67.608000000000004</v>
      </c>
    </row>
    <row r="6576" spans="1:22" ht="14.25" customHeight="1" x14ac:dyDescent="0.3">
      <c r="A6576" s="4">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4">
        <v>118.37040000000002</v>
      </c>
    </row>
    <row r="6577" spans="1:22" ht="14.25" customHeight="1" x14ac:dyDescent="0.3">
      <c r="A6577" s="4">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4">
        <v>440.76480000000004</v>
      </c>
    </row>
    <row r="6578" spans="1:22" ht="14.25" customHeight="1" x14ac:dyDescent="0.3">
      <c r="A6578" s="4">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4">
        <v>-17.035200000000003</v>
      </c>
    </row>
    <row r="6579" spans="1:22" ht="14.25" customHeight="1" x14ac:dyDescent="0.3">
      <c r="A6579" s="4">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4">
        <v>50.442599999999977</v>
      </c>
    </row>
    <row r="6580" spans="1:22" ht="14.25" customHeight="1" x14ac:dyDescent="0.3">
      <c r="A6580" s="4">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4">
        <v>75.595799999999997</v>
      </c>
    </row>
    <row r="6581" spans="1:22" ht="14.25" customHeight="1" x14ac:dyDescent="0.3">
      <c r="A6581" s="4">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4">
        <v>3.2063999999999999</v>
      </c>
    </row>
    <row r="6582" spans="1:22" ht="14.25" customHeight="1" x14ac:dyDescent="0.3">
      <c r="A6582" s="4">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4">
        <v>2.2517999999999998</v>
      </c>
    </row>
    <row r="6583" spans="1:22" ht="14.25" customHeight="1" x14ac:dyDescent="0.3">
      <c r="A6583" s="4">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4">
        <v>30.581999999999987</v>
      </c>
    </row>
    <row r="6584" spans="1:22" ht="14.25" customHeight="1" x14ac:dyDescent="0.3">
      <c r="A6584" s="4">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4">
        <v>86.385600000000011</v>
      </c>
    </row>
    <row r="6585" spans="1:22" ht="14.25" customHeight="1" x14ac:dyDescent="0.3">
      <c r="A6585" s="4">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4">
        <v>29.562599999999986</v>
      </c>
    </row>
    <row r="6586" spans="1:22" ht="14.25" customHeight="1" x14ac:dyDescent="0.3">
      <c r="A6586" s="4">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4">
        <v>67.990000000000009</v>
      </c>
    </row>
    <row r="6587" spans="1:22" ht="14.25" customHeight="1" x14ac:dyDescent="0.3">
      <c r="A6587" s="4">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4">
        <v>3.8720000000000003</v>
      </c>
    </row>
    <row r="6588" spans="1:22" ht="14.25" customHeight="1" x14ac:dyDescent="0.3">
      <c r="A6588" s="4">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4">
        <v>5.7071999999999976</v>
      </c>
    </row>
    <row r="6589" spans="1:22" ht="14.25" customHeight="1" x14ac:dyDescent="0.3">
      <c r="A6589" s="4">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4">
        <v>69.67619999999998</v>
      </c>
    </row>
    <row r="6590" spans="1:22" ht="14.25" customHeight="1" x14ac:dyDescent="0.3">
      <c r="A6590" s="4">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4">
        <v>7.1712000000000007</v>
      </c>
    </row>
    <row r="6591" spans="1:22" ht="14.25" customHeight="1" x14ac:dyDescent="0.3">
      <c r="A6591" s="4">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4">
        <v>11.585999999999984</v>
      </c>
    </row>
    <row r="6592" spans="1:22" ht="14.25" customHeight="1" x14ac:dyDescent="0.3">
      <c r="A6592" s="4">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4">
        <v>3.2213999999999996</v>
      </c>
    </row>
    <row r="6593" spans="1:22" ht="14.25" customHeight="1" x14ac:dyDescent="0.3">
      <c r="A6593" s="4">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4">
        <v>9.702</v>
      </c>
    </row>
    <row r="6594" spans="1:22" ht="14.25" customHeight="1" x14ac:dyDescent="0.3">
      <c r="A6594" s="4">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4">
        <v>1.7324999999999999</v>
      </c>
    </row>
    <row r="6595" spans="1:22" ht="14.25" customHeight="1" x14ac:dyDescent="0.3">
      <c r="A6595" s="4">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4">
        <v>11.748799999999997</v>
      </c>
    </row>
    <row r="6596" spans="1:22" ht="14.25" customHeight="1" x14ac:dyDescent="0.3">
      <c r="A6596" s="4">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4">
        <v>35.260400000000004</v>
      </c>
    </row>
    <row r="6597" spans="1:22" ht="14.25" customHeight="1" x14ac:dyDescent="0.3">
      <c r="A6597" s="4">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4">
        <v>-7.8399999999999963</v>
      </c>
    </row>
    <row r="6598" spans="1:22" ht="14.25" customHeight="1" x14ac:dyDescent="0.3">
      <c r="A6598" s="4">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4">
        <v>1.8703999999999998</v>
      </c>
    </row>
    <row r="6599" spans="1:22" ht="14.25" customHeight="1" x14ac:dyDescent="0.3">
      <c r="A6599" s="4">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4">
        <v>-0.9099999999999997</v>
      </c>
    </row>
    <row r="6600" spans="1:22" ht="14.25" customHeight="1" x14ac:dyDescent="0.3">
      <c r="A6600" s="4">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4">
        <v>22.480800000000002</v>
      </c>
    </row>
    <row r="6601" spans="1:22" ht="14.25" customHeight="1" x14ac:dyDescent="0.3">
      <c r="A6601" s="4">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4">
        <v>23.680799999999998</v>
      </c>
    </row>
    <row r="6602" spans="1:22" ht="14.25" customHeight="1" x14ac:dyDescent="0.3">
      <c r="A6602" s="4">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4">
        <v>73.41</v>
      </c>
    </row>
    <row r="6603" spans="1:22" ht="14.25" customHeight="1" x14ac:dyDescent="0.3">
      <c r="A6603" s="4">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4">
        <v>64.756799999999998</v>
      </c>
    </row>
    <row r="6604" spans="1:22" ht="14.25" customHeight="1" x14ac:dyDescent="0.3">
      <c r="A6604" s="4">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4">
        <v>7.2035999999999998</v>
      </c>
    </row>
    <row r="6605" spans="1:22" ht="14.25" customHeight="1" x14ac:dyDescent="0.3">
      <c r="A6605" s="4">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4">
        <v>-32.929200000000002</v>
      </c>
    </row>
    <row r="6606" spans="1:22" ht="14.25" customHeight="1" x14ac:dyDescent="0.3">
      <c r="A6606" s="4">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4">
        <v>0</v>
      </c>
    </row>
    <row r="6607" spans="1:22" ht="14.25" customHeight="1" x14ac:dyDescent="0.3">
      <c r="A6607" s="4">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4">
        <v>21.772800000000004</v>
      </c>
    </row>
    <row r="6608" spans="1:22" ht="14.25" customHeight="1" x14ac:dyDescent="0.3">
      <c r="A6608" s="4">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4">
        <v>23.756399999999985</v>
      </c>
    </row>
    <row r="6609" spans="1:22" ht="14.25" customHeight="1" x14ac:dyDescent="0.3">
      <c r="A6609" s="4">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4">
        <v>-84.823200000000071</v>
      </c>
    </row>
    <row r="6610" spans="1:22" ht="14.25" customHeight="1" x14ac:dyDescent="0.3">
      <c r="A6610" s="4">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4">
        <v>116.24249999999996</v>
      </c>
    </row>
    <row r="6611" spans="1:22" ht="14.25" customHeight="1" x14ac:dyDescent="0.3">
      <c r="A6611" s="4">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4">
        <v>25.149600000000007</v>
      </c>
    </row>
    <row r="6612" spans="1:22" ht="14.25" customHeight="1" x14ac:dyDescent="0.3">
      <c r="A6612" s="4">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4">
        <v>6.0299999999999994</v>
      </c>
    </row>
    <row r="6613" spans="1:22" ht="14.25" customHeight="1" x14ac:dyDescent="0.3">
      <c r="A6613" s="4">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4">
        <v>51.829200000000014</v>
      </c>
    </row>
    <row r="6614" spans="1:22" ht="14.25" customHeight="1" x14ac:dyDescent="0.3">
      <c r="A6614" s="4">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4">
        <v>9.7979999999999983</v>
      </c>
    </row>
    <row r="6615" spans="1:22" ht="14.25" customHeight="1" x14ac:dyDescent="0.3">
      <c r="A6615" s="4">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4">
        <v>131.58600000000001</v>
      </c>
    </row>
    <row r="6616" spans="1:22" ht="14.25" customHeight="1" x14ac:dyDescent="0.3">
      <c r="A6616" s="4">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4">
        <v>35.679599999999979</v>
      </c>
    </row>
    <row r="6617" spans="1:22" ht="14.25" customHeight="1" x14ac:dyDescent="0.3">
      <c r="A6617" s="4">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4">
        <v>14.097999999999999</v>
      </c>
    </row>
    <row r="6618" spans="1:22" ht="14.25" customHeight="1" x14ac:dyDescent="0.3">
      <c r="A6618" s="4">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4">
        <v>10.799999999999999</v>
      </c>
    </row>
    <row r="6619" spans="1:22" ht="14.25" customHeight="1" x14ac:dyDescent="0.3">
      <c r="A6619" s="4">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4">
        <v>107.7216</v>
      </c>
    </row>
    <row r="6620" spans="1:22" ht="14.25" customHeight="1" x14ac:dyDescent="0.3">
      <c r="A6620" s="4">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4">
        <v>15.552000000000001</v>
      </c>
    </row>
    <row r="6621" spans="1:22" ht="14.25" customHeight="1" x14ac:dyDescent="0.3">
      <c r="A6621" s="4">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4">
        <v>54.584400000000002</v>
      </c>
    </row>
    <row r="6622" spans="1:22" ht="14.25" customHeight="1" x14ac:dyDescent="0.3">
      <c r="A6622" s="4">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4">
        <v>83.281000000000063</v>
      </c>
    </row>
    <row r="6623" spans="1:22" ht="14.25" customHeight="1" x14ac:dyDescent="0.3">
      <c r="A6623" s="4">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4">
        <v>53.235000000000014</v>
      </c>
    </row>
    <row r="6624" spans="1:22" ht="14.25" customHeight="1" x14ac:dyDescent="0.3">
      <c r="A6624" s="4">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4">
        <v>12.145199999999997</v>
      </c>
    </row>
    <row r="6625" spans="1:22" ht="14.25" customHeight="1" x14ac:dyDescent="0.3">
      <c r="A6625" s="4">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4">
        <v>27.485599999999998</v>
      </c>
    </row>
    <row r="6626" spans="1:22" ht="14.25" customHeight="1" x14ac:dyDescent="0.3">
      <c r="A6626" s="4">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4">
        <v>-13.170600000000007</v>
      </c>
    </row>
    <row r="6627" spans="1:22" ht="14.25" customHeight="1" x14ac:dyDescent="0.3">
      <c r="A6627" s="4">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4">
        <v>-8.5416000000000025</v>
      </c>
    </row>
    <row r="6628" spans="1:22" ht="14.25" customHeight="1" x14ac:dyDescent="0.3">
      <c r="A6628" s="4">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4">
        <v>2239.9871999999996</v>
      </c>
    </row>
    <row r="6629" spans="1:22" ht="14.25" customHeight="1" x14ac:dyDescent="0.3">
      <c r="A6629" s="4">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4">
        <v>6.2208000000000006</v>
      </c>
    </row>
    <row r="6630" spans="1:22" ht="14.25" customHeight="1" x14ac:dyDescent="0.3">
      <c r="A6630" s="4">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4">
        <v>134.33279999999996</v>
      </c>
    </row>
    <row r="6631" spans="1:22" ht="14.25" customHeight="1" x14ac:dyDescent="0.3">
      <c r="A6631" s="4">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4">
        <v>-5.4120000000000008</v>
      </c>
    </row>
    <row r="6632" spans="1:22" ht="14.25" customHeight="1" x14ac:dyDescent="0.3">
      <c r="A6632" s="4">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4">
        <v>52.376399999999961</v>
      </c>
    </row>
    <row r="6633" spans="1:22" ht="14.25" customHeight="1" x14ac:dyDescent="0.3">
      <c r="A6633" s="4">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4">
        <v>629.01</v>
      </c>
    </row>
    <row r="6634" spans="1:22" ht="14.25" customHeight="1" x14ac:dyDescent="0.3">
      <c r="A6634" s="4">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4">
        <v>15.254400000000004</v>
      </c>
    </row>
    <row r="6635" spans="1:22" ht="14.25" customHeight="1" x14ac:dyDescent="0.3">
      <c r="A6635" s="4">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4">
        <v>85.995700000000014</v>
      </c>
    </row>
    <row r="6636" spans="1:22" ht="14.25" customHeight="1" x14ac:dyDescent="0.3">
      <c r="A6636" s="4">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4">
        <v>-52.548099999999991</v>
      </c>
    </row>
    <row r="6637" spans="1:22" ht="14.25" customHeight="1" x14ac:dyDescent="0.3">
      <c r="A6637" s="4">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4">
        <v>70.55639999999994</v>
      </c>
    </row>
    <row r="6638" spans="1:22" ht="14.25" customHeight="1" x14ac:dyDescent="0.3">
      <c r="A6638" s="4">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4">
        <v>39.689000000000007</v>
      </c>
    </row>
    <row r="6639" spans="1:22" ht="14.25" customHeight="1" x14ac:dyDescent="0.3">
      <c r="A6639" s="4">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4">
        <v>2.027099999999999</v>
      </c>
    </row>
    <row r="6640" spans="1:22" ht="14.25" customHeight="1" x14ac:dyDescent="0.3">
      <c r="A6640" s="4">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4">
        <v>36.255599999999994</v>
      </c>
    </row>
    <row r="6641" spans="1:22" ht="14.25" customHeight="1" x14ac:dyDescent="0.3">
      <c r="A6641" s="4">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4">
        <v>-734.52639999999997</v>
      </c>
    </row>
    <row r="6642" spans="1:22" ht="14.25" customHeight="1" x14ac:dyDescent="0.3">
      <c r="A6642" s="4">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4">
        <v>60.422399999999996</v>
      </c>
    </row>
    <row r="6643" spans="1:22" ht="14.25" customHeight="1" x14ac:dyDescent="0.3">
      <c r="A6643" s="4">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4">
        <v>29.518599999999999</v>
      </c>
    </row>
    <row r="6644" spans="1:22" ht="14.25" customHeight="1" x14ac:dyDescent="0.3">
      <c r="A6644" s="4">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4">
        <v>66.600000000000009</v>
      </c>
    </row>
    <row r="6645" spans="1:22" ht="14.25" customHeight="1" x14ac:dyDescent="0.3">
      <c r="A6645" s="4">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4">
        <v>38.357200000000006</v>
      </c>
    </row>
    <row r="6646" spans="1:22" ht="14.25" customHeight="1" x14ac:dyDescent="0.3">
      <c r="A6646" s="4">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4">
        <v>-31.487400000000001</v>
      </c>
    </row>
    <row r="6647" spans="1:22" ht="14.25" customHeight="1" x14ac:dyDescent="0.3">
      <c r="A6647" s="4">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4">
        <v>15.015599999999985</v>
      </c>
    </row>
    <row r="6648" spans="1:22" ht="14.25" customHeight="1" x14ac:dyDescent="0.3">
      <c r="A6648" s="4">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4">
        <v>-304.66529999999989</v>
      </c>
    </row>
    <row r="6649" spans="1:22" ht="14.25" customHeight="1" x14ac:dyDescent="0.3">
      <c r="A6649" s="4">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4">
        <v>8.7168000000000063</v>
      </c>
    </row>
    <row r="6650" spans="1:22" ht="14.25" customHeight="1" x14ac:dyDescent="0.3">
      <c r="A6650" s="4">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4">
        <v>-68.185600000000022</v>
      </c>
    </row>
    <row r="6651" spans="1:22" ht="14.25" customHeight="1" x14ac:dyDescent="0.3">
      <c r="A6651" s="4">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4">
        <v>107.99459999999999</v>
      </c>
    </row>
    <row r="6652" spans="1:22" ht="14.25" customHeight="1" x14ac:dyDescent="0.3">
      <c r="A6652" s="4">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4">
        <v>15.498000000000001</v>
      </c>
    </row>
    <row r="6653" spans="1:22" ht="14.25" customHeight="1" x14ac:dyDescent="0.3">
      <c r="A6653" s="4">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4">
        <v>-11.651199999999999</v>
      </c>
    </row>
    <row r="6654" spans="1:22" ht="14.25" customHeight="1" x14ac:dyDescent="0.3">
      <c r="A6654" s="4">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4">
        <v>7.2576000000000001</v>
      </c>
    </row>
    <row r="6655" spans="1:22" ht="14.25" customHeight="1" x14ac:dyDescent="0.3">
      <c r="A6655" s="4">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4">
        <v>-39.636999999999993</v>
      </c>
    </row>
    <row r="6656" spans="1:22" ht="14.25" customHeight="1" x14ac:dyDescent="0.3">
      <c r="A6656" s="4">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4">
        <v>25.018199999999993</v>
      </c>
    </row>
    <row r="6657" spans="1:22" ht="14.25" customHeight="1" x14ac:dyDescent="0.3">
      <c r="A6657" s="4">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4">
        <v>4.7987999999999964</v>
      </c>
    </row>
    <row r="6658" spans="1:22" ht="14.25" customHeight="1" x14ac:dyDescent="0.3">
      <c r="A6658" s="4">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4">
        <v>-6.3960000000000008</v>
      </c>
    </row>
    <row r="6659" spans="1:22" ht="14.25" customHeight="1" x14ac:dyDescent="0.3">
      <c r="A6659" s="4">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4">
        <v>3.8570000000000002</v>
      </c>
    </row>
    <row r="6660" spans="1:22" ht="14.25" customHeight="1" x14ac:dyDescent="0.3">
      <c r="A6660" s="4">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4">
        <v>16.317200000000003</v>
      </c>
    </row>
    <row r="6661" spans="1:22" ht="14.25" customHeight="1" x14ac:dyDescent="0.3">
      <c r="A6661" s="4">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4">
        <v>-185.71679999999998</v>
      </c>
    </row>
    <row r="6662" spans="1:22" ht="14.25" customHeight="1" x14ac:dyDescent="0.3">
      <c r="A6662" s="4">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4">
        <v>11.897999999999996</v>
      </c>
    </row>
    <row r="6663" spans="1:22" ht="14.25" customHeight="1" x14ac:dyDescent="0.3">
      <c r="A6663" s="4">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4">
        <v>33.036799999999985</v>
      </c>
    </row>
    <row r="6664" spans="1:22" ht="14.25" customHeight="1" x14ac:dyDescent="0.3">
      <c r="A6664" s="4">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4">
        <v>210.49419999999998</v>
      </c>
    </row>
    <row r="6665" spans="1:22" ht="14.25" customHeight="1" x14ac:dyDescent="0.3">
      <c r="A6665" s="4">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4">
        <v>60.664499999999961</v>
      </c>
    </row>
    <row r="6666" spans="1:22" ht="14.25" customHeight="1" x14ac:dyDescent="0.3">
      <c r="A6666" s="4">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4">
        <v>113.21099999999998</v>
      </c>
    </row>
    <row r="6667" spans="1:22" ht="14.25" customHeight="1" x14ac:dyDescent="0.3">
      <c r="A6667" s="4">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4">
        <v>79.691999999999979</v>
      </c>
    </row>
    <row r="6668" spans="1:22" ht="14.25" customHeight="1" x14ac:dyDescent="0.3">
      <c r="A6668" s="4">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4">
        <v>15.426000000000002</v>
      </c>
    </row>
    <row r="6669" spans="1:22" ht="14.25" customHeight="1" x14ac:dyDescent="0.3">
      <c r="A6669" s="4">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4">
        <v>2.9567999999999999</v>
      </c>
    </row>
    <row r="6670" spans="1:22" ht="14.25" customHeight="1" x14ac:dyDescent="0.3">
      <c r="A6670" s="4">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4">
        <v>4.42</v>
      </c>
    </row>
    <row r="6671" spans="1:22" ht="14.25" customHeight="1" x14ac:dyDescent="0.3">
      <c r="A6671" s="4">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4">
        <v>34.960000000000008</v>
      </c>
    </row>
    <row r="6672" spans="1:22" ht="14.25" customHeight="1" x14ac:dyDescent="0.3">
      <c r="A6672" s="4">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4">
        <v>13.427999999999997</v>
      </c>
    </row>
    <row r="6673" spans="1:22" ht="14.25" customHeight="1" x14ac:dyDescent="0.3">
      <c r="A6673" s="4">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4">
        <v>17.348799999999997</v>
      </c>
    </row>
    <row r="6674" spans="1:22" ht="14.25" customHeight="1" x14ac:dyDescent="0.3">
      <c r="A6674" s="4">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4">
        <v>79.757999999999967</v>
      </c>
    </row>
    <row r="6675" spans="1:22" ht="14.25" customHeight="1" x14ac:dyDescent="0.3">
      <c r="A6675" s="4">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4">
        <v>12.232799999999997</v>
      </c>
    </row>
    <row r="6676" spans="1:22" ht="14.25" customHeight="1" x14ac:dyDescent="0.3">
      <c r="A6676" s="4">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4">
        <v>4.9139999999999997</v>
      </c>
    </row>
    <row r="6677" spans="1:22" ht="14.25" customHeight="1" x14ac:dyDescent="0.3">
      <c r="A6677" s="4">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4">
        <v>22.653000000000006</v>
      </c>
    </row>
    <row r="6678" spans="1:22" ht="14.25" customHeight="1" x14ac:dyDescent="0.3">
      <c r="A6678" s="4">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4">
        <v>5.1350000000000007</v>
      </c>
    </row>
    <row r="6679" spans="1:22" ht="14.25" customHeight="1" x14ac:dyDescent="0.3">
      <c r="A6679" s="4">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4">
        <v>165.28680000000003</v>
      </c>
    </row>
    <row r="6680" spans="1:22" ht="14.25" customHeight="1" x14ac:dyDescent="0.3">
      <c r="A6680" s="4">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4">
        <v>3.5153999999999979</v>
      </c>
    </row>
    <row r="6681" spans="1:22" ht="14.25" customHeight="1" x14ac:dyDescent="0.3">
      <c r="A6681" s="4">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4">
        <v>2.8339999999999996</v>
      </c>
    </row>
    <row r="6682" spans="1:22" ht="14.25" customHeight="1" x14ac:dyDescent="0.3">
      <c r="A6682" s="4">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4">
        <v>37.562399999999997</v>
      </c>
    </row>
    <row r="6683" spans="1:22" ht="14.25" customHeight="1" x14ac:dyDescent="0.3">
      <c r="A6683" s="4">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4">
        <v>73.41</v>
      </c>
    </row>
    <row r="6684" spans="1:22" ht="14.25" customHeight="1" x14ac:dyDescent="0.3">
      <c r="A6684" s="4">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4">
        <v>1.728</v>
      </c>
    </row>
    <row r="6685" spans="1:22" ht="14.25" customHeight="1" x14ac:dyDescent="0.3">
      <c r="A6685" s="4">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4">
        <v>8.8176000000000023</v>
      </c>
    </row>
    <row r="6686" spans="1:22" ht="14.25" customHeight="1" x14ac:dyDescent="0.3">
      <c r="A6686" s="4">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4">
        <v>-15.751400000000004</v>
      </c>
    </row>
    <row r="6687" spans="1:22" ht="14.25" customHeight="1" x14ac:dyDescent="0.3">
      <c r="A6687" s="4">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4">
        <v>-19.737199999999994</v>
      </c>
    </row>
    <row r="6688" spans="1:22" ht="14.25" customHeight="1" x14ac:dyDescent="0.3">
      <c r="A6688" s="4">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4">
        <v>1.4759999999999982</v>
      </c>
    </row>
    <row r="6689" spans="1:22" ht="14.25" customHeight="1" x14ac:dyDescent="0.3">
      <c r="A6689" s="4">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4">
        <v>55.895999999999958</v>
      </c>
    </row>
    <row r="6690" spans="1:22" ht="14.25" customHeight="1" x14ac:dyDescent="0.3">
      <c r="A6690" s="4">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4">
        <v>21.27239999999999</v>
      </c>
    </row>
    <row r="6691" spans="1:22" ht="14.25" customHeight="1" x14ac:dyDescent="0.3">
      <c r="A6691" s="4">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4">
        <v>2.1279999999999988</v>
      </c>
    </row>
    <row r="6692" spans="1:22" ht="14.25" customHeight="1" x14ac:dyDescent="0.3">
      <c r="A6692" s="4">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4">
        <v>8.4095999999999993</v>
      </c>
    </row>
    <row r="6693" spans="1:22" ht="14.25" customHeight="1" x14ac:dyDescent="0.3">
      <c r="A6693" s="4">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4">
        <v>54.558</v>
      </c>
    </row>
    <row r="6694" spans="1:22" ht="14.25" customHeight="1" x14ac:dyDescent="0.3">
      <c r="A6694" s="4">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4">
        <v>219.65459999999999</v>
      </c>
    </row>
    <row r="6695" spans="1:22" ht="14.25" customHeight="1" x14ac:dyDescent="0.3">
      <c r="A6695" s="4">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4">
        <v>80.791200000000003</v>
      </c>
    </row>
    <row r="6696" spans="1:22" ht="14.25" customHeight="1" x14ac:dyDescent="0.3">
      <c r="A6696" s="4">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4">
        <v>14.870699999999998</v>
      </c>
    </row>
    <row r="6697" spans="1:22" ht="14.25" customHeight="1" x14ac:dyDescent="0.3">
      <c r="A6697" s="4">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4">
        <v>134.93219999999999</v>
      </c>
    </row>
    <row r="6698" spans="1:22" ht="14.25" customHeight="1" x14ac:dyDescent="0.3">
      <c r="A6698" s="4">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4">
        <v>11.450399999999998</v>
      </c>
    </row>
    <row r="6699" spans="1:22" ht="14.25" customHeight="1" x14ac:dyDescent="0.3">
      <c r="A6699" s="4">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4">
        <v>26.930399999999999</v>
      </c>
    </row>
    <row r="6700" spans="1:22" ht="14.25" customHeight="1" x14ac:dyDescent="0.3">
      <c r="A6700" s="4">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4">
        <v>7.6798000000000002</v>
      </c>
    </row>
    <row r="6701" spans="1:22" ht="14.25" customHeight="1" x14ac:dyDescent="0.3">
      <c r="A6701" s="4">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4">
        <v>22.529599999999995</v>
      </c>
    </row>
    <row r="6702" spans="1:22" ht="14.25" customHeight="1" x14ac:dyDescent="0.3">
      <c r="A6702" s="4">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4">
        <v>17.623199999999997</v>
      </c>
    </row>
    <row r="6703" spans="1:22" ht="14.25" customHeight="1" x14ac:dyDescent="0.3">
      <c r="A6703" s="4">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4">
        <v>20.391999999999989</v>
      </c>
    </row>
    <row r="6704" spans="1:22" ht="14.25" customHeight="1" x14ac:dyDescent="0.3">
      <c r="A6704" s="4">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4">
        <v>-4.9127999999999989</v>
      </c>
    </row>
    <row r="6705" spans="1:22" ht="14.25" customHeight="1" x14ac:dyDescent="0.3">
      <c r="A6705" s="4">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4">
        <v>19.03860000000001</v>
      </c>
    </row>
    <row r="6706" spans="1:22" ht="14.25" customHeight="1" x14ac:dyDescent="0.3">
      <c r="A6706" s="4">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4">
        <v>1.7918999999999998</v>
      </c>
    </row>
    <row r="6707" spans="1:22" ht="14.25" customHeight="1" x14ac:dyDescent="0.3">
      <c r="A6707" s="4">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4">
        <v>8.998500000000007</v>
      </c>
    </row>
    <row r="6708" spans="1:22" ht="14.25" customHeight="1" x14ac:dyDescent="0.3">
      <c r="A6708" s="4">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4">
        <v>58.46399999999997</v>
      </c>
    </row>
    <row r="6709" spans="1:22" ht="14.25" customHeight="1" x14ac:dyDescent="0.3">
      <c r="A6709" s="4">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4">
        <v>3.6017999999999999</v>
      </c>
    </row>
    <row r="6710" spans="1:22" ht="14.25" customHeight="1" x14ac:dyDescent="0.3">
      <c r="A6710" s="4">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4">
        <v>99.431999999999931</v>
      </c>
    </row>
    <row r="6711" spans="1:22" ht="14.25" customHeight="1" x14ac:dyDescent="0.3">
      <c r="A6711" s="4">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4">
        <v>20.155800000000013</v>
      </c>
    </row>
    <row r="6712" spans="1:22" ht="14.25" customHeight="1" x14ac:dyDescent="0.3">
      <c r="A6712" s="4">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4">
        <v>99.295999999999978</v>
      </c>
    </row>
    <row r="6713" spans="1:22" ht="14.25" customHeight="1" x14ac:dyDescent="0.3">
      <c r="A6713" s="4">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4">
        <v>1.2389999999999994</v>
      </c>
    </row>
    <row r="6714" spans="1:22" ht="14.25" customHeight="1" x14ac:dyDescent="0.3">
      <c r="A6714" s="4">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4">
        <v>-292.98719999999997</v>
      </c>
    </row>
    <row r="6715" spans="1:22" ht="14.25" customHeight="1" x14ac:dyDescent="0.3">
      <c r="A6715" s="4">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4">
        <v>-26.755799999999994</v>
      </c>
    </row>
    <row r="6716" spans="1:22" ht="14.25" customHeight="1" x14ac:dyDescent="0.3">
      <c r="A6716" s="4">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4">
        <v>-4.908000000000003</v>
      </c>
    </row>
    <row r="6717" spans="1:22" ht="14.25" customHeight="1" x14ac:dyDescent="0.3">
      <c r="A6717" s="4">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4">
        <v>24.998400000000011</v>
      </c>
    </row>
    <row r="6718" spans="1:22" ht="14.25" customHeight="1" x14ac:dyDescent="0.3">
      <c r="A6718" s="4">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4">
        <v>14.399999999999999</v>
      </c>
    </row>
    <row r="6719" spans="1:22" ht="14.25" customHeight="1" x14ac:dyDescent="0.3">
      <c r="A6719" s="4">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4">
        <v>12.700800000000001</v>
      </c>
    </row>
    <row r="6720" spans="1:22" ht="14.25" customHeight="1" x14ac:dyDescent="0.3">
      <c r="A6720" s="4">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4">
        <v>31.983999999999995</v>
      </c>
    </row>
    <row r="6721" spans="1:22" ht="14.25" customHeight="1" x14ac:dyDescent="0.3">
      <c r="A6721" s="4">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4">
        <v>3.0576000000000008</v>
      </c>
    </row>
    <row r="6722" spans="1:22" ht="14.25" customHeight="1" x14ac:dyDescent="0.3">
      <c r="A6722" s="4">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4">
        <v>31.489499999999992</v>
      </c>
    </row>
    <row r="6723" spans="1:22" ht="14.25" customHeight="1" x14ac:dyDescent="0.3">
      <c r="A6723" s="4">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4">
        <v>6.0632000000000019</v>
      </c>
    </row>
    <row r="6724" spans="1:22" ht="14.25" customHeight="1" x14ac:dyDescent="0.3">
      <c r="A6724" s="4">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4">
        <v>4.8545999999999978</v>
      </c>
    </row>
    <row r="6725" spans="1:22" ht="14.25" customHeight="1" x14ac:dyDescent="0.3">
      <c r="A6725" s="4">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4">
        <v>6.9654000000000007</v>
      </c>
    </row>
    <row r="6726" spans="1:22" ht="14.25" customHeight="1" x14ac:dyDescent="0.3">
      <c r="A6726" s="4">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4">
        <v>4.8162000000000003</v>
      </c>
    </row>
    <row r="6727" spans="1:22" ht="14.25" customHeight="1" x14ac:dyDescent="0.3">
      <c r="A6727" s="4">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4">
        <v>5.2028999999999996</v>
      </c>
    </row>
    <row r="6728" spans="1:22" ht="14.25" customHeight="1" x14ac:dyDescent="0.3">
      <c r="A6728" s="4">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4">
        <v>7.7639999999999993</v>
      </c>
    </row>
    <row r="6729" spans="1:22" ht="14.25" customHeight="1" x14ac:dyDescent="0.3">
      <c r="A6729" s="4">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4">
        <v>83.283999999999992</v>
      </c>
    </row>
    <row r="6730" spans="1:22" ht="14.25" customHeight="1" x14ac:dyDescent="0.3">
      <c r="A6730" s="4">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4">
        <v>8.2055999999999987</v>
      </c>
    </row>
    <row r="6731" spans="1:22" ht="14.25" customHeight="1" x14ac:dyDescent="0.3">
      <c r="A6731" s="4">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4">
        <v>-4.4945999999999984</v>
      </c>
    </row>
    <row r="6732" spans="1:22" ht="14.25" customHeight="1" x14ac:dyDescent="0.3">
      <c r="A6732" s="4">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4">
        <v>56.274400000000014</v>
      </c>
    </row>
    <row r="6733" spans="1:22" ht="14.25" customHeight="1" x14ac:dyDescent="0.3">
      <c r="A6733" s="4">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4">
        <v>7.2576000000000001</v>
      </c>
    </row>
    <row r="6734" spans="1:22" ht="14.25" customHeight="1" x14ac:dyDescent="0.3">
      <c r="A6734" s="4">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4">
        <v>62.137599999999992</v>
      </c>
    </row>
    <row r="6735" spans="1:22" ht="14.25" customHeight="1" x14ac:dyDescent="0.3">
      <c r="A6735" s="4">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4">
        <v>3.2432000000000016</v>
      </c>
    </row>
    <row r="6736" spans="1:22" ht="14.25" customHeight="1" x14ac:dyDescent="0.3">
      <c r="A6736" s="4">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4">
        <v>3.9473999999999996</v>
      </c>
    </row>
    <row r="6737" spans="1:22" ht="14.25" customHeight="1" x14ac:dyDescent="0.3">
      <c r="A6737" s="4">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4">
        <v>44.366400000000006</v>
      </c>
    </row>
    <row r="6738" spans="1:22" ht="14.25" customHeight="1" x14ac:dyDescent="0.3">
      <c r="A6738" s="4">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4">
        <v>81.131400000000014</v>
      </c>
    </row>
    <row r="6739" spans="1:22" ht="14.25" customHeight="1" x14ac:dyDescent="0.3">
      <c r="A6739" s="4">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4">
        <v>6.0263999999999918</v>
      </c>
    </row>
    <row r="6740" spans="1:22" ht="14.25" customHeight="1" x14ac:dyDescent="0.3">
      <c r="A6740" s="4">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4">
        <v>15.610399999999993</v>
      </c>
    </row>
    <row r="6741" spans="1:22" ht="14.25" customHeight="1" x14ac:dyDescent="0.3">
      <c r="A6741" s="4">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4">
        <v>7.6968000000000032</v>
      </c>
    </row>
    <row r="6742" spans="1:22" ht="14.25" customHeight="1" x14ac:dyDescent="0.3">
      <c r="A6742" s="4">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4">
        <v>-5.1396000000000583</v>
      </c>
    </row>
    <row r="6743" spans="1:22" ht="14.25" customHeight="1" x14ac:dyDescent="0.3">
      <c r="A6743" s="4">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4">
        <v>3.1806000000000005</v>
      </c>
    </row>
    <row r="6744" spans="1:22" ht="14.25" customHeight="1" x14ac:dyDescent="0.3">
      <c r="A6744" s="4">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4">
        <v>-13.740299999999994</v>
      </c>
    </row>
    <row r="6745" spans="1:22" ht="14.25" customHeight="1" x14ac:dyDescent="0.3">
      <c r="A6745" s="4">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4">
        <v>16.146000000000001</v>
      </c>
    </row>
    <row r="6746" spans="1:22" ht="14.25" customHeight="1" x14ac:dyDescent="0.3">
      <c r="A6746" s="4">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4">
        <v>107.98920000000001</v>
      </c>
    </row>
    <row r="6747" spans="1:22" ht="14.25" customHeight="1" x14ac:dyDescent="0.3">
      <c r="A6747" s="4">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4">
        <v>1.7940000000000005</v>
      </c>
    </row>
    <row r="6748" spans="1:22" ht="14.25" customHeight="1" x14ac:dyDescent="0.3">
      <c r="A6748" s="4">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4">
        <v>163.78700000000003</v>
      </c>
    </row>
    <row r="6749" spans="1:22" ht="14.25" customHeight="1" x14ac:dyDescent="0.3">
      <c r="A6749" s="4">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4">
        <v>5.0462999999999996</v>
      </c>
    </row>
    <row r="6750" spans="1:22" ht="14.25" customHeight="1" x14ac:dyDescent="0.3">
      <c r="A6750" s="4">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4">
        <v>8.0730000000000004</v>
      </c>
    </row>
    <row r="6751" spans="1:22" ht="14.25" customHeight="1" x14ac:dyDescent="0.3">
      <c r="A6751" s="4">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4">
        <v>29.245000000000005</v>
      </c>
    </row>
    <row r="6752" spans="1:22" ht="14.25" customHeight="1" x14ac:dyDescent="0.3">
      <c r="A6752" s="4">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4">
        <v>20.733199999999997</v>
      </c>
    </row>
    <row r="6753" spans="1:22" ht="14.25" customHeight="1" x14ac:dyDescent="0.3">
      <c r="A6753" s="4">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4">
        <v>2.2724000000000002</v>
      </c>
    </row>
    <row r="6754" spans="1:22" ht="14.25" customHeight="1" x14ac:dyDescent="0.3">
      <c r="A6754" s="4">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4">
        <v>27.881999999999998</v>
      </c>
    </row>
    <row r="6755" spans="1:22" ht="14.25" customHeight="1" x14ac:dyDescent="0.3">
      <c r="A6755" s="4">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4">
        <v>3.7412000000000001</v>
      </c>
    </row>
    <row r="6756" spans="1:22" ht="14.25" customHeight="1" x14ac:dyDescent="0.3">
      <c r="A6756" s="4">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4">
        <v>121.10560000000001</v>
      </c>
    </row>
    <row r="6757" spans="1:22" ht="14.25" customHeight="1" x14ac:dyDescent="0.3">
      <c r="A6757" s="4">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4">
        <v>18.960000000000004</v>
      </c>
    </row>
    <row r="6758" spans="1:22" ht="14.25" customHeight="1" x14ac:dyDescent="0.3">
      <c r="A6758" s="4">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4">
        <v>143.62880000000001</v>
      </c>
    </row>
    <row r="6759" spans="1:22" ht="14.25" customHeight="1" x14ac:dyDescent="0.3">
      <c r="A6759" s="4">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4">
        <v>102.94440000000002</v>
      </c>
    </row>
    <row r="6760" spans="1:22" ht="14.25" customHeight="1" x14ac:dyDescent="0.3">
      <c r="A6760" s="4">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4">
        <v>0</v>
      </c>
    </row>
    <row r="6761" spans="1:22" ht="14.25" customHeight="1" x14ac:dyDescent="0.3">
      <c r="A6761" s="4">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4">
        <v>2.4581999999999997</v>
      </c>
    </row>
    <row r="6762" spans="1:22" ht="14.25" customHeight="1" x14ac:dyDescent="0.3">
      <c r="A6762" s="4">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4">
        <v>0</v>
      </c>
    </row>
    <row r="6763" spans="1:22" ht="14.25" customHeight="1" x14ac:dyDescent="0.3">
      <c r="A6763" s="4">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4">
        <v>31.015599999999978</v>
      </c>
    </row>
    <row r="6764" spans="1:22" ht="14.25" customHeight="1" x14ac:dyDescent="0.3">
      <c r="A6764" s="4">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4">
        <v>9.8685000000000009</v>
      </c>
    </row>
    <row r="6765" spans="1:22" ht="14.25" customHeight="1" x14ac:dyDescent="0.3">
      <c r="A6765" s="4">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4">
        <v>-8.3524000000000012</v>
      </c>
    </row>
    <row r="6766" spans="1:22" ht="14.25" customHeight="1" x14ac:dyDescent="0.3">
      <c r="A6766" s="4">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4">
        <v>-19.470000000000141</v>
      </c>
    </row>
    <row r="6767" spans="1:22" ht="14.25" customHeight="1" x14ac:dyDescent="0.3">
      <c r="A6767" s="4">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4">
        <v>-18.117599999999996</v>
      </c>
    </row>
    <row r="6768" spans="1:22" ht="14.25" customHeight="1" x14ac:dyDescent="0.3">
      <c r="A6768" s="4">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4">
        <v>3.5460000000000007</v>
      </c>
    </row>
    <row r="6769" spans="1:22" ht="14.25" customHeight="1" x14ac:dyDescent="0.3">
      <c r="A6769" s="4">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4">
        <v>-6.1879999999999988</v>
      </c>
    </row>
    <row r="6770" spans="1:22" ht="14.25" customHeight="1" x14ac:dyDescent="0.3">
      <c r="A6770" s="4">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4">
        <v>98.105000000000004</v>
      </c>
    </row>
    <row r="6771" spans="1:22" ht="14.25" customHeight="1" x14ac:dyDescent="0.3">
      <c r="A6771" s="4">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4">
        <v>13.452000000000002</v>
      </c>
    </row>
    <row r="6772" spans="1:22" ht="14.25" customHeight="1" x14ac:dyDescent="0.3">
      <c r="A6772" s="4">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4">
        <v>146.79</v>
      </c>
    </row>
    <row r="6773" spans="1:22" ht="14.25" customHeight="1" x14ac:dyDescent="0.3">
      <c r="A6773" s="4">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4">
        <v>-9.9704999999999977</v>
      </c>
    </row>
    <row r="6774" spans="1:22" ht="14.25" customHeight="1" x14ac:dyDescent="0.3">
      <c r="A6774" s="4">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4">
        <v>2.7956000000000003</v>
      </c>
    </row>
    <row r="6775" spans="1:22" ht="14.25" customHeight="1" x14ac:dyDescent="0.3">
      <c r="A6775" s="4">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4">
        <v>1.3049999999999997</v>
      </c>
    </row>
    <row r="6776" spans="1:22" ht="14.25" customHeight="1" x14ac:dyDescent="0.3">
      <c r="A6776" s="4">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4">
        <v>18.662400000000002</v>
      </c>
    </row>
    <row r="6777" spans="1:22" ht="14.25" customHeight="1" x14ac:dyDescent="0.3">
      <c r="A6777" s="4">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4">
        <v>8.1143999999999998</v>
      </c>
    </row>
    <row r="6778" spans="1:22" ht="14.25" customHeight="1" x14ac:dyDescent="0.3">
      <c r="A6778" s="4">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4">
        <v>-17.523000000000014</v>
      </c>
    </row>
    <row r="6779" spans="1:22" ht="14.25" customHeight="1" x14ac:dyDescent="0.3">
      <c r="A6779" s="4">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4">
        <v>157.46849999999998</v>
      </c>
    </row>
    <row r="6780" spans="1:22" ht="14.25" customHeight="1" x14ac:dyDescent="0.3">
      <c r="A6780" s="4">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4">
        <v>31.044599999999974</v>
      </c>
    </row>
    <row r="6781" spans="1:22" ht="14.25" customHeight="1" x14ac:dyDescent="0.3">
      <c r="A6781" s="4">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4">
        <v>4.2803999999999984</v>
      </c>
    </row>
    <row r="6782" spans="1:22" ht="14.25" customHeight="1" x14ac:dyDescent="0.3">
      <c r="A6782" s="4">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4">
        <v>5.8695999999999993</v>
      </c>
    </row>
    <row r="6783" spans="1:22" ht="14.25" customHeight="1" x14ac:dyDescent="0.3">
      <c r="A6783" s="4">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4">
        <v>27.485599999999998</v>
      </c>
    </row>
    <row r="6784" spans="1:22" ht="14.25" customHeight="1" x14ac:dyDescent="0.3">
      <c r="A6784" s="4">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4">
        <v>3.0143999999999984</v>
      </c>
    </row>
    <row r="6785" spans="1:22" ht="14.25" customHeight="1" x14ac:dyDescent="0.3">
      <c r="A6785" s="4">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4">
        <v>4.2470999999999943</v>
      </c>
    </row>
    <row r="6786" spans="1:22" ht="14.25" customHeight="1" x14ac:dyDescent="0.3">
      <c r="A6786" s="4">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4">
        <v>-34.646999999999991</v>
      </c>
    </row>
    <row r="6787" spans="1:22" ht="14.25" customHeight="1" x14ac:dyDescent="0.3">
      <c r="A6787" s="4">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4">
        <v>-25.992000000000004</v>
      </c>
    </row>
    <row r="6788" spans="1:22" ht="14.25" customHeight="1" x14ac:dyDescent="0.3">
      <c r="A6788" s="4">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4">
        <v>7.2576000000000001</v>
      </c>
    </row>
    <row r="6789" spans="1:22" ht="14.25" customHeight="1" x14ac:dyDescent="0.3">
      <c r="A6789" s="4">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4">
        <v>12.992999999999988</v>
      </c>
    </row>
    <row r="6790" spans="1:22" ht="14.25" customHeight="1" x14ac:dyDescent="0.3">
      <c r="A6790" s="4">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4">
        <v>31.468499999999999</v>
      </c>
    </row>
    <row r="6791" spans="1:22" ht="14.25" customHeight="1" x14ac:dyDescent="0.3">
      <c r="A6791" s="4">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4">
        <v>12.314400000000006</v>
      </c>
    </row>
    <row r="6792" spans="1:22" ht="14.25" customHeight="1" x14ac:dyDescent="0.3">
      <c r="A6792" s="4">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4">
        <v>2.8079999999999998</v>
      </c>
    </row>
    <row r="6793" spans="1:22" ht="14.25" customHeight="1" x14ac:dyDescent="0.3">
      <c r="A6793" s="4">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4">
        <v>2.7944000000000004</v>
      </c>
    </row>
    <row r="6794" spans="1:22" ht="14.25" customHeight="1" x14ac:dyDescent="0.3">
      <c r="A6794" s="4">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4">
        <v>30.211199999999998</v>
      </c>
    </row>
    <row r="6795" spans="1:22" ht="14.25" customHeight="1" x14ac:dyDescent="0.3">
      <c r="A6795" s="4">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4">
        <v>1.6115999999999993</v>
      </c>
    </row>
    <row r="6796" spans="1:22" ht="14.25" customHeight="1" x14ac:dyDescent="0.3">
      <c r="A6796" s="4">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4">
        <v>26.997299999999967</v>
      </c>
    </row>
    <row r="6797" spans="1:22" ht="14.25" customHeight="1" x14ac:dyDescent="0.3">
      <c r="A6797" s="4">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4">
        <v>-15.526799999999994</v>
      </c>
    </row>
    <row r="6798" spans="1:22" ht="14.25" customHeight="1" x14ac:dyDescent="0.3">
      <c r="A6798" s="4">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4">
        <v>-16.585799999999999</v>
      </c>
    </row>
    <row r="6799" spans="1:22" ht="14.25" customHeight="1" x14ac:dyDescent="0.3">
      <c r="A6799" s="4">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4">
        <v>-6.0768000000000004</v>
      </c>
    </row>
    <row r="6800" spans="1:22" ht="14.25" customHeight="1" x14ac:dyDescent="0.3">
      <c r="A6800" s="4">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4">
        <v>-3.9399999999999995</v>
      </c>
    </row>
    <row r="6801" spans="1:22" ht="14.25" customHeight="1" x14ac:dyDescent="0.3">
      <c r="A6801" s="4">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4">
        <v>-24.102599999999995</v>
      </c>
    </row>
    <row r="6802" spans="1:22" ht="14.25" customHeight="1" x14ac:dyDescent="0.3">
      <c r="A6802" s="4">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4">
        <v>-386.95699999999999</v>
      </c>
    </row>
    <row r="6803" spans="1:22" ht="14.25" customHeight="1" x14ac:dyDescent="0.3">
      <c r="A6803" s="4">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4">
        <v>-7.8960000000000008</v>
      </c>
    </row>
    <row r="6804" spans="1:22" ht="14.25" customHeight="1" x14ac:dyDescent="0.3">
      <c r="A6804" s="4">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4">
        <v>21.42</v>
      </c>
    </row>
    <row r="6805" spans="1:22" ht="14.25" customHeight="1" x14ac:dyDescent="0.3">
      <c r="A6805" s="4">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4">
        <v>4.1971999999999987</v>
      </c>
    </row>
    <row r="6806" spans="1:22" ht="14.25" customHeight="1" x14ac:dyDescent="0.3">
      <c r="A6806" s="4">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4">
        <v>34.992999999999995</v>
      </c>
    </row>
    <row r="6807" spans="1:22" ht="14.25" customHeight="1" x14ac:dyDescent="0.3">
      <c r="A6807" s="4">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4">
        <v>4.8804000000000007</v>
      </c>
    </row>
    <row r="6808" spans="1:22" ht="14.25" customHeight="1" x14ac:dyDescent="0.3">
      <c r="A6808" s="4">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4">
        <v>1.3978000000000002</v>
      </c>
    </row>
    <row r="6809" spans="1:22" ht="14.25" customHeight="1" x14ac:dyDescent="0.3">
      <c r="A6809" s="4">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4">
        <v>35.661300000000004</v>
      </c>
    </row>
    <row r="6810" spans="1:22" ht="14.25" customHeight="1" x14ac:dyDescent="0.3">
      <c r="A6810" s="4">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4">
        <v>-7.8330000000000055</v>
      </c>
    </row>
    <row r="6811" spans="1:22" ht="14.25" customHeight="1" x14ac:dyDescent="0.3">
      <c r="A6811" s="4">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4">
        <v>-2.5880000000000001</v>
      </c>
    </row>
    <row r="6812" spans="1:22" ht="14.25" customHeight="1" x14ac:dyDescent="0.3">
      <c r="A6812" s="4">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4">
        <v>-18.038499999999996</v>
      </c>
    </row>
    <row r="6813" spans="1:22" ht="14.25" customHeight="1" x14ac:dyDescent="0.3">
      <c r="A6813" s="4">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4">
        <v>-29.152799999999992</v>
      </c>
    </row>
    <row r="6814" spans="1:22" ht="14.25" customHeight="1" x14ac:dyDescent="0.3">
      <c r="A6814" s="4">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4">
        <v>-12.207999999999995</v>
      </c>
    </row>
    <row r="6815" spans="1:22" ht="14.25" customHeight="1" x14ac:dyDescent="0.3">
      <c r="A6815" s="4">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4">
        <v>4.7975999999999992</v>
      </c>
    </row>
    <row r="6816" spans="1:22" ht="14.25" customHeight="1" x14ac:dyDescent="0.3">
      <c r="A6816" s="4">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4">
        <v>-168.8189999999999</v>
      </c>
    </row>
    <row r="6817" spans="1:22" ht="14.25" customHeight="1" x14ac:dyDescent="0.3">
      <c r="A6817" s="4">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4">
        <v>2.6208000000000005</v>
      </c>
    </row>
    <row r="6818" spans="1:22" ht="14.25" customHeight="1" x14ac:dyDescent="0.3">
      <c r="A6818" s="4">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4">
        <v>8.9499999999999993</v>
      </c>
    </row>
    <row r="6819" spans="1:22" ht="14.25" customHeight="1" x14ac:dyDescent="0.3">
      <c r="A6819" s="4">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4">
        <v>1061.5721999999998</v>
      </c>
    </row>
    <row r="6820" spans="1:22" ht="14.25" customHeight="1" x14ac:dyDescent="0.3">
      <c r="A6820" s="4">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4">
        <v>-2.6880000000000015</v>
      </c>
    </row>
    <row r="6821" spans="1:22" ht="14.25" customHeight="1" x14ac:dyDescent="0.3">
      <c r="A6821" s="4">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4">
        <v>-2.3903999999999996</v>
      </c>
    </row>
    <row r="6822" spans="1:22" ht="14.25" customHeight="1" x14ac:dyDescent="0.3">
      <c r="A6822" s="4">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4">
        <v>-3.2391999999999896</v>
      </c>
    </row>
    <row r="6823" spans="1:22" ht="14.25" customHeight="1" x14ac:dyDescent="0.3">
      <c r="A6823" s="4">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4">
        <v>-1.4059999999999997</v>
      </c>
    </row>
    <row r="6824" spans="1:22" ht="14.25" customHeight="1" x14ac:dyDescent="0.3">
      <c r="A6824" s="4">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4">
        <v>43.705999999999996</v>
      </c>
    </row>
    <row r="6825" spans="1:22" ht="14.25" customHeight="1" x14ac:dyDescent="0.3">
      <c r="A6825" s="4">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4">
        <v>49.23</v>
      </c>
    </row>
    <row r="6826" spans="1:22" ht="14.25" customHeight="1" x14ac:dyDescent="0.3">
      <c r="A6826" s="4">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4">
        <v>39.44380000000001</v>
      </c>
    </row>
    <row r="6827" spans="1:22" ht="14.25" customHeight="1" x14ac:dyDescent="0.3">
      <c r="A6827" s="4">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4">
        <v>4.8719999999999999</v>
      </c>
    </row>
    <row r="6828" spans="1:22" ht="14.25" customHeight="1" x14ac:dyDescent="0.3">
      <c r="A6828" s="4">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4">
        <v>8399.9759999999987</v>
      </c>
    </row>
    <row r="6829" spans="1:22" ht="14.25" customHeight="1" x14ac:dyDescent="0.3">
      <c r="A6829" s="4">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4">
        <v>331.19099999999997</v>
      </c>
    </row>
    <row r="6830" spans="1:22" ht="14.25" customHeight="1" x14ac:dyDescent="0.3">
      <c r="A6830" s="4">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4">
        <v>16.8413</v>
      </c>
    </row>
    <row r="6831" spans="1:22" ht="14.25" customHeight="1" x14ac:dyDescent="0.3">
      <c r="A6831" s="4">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4">
        <v>9.5088000000000008</v>
      </c>
    </row>
    <row r="6832" spans="1:22" ht="14.25" customHeight="1" x14ac:dyDescent="0.3">
      <c r="A6832" s="4">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4">
        <v>53.451900000000009</v>
      </c>
    </row>
    <row r="6833" spans="1:22" ht="14.25" customHeight="1" x14ac:dyDescent="0.3">
      <c r="A6833" s="4">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4">
        <v>4.5448000000000004</v>
      </c>
    </row>
    <row r="6834" spans="1:22" ht="14.25" customHeight="1" x14ac:dyDescent="0.3">
      <c r="A6834" s="4">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4">
        <v>1.0019999999999993</v>
      </c>
    </row>
    <row r="6835" spans="1:22" ht="14.25" customHeight="1" x14ac:dyDescent="0.3">
      <c r="A6835" s="4">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4">
        <v>-12.778499999999994</v>
      </c>
    </row>
    <row r="6836" spans="1:22" ht="14.25" customHeight="1" x14ac:dyDescent="0.3">
      <c r="A6836" s="4">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4">
        <v>3.9032000000000018</v>
      </c>
    </row>
    <row r="6837" spans="1:22" ht="14.25" customHeight="1" x14ac:dyDescent="0.3">
      <c r="A6837" s="4">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4">
        <v>70.219000000000008</v>
      </c>
    </row>
    <row r="6838" spans="1:22" ht="14.25" customHeight="1" x14ac:dyDescent="0.3">
      <c r="A6838" s="4">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4">
        <v>9.3152000000000008</v>
      </c>
    </row>
    <row r="6839" spans="1:22" ht="14.25" customHeight="1" x14ac:dyDescent="0.3">
      <c r="A6839" s="4">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4">
        <v>2.8911999999999995</v>
      </c>
    </row>
    <row r="6840" spans="1:22" ht="14.25" customHeight="1" x14ac:dyDescent="0.3">
      <c r="A6840" s="4">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4">
        <v>459.39599999999996</v>
      </c>
    </row>
    <row r="6841" spans="1:22" ht="14.25" customHeight="1" x14ac:dyDescent="0.3">
      <c r="A6841" s="4">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4">
        <v>41.759999999999948</v>
      </c>
    </row>
    <row r="6842" spans="1:22" ht="14.25" customHeight="1" x14ac:dyDescent="0.3">
      <c r="A6842" s="4">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4">
        <v>-10.382399999999997</v>
      </c>
    </row>
    <row r="6843" spans="1:22" ht="14.25" customHeight="1" x14ac:dyDescent="0.3">
      <c r="A6843" s="4">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4">
        <v>1.6559999999999988</v>
      </c>
    </row>
    <row r="6844" spans="1:22" ht="14.25" customHeight="1" x14ac:dyDescent="0.3">
      <c r="A6844" s="4">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4">
        <v>5.2164000000000001</v>
      </c>
    </row>
    <row r="6845" spans="1:22" ht="14.25" customHeight="1" x14ac:dyDescent="0.3">
      <c r="A6845" s="4">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4">
        <v>0.67899999999999849</v>
      </c>
    </row>
    <row r="6846" spans="1:22" ht="14.25" customHeight="1" x14ac:dyDescent="0.3">
      <c r="A6846" s="4">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4">
        <v>307.14479999999992</v>
      </c>
    </row>
    <row r="6847" spans="1:22" ht="14.25" customHeight="1" x14ac:dyDescent="0.3">
      <c r="A6847" s="4">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4">
        <v>47.848000000000013</v>
      </c>
    </row>
    <row r="6848" spans="1:22" ht="14.25" customHeight="1" x14ac:dyDescent="0.3">
      <c r="A6848" s="4">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4">
        <v>14.417999999999999</v>
      </c>
    </row>
    <row r="6849" spans="1:22" ht="14.25" customHeight="1" x14ac:dyDescent="0.3">
      <c r="A6849" s="4">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4">
        <v>3.4995000000000029</v>
      </c>
    </row>
    <row r="6850" spans="1:22" ht="14.25" customHeight="1" x14ac:dyDescent="0.3">
      <c r="A6850" s="4">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4">
        <v>26.902399999999993</v>
      </c>
    </row>
    <row r="6851" spans="1:22" ht="14.25" customHeight="1" x14ac:dyDescent="0.3">
      <c r="A6851" s="4">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4">
        <v>27.563200000000002</v>
      </c>
    </row>
    <row r="6852" spans="1:22" ht="14.25" customHeight="1" x14ac:dyDescent="0.3">
      <c r="A6852" s="4">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4">
        <v>407.12880000000007</v>
      </c>
    </row>
    <row r="6853" spans="1:22" ht="14.25" customHeight="1" x14ac:dyDescent="0.3">
      <c r="A6853" s="4">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4">
        <v>49.843499999999999</v>
      </c>
    </row>
    <row r="6854" spans="1:22" ht="14.25" customHeight="1" x14ac:dyDescent="0.3">
      <c r="A6854" s="4">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4">
        <v>17.371200000000002</v>
      </c>
    </row>
    <row r="6855" spans="1:22" ht="14.25" customHeight="1" x14ac:dyDescent="0.3">
      <c r="A6855" s="4">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4">
        <v>148.49099999999996</v>
      </c>
    </row>
    <row r="6856" spans="1:22" ht="14.25" customHeight="1" x14ac:dyDescent="0.3">
      <c r="A6856" s="4">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4">
        <v>14.718399999999974</v>
      </c>
    </row>
    <row r="6857" spans="1:22" ht="14.25" customHeight="1" x14ac:dyDescent="0.3">
      <c r="A6857" s="4">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4">
        <v>20.6816</v>
      </c>
    </row>
    <row r="6858" spans="1:22" ht="14.25" customHeight="1" x14ac:dyDescent="0.3">
      <c r="A6858" s="4">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4">
        <v>85.981799999999993</v>
      </c>
    </row>
    <row r="6859" spans="1:22" ht="14.25" customHeight="1" x14ac:dyDescent="0.3">
      <c r="A6859" s="4">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4">
        <v>13.507200000000001</v>
      </c>
    </row>
    <row r="6860" spans="1:22" ht="14.25" customHeight="1" x14ac:dyDescent="0.3">
      <c r="A6860" s="4">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4">
        <v>3.4685999999999999</v>
      </c>
    </row>
    <row r="6861" spans="1:22" ht="14.25" customHeight="1" x14ac:dyDescent="0.3">
      <c r="A6861" s="4">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4">
        <v>3.5970000000000004</v>
      </c>
    </row>
    <row r="6862" spans="1:22" ht="14.25" customHeight="1" x14ac:dyDescent="0.3">
      <c r="A6862" s="4">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4">
        <v>46.731299999999962</v>
      </c>
    </row>
    <row r="6863" spans="1:22" ht="14.25" customHeight="1" x14ac:dyDescent="0.3">
      <c r="A6863" s="4">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4">
        <v>11.2896</v>
      </c>
    </row>
    <row r="6864" spans="1:22" ht="14.25" customHeight="1" x14ac:dyDescent="0.3">
      <c r="A6864" s="4">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4">
        <v>-19.105800000000016</v>
      </c>
    </row>
    <row r="6865" spans="1:22" ht="14.25" customHeight="1" x14ac:dyDescent="0.3">
      <c r="A6865" s="4">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4">
        <v>3.6288</v>
      </c>
    </row>
    <row r="6866" spans="1:22" ht="14.25" customHeight="1" x14ac:dyDescent="0.3">
      <c r="A6866" s="4">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4">
        <v>4.7519999999999998</v>
      </c>
    </row>
    <row r="6867" spans="1:22" ht="14.25" customHeight="1" x14ac:dyDescent="0.3">
      <c r="A6867" s="4">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4">
        <v>-20.690999999999992</v>
      </c>
    </row>
    <row r="6868" spans="1:22" ht="14.25" customHeight="1" x14ac:dyDescent="0.3">
      <c r="A6868" s="4">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4">
        <v>91.789199999999994</v>
      </c>
    </row>
    <row r="6869" spans="1:22" ht="14.25" customHeight="1" x14ac:dyDescent="0.3">
      <c r="A6869" s="4">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4">
        <v>-7.9959999999999996</v>
      </c>
    </row>
    <row r="6870" spans="1:22" ht="14.25" customHeight="1" x14ac:dyDescent="0.3">
      <c r="A6870" s="4">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4">
        <v>180.44099999999992</v>
      </c>
    </row>
    <row r="6871" spans="1:22" ht="14.25" customHeight="1" x14ac:dyDescent="0.3">
      <c r="A6871" s="4">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4">
        <v>6.2208000000000006</v>
      </c>
    </row>
    <row r="6872" spans="1:22" ht="14.25" customHeight="1" x14ac:dyDescent="0.3">
      <c r="A6872" s="4">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4">
        <v>21.384</v>
      </c>
    </row>
    <row r="6873" spans="1:22" ht="14.25" customHeight="1" x14ac:dyDescent="0.3">
      <c r="A6873" s="4">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4">
        <v>3.8843999999999994</v>
      </c>
    </row>
    <row r="6874" spans="1:22" ht="14.25" customHeight="1" x14ac:dyDescent="0.3">
      <c r="A6874" s="4">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4">
        <v>2.3406000000000002</v>
      </c>
    </row>
    <row r="6875" spans="1:22" ht="14.25" customHeight="1" x14ac:dyDescent="0.3">
      <c r="A6875" s="4">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4">
        <v>-17.248000000000008</v>
      </c>
    </row>
    <row r="6876" spans="1:22" ht="14.25" customHeight="1" x14ac:dyDescent="0.3">
      <c r="A6876" s="4">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4">
        <v>-17.996400000000019</v>
      </c>
    </row>
    <row r="6877" spans="1:22" ht="14.25" customHeight="1" x14ac:dyDescent="0.3">
      <c r="A6877" s="4">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4">
        <v>11.778199999999998</v>
      </c>
    </row>
    <row r="6878" spans="1:22" ht="14.25" customHeight="1" x14ac:dyDescent="0.3">
      <c r="A6878" s="4">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4">
        <v>314.05859999999996</v>
      </c>
    </row>
    <row r="6879" spans="1:22" ht="14.25" customHeight="1" x14ac:dyDescent="0.3">
      <c r="A6879" s="4">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4">
        <v>-95.24760000000002</v>
      </c>
    </row>
    <row r="6880" spans="1:22" ht="14.25" customHeight="1" x14ac:dyDescent="0.3">
      <c r="A6880" s="4">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4">
        <v>1.8703999999999998</v>
      </c>
    </row>
    <row r="6881" spans="1:22" ht="14.25" customHeight="1" x14ac:dyDescent="0.3">
      <c r="A6881" s="4">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4">
        <v>125.24499999999995</v>
      </c>
    </row>
    <row r="6882" spans="1:22" ht="14.25" customHeight="1" x14ac:dyDescent="0.3">
      <c r="A6882" s="4">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4">
        <v>15.552000000000001</v>
      </c>
    </row>
    <row r="6883" spans="1:22" ht="14.25" customHeight="1" x14ac:dyDescent="0.3">
      <c r="A6883" s="4">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4">
        <v>401.81399999999985</v>
      </c>
    </row>
    <row r="6884" spans="1:22" ht="14.25" customHeight="1" x14ac:dyDescent="0.3">
      <c r="A6884" s="4">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4">
        <v>2.9346000000000032</v>
      </c>
    </row>
    <row r="6885" spans="1:22" ht="14.25" customHeight="1" x14ac:dyDescent="0.3">
      <c r="A6885" s="4">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4">
        <v>52.531999999999996</v>
      </c>
    </row>
    <row r="6886" spans="1:22" ht="14.25" customHeight="1" x14ac:dyDescent="0.3">
      <c r="A6886" s="4">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4">
        <v>770.35199999999986</v>
      </c>
    </row>
    <row r="6887" spans="1:22" ht="14.25" customHeight="1" x14ac:dyDescent="0.3">
      <c r="A6887" s="4">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4">
        <v>8.8008000000000006</v>
      </c>
    </row>
    <row r="6888" spans="1:22" ht="14.25" customHeight="1" x14ac:dyDescent="0.3">
      <c r="A6888" s="4">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4">
        <v>-56.310799999999972</v>
      </c>
    </row>
    <row r="6889" spans="1:22" ht="14.25" customHeight="1" x14ac:dyDescent="0.3">
      <c r="A6889" s="4">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4">
        <v>8.7629999999999999</v>
      </c>
    </row>
    <row r="6890" spans="1:22" ht="14.25" customHeight="1" x14ac:dyDescent="0.3">
      <c r="A6890" s="4">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4">
        <v>27.503999999999998</v>
      </c>
    </row>
    <row r="6891" spans="1:22" ht="14.25" customHeight="1" x14ac:dyDescent="0.3">
      <c r="A6891" s="4">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4">
        <v>26.790400000000005</v>
      </c>
    </row>
    <row r="6892" spans="1:22" ht="14.25" customHeight="1" x14ac:dyDescent="0.3">
      <c r="A6892" s="4">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4">
        <v>24.460800000000003</v>
      </c>
    </row>
    <row r="6893" spans="1:22" ht="14.25" customHeight="1" x14ac:dyDescent="0.3">
      <c r="A6893" s="4">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4">
        <v>34.181999999999988</v>
      </c>
    </row>
    <row r="6894" spans="1:22" ht="14.25" customHeight="1" x14ac:dyDescent="0.3">
      <c r="A6894" s="4">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4">
        <v>12.441600000000001</v>
      </c>
    </row>
    <row r="6895" spans="1:22" ht="14.25" customHeight="1" x14ac:dyDescent="0.3">
      <c r="A6895" s="4">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4">
        <v>6.9087999999999994</v>
      </c>
    </row>
    <row r="6896" spans="1:22" ht="14.25" customHeight="1" x14ac:dyDescent="0.3">
      <c r="A6896" s="4">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4">
        <v>119.4742</v>
      </c>
    </row>
    <row r="6897" spans="1:22" ht="14.25" customHeight="1" x14ac:dyDescent="0.3">
      <c r="A6897" s="4">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4">
        <v>9.9991999999999948</v>
      </c>
    </row>
    <row r="6898" spans="1:22" ht="14.25" customHeight="1" x14ac:dyDescent="0.3">
      <c r="A6898" s="4">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4">
        <v>114.93849999999998</v>
      </c>
    </row>
    <row r="6899" spans="1:22" ht="14.25" customHeight="1" x14ac:dyDescent="0.3">
      <c r="A6899" s="4">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4">
        <v>-7.9067999999999969</v>
      </c>
    </row>
    <row r="6900" spans="1:22" ht="14.25" customHeight="1" x14ac:dyDescent="0.3">
      <c r="A6900" s="4">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4">
        <v>-163.57670000000005</v>
      </c>
    </row>
    <row r="6901" spans="1:22" ht="14.25" customHeight="1" x14ac:dyDescent="0.3">
      <c r="A6901" s="4">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4">
        <v>-13.015200000000004</v>
      </c>
    </row>
    <row r="6902" spans="1:22" ht="14.25" customHeight="1" x14ac:dyDescent="0.3">
      <c r="A6902" s="4">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4">
        <v>167.97899999999996</v>
      </c>
    </row>
    <row r="6903" spans="1:22" ht="14.25" customHeight="1" x14ac:dyDescent="0.3">
      <c r="A6903" s="4">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4">
        <v>839.9860000000001</v>
      </c>
    </row>
    <row r="6904" spans="1:22" ht="14.25" customHeight="1" x14ac:dyDescent="0.3">
      <c r="A6904" s="4">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4">
        <v>5.6</v>
      </c>
    </row>
    <row r="6905" spans="1:22" ht="14.25" customHeight="1" x14ac:dyDescent="0.3">
      <c r="A6905" s="4">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4">
        <v>-15.087600000000002</v>
      </c>
    </row>
    <row r="6906" spans="1:22" ht="14.25" customHeight="1" x14ac:dyDescent="0.3">
      <c r="A6906" s="4">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4">
        <v>-44.235000000000007</v>
      </c>
    </row>
    <row r="6907" spans="1:22" ht="14.25" customHeight="1" x14ac:dyDescent="0.3">
      <c r="A6907" s="4">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4">
        <v>2.8836000000000004</v>
      </c>
    </row>
    <row r="6908" spans="1:22" ht="14.25" customHeight="1" x14ac:dyDescent="0.3">
      <c r="A6908" s="4">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4">
        <v>19.814399999999999</v>
      </c>
    </row>
    <row r="6909" spans="1:22" ht="14.25" customHeight="1" x14ac:dyDescent="0.3">
      <c r="A6909" s="4">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4">
        <v>125.19799999999992</v>
      </c>
    </row>
    <row r="6910" spans="1:22" ht="14.25" customHeight="1" x14ac:dyDescent="0.3">
      <c r="A6910" s="4">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4">
        <v>4.2803999999999984</v>
      </c>
    </row>
    <row r="6911" spans="1:22" ht="14.25" customHeight="1" x14ac:dyDescent="0.3">
      <c r="A6911" s="4">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4">
        <v>-2.0015999999999998</v>
      </c>
    </row>
    <row r="6912" spans="1:22" ht="14.25" customHeight="1" x14ac:dyDescent="0.3">
      <c r="A6912" s="4">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4">
        <v>25.511200000000002</v>
      </c>
    </row>
    <row r="6913" spans="1:22" ht="14.25" customHeight="1" x14ac:dyDescent="0.3">
      <c r="A6913" s="4">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4">
        <v>50.365800000000007</v>
      </c>
    </row>
    <row r="6914" spans="1:22" ht="14.25" customHeight="1" x14ac:dyDescent="0.3">
      <c r="A6914" s="4">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4">
        <v>59.037199999999999</v>
      </c>
    </row>
    <row r="6915" spans="1:22" ht="14.25" customHeight="1" x14ac:dyDescent="0.3">
      <c r="A6915" s="4">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4">
        <v>4.1987999999999985</v>
      </c>
    </row>
    <row r="6916" spans="1:22" ht="14.25" customHeight="1" x14ac:dyDescent="0.3">
      <c r="A6916" s="4">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4">
        <v>9.911999999999999</v>
      </c>
    </row>
    <row r="6917" spans="1:22" ht="14.25" customHeight="1" x14ac:dyDescent="0.3">
      <c r="A6917" s="4">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4">
        <v>-31.332000000000008</v>
      </c>
    </row>
    <row r="6918" spans="1:22" ht="14.25" customHeight="1" x14ac:dyDescent="0.3">
      <c r="A6918" s="4">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4">
        <v>44.961600000000004</v>
      </c>
    </row>
    <row r="6919" spans="1:22" ht="14.25" customHeight="1" x14ac:dyDescent="0.3">
      <c r="A6919" s="4">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4">
        <v>70.196000000000026</v>
      </c>
    </row>
    <row r="6920" spans="1:22" ht="14.25" customHeight="1" x14ac:dyDescent="0.3">
      <c r="A6920" s="4">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4">
        <v>0.86400000000000077</v>
      </c>
    </row>
    <row r="6921" spans="1:22" ht="14.25" customHeight="1" x14ac:dyDescent="0.3">
      <c r="A6921" s="4">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4">
        <v>-18.031199999999998</v>
      </c>
    </row>
    <row r="6922" spans="1:22" ht="14.25" customHeight="1" x14ac:dyDescent="0.3">
      <c r="A6922" s="4">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4">
        <v>99.901199999999989</v>
      </c>
    </row>
    <row r="6923" spans="1:22" ht="14.25" customHeight="1" x14ac:dyDescent="0.3">
      <c r="A6923" s="4">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4">
        <v>8.49</v>
      </c>
    </row>
    <row r="6924" spans="1:22" ht="14.25" customHeight="1" x14ac:dyDescent="0.3">
      <c r="A6924" s="4">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4">
        <v>240.8595</v>
      </c>
    </row>
    <row r="6925" spans="1:22" ht="14.25" customHeight="1" x14ac:dyDescent="0.3">
      <c r="A6925" s="4">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4">
        <v>3.3947999999999996</v>
      </c>
    </row>
    <row r="6926" spans="1:22" ht="14.25" customHeight="1" x14ac:dyDescent="0.3">
      <c r="A6926" s="4">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4">
        <v>10.883599999999998</v>
      </c>
    </row>
    <row r="6927" spans="1:22" ht="14.25" customHeight="1" x14ac:dyDescent="0.3">
      <c r="A6927" s="4">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4">
        <v>42.588000000000022</v>
      </c>
    </row>
    <row r="6928" spans="1:22" ht="14.25" customHeight="1" x14ac:dyDescent="0.3">
      <c r="A6928" s="4">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4">
        <v>8.6939999999999991</v>
      </c>
    </row>
    <row r="6929" spans="1:22" ht="14.25" customHeight="1" x14ac:dyDescent="0.3">
      <c r="A6929" s="4">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4">
        <v>25.293599999999998</v>
      </c>
    </row>
    <row r="6930" spans="1:22" ht="14.25" customHeight="1" x14ac:dyDescent="0.3">
      <c r="A6930" s="4">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4">
        <v>10.307099999999998</v>
      </c>
    </row>
    <row r="6931" spans="1:22" ht="14.25" customHeight="1" x14ac:dyDescent="0.3">
      <c r="A6931" s="4">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4">
        <v>97.013699999999858</v>
      </c>
    </row>
    <row r="6932" spans="1:22" ht="14.25" customHeight="1" x14ac:dyDescent="0.3">
      <c r="A6932" s="4">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4">
        <v>9.3905999999999992</v>
      </c>
    </row>
    <row r="6933" spans="1:22" ht="14.25" customHeight="1" x14ac:dyDescent="0.3">
      <c r="A6933" s="4">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4">
        <v>-2.2490000000000023</v>
      </c>
    </row>
    <row r="6934" spans="1:22" ht="14.25" customHeight="1" x14ac:dyDescent="0.3">
      <c r="A6934" s="4">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4">
        <v>-13.993000000000004</v>
      </c>
    </row>
    <row r="6935" spans="1:22" ht="14.25" customHeight="1" x14ac:dyDescent="0.3">
      <c r="A6935" s="4">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4">
        <v>1.1993999999999998</v>
      </c>
    </row>
    <row r="6936" spans="1:22" ht="14.25" customHeight="1" x14ac:dyDescent="0.3">
      <c r="A6936" s="4">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4">
        <v>4.6781999999999968</v>
      </c>
    </row>
    <row r="6937" spans="1:22" ht="14.25" customHeight="1" x14ac:dyDescent="0.3">
      <c r="A6937" s="4">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4">
        <v>-10.797300000000011</v>
      </c>
    </row>
    <row r="6938" spans="1:22" ht="14.25" customHeight="1" x14ac:dyDescent="0.3">
      <c r="A6938" s="4">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4">
        <v>-75.844800000000006</v>
      </c>
    </row>
    <row r="6939" spans="1:22" ht="14.25" customHeight="1" x14ac:dyDescent="0.3">
      <c r="A6939" s="4">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4">
        <v>11.876799999999998</v>
      </c>
    </row>
    <row r="6940" spans="1:22" ht="14.25" customHeight="1" x14ac:dyDescent="0.3">
      <c r="A6940" s="4">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4">
        <v>52.769200000000012</v>
      </c>
    </row>
    <row r="6941" spans="1:22" ht="14.25" customHeight="1" x14ac:dyDescent="0.3">
      <c r="A6941" s="4">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4">
        <v>37.108400000000003</v>
      </c>
    </row>
    <row r="6942" spans="1:22" ht="14.25" customHeight="1" x14ac:dyDescent="0.3">
      <c r="A6942" s="4">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4">
        <v>8.2359999999999989</v>
      </c>
    </row>
    <row r="6943" spans="1:22" ht="14.25" customHeight="1" x14ac:dyDescent="0.3">
      <c r="A6943" s="4">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4">
        <v>214.16399999999993</v>
      </c>
    </row>
    <row r="6944" spans="1:22" ht="14.25" customHeight="1" x14ac:dyDescent="0.3">
      <c r="A6944" s="4">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4">
        <v>31.519199999999998</v>
      </c>
    </row>
    <row r="6945" spans="1:22" ht="14.25" customHeight="1" x14ac:dyDescent="0.3">
      <c r="A6945" s="4">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4">
        <v>38.997500000000002</v>
      </c>
    </row>
    <row r="6946" spans="1:22" ht="14.25" customHeight="1" x14ac:dyDescent="0.3">
      <c r="A6946" s="4">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4">
        <v>5.4487999999999994</v>
      </c>
    </row>
    <row r="6947" spans="1:22" ht="14.25" customHeight="1" x14ac:dyDescent="0.3">
      <c r="A6947" s="4">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4">
        <v>-26.195999999999984</v>
      </c>
    </row>
    <row r="6948" spans="1:22" ht="14.25" customHeight="1" x14ac:dyDescent="0.3">
      <c r="A6948" s="4">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4">
        <v>1.1656</v>
      </c>
    </row>
    <row r="6949" spans="1:22" ht="14.25" customHeight="1" x14ac:dyDescent="0.3">
      <c r="A6949" s="4">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4">
        <v>-55.256</v>
      </c>
    </row>
    <row r="6950" spans="1:22" ht="14.25" customHeight="1" x14ac:dyDescent="0.3">
      <c r="A6950" s="4">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4">
        <v>-23.782199999999996</v>
      </c>
    </row>
    <row r="6951" spans="1:22" ht="14.25" customHeight="1" x14ac:dyDescent="0.3">
      <c r="A6951" s="4">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4">
        <v>18.252499999999998</v>
      </c>
    </row>
    <row r="6952" spans="1:22" ht="14.25" customHeight="1" x14ac:dyDescent="0.3">
      <c r="A6952" s="4">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4">
        <v>-29.323800000000006</v>
      </c>
    </row>
    <row r="6953" spans="1:22" ht="14.25" customHeight="1" x14ac:dyDescent="0.3">
      <c r="A6953" s="4">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4">
        <v>55.998599999999954</v>
      </c>
    </row>
    <row r="6954" spans="1:22" ht="14.25" customHeight="1" x14ac:dyDescent="0.3">
      <c r="A6954" s="4">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4">
        <v>4.1327999999999996</v>
      </c>
    </row>
    <row r="6955" spans="1:22" ht="14.25" customHeight="1" x14ac:dyDescent="0.3">
      <c r="A6955" s="4">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4">
        <v>19.418399999999995</v>
      </c>
    </row>
    <row r="6956" spans="1:22" ht="14.25" customHeight="1" x14ac:dyDescent="0.3">
      <c r="A6956" s="4">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4">
        <v>50.396000000000015</v>
      </c>
    </row>
    <row r="6957" spans="1:22" ht="14.25" customHeight="1" x14ac:dyDescent="0.3">
      <c r="A6957" s="4">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4">
        <v>9.8163999999999998</v>
      </c>
    </row>
    <row r="6958" spans="1:22" ht="14.25" customHeight="1" x14ac:dyDescent="0.3">
      <c r="A6958" s="4">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4">
        <v>17.107999999999997</v>
      </c>
    </row>
    <row r="6959" spans="1:22" ht="14.25" customHeight="1" x14ac:dyDescent="0.3">
      <c r="A6959" s="4">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4">
        <v>15.524999999999999</v>
      </c>
    </row>
    <row r="6960" spans="1:22" ht="14.25" customHeight="1" x14ac:dyDescent="0.3">
      <c r="A6960" s="4">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4">
        <v>4.3428000000000004</v>
      </c>
    </row>
    <row r="6961" spans="1:22" ht="14.25" customHeight="1" x14ac:dyDescent="0.3">
      <c r="A6961" s="4">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4">
        <v>73.41</v>
      </c>
    </row>
    <row r="6962" spans="1:22" ht="14.25" customHeight="1" x14ac:dyDescent="0.3">
      <c r="A6962" s="4">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4">
        <v>6.2208000000000006</v>
      </c>
    </row>
    <row r="6963" spans="1:22" ht="14.25" customHeight="1" x14ac:dyDescent="0.3">
      <c r="A6963" s="4">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4">
        <v>2.1060000000000008</v>
      </c>
    </row>
    <row r="6964" spans="1:22" ht="14.25" customHeight="1" x14ac:dyDescent="0.3">
      <c r="A6964" s="4">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4">
        <v>4.7939999999999996</v>
      </c>
    </row>
    <row r="6965" spans="1:22" ht="14.25" customHeight="1" x14ac:dyDescent="0.3">
      <c r="A6965" s="4">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4">
        <v>5.580000000000001</v>
      </c>
    </row>
    <row r="6966" spans="1:22" ht="14.25" customHeight="1" x14ac:dyDescent="0.3">
      <c r="A6966" s="4">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4">
        <v>11.086</v>
      </c>
    </row>
    <row r="6967" spans="1:22" ht="14.25" customHeight="1" x14ac:dyDescent="0.3">
      <c r="A6967" s="4">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4">
        <v>18.235199999999999</v>
      </c>
    </row>
    <row r="6968" spans="1:22" ht="14.25" customHeight="1" x14ac:dyDescent="0.3">
      <c r="A6968" s="4">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4">
        <v>3.1654</v>
      </c>
    </row>
    <row r="6969" spans="1:22" ht="14.25" customHeight="1" x14ac:dyDescent="0.3">
      <c r="A6969" s="4">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4">
        <v>28.857599999999998</v>
      </c>
    </row>
    <row r="6970" spans="1:22" ht="14.25" customHeight="1" x14ac:dyDescent="0.3">
      <c r="A6970" s="4">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4">
        <v>214.4922</v>
      </c>
    </row>
    <row r="6971" spans="1:22" ht="14.25" customHeight="1" x14ac:dyDescent="0.3">
      <c r="A6971" s="4">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4">
        <v>7.7034999999999982</v>
      </c>
    </row>
    <row r="6972" spans="1:22" ht="14.25" customHeight="1" x14ac:dyDescent="0.3">
      <c r="A6972" s="4">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4">
        <v>-2.5248000000000022</v>
      </c>
    </row>
    <row r="6973" spans="1:22" ht="14.25" customHeight="1" x14ac:dyDescent="0.3">
      <c r="A6973" s="4">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4">
        <v>4.4792000000000058</v>
      </c>
    </row>
    <row r="6974" spans="1:22" ht="14.25" customHeight="1" x14ac:dyDescent="0.3">
      <c r="A6974" s="4">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4">
        <v>29.495000000000019</v>
      </c>
    </row>
    <row r="6975" spans="1:22" ht="14.25" customHeight="1" x14ac:dyDescent="0.3">
      <c r="A6975" s="4">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4">
        <v>-13.938000000000002</v>
      </c>
    </row>
    <row r="6976" spans="1:22" ht="14.25" customHeight="1" x14ac:dyDescent="0.3">
      <c r="A6976" s="4">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4">
        <v>8.3328000000000024</v>
      </c>
    </row>
    <row r="6977" spans="1:22" ht="14.25" customHeight="1" x14ac:dyDescent="0.3">
      <c r="A6977" s="4">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4">
        <v>1.9925999999999999</v>
      </c>
    </row>
    <row r="6978" spans="1:22" ht="14.25" customHeight="1" x14ac:dyDescent="0.3">
      <c r="A6978" s="4">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4">
        <v>46.631999999999977</v>
      </c>
    </row>
    <row r="6979" spans="1:22" ht="14.25" customHeight="1" x14ac:dyDescent="0.3">
      <c r="A6979" s="4">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4">
        <v>17.993999999999993</v>
      </c>
    </row>
    <row r="6980" spans="1:22" ht="14.25" customHeight="1" x14ac:dyDescent="0.3">
      <c r="A6980" s="4">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4">
        <v>23.946299999999997</v>
      </c>
    </row>
    <row r="6981" spans="1:22" ht="14.25" customHeight="1" x14ac:dyDescent="0.3">
      <c r="A6981" s="4">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4">
        <v>69.704999999999998</v>
      </c>
    </row>
    <row r="6982" spans="1:22" ht="14.25" customHeight="1" x14ac:dyDescent="0.3">
      <c r="A6982" s="4">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4">
        <v>2.8415999999999997</v>
      </c>
    </row>
    <row r="6983" spans="1:22" ht="14.25" customHeight="1" x14ac:dyDescent="0.3">
      <c r="A6983" s="4">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4">
        <v>13.8828</v>
      </c>
    </row>
    <row r="6984" spans="1:22" ht="14.25" customHeight="1" x14ac:dyDescent="0.3">
      <c r="A6984" s="4">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4">
        <v>11.086</v>
      </c>
    </row>
    <row r="6985" spans="1:22" ht="14.25" customHeight="1" x14ac:dyDescent="0.3">
      <c r="A6985" s="4">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4">
        <v>2.2827999999999999</v>
      </c>
    </row>
    <row r="6986" spans="1:22" ht="14.25" customHeight="1" x14ac:dyDescent="0.3">
      <c r="A6986" s="4">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4">
        <v>71.161999999999978</v>
      </c>
    </row>
    <row r="6987" spans="1:22" ht="14.25" customHeight="1" x14ac:dyDescent="0.3">
      <c r="A6987" s="4">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4">
        <v>14.4648</v>
      </c>
    </row>
    <row r="6988" spans="1:22" ht="14.25" customHeight="1" x14ac:dyDescent="0.3">
      <c r="A6988" s="4">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4">
        <v>2.99</v>
      </c>
    </row>
    <row r="6989" spans="1:22" ht="14.25" customHeight="1" x14ac:dyDescent="0.3">
      <c r="A6989" s="4">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4">
        <v>12.672000000000001</v>
      </c>
    </row>
    <row r="6990" spans="1:22" ht="14.25" customHeight="1" x14ac:dyDescent="0.3">
      <c r="A6990" s="4">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4">
        <v>130.28849999999983</v>
      </c>
    </row>
    <row r="6991" spans="1:22" ht="14.25" customHeight="1" x14ac:dyDescent="0.3">
      <c r="A6991" s="4">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4">
        <v>-3.7584000000000009</v>
      </c>
    </row>
    <row r="6992" spans="1:22" ht="14.25" customHeight="1" x14ac:dyDescent="0.3">
      <c r="A6992" s="4">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4">
        <v>18.660600000000002</v>
      </c>
    </row>
    <row r="6993" spans="1:22" ht="14.25" customHeight="1" x14ac:dyDescent="0.3">
      <c r="A6993" s="4">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4">
        <v>58.811999999999998</v>
      </c>
    </row>
    <row r="6994" spans="1:22" ht="14.25" customHeight="1" x14ac:dyDescent="0.3">
      <c r="A6994" s="4">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4">
        <v>41.038800000000002</v>
      </c>
    </row>
    <row r="6995" spans="1:22" ht="14.25" customHeight="1" x14ac:dyDescent="0.3">
      <c r="A6995" s="4">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4">
        <v>79.757999999999967</v>
      </c>
    </row>
    <row r="6996" spans="1:22" ht="14.25" customHeight="1" x14ac:dyDescent="0.3">
      <c r="A6996" s="4">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4">
        <v>6.9749999999999979</v>
      </c>
    </row>
    <row r="6997" spans="1:22" ht="14.25" customHeight="1" x14ac:dyDescent="0.3">
      <c r="A6997" s="4">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4">
        <v>8.3916000000000004</v>
      </c>
    </row>
    <row r="6998" spans="1:22" ht="14.25" customHeight="1" x14ac:dyDescent="0.3">
      <c r="A6998" s="4">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4">
        <v>-22.144000000000005</v>
      </c>
    </row>
    <row r="6999" spans="1:22" ht="14.25" customHeight="1" x14ac:dyDescent="0.3">
      <c r="A6999" s="4">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4">
        <v>63.753599999999992</v>
      </c>
    </row>
    <row r="7000" spans="1:22" ht="14.25" customHeight="1" x14ac:dyDescent="0.3">
      <c r="A7000" s="4">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4">
        <v>6.3504000000000005</v>
      </c>
    </row>
    <row r="7001" spans="1:22" ht="14.25" customHeight="1" x14ac:dyDescent="0.3">
      <c r="A7001" s="4">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4">
        <v>62.531999999999982</v>
      </c>
    </row>
    <row r="7002" spans="1:22" ht="14.25" customHeight="1" x14ac:dyDescent="0.3">
      <c r="A7002" s="4">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4">
        <v>0.77280000000000015</v>
      </c>
    </row>
    <row r="7003" spans="1:22" ht="14.25" customHeight="1" x14ac:dyDescent="0.3">
      <c r="A7003" s="4">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4">
        <v>-110.02320000000003</v>
      </c>
    </row>
    <row r="7004" spans="1:22" ht="14.25" customHeight="1" x14ac:dyDescent="0.3">
      <c r="A7004" s="4">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4">
        <v>26.031600000000012</v>
      </c>
    </row>
    <row r="7005" spans="1:22" ht="14.25" customHeight="1" x14ac:dyDescent="0.3">
      <c r="A7005" s="4">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4">
        <v>22.573199999999996</v>
      </c>
    </row>
    <row r="7006" spans="1:22" ht="14.25" customHeight="1" x14ac:dyDescent="0.3">
      <c r="A7006" s="4">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4">
        <v>1.8144</v>
      </c>
    </row>
    <row r="7007" spans="1:22" ht="14.25" customHeight="1" x14ac:dyDescent="0.3">
      <c r="A7007" s="4">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4">
        <v>13.677600000000002</v>
      </c>
    </row>
    <row r="7008" spans="1:22" ht="14.25" customHeight="1" x14ac:dyDescent="0.3">
      <c r="A7008" s="4">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4">
        <v>-7.4759999999999991</v>
      </c>
    </row>
    <row r="7009" spans="1:22" ht="14.25" customHeight="1" x14ac:dyDescent="0.3">
      <c r="A7009" s="4">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4">
        <v>-8.9795999999999978</v>
      </c>
    </row>
    <row r="7010" spans="1:22" ht="14.25" customHeight="1" x14ac:dyDescent="0.3">
      <c r="A7010" s="4">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4">
        <v>-42.746999999999957</v>
      </c>
    </row>
    <row r="7011" spans="1:22" ht="14.25" customHeight="1" x14ac:dyDescent="0.3">
      <c r="A7011" s="4">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4">
        <v>-3.8976000000000015</v>
      </c>
    </row>
    <row r="7012" spans="1:22" ht="14.25" customHeight="1" x14ac:dyDescent="0.3">
      <c r="A7012" s="4">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4">
        <v>5.8369999999999997</v>
      </c>
    </row>
    <row r="7013" spans="1:22" ht="14.25" customHeight="1" x14ac:dyDescent="0.3">
      <c r="A7013" s="4">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4">
        <v>0.15120000000000022</v>
      </c>
    </row>
    <row r="7014" spans="1:22" ht="14.25" customHeight="1" x14ac:dyDescent="0.3">
      <c r="A7014" s="4">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4">
        <v>56.20320000000001</v>
      </c>
    </row>
    <row r="7015" spans="1:22" ht="14.25" customHeight="1" x14ac:dyDescent="0.3">
      <c r="A7015" s="4">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4">
        <v>15.697800000000004</v>
      </c>
    </row>
    <row r="7016" spans="1:22" ht="14.25" customHeight="1" x14ac:dyDescent="0.3">
      <c r="A7016" s="4">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4">
        <v>38.157600000000002</v>
      </c>
    </row>
    <row r="7017" spans="1:22" ht="14.25" customHeight="1" x14ac:dyDescent="0.3">
      <c r="A7017" s="4">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4">
        <v>14.172800000000002</v>
      </c>
    </row>
    <row r="7018" spans="1:22" ht="14.25" customHeight="1" x14ac:dyDescent="0.3">
      <c r="A7018" s="4">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4">
        <v>164.63160000000005</v>
      </c>
    </row>
    <row r="7019" spans="1:22" ht="14.25" customHeight="1" x14ac:dyDescent="0.3">
      <c r="A7019" s="4">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4">
        <v>7.0218000000000007</v>
      </c>
    </row>
    <row r="7020" spans="1:22" ht="14.25" customHeight="1" x14ac:dyDescent="0.3">
      <c r="A7020" s="4">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4">
        <v>12.1401</v>
      </c>
    </row>
    <row r="7021" spans="1:22" ht="14.25" customHeight="1" x14ac:dyDescent="0.3">
      <c r="A7021" s="4">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4">
        <v>5.4432</v>
      </c>
    </row>
    <row r="7022" spans="1:22" ht="14.25" customHeight="1" x14ac:dyDescent="0.3">
      <c r="A7022" s="4">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4">
        <v>0.50999999999999979</v>
      </c>
    </row>
    <row r="7023" spans="1:22" ht="14.25" customHeight="1" x14ac:dyDescent="0.3">
      <c r="A7023" s="4">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4">
        <v>1.2672000000000003</v>
      </c>
    </row>
    <row r="7024" spans="1:22" ht="14.25" customHeight="1" x14ac:dyDescent="0.3">
      <c r="A7024" s="4">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4">
        <v>10.772999999999989</v>
      </c>
    </row>
    <row r="7025" spans="1:22" ht="14.25" customHeight="1" x14ac:dyDescent="0.3">
      <c r="A7025" s="4">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4">
        <v>10.8864</v>
      </c>
    </row>
    <row r="7026" spans="1:22" ht="14.25" customHeight="1" x14ac:dyDescent="0.3">
      <c r="A7026" s="4">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4">
        <v>69.704999999999984</v>
      </c>
    </row>
    <row r="7027" spans="1:22" ht="14.25" customHeight="1" x14ac:dyDescent="0.3">
      <c r="A7027" s="4">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4">
        <v>65.963399999999979</v>
      </c>
    </row>
    <row r="7028" spans="1:22" ht="14.25" customHeight="1" x14ac:dyDescent="0.3">
      <c r="A7028" s="4">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4">
        <v>15.605999999999996</v>
      </c>
    </row>
    <row r="7029" spans="1:22" ht="14.25" customHeight="1" x14ac:dyDescent="0.3">
      <c r="A7029" s="4">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4">
        <v>2.4011999999999998</v>
      </c>
    </row>
    <row r="7030" spans="1:22" ht="14.25" customHeight="1" x14ac:dyDescent="0.3">
      <c r="A7030" s="4">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4">
        <v>15.593999999999999</v>
      </c>
    </row>
    <row r="7031" spans="1:22" ht="14.25" customHeight="1" x14ac:dyDescent="0.3">
      <c r="A7031" s="4">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4">
        <v>7.8792000000000009</v>
      </c>
    </row>
    <row r="7032" spans="1:22" ht="14.25" customHeight="1" x14ac:dyDescent="0.3">
      <c r="A7032" s="4">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4">
        <v>6.4799999999999969</v>
      </c>
    </row>
    <row r="7033" spans="1:22" ht="14.25" customHeight="1" x14ac:dyDescent="0.3">
      <c r="A7033" s="4">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4">
        <v>25.093799999999998</v>
      </c>
    </row>
    <row r="7034" spans="1:22" ht="14.25" customHeight="1" x14ac:dyDescent="0.3">
      <c r="A7034" s="4">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4">
        <v>8.1881999999999877</v>
      </c>
    </row>
    <row r="7035" spans="1:22" ht="14.25" customHeight="1" x14ac:dyDescent="0.3">
      <c r="A7035" s="4">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4">
        <v>17.189999999999998</v>
      </c>
    </row>
    <row r="7036" spans="1:22" ht="14.25" customHeight="1" x14ac:dyDescent="0.3">
      <c r="A7036" s="4">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4">
        <v>11.450399999999998</v>
      </c>
    </row>
    <row r="7037" spans="1:22" ht="14.25" customHeight="1" x14ac:dyDescent="0.3">
      <c r="A7037" s="4">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4">
        <v>52.339199999999977</v>
      </c>
    </row>
    <row r="7038" spans="1:22" ht="14.25" customHeight="1" x14ac:dyDescent="0.3">
      <c r="A7038" s="4">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4">
        <v>89.996999999999986</v>
      </c>
    </row>
    <row r="7039" spans="1:22" ht="14.25" customHeight="1" x14ac:dyDescent="0.3">
      <c r="A7039" s="4">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4">
        <v>6.2208000000000006</v>
      </c>
    </row>
    <row r="7040" spans="1:22" ht="14.25" customHeight="1" x14ac:dyDescent="0.3">
      <c r="A7040" s="4">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4">
        <v>6.4584000000000001</v>
      </c>
    </row>
    <row r="7041" spans="1:22" ht="14.25" customHeight="1" x14ac:dyDescent="0.3">
      <c r="A7041" s="4">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4">
        <v>41.680000000000007</v>
      </c>
    </row>
    <row r="7042" spans="1:22" ht="14.25" customHeight="1" x14ac:dyDescent="0.3">
      <c r="A7042" s="4">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4">
        <v>8.3753999999999991</v>
      </c>
    </row>
    <row r="7043" spans="1:22" ht="14.25" customHeight="1" x14ac:dyDescent="0.3">
      <c r="A7043" s="4">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4">
        <v>27.359200000000001</v>
      </c>
    </row>
    <row r="7044" spans="1:22" ht="14.25" customHeight="1" x14ac:dyDescent="0.3">
      <c r="A7044" s="4">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4">
        <v>69.996499999999969</v>
      </c>
    </row>
    <row r="7045" spans="1:22" ht="14.25" customHeight="1" x14ac:dyDescent="0.3">
      <c r="A7045" s="4">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4">
        <v>-14.195999999999984</v>
      </c>
    </row>
    <row r="7046" spans="1:22" ht="14.25" customHeight="1" x14ac:dyDescent="0.3">
      <c r="A7046" s="4">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4">
        <v>1.1479999999999988</v>
      </c>
    </row>
    <row r="7047" spans="1:22" ht="14.25" customHeight="1" x14ac:dyDescent="0.3">
      <c r="A7047" s="4">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4">
        <v>3.3524000000000003</v>
      </c>
    </row>
    <row r="7048" spans="1:22" ht="14.25" customHeight="1" x14ac:dyDescent="0.3">
      <c r="A7048" s="4">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4">
        <v>2.4897999999999989</v>
      </c>
    </row>
    <row r="7049" spans="1:22" ht="14.25" customHeight="1" x14ac:dyDescent="0.3">
      <c r="A7049" s="4">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4">
        <v>139.98599999999999</v>
      </c>
    </row>
    <row r="7050" spans="1:22" ht="14.25" customHeight="1" x14ac:dyDescent="0.3">
      <c r="A7050" s="4">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4">
        <v>5.4432</v>
      </c>
    </row>
    <row r="7051" spans="1:22" ht="14.25" customHeight="1" x14ac:dyDescent="0.3">
      <c r="A7051" s="4">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4">
        <v>2.3685999999999989</v>
      </c>
    </row>
    <row r="7052" spans="1:22" ht="14.25" customHeight="1" x14ac:dyDescent="0.3">
      <c r="A7052" s="4">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4">
        <v>68.11999999999999</v>
      </c>
    </row>
    <row r="7053" spans="1:22" ht="14.25" customHeight="1" x14ac:dyDescent="0.3">
      <c r="A7053" s="4">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4">
        <v>6.0632000000000019</v>
      </c>
    </row>
    <row r="7054" spans="1:22" ht="14.25" customHeight="1" x14ac:dyDescent="0.3">
      <c r="A7054" s="4">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4">
        <v>13.940999999999999</v>
      </c>
    </row>
    <row r="7055" spans="1:22" ht="14.25" customHeight="1" x14ac:dyDescent="0.3">
      <c r="A7055" s="4">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4">
        <v>25.191599999999994</v>
      </c>
    </row>
    <row r="7056" spans="1:22" ht="14.25" customHeight="1" x14ac:dyDescent="0.3">
      <c r="A7056" s="4">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4">
        <v>-31.843000000000018</v>
      </c>
    </row>
    <row r="7057" spans="1:22" ht="14.25" customHeight="1" x14ac:dyDescent="0.3">
      <c r="A7057" s="4">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4">
        <v>11.189999999999996</v>
      </c>
    </row>
    <row r="7058" spans="1:22" ht="14.25" customHeight="1" x14ac:dyDescent="0.3">
      <c r="A7058" s="4">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4">
        <v>39.873599999999982</v>
      </c>
    </row>
    <row r="7059" spans="1:22" ht="14.25" customHeight="1" x14ac:dyDescent="0.3">
      <c r="A7059" s="4">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4">
        <v>111.51699999999991</v>
      </c>
    </row>
    <row r="7060" spans="1:22" ht="14.25" customHeight="1" x14ac:dyDescent="0.3">
      <c r="A7060" s="4">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4">
        <v>2.0087999999999973</v>
      </c>
    </row>
    <row r="7061" spans="1:22" ht="14.25" customHeight="1" x14ac:dyDescent="0.3">
      <c r="A7061" s="4">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4">
        <v>24.191799999999994</v>
      </c>
    </row>
    <row r="7062" spans="1:22" ht="14.25" customHeight="1" x14ac:dyDescent="0.3">
      <c r="A7062" s="4">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4">
        <v>2.1286</v>
      </c>
    </row>
    <row r="7063" spans="1:22" ht="14.25" customHeight="1" x14ac:dyDescent="0.3">
      <c r="A7063" s="4">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4">
        <v>4.0985999999999994</v>
      </c>
    </row>
    <row r="7064" spans="1:22" ht="14.25" customHeight="1" x14ac:dyDescent="0.3">
      <c r="A7064" s="4">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4">
        <v>10.422000000000001</v>
      </c>
    </row>
    <row r="7065" spans="1:22" ht="14.25" customHeight="1" x14ac:dyDescent="0.3">
      <c r="A7065" s="4">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4">
        <v>0.69839999999999902</v>
      </c>
    </row>
    <row r="7066" spans="1:22" ht="14.25" customHeight="1" x14ac:dyDescent="0.3">
      <c r="A7066" s="4">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4">
        <v>8.4942000000000011</v>
      </c>
    </row>
    <row r="7067" spans="1:22" ht="14.25" customHeight="1" x14ac:dyDescent="0.3">
      <c r="A7067" s="4">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4">
        <v>327.94580000000002</v>
      </c>
    </row>
    <row r="7068" spans="1:22" ht="14.25" customHeight="1" x14ac:dyDescent="0.3">
      <c r="A7068" s="4">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4">
        <v>18.662400000000002</v>
      </c>
    </row>
    <row r="7069" spans="1:22" ht="14.25" customHeight="1" x14ac:dyDescent="0.3">
      <c r="A7069" s="4">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4">
        <v>-3.2406000000000006</v>
      </c>
    </row>
    <row r="7070" spans="1:22" ht="14.25" customHeight="1" x14ac:dyDescent="0.3">
      <c r="A7070" s="4">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4">
        <v>30.996000000000002</v>
      </c>
    </row>
    <row r="7071" spans="1:22" ht="14.25" customHeight="1" x14ac:dyDescent="0.3">
      <c r="A7071" s="4">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4">
        <v>2.6909999999999998</v>
      </c>
    </row>
    <row r="7072" spans="1:22" ht="14.25" customHeight="1" x14ac:dyDescent="0.3">
      <c r="A7072" s="4">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4">
        <v>3.3524000000000003</v>
      </c>
    </row>
    <row r="7073" spans="1:22" ht="14.25" customHeight="1" x14ac:dyDescent="0.3">
      <c r="A7073" s="4">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4">
        <v>0.3335999999999999</v>
      </c>
    </row>
    <row r="7074" spans="1:22" ht="14.25" customHeight="1" x14ac:dyDescent="0.3">
      <c r="A7074" s="4">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4">
        <v>1.8144</v>
      </c>
    </row>
    <row r="7075" spans="1:22" ht="14.25" customHeight="1" x14ac:dyDescent="0.3">
      <c r="A7075" s="4">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4">
        <v>15.393000000000008</v>
      </c>
    </row>
    <row r="7076" spans="1:22" ht="14.25" customHeight="1" x14ac:dyDescent="0.3">
      <c r="A7076" s="4">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4">
        <v>-8.3160000000000025</v>
      </c>
    </row>
    <row r="7077" spans="1:22" ht="14.25" customHeight="1" x14ac:dyDescent="0.3">
      <c r="A7077" s="4">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4">
        <v>1.0007999999999999</v>
      </c>
    </row>
    <row r="7078" spans="1:22" ht="14.25" customHeight="1" x14ac:dyDescent="0.3">
      <c r="A7078" s="4">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4">
        <v>26.901000000000003</v>
      </c>
    </row>
    <row r="7079" spans="1:22" ht="14.25" customHeight="1" x14ac:dyDescent="0.3">
      <c r="A7079" s="4">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4">
        <v>-17.565099999999994</v>
      </c>
    </row>
    <row r="7080" spans="1:22" ht="14.25" customHeight="1" x14ac:dyDescent="0.3">
      <c r="A7080" s="4">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4">
        <v>34.813799999999944</v>
      </c>
    </row>
    <row r="7081" spans="1:22" ht="14.25" customHeight="1" x14ac:dyDescent="0.3">
      <c r="A7081" s="4">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4">
        <v>3.4047999999999981</v>
      </c>
    </row>
    <row r="7082" spans="1:22" ht="14.25" customHeight="1" x14ac:dyDescent="0.3">
      <c r="A7082" s="4">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4">
        <v>-149.63070000000005</v>
      </c>
    </row>
    <row r="7083" spans="1:22" ht="14.25" customHeight="1" x14ac:dyDescent="0.3">
      <c r="A7083" s="4">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4">
        <v>303.80400000000003</v>
      </c>
    </row>
    <row r="7084" spans="1:22" ht="14.25" customHeight="1" x14ac:dyDescent="0.3">
      <c r="A7084" s="4">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4">
        <v>-12.628</v>
      </c>
    </row>
    <row r="7085" spans="1:22" ht="14.25" customHeight="1" x14ac:dyDescent="0.3">
      <c r="A7085" s="4">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4">
        <v>1.6896</v>
      </c>
    </row>
    <row r="7086" spans="1:22" ht="14.25" customHeight="1" x14ac:dyDescent="0.3">
      <c r="A7086" s="4">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4">
        <v>121.96440000000001</v>
      </c>
    </row>
    <row r="7087" spans="1:22" ht="14.25" customHeight="1" x14ac:dyDescent="0.3">
      <c r="A7087" s="4">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4">
        <v>-6.3030000000000008</v>
      </c>
    </row>
    <row r="7088" spans="1:22" ht="14.25" customHeight="1" x14ac:dyDescent="0.3">
      <c r="A7088" s="4">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4">
        <v>-42.951599999999999</v>
      </c>
    </row>
    <row r="7089" spans="1:22" ht="14.25" customHeight="1" x14ac:dyDescent="0.3">
      <c r="A7089" s="4">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4">
        <v>23.968799999999998</v>
      </c>
    </row>
    <row r="7090" spans="1:22" ht="14.25" customHeight="1" x14ac:dyDescent="0.3">
      <c r="A7090" s="4">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4">
        <v>23.807999999999993</v>
      </c>
    </row>
    <row r="7091" spans="1:22" ht="14.25" customHeight="1" x14ac:dyDescent="0.3">
      <c r="A7091" s="4">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4">
        <v>7.4974999999999987</v>
      </c>
    </row>
    <row r="7092" spans="1:22" ht="14.25" customHeight="1" x14ac:dyDescent="0.3">
      <c r="A7092" s="4">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4">
        <v>49.970399999999991</v>
      </c>
    </row>
    <row r="7093" spans="1:22" ht="14.25" customHeight="1" x14ac:dyDescent="0.3">
      <c r="A7093" s="4">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4">
        <v>45.763200000000012</v>
      </c>
    </row>
    <row r="7094" spans="1:22" ht="14.25" customHeight="1" x14ac:dyDescent="0.3">
      <c r="A7094" s="4">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4">
        <v>11.117599999999999</v>
      </c>
    </row>
    <row r="7095" spans="1:22" ht="14.25" customHeight="1" x14ac:dyDescent="0.3">
      <c r="A7095" s="4">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4">
        <v>24.2285</v>
      </c>
    </row>
    <row r="7096" spans="1:22" ht="14.25" customHeight="1" x14ac:dyDescent="0.3">
      <c r="A7096" s="4">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4">
        <v>89.990999999999985</v>
      </c>
    </row>
    <row r="7097" spans="1:22" ht="14.25" customHeight="1" x14ac:dyDescent="0.3">
      <c r="A7097" s="4">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4">
        <v>55.007999999999996</v>
      </c>
    </row>
    <row r="7098" spans="1:22" ht="14.25" customHeight="1" x14ac:dyDescent="0.3">
      <c r="A7098" s="4">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4">
        <v>89.954799999999992</v>
      </c>
    </row>
    <row r="7099" spans="1:22" ht="14.25" customHeight="1" x14ac:dyDescent="0.3">
      <c r="A7099" s="4">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4">
        <v>9.1785000000000014</v>
      </c>
    </row>
    <row r="7100" spans="1:22" ht="14.25" customHeight="1" x14ac:dyDescent="0.3">
      <c r="A7100" s="4">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4">
        <v>149.91119999999998</v>
      </c>
    </row>
    <row r="7101" spans="1:22" ht="14.25" customHeight="1" x14ac:dyDescent="0.3">
      <c r="A7101" s="4">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4">
        <v>99.940799999999982</v>
      </c>
    </row>
    <row r="7102" spans="1:22" ht="14.25" customHeight="1" x14ac:dyDescent="0.3">
      <c r="A7102" s="4">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4">
        <v>8.8019999999999978</v>
      </c>
    </row>
    <row r="7103" spans="1:22" ht="14.25" customHeight="1" x14ac:dyDescent="0.3">
      <c r="A7103" s="4">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4">
        <v>6.6311999999999989</v>
      </c>
    </row>
    <row r="7104" spans="1:22" ht="14.25" customHeight="1" x14ac:dyDescent="0.3">
      <c r="A7104" s="4">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4">
        <v>-5.036999999999999</v>
      </c>
    </row>
    <row r="7105" spans="1:22" ht="14.25" customHeight="1" x14ac:dyDescent="0.3">
      <c r="A7105" s="4">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4">
        <v>105.27499999999998</v>
      </c>
    </row>
    <row r="7106" spans="1:22" ht="14.25" customHeight="1" x14ac:dyDescent="0.3">
      <c r="A7106" s="4">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4">
        <v>-43.435200000000009</v>
      </c>
    </row>
    <row r="7107" spans="1:22" ht="14.25" customHeight="1" x14ac:dyDescent="0.3">
      <c r="A7107" s="4">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4">
        <v>7.2719999999999949</v>
      </c>
    </row>
    <row r="7108" spans="1:22" ht="14.25" customHeight="1" x14ac:dyDescent="0.3">
      <c r="A7108" s="4">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4">
        <v>1.5291000000000032</v>
      </c>
    </row>
    <row r="7109" spans="1:22" ht="14.25" customHeight="1" x14ac:dyDescent="0.3">
      <c r="A7109" s="4">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4">
        <v>0.77939999999999898</v>
      </c>
    </row>
    <row r="7110" spans="1:22" ht="14.25" customHeight="1" x14ac:dyDescent="0.3">
      <c r="A7110" s="4">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4">
        <v>1.4759999999999998</v>
      </c>
    </row>
    <row r="7111" spans="1:22" ht="14.25" customHeight="1" x14ac:dyDescent="0.3">
      <c r="A7111" s="4">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4">
        <v>13.796400000000006</v>
      </c>
    </row>
    <row r="7112" spans="1:22" ht="14.25" customHeight="1" x14ac:dyDescent="0.3">
      <c r="A7112" s="4">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4">
        <v>2.2503999999999991</v>
      </c>
    </row>
    <row r="7113" spans="1:22" ht="14.25" customHeight="1" x14ac:dyDescent="0.3">
      <c r="A7113" s="4">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4">
        <v>17.989999999999995</v>
      </c>
    </row>
    <row r="7114" spans="1:22" ht="14.25" customHeight="1" x14ac:dyDescent="0.3">
      <c r="A7114" s="4">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4">
        <v>15.372000000000003</v>
      </c>
    </row>
    <row r="7115" spans="1:22" ht="14.25" customHeight="1" x14ac:dyDescent="0.3">
      <c r="A7115" s="4">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4">
        <v>3.2479999999999998</v>
      </c>
    </row>
    <row r="7116" spans="1:22" ht="14.25" customHeight="1" x14ac:dyDescent="0.3">
      <c r="A7116" s="4">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4">
        <v>320.31720000000001</v>
      </c>
    </row>
    <row r="7117" spans="1:22" ht="14.25" customHeight="1" x14ac:dyDescent="0.3">
      <c r="A7117" s="4">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4">
        <v>2.0047999999999995</v>
      </c>
    </row>
    <row r="7118" spans="1:22" ht="14.25" customHeight="1" x14ac:dyDescent="0.3">
      <c r="A7118" s="4">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4">
        <v>27.881999999999998</v>
      </c>
    </row>
    <row r="7119" spans="1:22" ht="14.25" customHeight="1" x14ac:dyDescent="0.3">
      <c r="A7119" s="4">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4">
        <v>0.47039999999999987</v>
      </c>
    </row>
    <row r="7120" spans="1:22" ht="14.25" customHeight="1" x14ac:dyDescent="0.3">
      <c r="A7120" s="4">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4">
        <v>8.7906000000000013</v>
      </c>
    </row>
    <row r="7121" spans="1:22" ht="14.25" customHeight="1" x14ac:dyDescent="0.3">
      <c r="A7121" s="4">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4">
        <v>4.5187999999999997</v>
      </c>
    </row>
    <row r="7122" spans="1:22" ht="14.25" customHeight="1" x14ac:dyDescent="0.3">
      <c r="A7122" s="4">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4">
        <v>-51.515399999999985</v>
      </c>
    </row>
    <row r="7123" spans="1:22" ht="14.25" customHeight="1" x14ac:dyDescent="0.3">
      <c r="A7123" s="4">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4">
        <v>18.837</v>
      </c>
    </row>
    <row r="7124" spans="1:22" ht="14.25" customHeight="1" x14ac:dyDescent="0.3">
      <c r="A7124" s="4">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4">
        <v>41.168399999999991</v>
      </c>
    </row>
    <row r="7125" spans="1:22" ht="14.25" customHeight="1" x14ac:dyDescent="0.3">
      <c r="A7125" s="4">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4">
        <v>4.4088000000000012</v>
      </c>
    </row>
    <row r="7126" spans="1:22" ht="14.25" customHeight="1" x14ac:dyDescent="0.3">
      <c r="A7126" s="4">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4">
        <v>69.177599999999984</v>
      </c>
    </row>
    <row r="7127" spans="1:22" ht="14.25" customHeight="1" x14ac:dyDescent="0.3">
      <c r="A7127" s="4">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4">
        <v>8.7906000000000013</v>
      </c>
    </row>
    <row r="7128" spans="1:22" ht="14.25" customHeight="1" x14ac:dyDescent="0.3">
      <c r="A7128" s="4">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4">
        <v>4.5836999999999994</v>
      </c>
    </row>
    <row r="7129" spans="1:22" ht="14.25" customHeight="1" x14ac:dyDescent="0.3">
      <c r="A7129" s="4">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4">
        <v>7.5669999999999993</v>
      </c>
    </row>
    <row r="7130" spans="1:22" ht="14.25" customHeight="1" x14ac:dyDescent="0.3">
      <c r="A7130" s="4">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4">
        <v>6.573599999999999</v>
      </c>
    </row>
    <row r="7131" spans="1:22" ht="14.25" customHeight="1" x14ac:dyDescent="0.3">
      <c r="A7131" s="4">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4">
        <v>8.3524000000000012</v>
      </c>
    </row>
    <row r="7132" spans="1:22" ht="14.25" customHeight="1" x14ac:dyDescent="0.3">
      <c r="A7132" s="4">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4">
        <v>40.003599999999999</v>
      </c>
    </row>
    <row r="7133" spans="1:22" ht="14.25" customHeight="1" x14ac:dyDescent="0.3">
      <c r="A7133" s="4">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4">
        <v>67.064400000000006</v>
      </c>
    </row>
    <row r="7134" spans="1:22" ht="14.25" customHeight="1" x14ac:dyDescent="0.3">
      <c r="A7134" s="4">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4">
        <v>545.18839999999977</v>
      </c>
    </row>
    <row r="7135" spans="1:22" ht="14.25" customHeight="1" x14ac:dyDescent="0.3">
      <c r="A7135" s="4">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4">
        <v>9.8856000000000002</v>
      </c>
    </row>
    <row r="7136" spans="1:22" ht="14.25" customHeight="1" x14ac:dyDescent="0.3">
      <c r="A7136" s="4">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4">
        <v>43.190399999999997</v>
      </c>
    </row>
    <row r="7137" spans="1:22" ht="14.25" customHeight="1" x14ac:dyDescent="0.3">
      <c r="A7137" s="4">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4">
        <v>240.29399999999995</v>
      </c>
    </row>
    <row r="7138" spans="1:22" ht="14.25" customHeight="1" x14ac:dyDescent="0.3">
      <c r="A7138" s="4">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4">
        <v>-5.7840000000000007</v>
      </c>
    </row>
    <row r="7139" spans="1:22" ht="14.25" customHeight="1" x14ac:dyDescent="0.3">
      <c r="A7139" s="4">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4">
        <v>1.3079999999999989</v>
      </c>
    </row>
    <row r="7140" spans="1:22" ht="14.25" customHeight="1" x14ac:dyDescent="0.3">
      <c r="A7140" s="4">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4">
        <v>-50.304000000000002</v>
      </c>
    </row>
    <row r="7141" spans="1:22" ht="14.25" customHeight="1" x14ac:dyDescent="0.3">
      <c r="A7141" s="4">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4">
        <v>-36.294000000000011</v>
      </c>
    </row>
    <row r="7142" spans="1:22" ht="14.25" customHeight="1" x14ac:dyDescent="0.3">
      <c r="A7142" s="4">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4">
        <v>46.543199999999999</v>
      </c>
    </row>
    <row r="7143" spans="1:22" ht="14.25" customHeight="1" x14ac:dyDescent="0.3">
      <c r="A7143" s="4">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4">
        <v>37.883999999999993</v>
      </c>
    </row>
    <row r="7144" spans="1:22" ht="14.25" customHeight="1" x14ac:dyDescent="0.3">
      <c r="A7144" s="4">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4">
        <v>48.906000000000006</v>
      </c>
    </row>
    <row r="7145" spans="1:22" ht="14.25" customHeight="1" x14ac:dyDescent="0.3">
      <c r="A7145" s="4">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4">
        <v>-181.26499999999999</v>
      </c>
    </row>
    <row r="7146" spans="1:22" ht="14.25" customHeight="1" x14ac:dyDescent="0.3">
      <c r="A7146" s="4">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4">
        <v>-8.6057999999999986</v>
      </c>
    </row>
    <row r="7147" spans="1:22" ht="14.25" customHeight="1" x14ac:dyDescent="0.3">
      <c r="A7147" s="4">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4">
        <v>-46.429200000000023</v>
      </c>
    </row>
    <row r="7148" spans="1:22" ht="14.25" customHeight="1" x14ac:dyDescent="0.3">
      <c r="A7148" s="4">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4">
        <v>3.2460000000000022</v>
      </c>
    </row>
    <row r="7149" spans="1:22" ht="14.25" customHeight="1" x14ac:dyDescent="0.3">
      <c r="A7149" s="4">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4">
        <v>41.822999999999993</v>
      </c>
    </row>
    <row r="7150" spans="1:22" ht="14.25" customHeight="1" x14ac:dyDescent="0.3">
      <c r="A7150" s="4">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4">
        <v>18.396000000000001</v>
      </c>
    </row>
    <row r="7151" spans="1:22" ht="14.25" customHeight="1" x14ac:dyDescent="0.3">
      <c r="A7151" s="4">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4">
        <v>109.33649999999994</v>
      </c>
    </row>
    <row r="7152" spans="1:22" ht="14.25" customHeight="1" x14ac:dyDescent="0.3">
      <c r="A7152" s="4">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4">
        <v>35.490000000000009</v>
      </c>
    </row>
    <row r="7153" spans="1:22" ht="14.25" customHeight="1" x14ac:dyDescent="0.3">
      <c r="A7153" s="4">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4">
        <v>-135.08699999999999</v>
      </c>
    </row>
    <row r="7154" spans="1:22" ht="14.25" customHeight="1" x14ac:dyDescent="0.3">
      <c r="A7154" s="4">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4">
        <v>31.068799999999996</v>
      </c>
    </row>
    <row r="7155" spans="1:22" ht="14.25" customHeight="1" x14ac:dyDescent="0.3">
      <c r="A7155" s="4">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4">
        <v>-108.8304</v>
      </c>
    </row>
    <row r="7156" spans="1:22" ht="14.25" customHeight="1" x14ac:dyDescent="0.3">
      <c r="A7156" s="4">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4">
        <v>46.899599999999964</v>
      </c>
    </row>
    <row r="7157" spans="1:22" ht="14.25" customHeight="1" x14ac:dyDescent="0.3">
      <c r="A7157" s="4">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4">
        <v>74.212999999999994</v>
      </c>
    </row>
    <row r="7158" spans="1:22" ht="14.25" customHeight="1" x14ac:dyDescent="0.3">
      <c r="A7158" s="4">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4">
        <v>2.4058999999999999</v>
      </c>
    </row>
    <row r="7159" spans="1:22" ht="14.25" customHeight="1" x14ac:dyDescent="0.3">
      <c r="A7159" s="4">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4">
        <v>0.87919999999999732</v>
      </c>
    </row>
    <row r="7160" spans="1:22" ht="14.25" customHeight="1" x14ac:dyDescent="0.3">
      <c r="A7160" s="4">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4">
        <v>2.9302000000000001</v>
      </c>
    </row>
    <row r="7161" spans="1:22" ht="14.25" customHeight="1" x14ac:dyDescent="0.3">
      <c r="A7161" s="4">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4">
        <v>16.678799999999995</v>
      </c>
    </row>
    <row r="7162" spans="1:22" ht="14.25" customHeight="1" x14ac:dyDescent="0.3">
      <c r="A7162" s="4">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4">
        <v>5.6</v>
      </c>
    </row>
    <row r="7163" spans="1:22" ht="14.25" customHeight="1" x14ac:dyDescent="0.3">
      <c r="A7163" s="4">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4">
        <v>10.92</v>
      </c>
    </row>
    <row r="7164" spans="1:22" ht="14.25" customHeight="1" x14ac:dyDescent="0.3">
      <c r="A7164" s="4">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4">
        <v>7.6440000000000001</v>
      </c>
    </row>
    <row r="7165" spans="1:22" ht="14.25" customHeight="1" x14ac:dyDescent="0.3">
      <c r="A7165" s="4">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4">
        <v>121.44159999999999</v>
      </c>
    </row>
    <row r="7166" spans="1:22" ht="14.25" customHeight="1" x14ac:dyDescent="0.3">
      <c r="A7166" s="4">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4">
        <v>3.3452999999999995</v>
      </c>
    </row>
    <row r="7167" spans="1:22" ht="14.25" customHeight="1" x14ac:dyDescent="0.3">
      <c r="A7167" s="4">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4">
        <v>17.379999999999995</v>
      </c>
    </row>
    <row r="7168" spans="1:22" ht="14.25" customHeight="1" x14ac:dyDescent="0.3">
      <c r="A7168" s="4">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4">
        <v>3.2256</v>
      </c>
    </row>
    <row r="7169" spans="1:22" ht="14.25" customHeight="1" x14ac:dyDescent="0.3">
      <c r="A7169" s="4">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4">
        <v>71.77200000000002</v>
      </c>
    </row>
    <row r="7170" spans="1:22" ht="14.25" customHeight="1" x14ac:dyDescent="0.3">
      <c r="A7170" s="4">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4">
        <v>68.584999999999994</v>
      </c>
    </row>
    <row r="7171" spans="1:22" ht="14.25" customHeight="1" x14ac:dyDescent="0.3">
      <c r="A7171" s="4">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4">
        <v>19.164599999999979</v>
      </c>
    </row>
    <row r="7172" spans="1:22" ht="14.25" customHeight="1" x14ac:dyDescent="0.3">
      <c r="A7172" s="4">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4">
        <v>3.2392000000000074</v>
      </c>
    </row>
    <row r="7173" spans="1:22" ht="14.25" customHeight="1" x14ac:dyDescent="0.3">
      <c r="A7173" s="4">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4">
        <v>22.6737</v>
      </c>
    </row>
    <row r="7174" spans="1:22" ht="14.25" customHeight="1" x14ac:dyDescent="0.3">
      <c r="A7174" s="4">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4">
        <v>1.7995000000000019</v>
      </c>
    </row>
    <row r="7175" spans="1:22" ht="14.25" customHeight="1" x14ac:dyDescent="0.3">
      <c r="A7175" s="4">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4">
        <v>569.99050000000011</v>
      </c>
    </row>
    <row r="7176" spans="1:22" ht="14.25" customHeight="1" x14ac:dyDescent="0.3">
      <c r="A7176" s="4">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4">
        <v>23.234999999999992</v>
      </c>
    </row>
    <row r="7177" spans="1:22" ht="14.25" customHeight="1" x14ac:dyDescent="0.3">
      <c r="A7177" s="4">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4">
        <v>-226.63679999999999</v>
      </c>
    </row>
    <row r="7178" spans="1:22" ht="14.25" customHeight="1" x14ac:dyDescent="0.3">
      <c r="A7178" s="4">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4">
        <v>2.4173999999999989</v>
      </c>
    </row>
    <row r="7179" spans="1:22" ht="14.25" customHeight="1" x14ac:dyDescent="0.3">
      <c r="A7179" s="4">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4">
        <v>-1.5413999999999999</v>
      </c>
    </row>
    <row r="7180" spans="1:22" ht="14.25" customHeight="1" x14ac:dyDescent="0.3">
      <c r="A7180" s="4">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4">
        <v>-7.5167999999999964</v>
      </c>
    </row>
    <row r="7181" spans="1:22" ht="14.25" customHeight="1" x14ac:dyDescent="0.3">
      <c r="A7181" s="4">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4">
        <v>25.191600000000005</v>
      </c>
    </row>
    <row r="7182" spans="1:22" ht="14.25" customHeight="1" x14ac:dyDescent="0.3">
      <c r="A7182" s="4">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4">
        <v>5.2397999999999998</v>
      </c>
    </row>
    <row r="7183" spans="1:22" ht="14.25" customHeight="1" x14ac:dyDescent="0.3">
      <c r="A7183" s="4">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4">
        <v>0.5</v>
      </c>
    </row>
    <row r="7184" spans="1:22" ht="14.25" customHeight="1" x14ac:dyDescent="0.3">
      <c r="A7184" s="4">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4">
        <v>7.5529999999999982</v>
      </c>
    </row>
    <row r="7185" spans="1:22" ht="14.25" customHeight="1" x14ac:dyDescent="0.3">
      <c r="A7185" s="4">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4">
        <v>227.20500000000004</v>
      </c>
    </row>
    <row r="7186" spans="1:22" ht="14.25" customHeight="1" x14ac:dyDescent="0.3">
      <c r="A7186" s="4">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4">
        <v>-1.0410000000000006</v>
      </c>
    </row>
    <row r="7187" spans="1:22" ht="14.25" customHeight="1" x14ac:dyDescent="0.3">
      <c r="A7187" s="4">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4">
        <v>1.0019999999999993</v>
      </c>
    </row>
    <row r="7188" spans="1:22" ht="14.25" customHeight="1" x14ac:dyDescent="0.3">
      <c r="A7188" s="4">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4">
        <v>-2.1312000000000033</v>
      </c>
    </row>
    <row r="7189" spans="1:22" ht="14.25" customHeight="1" x14ac:dyDescent="0.3">
      <c r="A7189" s="4">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4">
        <v>-22.238800000000001</v>
      </c>
    </row>
    <row r="7190" spans="1:22" ht="14.25" customHeight="1" x14ac:dyDescent="0.3">
      <c r="A7190" s="4">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4">
        <v>-99.103200000000044</v>
      </c>
    </row>
    <row r="7191" spans="1:22" ht="14.25" customHeight="1" x14ac:dyDescent="0.3">
      <c r="A7191" s="4">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4">
        <v>25.496999999999986</v>
      </c>
    </row>
    <row r="7192" spans="1:22" ht="14.25" customHeight="1" x14ac:dyDescent="0.3">
      <c r="A7192" s="4">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4">
        <v>-8.4294000000000153</v>
      </c>
    </row>
    <row r="7193" spans="1:22" ht="14.25" customHeight="1" x14ac:dyDescent="0.3">
      <c r="A7193" s="4">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4">
        <v>-4.49</v>
      </c>
    </row>
    <row r="7194" spans="1:22" ht="14.25" customHeight="1" x14ac:dyDescent="0.3">
      <c r="A7194" s="4">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4">
        <v>5.0335999999999999</v>
      </c>
    </row>
    <row r="7195" spans="1:22" ht="14.25" customHeight="1" x14ac:dyDescent="0.3">
      <c r="A7195" s="4">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4">
        <v>175.51560000000001</v>
      </c>
    </row>
    <row r="7196" spans="1:22" ht="14.25" customHeight="1" x14ac:dyDescent="0.3">
      <c r="A7196" s="4">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4">
        <v>7.4824000000000002</v>
      </c>
    </row>
    <row r="7197" spans="1:22" ht="14.25" customHeight="1" x14ac:dyDescent="0.3">
      <c r="A7197" s="4">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4">
        <v>7.2297999999999991</v>
      </c>
    </row>
    <row r="7198" spans="1:22" ht="14.25" customHeight="1" x14ac:dyDescent="0.3">
      <c r="A7198" s="4">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4">
        <v>6.2059999999999977</v>
      </c>
    </row>
    <row r="7199" spans="1:22" ht="14.25" customHeight="1" x14ac:dyDescent="0.3">
      <c r="A7199" s="4">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4">
        <v>5.7959999999999994</v>
      </c>
    </row>
    <row r="7200" spans="1:22" ht="14.25" customHeight="1" x14ac:dyDescent="0.3">
      <c r="A7200" s="4">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4">
        <v>3.1096000000000004</v>
      </c>
    </row>
    <row r="7201" spans="1:22" ht="14.25" customHeight="1" x14ac:dyDescent="0.3">
      <c r="A7201" s="4">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4">
        <v>34.5</v>
      </c>
    </row>
    <row r="7202" spans="1:22" ht="14.25" customHeight="1" x14ac:dyDescent="0.3">
      <c r="A7202" s="4">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4">
        <v>14.594999999999985</v>
      </c>
    </row>
    <row r="7203" spans="1:22" ht="14.25" customHeight="1" x14ac:dyDescent="0.3">
      <c r="A7203" s="4">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4">
        <v>-114.35339999999997</v>
      </c>
    </row>
    <row r="7204" spans="1:22" ht="14.25" customHeight="1" x14ac:dyDescent="0.3">
      <c r="A7204" s="4">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4">
        <v>75.679999999999978</v>
      </c>
    </row>
    <row r="7205" spans="1:22" ht="14.25" customHeight="1" x14ac:dyDescent="0.3">
      <c r="A7205" s="4">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4">
        <v>-4.804800000000002</v>
      </c>
    </row>
    <row r="7206" spans="1:22" ht="14.25" customHeight="1" x14ac:dyDescent="0.3">
      <c r="A7206" s="4">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4">
        <v>2.0671999999999997</v>
      </c>
    </row>
    <row r="7207" spans="1:22" ht="14.25" customHeight="1" x14ac:dyDescent="0.3">
      <c r="A7207" s="4">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4">
        <v>5.936399999999999</v>
      </c>
    </row>
    <row r="7208" spans="1:22" ht="14.25" customHeight="1" x14ac:dyDescent="0.3">
      <c r="A7208" s="4">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4">
        <v>32.301500000000019</v>
      </c>
    </row>
    <row r="7209" spans="1:22" ht="14.25" customHeight="1" x14ac:dyDescent="0.3">
      <c r="A7209" s="4">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4">
        <v>0.90999999999999981</v>
      </c>
    </row>
    <row r="7210" spans="1:22" ht="14.25" customHeight="1" x14ac:dyDescent="0.3">
      <c r="A7210" s="4">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4">
        <v>7.2576000000000001</v>
      </c>
    </row>
    <row r="7211" spans="1:22" ht="14.25" customHeight="1" x14ac:dyDescent="0.3">
      <c r="A7211" s="4">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4">
        <v>2.9899999999999993</v>
      </c>
    </row>
    <row r="7212" spans="1:22" ht="14.25" customHeight="1" x14ac:dyDescent="0.3">
      <c r="A7212" s="4">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4">
        <v>13.8828</v>
      </c>
    </row>
    <row r="7213" spans="1:22" ht="14.25" customHeight="1" x14ac:dyDescent="0.3">
      <c r="A7213" s="4">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4">
        <v>18.7224</v>
      </c>
    </row>
    <row r="7214" spans="1:22" ht="14.25" customHeight="1" x14ac:dyDescent="0.3">
      <c r="A7214" s="4">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4">
        <v>3.9312000000000005</v>
      </c>
    </row>
    <row r="7215" spans="1:22" ht="14.25" customHeight="1" x14ac:dyDescent="0.3">
      <c r="A7215" s="4">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4">
        <v>7.2176999999999998</v>
      </c>
    </row>
    <row r="7216" spans="1:22" ht="14.25" customHeight="1" x14ac:dyDescent="0.3">
      <c r="A7216" s="4">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4">
        <v>4.7559999999999985</v>
      </c>
    </row>
    <row r="7217" spans="1:22" ht="14.25" customHeight="1" x14ac:dyDescent="0.3">
      <c r="A7217" s="4">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4">
        <v>12.441600000000001</v>
      </c>
    </row>
    <row r="7218" spans="1:22" ht="14.25" customHeight="1" x14ac:dyDescent="0.3">
      <c r="A7218" s="4">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4">
        <v>2.5577999999999994</v>
      </c>
    </row>
    <row r="7219" spans="1:22" ht="14.25" customHeight="1" x14ac:dyDescent="0.3">
      <c r="A7219" s="4">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4">
        <v>21.873599999999996</v>
      </c>
    </row>
    <row r="7220" spans="1:22" ht="14.25" customHeight="1" x14ac:dyDescent="0.3">
      <c r="A7220" s="4">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4">
        <v>122.38559999999998</v>
      </c>
    </row>
    <row r="7221" spans="1:22" ht="14.25" customHeight="1" x14ac:dyDescent="0.3">
      <c r="A7221" s="4">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4">
        <v>17.348799999999997</v>
      </c>
    </row>
    <row r="7222" spans="1:22" ht="14.25" customHeight="1" x14ac:dyDescent="0.3">
      <c r="A7222" s="4">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4">
        <v>-228.74250000000006</v>
      </c>
    </row>
    <row r="7223" spans="1:22" ht="14.25" customHeight="1" x14ac:dyDescent="0.3">
      <c r="A7223" s="4">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4">
        <v>35.864399999999996</v>
      </c>
    </row>
    <row r="7224" spans="1:22" ht="14.25" customHeight="1" x14ac:dyDescent="0.3">
      <c r="A7224" s="4">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4">
        <v>-7.1190000000000015</v>
      </c>
    </row>
    <row r="7225" spans="1:22" ht="14.25" customHeight="1" x14ac:dyDescent="0.3">
      <c r="A7225" s="4">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4">
        <v>12.417299999999997</v>
      </c>
    </row>
    <row r="7226" spans="1:22" ht="14.25" customHeight="1" x14ac:dyDescent="0.3">
      <c r="A7226" s="4">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4">
        <v>50.03459999999999</v>
      </c>
    </row>
    <row r="7227" spans="1:22" ht="14.25" customHeight="1" x14ac:dyDescent="0.3">
      <c r="A7227" s="4">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4">
        <v>10.163999999999998</v>
      </c>
    </row>
    <row r="7228" spans="1:22" ht="14.25" customHeight="1" x14ac:dyDescent="0.3">
      <c r="A7228" s="4">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4">
        <v>38.724999999999994</v>
      </c>
    </row>
    <row r="7229" spans="1:22" ht="14.25" customHeight="1" x14ac:dyDescent="0.3">
      <c r="A7229" s="4">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4">
        <v>214.4674999999998</v>
      </c>
    </row>
    <row r="7230" spans="1:22" ht="14.25" customHeight="1" x14ac:dyDescent="0.3">
      <c r="A7230" s="4">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4">
        <v>30.277799999999992</v>
      </c>
    </row>
    <row r="7231" spans="1:22" ht="14.25" customHeight="1" x14ac:dyDescent="0.3">
      <c r="A7231" s="4">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4">
        <v>10.7301</v>
      </c>
    </row>
    <row r="7232" spans="1:22" ht="14.25" customHeight="1" x14ac:dyDescent="0.3">
      <c r="A7232" s="4">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4">
        <v>15.44</v>
      </c>
    </row>
    <row r="7233" spans="1:22" ht="14.25" customHeight="1" x14ac:dyDescent="0.3">
      <c r="A7233" s="4">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4">
        <v>120.94159999999999</v>
      </c>
    </row>
    <row r="7234" spans="1:22" ht="14.25" customHeight="1" x14ac:dyDescent="0.3">
      <c r="A7234" s="4">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4">
        <v>12.475199999999999</v>
      </c>
    </row>
    <row r="7235" spans="1:22" ht="14.25" customHeight="1" x14ac:dyDescent="0.3">
      <c r="A7235" s="4">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4">
        <v>44.304000000000002</v>
      </c>
    </row>
    <row r="7236" spans="1:22" ht="14.25" customHeight="1" x14ac:dyDescent="0.3">
      <c r="A7236" s="4">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4">
        <v>6.3504000000000005</v>
      </c>
    </row>
    <row r="7237" spans="1:22" ht="14.25" customHeight="1" x14ac:dyDescent="0.3">
      <c r="A7237" s="4">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4">
        <v>22.573199999999996</v>
      </c>
    </row>
    <row r="7238" spans="1:22" ht="14.25" customHeight="1" x14ac:dyDescent="0.3">
      <c r="A7238" s="4">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4">
        <v>2.4192</v>
      </c>
    </row>
    <row r="7239" spans="1:22" ht="14.25" customHeight="1" x14ac:dyDescent="0.3">
      <c r="A7239" s="4">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4">
        <v>-319.19159999999999</v>
      </c>
    </row>
    <row r="7240" spans="1:22" ht="14.25" customHeight="1" x14ac:dyDescent="0.3">
      <c r="A7240" s="4">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4">
        <v>18.463200000000004</v>
      </c>
    </row>
    <row r="7241" spans="1:22" ht="14.25" customHeight="1" x14ac:dyDescent="0.3">
      <c r="A7241" s="4">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4">
        <v>18.687199999999997</v>
      </c>
    </row>
    <row r="7242" spans="1:22" ht="14.25" customHeight="1" x14ac:dyDescent="0.3">
      <c r="A7242" s="4">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4">
        <v>26.544000000000004</v>
      </c>
    </row>
    <row r="7243" spans="1:22" ht="14.25" customHeight="1" x14ac:dyDescent="0.3">
      <c r="A7243" s="4">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4">
        <v>30.185999999999996</v>
      </c>
    </row>
    <row r="7244" spans="1:22" ht="14.25" customHeight="1" x14ac:dyDescent="0.3">
      <c r="A7244" s="4">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4">
        <v>7.9662000000000006</v>
      </c>
    </row>
    <row r="7245" spans="1:22" ht="14.25" customHeight="1" x14ac:dyDescent="0.3">
      <c r="A7245" s="4">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4">
        <v>-630.88200000000006</v>
      </c>
    </row>
    <row r="7246" spans="1:22" ht="14.25" customHeight="1" x14ac:dyDescent="0.3">
      <c r="A7246" s="4">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4">
        <v>18.832800000000002</v>
      </c>
    </row>
    <row r="7247" spans="1:22" ht="14.25" customHeight="1" x14ac:dyDescent="0.3">
      <c r="A7247" s="4">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4">
        <v>17.744999999999962</v>
      </c>
    </row>
    <row r="7248" spans="1:22" ht="14.25" customHeight="1" x14ac:dyDescent="0.3">
      <c r="A7248" s="4">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4">
        <v>4.9139999999999988</v>
      </c>
    </row>
    <row r="7249" spans="1:22" ht="14.25" customHeight="1" x14ac:dyDescent="0.3">
      <c r="A7249" s="4">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4">
        <v>-199.61700000000002</v>
      </c>
    </row>
    <row r="7250" spans="1:22" ht="14.25" customHeight="1" x14ac:dyDescent="0.3">
      <c r="A7250" s="4">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4">
        <v>-10.051200000000003</v>
      </c>
    </row>
    <row r="7251" spans="1:22" ht="14.25" customHeight="1" x14ac:dyDescent="0.3">
      <c r="A7251" s="4">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4">
        <v>35.994</v>
      </c>
    </row>
    <row r="7252" spans="1:22" ht="14.25" customHeight="1" x14ac:dyDescent="0.3">
      <c r="A7252" s="4">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4">
        <v>395.98800000000006</v>
      </c>
    </row>
    <row r="7253" spans="1:22" ht="14.25" customHeight="1" x14ac:dyDescent="0.3">
      <c r="A7253" s="4">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4">
        <v>3.3408000000000002</v>
      </c>
    </row>
    <row r="7254" spans="1:22" ht="14.25" customHeight="1" x14ac:dyDescent="0.3">
      <c r="A7254" s="4">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4">
        <v>31.519199999999998</v>
      </c>
    </row>
    <row r="7255" spans="1:22" ht="14.25" customHeight="1" x14ac:dyDescent="0.3">
      <c r="A7255" s="4">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4">
        <v>109.42199999999997</v>
      </c>
    </row>
    <row r="7256" spans="1:22" ht="14.25" customHeight="1" x14ac:dyDescent="0.3">
      <c r="A7256" s="4">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4">
        <v>21.33</v>
      </c>
    </row>
    <row r="7257" spans="1:22" ht="14.25" customHeight="1" x14ac:dyDescent="0.3">
      <c r="A7257" s="4">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4">
        <v>13.9328</v>
      </c>
    </row>
    <row r="7258" spans="1:22" ht="14.25" customHeight="1" x14ac:dyDescent="0.3">
      <c r="A7258" s="4">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4">
        <v>1.4455999999999998</v>
      </c>
    </row>
    <row r="7259" spans="1:22" ht="14.25" customHeight="1" x14ac:dyDescent="0.3">
      <c r="A7259" s="4">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4">
        <v>301.96799999999996</v>
      </c>
    </row>
    <row r="7260" spans="1:22" ht="14.25" customHeight="1" x14ac:dyDescent="0.3">
      <c r="A7260" s="4">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4">
        <v>3.9690000000000003</v>
      </c>
    </row>
    <row r="7261" spans="1:22" ht="14.25" customHeight="1" x14ac:dyDescent="0.3">
      <c r="A7261" s="4">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4">
        <v>21.772800000000004</v>
      </c>
    </row>
    <row r="7262" spans="1:22" ht="14.25" customHeight="1" x14ac:dyDescent="0.3">
      <c r="A7262" s="4">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4">
        <v>35.277200000000008</v>
      </c>
    </row>
    <row r="7263" spans="1:22" ht="14.25" customHeight="1" x14ac:dyDescent="0.3">
      <c r="A7263" s="4">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4">
        <v>4.1160000000000005</v>
      </c>
    </row>
    <row r="7264" spans="1:22" ht="14.25" customHeight="1" x14ac:dyDescent="0.3">
      <c r="A7264" s="4">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4">
        <v>-6.5399999999999991</v>
      </c>
    </row>
    <row r="7265" spans="1:22" ht="14.25" customHeight="1" x14ac:dyDescent="0.3">
      <c r="A7265" s="4">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4">
        <v>11.087999999999997</v>
      </c>
    </row>
    <row r="7266" spans="1:22" ht="14.25" customHeight="1" x14ac:dyDescent="0.3">
      <c r="A7266" s="4">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4">
        <v>50.9208</v>
      </c>
    </row>
    <row r="7267" spans="1:22" ht="14.25" customHeight="1" x14ac:dyDescent="0.3">
      <c r="A7267" s="4">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4">
        <v>-35.513599999999997</v>
      </c>
    </row>
    <row r="7268" spans="1:22" ht="14.25" customHeight="1" x14ac:dyDescent="0.3">
      <c r="A7268" s="4">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4">
        <v>-11.190000000000001</v>
      </c>
    </row>
    <row r="7269" spans="1:22" ht="14.25" customHeight="1" x14ac:dyDescent="0.3">
      <c r="A7269" s="4">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4">
        <v>-0.83920000000000172</v>
      </c>
    </row>
    <row r="7270" spans="1:22" ht="14.25" customHeight="1" x14ac:dyDescent="0.3">
      <c r="A7270" s="4">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4">
        <v>32.468400000000003</v>
      </c>
    </row>
    <row r="7271" spans="1:22" ht="14.25" customHeight="1" x14ac:dyDescent="0.3">
      <c r="A7271" s="4">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4">
        <v>31.577600000000018</v>
      </c>
    </row>
    <row r="7272" spans="1:22" ht="14.25" customHeight="1" x14ac:dyDescent="0.3">
      <c r="A7272" s="4">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4">
        <v>-12.878400000000013</v>
      </c>
    </row>
    <row r="7273" spans="1:22" ht="14.25" customHeight="1" x14ac:dyDescent="0.3">
      <c r="A7273" s="4">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4">
        <v>4.5448000000000004</v>
      </c>
    </row>
    <row r="7274" spans="1:22" ht="14.25" customHeight="1" x14ac:dyDescent="0.3">
      <c r="A7274" s="4">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4">
        <v>-4.3792000000000009</v>
      </c>
    </row>
    <row r="7275" spans="1:22" ht="14.25" customHeight="1" x14ac:dyDescent="0.3">
      <c r="A7275" s="4">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4">
        <v>-2.7300000000000004</v>
      </c>
    </row>
    <row r="7276" spans="1:22" ht="14.25" customHeight="1" x14ac:dyDescent="0.3">
      <c r="A7276" s="4">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4">
        <v>42.494999999999948</v>
      </c>
    </row>
    <row r="7277" spans="1:22" ht="14.25" customHeight="1" x14ac:dyDescent="0.3">
      <c r="A7277" s="4">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4">
        <v>21.7532</v>
      </c>
    </row>
    <row r="7278" spans="1:22" ht="14.25" customHeight="1" x14ac:dyDescent="0.3">
      <c r="A7278" s="4">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4">
        <v>239.976</v>
      </c>
    </row>
    <row r="7279" spans="1:22" ht="14.25" customHeight="1" x14ac:dyDescent="0.3">
      <c r="A7279" s="4">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4">
        <v>4.4979999999999958</v>
      </c>
    </row>
    <row r="7280" spans="1:22" ht="14.25" customHeight="1" x14ac:dyDescent="0.3">
      <c r="A7280" s="4">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4">
        <v>132.58980000000003</v>
      </c>
    </row>
    <row r="7281" spans="1:22" ht="14.25" customHeight="1" x14ac:dyDescent="0.3">
      <c r="A7281" s="4">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4">
        <v>48.701099999999997</v>
      </c>
    </row>
    <row r="7282" spans="1:22" ht="14.25" customHeight="1" x14ac:dyDescent="0.3">
      <c r="A7282" s="4">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4">
        <v>1270.99</v>
      </c>
    </row>
    <row r="7283" spans="1:22" ht="14.25" customHeight="1" x14ac:dyDescent="0.3">
      <c r="A7283" s="4">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4">
        <v>-479.98799999999994</v>
      </c>
    </row>
    <row r="7284" spans="1:22" ht="14.25" customHeight="1" x14ac:dyDescent="0.3">
      <c r="A7284" s="4">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4">
        <v>-5.0094000000000012</v>
      </c>
    </row>
    <row r="7285" spans="1:22" ht="14.25" customHeight="1" x14ac:dyDescent="0.3">
      <c r="A7285" s="4">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4">
        <v>3.8879999999999972</v>
      </c>
    </row>
    <row r="7286" spans="1:22" ht="14.25" customHeight="1" x14ac:dyDescent="0.3">
      <c r="A7286" s="4">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4">
        <v>-9.0903999999999989</v>
      </c>
    </row>
    <row r="7287" spans="1:22" ht="14.25" customHeight="1" x14ac:dyDescent="0.3">
      <c r="A7287" s="4">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4">
        <v>15.298799999999996</v>
      </c>
    </row>
    <row r="7288" spans="1:22" ht="14.25" customHeight="1" x14ac:dyDescent="0.3">
      <c r="A7288" s="4">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4">
        <v>0.5519999999999996</v>
      </c>
    </row>
    <row r="7289" spans="1:22" ht="14.25" customHeight="1" x14ac:dyDescent="0.3">
      <c r="A7289" s="4">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4">
        <v>23.652900000000002</v>
      </c>
    </row>
    <row r="7290" spans="1:22" ht="14.25" customHeight="1" x14ac:dyDescent="0.3">
      <c r="A7290" s="4">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4">
        <v>-121.27049999999997</v>
      </c>
    </row>
    <row r="7291" spans="1:22" ht="14.25" customHeight="1" x14ac:dyDescent="0.3">
      <c r="A7291" s="4">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4">
        <v>76.252499999999998</v>
      </c>
    </row>
    <row r="7292" spans="1:22" ht="14.25" customHeight="1" x14ac:dyDescent="0.3">
      <c r="A7292" s="4">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4">
        <v>17.7744</v>
      </c>
    </row>
    <row r="7293" spans="1:22" ht="14.25" customHeight="1" x14ac:dyDescent="0.3">
      <c r="A7293" s="4">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4">
        <v>12.2247</v>
      </c>
    </row>
    <row r="7294" spans="1:22" ht="14.25" customHeight="1" x14ac:dyDescent="0.3">
      <c r="A7294" s="4">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4">
        <v>-272.58000000000015</v>
      </c>
    </row>
    <row r="7295" spans="1:22" ht="14.25" customHeight="1" x14ac:dyDescent="0.3">
      <c r="A7295" s="4">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4">
        <v>21.596400000000003</v>
      </c>
    </row>
    <row r="7296" spans="1:22" ht="14.25" customHeight="1" x14ac:dyDescent="0.3">
      <c r="A7296" s="4">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4">
        <v>7.8935999999999993</v>
      </c>
    </row>
    <row r="7297" spans="1:22" ht="14.25" customHeight="1" x14ac:dyDescent="0.3">
      <c r="A7297" s="4">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4">
        <v>2.8380000000000027</v>
      </c>
    </row>
    <row r="7298" spans="1:22" ht="14.25" customHeight="1" x14ac:dyDescent="0.3">
      <c r="A7298" s="4">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4">
        <v>1.8467999999999996</v>
      </c>
    </row>
    <row r="7299" spans="1:22" ht="14.25" customHeight="1" x14ac:dyDescent="0.3">
      <c r="A7299" s="4">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4">
        <v>7.7240000000000002</v>
      </c>
    </row>
    <row r="7300" spans="1:22" ht="14.25" customHeight="1" x14ac:dyDescent="0.3">
      <c r="A7300" s="4">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4">
        <v>-175.26000000000005</v>
      </c>
    </row>
    <row r="7301" spans="1:22" ht="14.25" customHeight="1" x14ac:dyDescent="0.3">
      <c r="A7301" s="4">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4">
        <v>-7.4759999999999991</v>
      </c>
    </row>
    <row r="7302" spans="1:22" ht="14.25" customHeight="1" x14ac:dyDescent="0.3">
      <c r="A7302" s="4">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4">
        <v>-30.293999999999983</v>
      </c>
    </row>
    <row r="7303" spans="1:22" ht="14.25" customHeight="1" x14ac:dyDescent="0.3">
      <c r="A7303" s="4">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4">
        <v>-4.9164000000000012</v>
      </c>
    </row>
    <row r="7304" spans="1:22" ht="14.25" customHeight="1" x14ac:dyDescent="0.3">
      <c r="A7304" s="4">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4">
        <v>-66.801000000000045</v>
      </c>
    </row>
    <row r="7305" spans="1:22" ht="14.25" customHeight="1" x14ac:dyDescent="0.3">
      <c r="A7305" s="4">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4">
        <v>6.0740000000000016</v>
      </c>
    </row>
    <row r="7306" spans="1:22" ht="14.25" customHeight="1" x14ac:dyDescent="0.3">
      <c r="A7306" s="4">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4">
        <v>3.6288</v>
      </c>
    </row>
    <row r="7307" spans="1:22" ht="14.25" customHeight="1" x14ac:dyDescent="0.3">
      <c r="A7307" s="4">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4">
        <v>-152.71559999999999</v>
      </c>
    </row>
    <row r="7308" spans="1:22" ht="14.25" customHeight="1" x14ac:dyDescent="0.3">
      <c r="A7308" s="4">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4">
        <v>12.959999999999994</v>
      </c>
    </row>
    <row r="7309" spans="1:22" ht="14.25" customHeight="1" x14ac:dyDescent="0.3">
      <c r="A7309" s="4">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4">
        <v>9.9651999999999994</v>
      </c>
    </row>
    <row r="7310" spans="1:22" ht="14.25" customHeight="1" x14ac:dyDescent="0.3">
      <c r="A7310" s="4">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4">
        <v>77.483699999999999</v>
      </c>
    </row>
    <row r="7311" spans="1:22" ht="14.25" customHeight="1" x14ac:dyDescent="0.3">
      <c r="A7311" s="4">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4">
        <v>0.70650000000000013</v>
      </c>
    </row>
    <row r="7312" spans="1:22" ht="14.25" customHeight="1" x14ac:dyDescent="0.3">
      <c r="A7312" s="4">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4">
        <v>29.137499999999996</v>
      </c>
    </row>
    <row r="7313" spans="1:22" ht="14.25" customHeight="1" x14ac:dyDescent="0.3">
      <c r="A7313" s="4">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4">
        <v>-1.3103999999999996</v>
      </c>
    </row>
    <row r="7314" spans="1:22" ht="14.25" customHeight="1" x14ac:dyDescent="0.3">
      <c r="A7314" s="4">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4">
        <v>-8.5974000000000004</v>
      </c>
    </row>
    <row r="7315" spans="1:22" ht="14.25" customHeight="1" x14ac:dyDescent="0.3">
      <c r="A7315" s="4">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4">
        <v>7.4751999999999992</v>
      </c>
    </row>
    <row r="7316" spans="1:22" ht="14.25" customHeight="1" x14ac:dyDescent="0.3">
      <c r="A7316" s="4">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4">
        <v>25.060000000000016</v>
      </c>
    </row>
    <row r="7317" spans="1:22" ht="14.25" customHeight="1" x14ac:dyDescent="0.3">
      <c r="A7317" s="4">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4">
        <v>12.736799999999999</v>
      </c>
    </row>
    <row r="7318" spans="1:22" ht="14.25" customHeight="1" x14ac:dyDescent="0.3">
      <c r="A7318" s="4">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4">
        <v>-37.915200000000027</v>
      </c>
    </row>
    <row r="7319" spans="1:22" ht="14.25" customHeight="1" x14ac:dyDescent="0.3">
      <c r="A7319" s="4">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4">
        <v>6.6177000000000001</v>
      </c>
    </row>
    <row r="7320" spans="1:22" ht="14.25" customHeight="1" x14ac:dyDescent="0.3">
      <c r="A7320" s="4">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4">
        <v>-3.4649999999999999</v>
      </c>
    </row>
    <row r="7321" spans="1:22" ht="14.25" customHeight="1" x14ac:dyDescent="0.3">
      <c r="A7321" s="4">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4">
        <v>264.58650000000006</v>
      </c>
    </row>
    <row r="7322" spans="1:22" ht="14.25" customHeight="1" x14ac:dyDescent="0.3">
      <c r="A7322" s="4">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4">
        <v>37.883999999999993</v>
      </c>
    </row>
    <row r="7323" spans="1:22" ht="14.25" customHeight="1" x14ac:dyDescent="0.3">
      <c r="A7323" s="4">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4">
        <v>3.3389999999999995</v>
      </c>
    </row>
    <row r="7324" spans="1:22" ht="14.25" customHeight="1" x14ac:dyDescent="0.3">
      <c r="A7324" s="4">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4">
        <v>21.42</v>
      </c>
    </row>
    <row r="7325" spans="1:22" ht="14.25" customHeight="1" x14ac:dyDescent="0.3">
      <c r="A7325" s="4">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4">
        <v>10.909600000000001</v>
      </c>
    </row>
    <row r="7326" spans="1:22" ht="14.25" customHeight="1" x14ac:dyDescent="0.3">
      <c r="A7326" s="4">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4">
        <v>4.5359999999999996</v>
      </c>
    </row>
    <row r="7327" spans="1:22" ht="14.25" customHeight="1" x14ac:dyDescent="0.3">
      <c r="A7327" s="4">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4">
        <v>112.224</v>
      </c>
    </row>
    <row r="7328" spans="1:22" ht="14.25" customHeight="1" x14ac:dyDescent="0.3">
      <c r="A7328" s="4">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4">
        <v>10.077200000000001</v>
      </c>
    </row>
    <row r="7329" spans="1:22" ht="14.25" customHeight="1" x14ac:dyDescent="0.3">
      <c r="A7329" s="4">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4">
        <v>14.430000000000007</v>
      </c>
    </row>
    <row r="7330" spans="1:22" ht="14.25" customHeight="1" x14ac:dyDescent="0.3">
      <c r="A7330" s="4">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4">
        <v>415.98959999999994</v>
      </c>
    </row>
    <row r="7331" spans="1:22" ht="14.25" customHeight="1" x14ac:dyDescent="0.3">
      <c r="A7331" s="4">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4">
        <v>334.11419999999987</v>
      </c>
    </row>
    <row r="7332" spans="1:22" ht="14.25" customHeight="1" x14ac:dyDescent="0.3">
      <c r="A7332" s="4">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4">
        <v>-8.532</v>
      </c>
    </row>
    <row r="7333" spans="1:22" ht="14.25" customHeight="1" x14ac:dyDescent="0.3">
      <c r="A7333" s="4">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4">
        <v>-13.334099999999999</v>
      </c>
    </row>
    <row r="7334" spans="1:22" ht="14.25" customHeight="1" x14ac:dyDescent="0.3">
      <c r="A7334" s="4">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4">
        <v>-65.150399999999991</v>
      </c>
    </row>
    <row r="7335" spans="1:22" ht="14.25" customHeight="1" x14ac:dyDescent="0.3">
      <c r="A7335" s="4">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4">
        <v>10.103999999999996</v>
      </c>
    </row>
    <row r="7336" spans="1:22" ht="14.25" customHeight="1" x14ac:dyDescent="0.3">
      <c r="A7336" s="4">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4">
        <v>14.313600000000005</v>
      </c>
    </row>
    <row r="7337" spans="1:22" ht="14.25" customHeight="1" x14ac:dyDescent="0.3">
      <c r="A7337" s="4">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4">
        <v>371.31600000000003</v>
      </c>
    </row>
    <row r="7338" spans="1:22" ht="14.25" customHeight="1" x14ac:dyDescent="0.3">
      <c r="A7338" s="4">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4">
        <v>56.195999999999955</v>
      </c>
    </row>
    <row r="7339" spans="1:22" ht="14.25" customHeight="1" x14ac:dyDescent="0.3">
      <c r="A7339" s="4">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4">
        <v>3.8774999999999995</v>
      </c>
    </row>
    <row r="7340" spans="1:22" ht="14.25" customHeight="1" x14ac:dyDescent="0.3">
      <c r="A7340" s="4">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4">
        <v>36.3018</v>
      </c>
    </row>
    <row r="7341" spans="1:22" ht="14.25" customHeight="1" x14ac:dyDescent="0.3">
      <c r="A7341" s="4">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4">
        <v>1.6128</v>
      </c>
    </row>
    <row r="7342" spans="1:22" ht="14.25" customHeight="1" x14ac:dyDescent="0.3">
      <c r="A7342" s="4">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4">
        <v>18.327599999999997</v>
      </c>
    </row>
    <row r="7343" spans="1:22" ht="14.25" customHeight="1" x14ac:dyDescent="0.3">
      <c r="A7343" s="4">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4">
        <v>76.558299999999988</v>
      </c>
    </row>
    <row r="7344" spans="1:22" ht="14.25" customHeight="1" x14ac:dyDescent="0.3">
      <c r="A7344" s="4">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4">
        <v>9.2556000000000012</v>
      </c>
    </row>
    <row r="7345" spans="1:22" ht="14.25" customHeight="1" x14ac:dyDescent="0.3">
      <c r="A7345" s="4">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4">
        <v>19.188000000000002</v>
      </c>
    </row>
    <row r="7346" spans="1:22" ht="14.25" customHeight="1" x14ac:dyDescent="0.3">
      <c r="A7346" s="4">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4">
        <v>-420</v>
      </c>
    </row>
    <row r="7347" spans="1:22" ht="14.25" customHeight="1" x14ac:dyDescent="0.3">
      <c r="A7347" s="4">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4">
        <v>-16.552799999999994</v>
      </c>
    </row>
    <row r="7348" spans="1:22" ht="14.25" customHeight="1" x14ac:dyDescent="0.3">
      <c r="A7348" s="4">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4">
        <v>1.3584000000000001</v>
      </c>
    </row>
    <row r="7349" spans="1:22" ht="14.25" customHeight="1" x14ac:dyDescent="0.3">
      <c r="A7349" s="4">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4">
        <v>-12.147000000000009</v>
      </c>
    </row>
    <row r="7350" spans="1:22" ht="14.25" customHeight="1" x14ac:dyDescent="0.3">
      <c r="A7350" s="4">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4">
        <v>-459.60720000000003</v>
      </c>
    </row>
    <row r="7351" spans="1:22" ht="14.25" customHeight="1" x14ac:dyDescent="0.3">
      <c r="A7351" s="4">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4">
        <v>19.41</v>
      </c>
    </row>
    <row r="7352" spans="1:22" ht="14.25" customHeight="1" x14ac:dyDescent="0.3">
      <c r="A7352" s="4">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4">
        <v>10.511999999999999</v>
      </c>
    </row>
    <row r="7353" spans="1:22" ht="14.25" customHeight="1" x14ac:dyDescent="0.3">
      <c r="A7353" s="4">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4">
        <v>43.598100000000002</v>
      </c>
    </row>
    <row r="7354" spans="1:22" ht="14.25" customHeight="1" x14ac:dyDescent="0.3">
      <c r="A7354" s="4">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4">
        <v>-81.664000000000044</v>
      </c>
    </row>
    <row r="7355" spans="1:22" ht="14.25" customHeight="1" x14ac:dyDescent="0.3">
      <c r="A7355" s="4">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4">
        <v>5.368999999999998</v>
      </c>
    </row>
    <row r="7356" spans="1:22" ht="14.25" customHeight="1" x14ac:dyDescent="0.3">
      <c r="A7356" s="4">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4">
        <v>13.454999999999998</v>
      </c>
    </row>
    <row r="7357" spans="1:22" ht="14.25" customHeight="1" x14ac:dyDescent="0.3">
      <c r="A7357" s="4">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4">
        <v>52.379999999999995</v>
      </c>
    </row>
    <row r="7358" spans="1:22" ht="14.25" customHeight="1" x14ac:dyDescent="0.3">
      <c r="A7358" s="4">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4">
        <v>0.15839999999999993</v>
      </c>
    </row>
    <row r="7359" spans="1:22" ht="14.25" customHeight="1" x14ac:dyDescent="0.3">
      <c r="A7359" s="4">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4">
        <v>0</v>
      </c>
    </row>
    <row r="7360" spans="1:22" ht="14.25" customHeight="1" x14ac:dyDescent="0.3">
      <c r="A7360" s="4">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4">
        <v>-50.392799999999994</v>
      </c>
    </row>
    <row r="7361" spans="1:22" ht="14.25" customHeight="1" x14ac:dyDescent="0.3">
      <c r="A7361" s="4">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4">
        <v>-192.04680000000008</v>
      </c>
    </row>
    <row r="7362" spans="1:22" ht="14.25" customHeight="1" x14ac:dyDescent="0.3">
      <c r="A7362" s="4">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4">
        <v>9.3312000000000008</v>
      </c>
    </row>
    <row r="7363" spans="1:22" ht="14.25" customHeight="1" x14ac:dyDescent="0.3">
      <c r="A7363" s="4">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4">
        <v>-36.441000000000031</v>
      </c>
    </row>
    <row r="7364" spans="1:22" ht="14.25" customHeight="1" x14ac:dyDescent="0.3">
      <c r="A7364" s="4">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4">
        <v>13.734</v>
      </c>
    </row>
    <row r="7365" spans="1:22" ht="14.25" customHeight="1" x14ac:dyDescent="0.3">
      <c r="A7365" s="4">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4">
        <v>-73.706100000000021</v>
      </c>
    </row>
    <row r="7366" spans="1:22" ht="14.25" customHeight="1" x14ac:dyDescent="0.3">
      <c r="A7366" s="4">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4">
        <v>2.6927999999999992</v>
      </c>
    </row>
    <row r="7367" spans="1:22" ht="14.25" customHeight="1" x14ac:dyDescent="0.3">
      <c r="A7367" s="4">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4">
        <v>-5.0511999999999997</v>
      </c>
    </row>
    <row r="7368" spans="1:22" ht="14.25" customHeight="1" x14ac:dyDescent="0.3">
      <c r="A7368" s="4">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4">
        <v>-7.7292000000000041</v>
      </c>
    </row>
    <row r="7369" spans="1:22" ht="14.25" customHeight="1" x14ac:dyDescent="0.3">
      <c r="A7369" s="4">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4">
        <v>-24.842999999999961</v>
      </c>
    </row>
    <row r="7370" spans="1:22" ht="14.25" customHeight="1" x14ac:dyDescent="0.3">
      <c r="A7370" s="4">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4">
        <v>-11.936999999999998</v>
      </c>
    </row>
    <row r="7371" spans="1:22" ht="14.25" customHeight="1" x14ac:dyDescent="0.3">
      <c r="A7371" s="4">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4">
        <v>1.6704000000000001</v>
      </c>
    </row>
    <row r="7372" spans="1:22" ht="14.25" customHeight="1" x14ac:dyDescent="0.3">
      <c r="A7372" s="4">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4">
        <v>74.8142</v>
      </c>
    </row>
    <row r="7373" spans="1:22" ht="14.25" customHeight="1" x14ac:dyDescent="0.3">
      <c r="A7373" s="4">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4">
        <v>44.596199999999996</v>
      </c>
    </row>
    <row r="7374" spans="1:22" ht="14.25" customHeight="1" x14ac:dyDescent="0.3">
      <c r="A7374" s="4">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4">
        <v>0.61019999999999541</v>
      </c>
    </row>
    <row r="7375" spans="1:22" ht="14.25" customHeight="1" x14ac:dyDescent="0.3">
      <c r="A7375" s="4">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4">
        <v>31.931899999999988</v>
      </c>
    </row>
    <row r="7376" spans="1:22" ht="14.25" customHeight="1" x14ac:dyDescent="0.3">
      <c r="A7376" s="4">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4">
        <v>3.5504999999999995</v>
      </c>
    </row>
    <row r="7377" spans="1:22" ht="14.25" customHeight="1" x14ac:dyDescent="0.3">
      <c r="A7377" s="4">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4">
        <v>11.707799999999995</v>
      </c>
    </row>
    <row r="7378" spans="1:22" ht="14.25" customHeight="1" x14ac:dyDescent="0.3">
      <c r="A7378" s="4">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4">
        <v>5.4336000000000002</v>
      </c>
    </row>
    <row r="7379" spans="1:22" ht="14.25" customHeight="1" x14ac:dyDescent="0.3">
      <c r="A7379" s="4">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4">
        <v>24.980400000000007</v>
      </c>
    </row>
    <row r="7380" spans="1:22" ht="14.25" customHeight="1" x14ac:dyDescent="0.3">
      <c r="A7380" s="4">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4">
        <v>1.1555999999999984</v>
      </c>
    </row>
    <row r="7381" spans="1:22" ht="14.25" customHeight="1" x14ac:dyDescent="0.3">
      <c r="A7381" s="4">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4">
        <v>0.4073999999999991</v>
      </c>
    </row>
    <row r="7382" spans="1:22" ht="14.25" customHeight="1" x14ac:dyDescent="0.3">
      <c r="A7382" s="4">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4">
        <v>7.056</v>
      </c>
    </row>
    <row r="7383" spans="1:22" ht="14.25" customHeight="1" x14ac:dyDescent="0.3">
      <c r="A7383" s="4">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4">
        <v>41.986000000000004</v>
      </c>
    </row>
    <row r="7384" spans="1:22" ht="14.25" customHeight="1" x14ac:dyDescent="0.3">
      <c r="A7384" s="4">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4">
        <v>5.0699999999999985</v>
      </c>
    </row>
    <row r="7385" spans="1:22" ht="14.25" customHeight="1" x14ac:dyDescent="0.3">
      <c r="A7385" s="4">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4">
        <v>8.4527999999999999</v>
      </c>
    </row>
    <row r="7386" spans="1:22" ht="14.25" customHeight="1" x14ac:dyDescent="0.3">
      <c r="A7386" s="4">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4">
        <v>136.07999999999998</v>
      </c>
    </row>
    <row r="7387" spans="1:22" ht="14.25" customHeight="1" x14ac:dyDescent="0.3">
      <c r="A7387" s="4">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4">
        <v>8.6435999999999993</v>
      </c>
    </row>
    <row r="7388" spans="1:22" ht="14.25" customHeight="1" x14ac:dyDescent="0.3">
      <c r="A7388" s="4">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4">
        <v>100.73160000000001</v>
      </c>
    </row>
    <row r="7389" spans="1:22" ht="14.25" customHeight="1" x14ac:dyDescent="0.3">
      <c r="A7389" s="4">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4">
        <v>387.56759999999986</v>
      </c>
    </row>
    <row r="7390" spans="1:22" ht="14.25" customHeight="1" x14ac:dyDescent="0.3">
      <c r="A7390" s="4">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4">
        <v>0.29969999999999963</v>
      </c>
    </row>
    <row r="7391" spans="1:22" ht="14.25" customHeight="1" x14ac:dyDescent="0.3">
      <c r="A7391" s="4">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4">
        <v>48.795999999999978</v>
      </c>
    </row>
    <row r="7392" spans="1:22" ht="14.25" customHeight="1" x14ac:dyDescent="0.3">
      <c r="A7392" s="4">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4">
        <v>19.034999999999989</v>
      </c>
    </row>
    <row r="7393" spans="1:22" ht="14.25" customHeight="1" x14ac:dyDescent="0.3">
      <c r="A7393" s="4">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4">
        <v>23.234999999999992</v>
      </c>
    </row>
    <row r="7394" spans="1:22" ht="14.25" customHeight="1" x14ac:dyDescent="0.3">
      <c r="A7394" s="4">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4">
        <v>7.0649999999999995</v>
      </c>
    </row>
    <row r="7395" spans="1:22" ht="14.25" customHeight="1" x14ac:dyDescent="0.3">
      <c r="A7395" s="4">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4">
        <v>15.475200000000001</v>
      </c>
    </row>
    <row r="7396" spans="1:22" ht="14.25" customHeight="1" x14ac:dyDescent="0.3">
      <c r="A7396" s="4">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4">
        <v>15.823999999999998</v>
      </c>
    </row>
    <row r="7397" spans="1:22" ht="14.25" customHeight="1" x14ac:dyDescent="0.3">
      <c r="A7397" s="4">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4">
        <v>-120.05080000000007</v>
      </c>
    </row>
    <row r="7398" spans="1:22" ht="14.25" customHeight="1" x14ac:dyDescent="0.3">
      <c r="A7398" s="4">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4">
        <v>173.32919999999999</v>
      </c>
    </row>
    <row r="7399" spans="1:22" ht="14.25" customHeight="1" x14ac:dyDescent="0.3">
      <c r="A7399" s="4">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4">
        <v>59.655599999999993</v>
      </c>
    </row>
    <row r="7400" spans="1:22" ht="14.25" customHeight="1" x14ac:dyDescent="0.3">
      <c r="A7400" s="4">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4">
        <v>12.997800000000003</v>
      </c>
    </row>
    <row r="7401" spans="1:22" ht="14.25" customHeight="1" x14ac:dyDescent="0.3">
      <c r="A7401" s="4">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4">
        <v>3.2779999999999987</v>
      </c>
    </row>
    <row r="7402" spans="1:22" ht="14.25" customHeight="1" x14ac:dyDescent="0.3">
      <c r="A7402" s="4">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4">
        <v>14.664200000000001</v>
      </c>
    </row>
    <row r="7403" spans="1:22" ht="14.25" customHeight="1" x14ac:dyDescent="0.3">
      <c r="A7403" s="4">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4">
        <v>14.200199999999999</v>
      </c>
    </row>
    <row r="7404" spans="1:22" ht="14.25" customHeight="1" x14ac:dyDescent="0.3">
      <c r="A7404" s="4">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4">
        <v>21.035999999999994</v>
      </c>
    </row>
    <row r="7405" spans="1:22" ht="14.25" customHeight="1" x14ac:dyDescent="0.3">
      <c r="A7405" s="4">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4">
        <v>41.996499999999941</v>
      </c>
    </row>
    <row r="7406" spans="1:22" ht="14.25" customHeight="1" x14ac:dyDescent="0.3">
      <c r="A7406" s="4">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4">
        <v>34.414800000000007</v>
      </c>
    </row>
    <row r="7407" spans="1:22" ht="14.25" customHeight="1" x14ac:dyDescent="0.3">
      <c r="A7407" s="4">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4">
        <v>-6.0980000000000025</v>
      </c>
    </row>
    <row r="7408" spans="1:22" ht="14.25" customHeight="1" x14ac:dyDescent="0.3">
      <c r="A7408" s="4">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4">
        <v>81.264599999999916</v>
      </c>
    </row>
    <row r="7409" spans="1:22" ht="14.25" customHeight="1" x14ac:dyDescent="0.3">
      <c r="A7409" s="4">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4">
        <v>4.1760000000000002</v>
      </c>
    </row>
    <row r="7410" spans="1:22" ht="14.25" customHeight="1" x14ac:dyDescent="0.3">
      <c r="A7410" s="4">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4">
        <v>11.748799999999989</v>
      </c>
    </row>
    <row r="7411" spans="1:22" ht="14.25" customHeight="1" x14ac:dyDescent="0.3">
      <c r="A7411" s="4">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4">
        <v>-94.660500000000013</v>
      </c>
    </row>
    <row r="7412" spans="1:22" ht="14.25" customHeight="1" x14ac:dyDescent="0.3">
      <c r="A7412" s="4">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4">
        <v>7.9983999999999895</v>
      </c>
    </row>
    <row r="7413" spans="1:22" ht="14.25" customHeight="1" x14ac:dyDescent="0.3">
      <c r="A7413" s="4">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4">
        <v>17.639099999999985</v>
      </c>
    </row>
    <row r="7414" spans="1:22" ht="14.25" customHeight="1" x14ac:dyDescent="0.3">
      <c r="A7414" s="4">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4">
        <v>-3.0939999999999994</v>
      </c>
    </row>
    <row r="7415" spans="1:22" ht="14.25" customHeight="1" x14ac:dyDescent="0.3">
      <c r="A7415" s="4">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4">
        <v>-0.33980000000000032</v>
      </c>
    </row>
    <row r="7416" spans="1:22" ht="14.25" customHeight="1" x14ac:dyDescent="0.3">
      <c r="A7416" s="4">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4">
        <v>-5.5240000000000293</v>
      </c>
    </row>
    <row r="7417" spans="1:22" ht="14.25" customHeight="1" x14ac:dyDescent="0.3">
      <c r="A7417" s="4">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4">
        <v>47.494999999999919</v>
      </c>
    </row>
    <row r="7418" spans="1:22" ht="14.25" customHeight="1" x14ac:dyDescent="0.3">
      <c r="A7418" s="4">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4">
        <v>-116.98049999999998</v>
      </c>
    </row>
    <row r="7419" spans="1:22" ht="14.25" customHeight="1" x14ac:dyDescent="0.3">
      <c r="A7419" s="4">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4">
        <v>13.918499999999998</v>
      </c>
    </row>
    <row r="7420" spans="1:22" ht="14.25" customHeight="1" x14ac:dyDescent="0.3">
      <c r="A7420" s="4">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4">
        <v>-41.517600000000002</v>
      </c>
    </row>
    <row r="7421" spans="1:22" ht="14.25" customHeight="1" x14ac:dyDescent="0.3">
      <c r="A7421" s="4">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4">
        <v>-138.13999999999999</v>
      </c>
    </row>
    <row r="7422" spans="1:22" ht="14.25" customHeight="1" x14ac:dyDescent="0.3">
      <c r="A7422" s="4">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4">
        <v>-15.439999999999998</v>
      </c>
    </row>
    <row r="7423" spans="1:22" ht="14.25" customHeight="1" x14ac:dyDescent="0.3">
      <c r="A7423" s="4">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4">
        <v>-28.367999999999984</v>
      </c>
    </row>
    <row r="7424" spans="1:22" ht="14.25" customHeight="1" x14ac:dyDescent="0.3">
      <c r="A7424" s="4">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4">
        <v>-643.70999999999981</v>
      </c>
    </row>
    <row r="7425" spans="1:22" ht="14.25" customHeight="1" x14ac:dyDescent="0.3">
      <c r="A7425" s="4">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4">
        <v>21.949199999999969</v>
      </c>
    </row>
    <row r="7426" spans="1:22" ht="14.25" customHeight="1" x14ac:dyDescent="0.3">
      <c r="A7426" s="4">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4">
        <v>6.4176000000000002</v>
      </c>
    </row>
    <row r="7427" spans="1:22" ht="14.25" customHeight="1" x14ac:dyDescent="0.3">
      <c r="A7427" s="4">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4">
        <v>-6.0890000000000057</v>
      </c>
    </row>
    <row r="7428" spans="1:22" ht="14.25" customHeight="1" x14ac:dyDescent="0.3">
      <c r="A7428" s="4">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4">
        <v>-26.169599999999996</v>
      </c>
    </row>
    <row r="7429" spans="1:22" ht="14.25" customHeight="1" x14ac:dyDescent="0.3">
      <c r="A7429" s="4">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4">
        <v>5.3720999999999997</v>
      </c>
    </row>
    <row r="7430" spans="1:22" ht="14.25" customHeight="1" x14ac:dyDescent="0.3">
      <c r="A7430" s="4">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4">
        <v>14.9156</v>
      </c>
    </row>
    <row r="7431" spans="1:22" ht="14.25" customHeight="1" x14ac:dyDescent="0.3">
      <c r="A7431" s="4">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4">
        <v>6.3504000000000005</v>
      </c>
    </row>
    <row r="7432" spans="1:22" ht="14.25" customHeight="1" x14ac:dyDescent="0.3">
      <c r="A7432" s="4">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4">
        <v>7.68</v>
      </c>
    </row>
    <row r="7433" spans="1:22" ht="14.25" customHeight="1" x14ac:dyDescent="0.3">
      <c r="A7433" s="4">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4">
        <v>8.4942000000000011</v>
      </c>
    </row>
    <row r="7434" spans="1:22" ht="14.25" customHeight="1" x14ac:dyDescent="0.3">
      <c r="A7434" s="4">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4">
        <v>-0.94859999999999989</v>
      </c>
    </row>
    <row r="7435" spans="1:22" ht="14.25" customHeight="1" x14ac:dyDescent="0.3">
      <c r="A7435" s="4">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4">
        <v>-6.5414999999999992</v>
      </c>
    </row>
    <row r="7436" spans="1:22" ht="14.25" customHeight="1" x14ac:dyDescent="0.3">
      <c r="A7436" s="4">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4">
        <v>3.0860999999999996</v>
      </c>
    </row>
    <row r="7437" spans="1:22" ht="14.25" customHeight="1" x14ac:dyDescent="0.3">
      <c r="A7437" s="4">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4">
        <v>8.3867999999999991</v>
      </c>
    </row>
    <row r="7438" spans="1:22" ht="14.25" customHeight="1" x14ac:dyDescent="0.3">
      <c r="A7438" s="4">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4">
        <v>25.792000000000002</v>
      </c>
    </row>
    <row r="7439" spans="1:22" ht="14.25" customHeight="1" x14ac:dyDescent="0.3">
      <c r="A7439" s="4">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4">
        <v>7.2089999999999996</v>
      </c>
    </row>
    <row r="7440" spans="1:22" ht="14.25" customHeight="1" x14ac:dyDescent="0.3">
      <c r="A7440" s="4">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4">
        <v>13.132000000000001</v>
      </c>
    </row>
    <row r="7441" spans="1:22" ht="14.25" customHeight="1" x14ac:dyDescent="0.3">
      <c r="A7441" s="4">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4">
        <v>6.5519999999999996</v>
      </c>
    </row>
    <row r="7442" spans="1:22" ht="14.25" customHeight="1" x14ac:dyDescent="0.3">
      <c r="A7442" s="4">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4">
        <v>-2.9566000000000088</v>
      </c>
    </row>
    <row r="7443" spans="1:22" ht="14.25" customHeight="1" x14ac:dyDescent="0.3">
      <c r="A7443" s="4">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4">
        <v>8.6939999999999991</v>
      </c>
    </row>
    <row r="7444" spans="1:22" ht="14.25" customHeight="1" x14ac:dyDescent="0.3">
      <c r="A7444" s="4">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4">
        <v>3.7407999999999997</v>
      </c>
    </row>
    <row r="7445" spans="1:22" ht="14.25" customHeight="1" x14ac:dyDescent="0.3">
      <c r="A7445" s="4">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4">
        <v>20.745899999999985</v>
      </c>
    </row>
    <row r="7446" spans="1:22" ht="14.25" customHeight="1" x14ac:dyDescent="0.3">
      <c r="A7446" s="4">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4">
        <v>1.8144</v>
      </c>
    </row>
    <row r="7447" spans="1:22" ht="14.25" customHeight="1" x14ac:dyDescent="0.3">
      <c r="A7447" s="4">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4">
        <v>23.7742</v>
      </c>
    </row>
    <row r="7448" spans="1:22" ht="14.25" customHeight="1" x14ac:dyDescent="0.3">
      <c r="A7448" s="4">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4">
        <v>-26.084999999999994</v>
      </c>
    </row>
    <row r="7449" spans="1:22" ht="14.25" customHeight="1" x14ac:dyDescent="0.3">
      <c r="A7449" s="4">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4">
        <v>146.79</v>
      </c>
    </row>
    <row r="7450" spans="1:22" ht="14.25" customHeight="1" x14ac:dyDescent="0.3">
      <c r="A7450" s="4">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4">
        <v>14.449499999999986</v>
      </c>
    </row>
    <row r="7451" spans="1:22" ht="14.25" customHeight="1" x14ac:dyDescent="0.3">
      <c r="A7451" s="4">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4">
        <v>3.2213999999999996</v>
      </c>
    </row>
    <row r="7452" spans="1:22" ht="14.25" customHeight="1" x14ac:dyDescent="0.3">
      <c r="A7452" s="4">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4">
        <v>-77.333000000000013</v>
      </c>
    </row>
    <row r="7453" spans="1:22" ht="14.25" customHeight="1" x14ac:dyDescent="0.3">
      <c r="A7453" s="4">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4">
        <v>-10.15</v>
      </c>
    </row>
    <row r="7454" spans="1:22" ht="14.25" customHeight="1" x14ac:dyDescent="0.3">
      <c r="A7454" s="4">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4">
        <v>88.48500000000007</v>
      </c>
    </row>
    <row r="7455" spans="1:22" ht="14.25" customHeight="1" x14ac:dyDescent="0.3">
      <c r="A7455" s="4">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4">
        <v>16.703999999999986</v>
      </c>
    </row>
    <row r="7456" spans="1:22" ht="14.25" customHeight="1" x14ac:dyDescent="0.3">
      <c r="A7456" s="4">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4">
        <v>3.1212</v>
      </c>
    </row>
    <row r="7457" spans="1:22" ht="14.25" customHeight="1" x14ac:dyDescent="0.3">
      <c r="A7457" s="4">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4">
        <v>51.831200000000024</v>
      </c>
    </row>
    <row r="7458" spans="1:22" ht="14.25" customHeight="1" x14ac:dyDescent="0.3">
      <c r="A7458" s="4">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4">
        <v>148.10640000000001</v>
      </c>
    </row>
    <row r="7459" spans="1:22" ht="14.25" customHeight="1" x14ac:dyDescent="0.3">
      <c r="A7459" s="4">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4">
        <v>4.57</v>
      </c>
    </row>
    <row r="7460" spans="1:22" ht="14.25" customHeight="1" x14ac:dyDescent="0.3">
      <c r="A7460" s="4">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4">
        <v>119.68599999999989</v>
      </c>
    </row>
    <row r="7461" spans="1:22" ht="14.25" customHeight="1" x14ac:dyDescent="0.3">
      <c r="A7461" s="4">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4">
        <v>125.58240000000001</v>
      </c>
    </row>
    <row r="7462" spans="1:22" ht="14.25" customHeight="1" x14ac:dyDescent="0.3">
      <c r="A7462" s="4">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4">
        <v>215.98919999999998</v>
      </c>
    </row>
    <row r="7463" spans="1:22" ht="14.25" customHeight="1" x14ac:dyDescent="0.3">
      <c r="A7463" s="4">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4">
        <v>24.269599999999997</v>
      </c>
    </row>
    <row r="7464" spans="1:22" ht="14.25" customHeight="1" x14ac:dyDescent="0.3">
      <c r="A7464" s="4">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4">
        <v>80.837999999999994</v>
      </c>
    </row>
    <row r="7465" spans="1:22" ht="14.25" customHeight="1" x14ac:dyDescent="0.3">
      <c r="A7465" s="4">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4">
        <v>3.7200000000000006</v>
      </c>
    </row>
    <row r="7466" spans="1:22" ht="14.25" customHeight="1" x14ac:dyDescent="0.3">
      <c r="A7466" s="4">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4">
        <v>15.407999999999998</v>
      </c>
    </row>
    <row r="7467" spans="1:22" ht="14.25" customHeight="1" x14ac:dyDescent="0.3">
      <c r="A7467" s="4">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4">
        <v>65.435000000000002</v>
      </c>
    </row>
    <row r="7468" spans="1:22" ht="14.25" customHeight="1" x14ac:dyDescent="0.3">
      <c r="A7468" s="4">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4">
        <v>23.716800000000006</v>
      </c>
    </row>
    <row r="7469" spans="1:22" ht="14.25" customHeight="1" x14ac:dyDescent="0.3">
      <c r="A7469" s="4">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4">
        <v>11.872799999999998</v>
      </c>
    </row>
    <row r="7470" spans="1:22" ht="14.25" customHeight="1" x14ac:dyDescent="0.3">
      <c r="A7470" s="4">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4">
        <v>7.0218000000000007</v>
      </c>
    </row>
    <row r="7471" spans="1:22" ht="14.25" customHeight="1" x14ac:dyDescent="0.3">
      <c r="A7471" s="4">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4">
        <v>6.2608000000000015</v>
      </c>
    </row>
    <row r="7472" spans="1:22" ht="14.25" customHeight="1" x14ac:dyDescent="0.3">
      <c r="A7472" s="4">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4">
        <v>-2.8608000000000002</v>
      </c>
    </row>
    <row r="7473" spans="1:22" ht="14.25" customHeight="1" x14ac:dyDescent="0.3">
      <c r="A7473" s="4">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4">
        <v>-29.436800000000012</v>
      </c>
    </row>
    <row r="7474" spans="1:22" ht="14.25" customHeight="1" x14ac:dyDescent="0.3">
      <c r="A7474" s="4">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4">
        <v>449.9849999999999</v>
      </c>
    </row>
    <row r="7475" spans="1:22" ht="14.25" customHeight="1" x14ac:dyDescent="0.3">
      <c r="A7475" s="4">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4">
        <v>3.2223999999999995</v>
      </c>
    </row>
    <row r="7476" spans="1:22" ht="14.25" customHeight="1" x14ac:dyDescent="0.3">
      <c r="A7476" s="4">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4">
        <v>746.40779999999972</v>
      </c>
    </row>
    <row r="7477" spans="1:22" ht="14.25" customHeight="1" x14ac:dyDescent="0.3">
      <c r="A7477" s="4">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4">
        <v>274.49099999999999</v>
      </c>
    </row>
    <row r="7478" spans="1:22" ht="14.25" customHeight="1" x14ac:dyDescent="0.3">
      <c r="A7478" s="4">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4">
        <v>1.4796000000000005</v>
      </c>
    </row>
    <row r="7479" spans="1:22" ht="14.25" customHeight="1" x14ac:dyDescent="0.3">
      <c r="A7479" s="4">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4">
        <v>113.67419999999998</v>
      </c>
    </row>
    <row r="7480" spans="1:22" ht="14.25" customHeight="1" x14ac:dyDescent="0.3">
      <c r="A7480" s="4">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4">
        <v>204.10919999999999</v>
      </c>
    </row>
    <row r="7481" spans="1:22" ht="14.25" customHeight="1" x14ac:dyDescent="0.3">
      <c r="A7481" s="4">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4">
        <v>0.31119999999999948</v>
      </c>
    </row>
    <row r="7482" spans="1:22" ht="14.25" customHeight="1" x14ac:dyDescent="0.3">
      <c r="A7482" s="4">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4">
        <v>3.0084</v>
      </c>
    </row>
    <row r="7483" spans="1:22" ht="14.25" customHeight="1" x14ac:dyDescent="0.3">
      <c r="A7483" s="4">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4">
        <v>5.7509999999999994</v>
      </c>
    </row>
    <row r="7484" spans="1:22" ht="14.25" customHeight="1" x14ac:dyDescent="0.3">
      <c r="A7484" s="4">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4">
        <v>6.9239999999999995</v>
      </c>
    </row>
    <row r="7485" spans="1:22" ht="14.25" customHeight="1" x14ac:dyDescent="0.3">
      <c r="A7485" s="4">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4">
        <v>-108.26620000000001</v>
      </c>
    </row>
    <row r="7486" spans="1:22" ht="14.25" customHeight="1" x14ac:dyDescent="0.3">
      <c r="A7486" s="4">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4">
        <v>0.86799999999999988</v>
      </c>
    </row>
    <row r="7487" spans="1:22" ht="14.25" customHeight="1" x14ac:dyDescent="0.3">
      <c r="A7487" s="4">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4">
        <v>12.690999999999999</v>
      </c>
    </row>
    <row r="7488" spans="1:22" ht="14.25" customHeight="1" x14ac:dyDescent="0.3">
      <c r="A7488" s="4">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4">
        <v>14.651</v>
      </c>
    </row>
    <row r="7489" spans="1:22" ht="14.25" customHeight="1" x14ac:dyDescent="0.3">
      <c r="A7489" s="4">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4">
        <v>517.47930000000008</v>
      </c>
    </row>
    <row r="7490" spans="1:22" ht="14.25" customHeight="1" x14ac:dyDescent="0.3">
      <c r="A7490" s="4">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4">
        <v>-105.31639999999993</v>
      </c>
    </row>
    <row r="7491" spans="1:22" ht="14.25" customHeight="1" x14ac:dyDescent="0.3">
      <c r="A7491" s="4">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4">
        <v>6.2208000000000006</v>
      </c>
    </row>
    <row r="7492" spans="1:22" ht="14.25" customHeight="1" x14ac:dyDescent="0.3">
      <c r="A7492" s="4">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4">
        <v>33.070799999999991</v>
      </c>
    </row>
    <row r="7493" spans="1:22" ht="14.25" customHeight="1" x14ac:dyDescent="0.3">
      <c r="A7493" s="4">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4">
        <v>5.9969999999999857</v>
      </c>
    </row>
    <row r="7494" spans="1:22" ht="14.25" customHeight="1" x14ac:dyDescent="0.3">
      <c r="A7494" s="4">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4">
        <v>3.2099999999999982</v>
      </c>
    </row>
    <row r="7495" spans="1:22" ht="14.25" customHeight="1" x14ac:dyDescent="0.3">
      <c r="A7495" s="4">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4">
        <v>-65.853000000000009</v>
      </c>
    </row>
    <row r="7496" spans="1:22" ht="14.25" customHeight="1" x14ac:dyDescent="0.3">
      <c r="A7496" s="4">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4">
        <v>-4.2012</v>
      </c>
    </row>
    <row r="7497" spans="1:22" ht="14.25" customHeight="1" x14ac:dyDescent="0.3">
      <c r="A7497" s="4">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4">
        <v>1.4455999999999996</v>
      </c>
    </row>
    <row r="7498" spans="1:22" ht="14.25" customHeight="1" x14ac:dyDescent="0.3">
      <c r="A7498" s="4">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4">
        <v>49.804199999999994</v>
      </c>
    </row>
    <row r="7499" spans="1:22" ht="14.25" customHeight="1" x14ac:dyDescent="0.3">
      <c r="A7499" s="4">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4">
        <v>2.3311999999999999</v>
      </c>
    </row>
    <row r="7500" spans="1:22" ht="14.25" customHeight="1" x14ac:dyDescent="0.3">
      <c r="A7500" s="4">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4">
        <v>20.856799999999993</v>
      </c>
    </row>
    <row r="7501" spans="1:22" ht="14.25" customHeight="1" x14ac:dyDescent="0.3">
      <c r="A7501" s="4">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4">
        <v>7.9128000000000007</v>
      </c>
    </row>
    <row r="7502" spans="1:22" ht="14.25" customHeight="1" x14ac:dyDescent="0.3">
      <c r="A7502" s="4">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4">
        <v>19.735800000000005</v>
      </c>
    </row>
    <row r="7503" spans="1:22" ht="14.25" customHeight="1" x14ac:dyDescent="0.3">
      <c r="A7503" s="4">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4">
        <v>52.917299999999955</v>
      </c>
    </row>
    <row r="7504" spans="1:22" ht="14.25" customHeight="1" x14ac:dyDescent="0.3">
      <c r="A7504" s="4">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4">
        <v>2.0671999999999997</v>
      </c>
    </row>
    <row r="7505" spans="1:22" ht="14.25" customHeight="1" x14ac:dyDescent="0.3">
      <c r="A7505" s="4">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4">
        <v>18.539099999999991</v>
      </c>
    </row>
    <row r="7506" spans="1:22" ht="14.25" customHeight="1" x14ac:dyDescent="0.3">
      <c r="A7506" s="4">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4">
        <v>11.68</v>
      </c>
    </row>
    <row r="7507" spans="1:22" ht="14.25" customHeight="1" x14ac:dyDescent="0.3">
      <c r="A7507" s="4">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4">
        <v>-18.872800000000009</v>
      </c>
    </row>
    <row r="7508" spans="1:22" ht="14.25" customHeight="1" x14ac:dyDescent="0.3">
      <c r="A7508" s="4">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4">
        <v>5.2181999999999924</v>
      </c>
    </row>
    <row r="7509" spans="1:22" ht="14.25" customHeight="1" x14ac:dyDescent="0.3">
      <c r="A7509" s="4">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4">
        <v>105.24679999999995</v>
      </c>
    </row>
    <row r="7510" spans="1:22" ht="14.25" customHeight="1" x14ac:dyDescent="0.3">
      <c r="A7510" s="4">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4">
        <v>3.3524000000000003</v>
      </c>
    </row>
    <row r="7511" spans="1:22" ht="14.25" customHeight="1" x14ac:dyDescent="0.3">
      <c r="A7511" s="4">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4">
        <v>-377.98919999999998</v>
      </c>
    </row>
    <row r="7512" spans="1:22" ht="14.25" customHeight="1" x14ac:dyDescent="0.3">
      <c r="A7512" s="4">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4">
        <v>4.6530000000000022</v>
      </c>
    </row>
    <row r="7513" spans="1:22" ht="14.25" customHeight="1" x14ac:dyDescent="0.3">
      <c r="A7513" s="4">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4">
        <v>148.845</v>
      </c>
    </row>
    <row r="7514" spans="1:22" ht="14.25" customHeight="1" x14ac:dyDescent="0.3">
      <c r="A7514" s="4">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4">
        <v>17.959200000000003</v>
      </c>
    </row>
    <row r="7515" spans="1:22" ht="14.25" customHeight="1" x14ac:dyDescent="0.3">
      <c r="A7515" s="4">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4">
        <v>2.1319999999999988</v>
      </c>
    </row>
    <row r="7516" spans="1:22" ht="14.25" customHeight="1" x14ac:dyDescent="0.3">
      <c r="A7516" s="4">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4">
        <v>13.505599999999999</v>
      </c>
    </row>
    <row r="7517" spans="1:22" ht="14.25" customHeight="1" x14ac:dyDescent="0.3">
      <c r="A7517" s="4">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4">
        <v>62.32099999999997</v>
      </c>
    </row>
    <row r="7518" spans="1:22" ht="14.25" customHeight="1" x14ac:dyDescent="0.3">
      <c r="A7518" s="4">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4">
        <v>7.4824000000000002</v>
      </c>
    </row>
    <row r="7519" spans="1:22" ht="14.25" customHeight="1" x14ac:dyDescent="0.3">
      <c r="A7519" s="4">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4">
        <v>48.328499999999991</v>
      </c>
    </row>
    <row r="7520" spans="1:22" ht="14.25" customHeight="1" x14ac:dyDescent="0.3">
      <c r="A7520" s="4">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4">
        <v>0.60559999999999903</v>
      </c>
    </row>
    <row r="7521" spans="1:22" ht="14.25" customHeight="1" x14ac:dyDescent="0.3">
      <c r="A7521" s="4">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4">
        <v>2.6495999999999995</v>
      </c>
    </row>
    <row r="7522" spans="1:22" ht="14.25" customHeight="1" x14ac:dyDescent="0.3">
      <c r="A7522" s="4">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4">
        <v>629.99099999999999</v>
      </c>
    </row>
    <row r="7523" spans="1:22" ht="14.25" customHeight="1" x14ac:dyDescent="0.3">
      <c r="A7523" s="4">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4">
        <v>-7.4600000000000009</v>
      </c>
    </row>
    <row r="7524" spans="1:22" ht="14.25" customHeight="1" x14ac:dyDescent="0.3">
      <c r="A7524" s="4">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4">
        <v>-6.4944000000000024</v>
      </c>
    </row>
    <row r="7525" spans="1:22" ht="14.25" customHeight="1" x14ac:dyDescent="0.3">
      <c r="A7525" s="4">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4">
        <v>-1.217800000000004</v>
      </c>
    </row>
    <row r="7526" spans="1:22" ht="14.25" customHeight="1" x14ac:dyDescent="0.3">
      <c r="A7526" s="4">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4">
        <v>7.6047999999999991</v>
      </c>
    </row>
    <row r="7527" spans="1:22" ht="14.25" customHeight="1" x14ac:dyDescent="0.3">
      <c r="A7527" s="4">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4">
        <v>148.70400000000006</v>
      </c>
    </row>
    <row r="7528" spans="1:22" ht="14.25" customHeight="1" x14ac:dyDescent="0.3">
      <c r="A7528" s="4">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4">
        <v>33.064799999999998</v>
      </c>
    </row>
    <row r="7529" spans="1:22" ht="14.25" customHeight="1" x14ac:dyDescent="0.3">
      <c r="A7529" s="4">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4">
        <v>2.9567999999999994</v>
      </c>
    </row>
    <row r="7530" spans="1:22" ht="14.25" customHeight="1" x14ac:dyDescent="0.3">
      <c r="A7530" s="4">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4">
        <v>16.146000000000001</v>
      </c>
    </row>
    <row r="7531" spans="1:22" ht="14.25" customHeight="1" x14ac:dyDescent="0.3">
      <c r="A7531" s="4">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4">
        <v>5.5379999999999985</v>
      </c>
    </row>
    <row r="7532" spans="1:22" ht="14.25" customHeight="1" x14ac:dyDescent="0.3">
      <c r="A7532" s="4">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4">
        <v>314.27190000000002</v>
      </c>
    </row>
    <row r="7533" spans="1:22" ht="14.25" customHeight="1" x14ac:dyDescent="0.3">
      <c r="A7533" s="4">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4">
        <v>-13.317600000000013</v>
      </c>
    </row>
    <row r="7534" spans="1:22" ht="14.25" customHeight="1" x14ac:dyDescent="0.3">
      <c r="A7534" s="4">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4">
        <v>54.352799999999945</v>
      </c>
    </row>
    <row r="7535" spans="1:22" ht="14.25" customHeight="1" x14ac:dyDescent="0.3">
      <c r="A7535" s="4">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4">
        <v>-22.138200000000012</v>
      </c>
    </row>
    <row r="7536" spans="1:22" ht="14.25" customHeight="1" x14ac:dyDescent="0.3">
      <c r="A7536" s="4">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4">
        <v>5.7980000000000018</v>
      </c>
    </row>
    <row r="7537" spans="1:22" ht="14.25" customHeight="1" x14ac:dyDescent="0.3">
      <c r="A7537" s="4">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4">
        <v>8.0190000000000001</v>
      </c>
    </row>
    <row r="7538" spans="1:22" ht="14.25" customHeight="1" x14ac:dyDescent="0.3">
      <c r="A7538" s="4">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4">
        <v>-14.271599999999999</v>
      </c>
    </row>
    <row r="7539" spans="1:22" ht="14.25" customHeight="1" x14ac:dyDescent="0.3">
      <c r="A7539" s="4">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4">
        <v>33.313599999999994</v>
      </c>
    </row>
    <row r="7540" spans="1:22" ht="14.25" customHeight="1" x14ac:dyDescent="0.3">
      <c r="A7540" s="4">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4">
        <v>12.857399999999984</v>
      </c>
    </row>
    <row r="7541" spans="1:22" ht="14.25" customHeight="1" x14ac:dyDescent="0.3">
      <c r="A7541" s="4">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4">
        <v>-24.41599999999999</v>
      </c>
    </row>
    <row r="7542" spans="1:22" ht="14.25" customHeight="1" x14ac:dyDescent="0.3">
      <c r="A7542" s="4">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4">
        <v>-363.52799999999991</v>
      </c>
    </row>
    <row r="7543" spans="1:22" ht="14.25" customHeight="1" x14ac:dyDescent="0.3">
      <c r="A7543" s="4">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4">
        <v>4.9615999999999989</v>
      </c>
    </row>
    <row r="7544" spans="1:22" ht="14.25" customHeight="1" x14ac:dyDescent="0.3">
      <c r="A7544" s="4">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4">
        <v>0</v>
      </c>
    </row>
    <row r="7545" spans="1:22" ht="14.25" customHeight="1" x14ac:dyDescent="0.3">
      <c r="A7545" s="4">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4">
        <v>-14.34</v>
      </c>
    </row>
    <row r="7546" spans="1:22" ht="14.25" customHeight="1" x14ac:dyDescent="0.3">
      <c r="A7546" s="4">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4">
        <v>68.001000000000033</v>
      </c>
    </row>
    <row r="7547" spans="1:22" ht="14.25" customHeight="1" x14ac:dyDescent="0.3">
      <c r="A7547" s="4">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4">
        <v>71.995200000000011</v>
      </c>
    </row>
    <row r="7548" spans="1:22" ht="14.25" customHeight="1" x14ac:dyDescent="0.3">
      <c r="A7548" s="4">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4">
        <v>66.145099999999957</v>
      </c>
    </row>
    <row r="7549" spans="1:22" ht="14.25" customHeight="1" x14ac:dyDescent="0.3">
      <c r="A7549" s="4">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4">
        <v>-19.16800000000001</v>
      </c>
    </row>
    <row r="7550" spans="1:22" ht="14.25" customHeight="1" x14ac:dyDescent="0.3">
      <c r="A7550" s="4">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4">
        <v>-1.5715000000000008</v>
      </c>
    </row>
    <row r="7551" spans="1:22" ht="14.25" customHeight="1" x14ac:dyDescent="0.3">
      <c r="A7551" s="4">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4">
        <v>-11.662199999999999</v>
      </c>
    </row>
    <row r="7552" spans="1:22" ht="14.25" customHeight="1" x14ac:dyDescent="0.3">
      <c r="A7552" s="4">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4">
        <v>17.37</v>
      </c>
    </row>
    <row r="7553" spans="1:22" ht="14.25" customHeight="1" x14ac:dyDescent="0.3">
      <c r="A7553" s="4">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4">
        <v>216.8244</v>
      </c>
    </row>
    <row r="7554" spans="1:22" ht="14.25" customHeight="1" x14ac:dyDescent="0.3">
      <c r="A7554" s="4">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4">
        <v>4.5359999999999996</v>
      </c>
    </row>
    <row r="7555" spans="1:22" ht="14.25" customHeight="1" x14ac:dyDescent="0.3">
      <c r="A7555" s="4">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4">
        <v>12.441600000000001</v>
      </c>
    </row>
    <row r="7556" spans="1:22" ht="14.25" customHeight="1" x14ac:dyDescent="0.3">
      <c r="A7556" s="4">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4">
        <v>-216.97830000000002</v>
      </c>
    </row>
    <row r="7557" spans="1:22" ht="14.25" customHeight="1" x14ac:dyDescent="0.3">
      <c r="A7557" s="4">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4">
        <v>5.3010000000000002</v>
      </c>
    </row>
    <row r="7558" spans="1:22" ht="14.25" customHeight="1" x14ac:dyDescent="0.3">
      <c r="A7558" s="4">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4">
        <v>72.808799999999991</v>
      </c>
    </row>
    <row r="7559" spans="1:22" ht="14.25" customHeight="1" x14ac:dyDescent="0.3">
      <c r="A7559" s="4">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4">
        <v>224.07299999999998</v>
      </c>
    </row>
    <row r="7560" spans="1:22" ht="14.25" customHeight="1" x14ac:dyDescent="0.3">
      <c r="A7560" s="4">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4">
        <v>154.84259999999995</v>
      </c>
    </row>
    <row r="7561" spans="1:22" ht="14.25" customHeight="1" x14ac:dyDescent="0.3">
      <c r="A7561" s="4">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4">
        <v>82.290599999999998</v>
      </c>
    </row>
    <row r="7562" spans="1:22" ht="14.25" customHeight="1" x14ac:dyDescent="0.3">
      <c r="A7562" s="4">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4">
        <v>9.8207999999999984</v>
      </c>
    </row>
    <row r="7563" spans="1:22" ht="14.25" customHeight="1" x14ac:dyDescent="0.3">
      <c r="A7563" s="4">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4">
        <v>0</v>
      </c>
    </row>
    <row r="7564" spans="1:22" ht="14.25" customHeight="1" x14ac:dyDescent="0.3">
      <c r="A7564" s="4">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4">
        <v>0</v>
      </c>
    </row>
    <row r="7565" spans="1:22" ht="14.25" customHeight="1" x14ac:dyDescent="0.3">
      <c r="A7565" s="4">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4">
        <v>13.562599999999998</v>
      </c>
    </row>
    <row r="7566" spans="1:22" ht="14.25" customHeight="1" x14ac:dyDescent="0.3">
      <c r="A7566" s="4">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4">
        <v>-59.835600000000042</v>
      </c>
    </row>
    <row r="7567" spans="1:22" ht="14.25" customHeight="1" x14ac:dyDescent="0.3">
      <c r="A7567" s="4">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4">
        <v>7.7728000000000037</v>
      </c>
    </row>
    <row r="7568" spans="1:22" ht="14.25" customHeight="1" x14ac:dyDescent="0.3">
      <c r="A7568" s="4">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4">
        <v>8.3957999999999942</v>
      </c>
    </row>
    <row r="7569" spans="1:22" ht="14.25" customHeight="1" x14ac:dyDescent="0.3">
      <c r="A7569" s="4">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4">
        <v>7.2576000000000001</v>
      </c>
    </row>
    <row r="7570" spans="1:22" ht="14.25" customHeight="1" x14ac:dyDescent="0.3">
      <c r="A7570" s="4">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4">
        <v>11.907</v>
      </c>
    </row>
    <row r="7571" spans="1:22" ht="14.25" customHeight="1" x14ac:dyDescent="0.3">
      <c r="A7571" s="4">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4">
        <v>23.086399999999998</v>
      </c>
    </row>
    <row r="7572" spans="1:22" ht="14.25" customHeight="1" x14ac:dyDescent="0.3">
      <c r="A7572" s="4">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4">
        <v>7.1999999999999993</v>
      </c>
    </row>
    <row r="7573" spans="1:22" ht="14.25" customHeight="1" x14ac:dyDescent="0.3">
      <c r="A7573" s="4">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4">
        <v>9.7349999999999781</v>
      </c>
    </row>
    <row r="7574" spans="1:22" ht="14.25" customHeight="1" x14ac:dyDescent="0.3">
      <c r="A7574" s="4">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4">
        <v>112.35079999999999</v>
      </c>
    </row>
    <row r="7575" spans="1:22" ht="14.25" customHeight="1" x14ac:dyDescent="0.3">
      <c r="A7575" s="4">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4">
        <v>0.88039999999999985</v>
      </c>
    </row>
    <row r="7576" spans="1:22" ht="14.25" customHeight="1" x14ac:dyDescent="0.3">
      <c r="A7576" s="4">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4">
        <v>4.4391999999999996</v>
      </c>
    </row>
    <row r="7577" spans="1:22" ht="14.25" customHeight="1" x14ac:dyDescent="0.3">
      <c r="A7577" s="4">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4">
        <v>40.119999999999976</v>
      </c>
    </row>
    <row r="7578" spans="1:22" ht="14.25" customHeight="1" x14ac:dyDescent="0.3">
      <c r="A7578" s="4">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4">
        <v>15.098399999999998</v>
      </c>
    </row>
    <row r="7579" spans="1:22" ht="14.25" customHeight="1" x14ac:dyDescent="0.3">
      <c r="A7579" s="4">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4">
        <v>4.6193000000000026</v>
      </c>
    </row>
    <row r="7580" spans="1:22" ht="14.25" customHeight="1" x14ac:dyDescent="0.3">
      <c r="A7580" s="4">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4">
        <v>112.78800000000001</v>
      </c>
    </row>
    <row r="7581" spans="1:22" ht="14.25" customHeight="1" x14ac:dyDescent="0.3">
      <c r="A7581" s="4">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4">
        <v>735.03359999999998</v>
      </c>
    </row>
    <row r="7582" spans="1:22" ht="14.25" customHeight="1" x14ac:dyDescent="0.3">
      <c r="A7582" s="4">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4">
        <v>4.4850000000000003</v>
      </c>
    </row>
    <row r="7583" spans="1:22" ht="14.25" customHeight="1" x14ac:dyDescent="0.3">
      <c r="A7583" s="4">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4">
        <v>15.857099999999974</v>
      </c>
    </row>
    <row r="7584" spans="1:22" ht="14.25" customHeight="1" x14ac:dyDescent="0.3">
      <c r="A7584" s="4">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4">
        <v>2.8392000000000017</v>
      </c>
    </row>
    <row r="7585" spans="1:22" ht="14.25" customHeight="1" x14ac:dyDescent="0.3">
      <c r="A7585" s="4">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4">
        <v>909.98180000000025</v>
      </c>
    </row>
    <row r="7586" spans="1:22" ht="14.25" customHeight="1" x14ac:dyDescent="0.3">
      <c r="A7586" s="4">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4">
        <v>6.6239999999999988</v>
      </c>
    </row>
    <row r="7587" spans="1:22" ht="14.25" customHeight="1" x14ac:dyDescent="0.3">
      <c r="A7587" s="4">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4">
        <v>60.255300000000005</v>
      </c>
    </row>
    <row r="7588" spans="1:22" ht="14.25" customHeight="1" x14ac:dyDescent="0.3">
      <c r="A7588" s="4">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4">
        <v>2.702799999999999</v>
      </c>
    </row>
    <row r="7589" spans="1:22" ht="14.25" customHeight="1" x14ac:dyDescent="0.3">
      <c r="A7589" s="4">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4">
        <v>59.011199999999988</v>
      </c>
    </row>
    <row r="7590" spans="1:22" ht="14.25" customHeight="1" x14ac:dyDescent="0.3">
      <c r="A7590" s="4">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4">
        <v>5.1929999999999996</v>
      </c>
    </row>
    <row r="7591" spans="1:22" ht="14.25" customHeight="1" x14ac:dyDescent="0.3">
      <c r="A7591" s="4">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4">
        <v>12.874400000000001</v>
      </c>
    </row>
    <row r="7592" spans="1:22" ht="14.25" customHeight="1" x14ac:dyDescent="0.3">
      <c r="A7592" s="4">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4">
        <v>11.649599999999996</v>
      </c>
    </row>
    <row r="7593" spans="1:22" ht="14.25" customHeight="1" x14ac:dyDescent="0.3">
      <c r="A7593" s="4">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4">
        <v>-19.338199999999993</v>
      </c>
    </row>
    <row r="7594" spans="1:22" ht="14.25" customHeight="1" x14ac:dyDescent="0.3">
      <c r="A7594" s="4">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4">
        <v>0.59039999999999937</v>
      </c>
    </row>
    <row r="7595" spans="1:22" ht="14.25" customHeight="1" x14ac:dyDescent="0.3">
      <c r="A7595" s="4">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4">
        <v>-63.376499999999965</v>
      </c>
    </row>
    <row r="7596" spans="1:22" ht="14.25" customHeight="1" x14ac:dyDescent="0.3">
      <c r="A7596" s="4">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4">
        <v>70.492799999999988</v>
      </c>
    </row>
    <row r="7597" spans="1:22" ht="14.25" customHeight="1" x14ac:dyDescent="0.3">
      <c r="A7597" s="4">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4">
        <v>18.28</v>
      </c>
    </row>
    <row r="7598" spans="1:22" ht="14.25" customHeight="1" x14ac:dyDescent="0.3">
      <c r="A7598" s="4">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4">
        <v>22.557600000000008</v>
      </c>
    </row>
    <row r="7599" spans="1:22" ht="14.25" customHeight="1" x14ac:dyDescent="0.3">
      <c r="A7599" s="4">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4">
        <v>0.45920000000000027</v>
      </c>
    </row>
    <row r="7600" spans="1:22" ht="14.25" customHeight="1" x14ac:dyDescent="0.3">
      <c r="A7600" s="4">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4">
        <v>4.7819999999999947</v>
      </c>
    </row>
    <row r="7601" spans="1:22" ht="14.25" customHeight="1" x14ac:dyDescent="0.3">
      <c r="A7601" s="4">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4">
        <v>13.078000000000001</v>
      </c>
    </row>
    <row r="7602" spans="1:22" ht="14.25" customHeight="1" x14ac:dyDescent="0.3">
      <c r="A7602" s="4">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4">
        <v>-21.944999999999993</v>
      </c>
    </row>
    <row r="7603" spans="1:22" ht="14.25" customHeight="1" x14ac:dyDescent="0.3">
      <c r="A7603" s="4">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4">
        <v>46.469999999999985</v>
      </c>
    </row>
    <row r="7604" spans="1:22" ht="14.25" customHeight="1" x14ac:dyDescent="0.3">
      <c r="A7604" s="4">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4">
        <v>16.776000000000007</v>
      </c>
    </row>
    <row r="7605" spans="1:22" ht="14.25" customHeight="1" x14ac:dyDescent="0.3">
      <c r="A7605" s="4">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4">
        <v>6.2208000000000006</v>
      </c>
    </row>
    <row r="7606" spans="1:22" ht="14.25" customHeight="1" x14ac:dyDescent="0.3">
      <c r="A7606" s="4">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4">
        <v>-33.358199999999997</v>
      </c>
    </row>
    <row r="7607" spans="1:22" ht="14.25" customHeight="1" x14ac:dyDescent="0.3">
      <c r="A7607" s="4">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4">
        <v>-1.6751999999999994</v>
      </c>
    </row>
    <row r="7608" spans="1:22" ht="14.25" customHeight="1" x14ac:dyDescent="0.3">
      <c r="A7608" s="4">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4">
        <v>97.302599999999984</v>
      </c>
    </row>
    <row r="7609" spans="1:22" ht="14.25" customHeight="1" x14ac:dyDescent="0.3">
      <c r="A7609" s="4">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4">
        <v>19.823999999999998</v>
      </c>
    </row>
    <row r="7610" spans="1:22" ht="14.25" customHeight="1" x14ac:dyDescent="0.3">
      <c r="A7610" s="4">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4">
        <v>12.441600000000001</v>
      </c>
    </row>
    <row r="7611" spans="1:22" ht="14.25" customHeight="1" x14ac:dyDescent="0.3">
      <c r="A7611" s="4">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4">
        <v>6.6583999999999968</v>
      </c>
    </row>
    <row r="7612" spans="1:22" ht="14.25" customHeight="1" x14ac:dyDescent="0.3">
      <c r="A7612" s="4">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4">
        <v>9.3312000000000008</v>
      </c>
    </row>
    <row r="7613" spans="1:22" ht="14.25" customHeight="1" x14ac:dyDescent="0.3">
      <c r="A7613" s="4">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4">
        <v>4.2929999999999993</v>
      </c>
    </row>
    <row r="7614" spans="1:22" ht="14.25" customHeight="1" x14ac:dyDescent="0.3">
      <c r="A7614" s="4">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4">
        <v>1.8010999999999999</v>
      </c>
    </row>
    <row r="7615" spans="1:22" ht="14.25" customHeight="1" x14ac:dyDescent="0.3">
      <c r="A7615" s="4">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4">
        <v>1.7279999999999998</v>
      </c>
    </row>
    <row r="7616" spans="1:22" ht="14.25" customHeight="1" x14ac:dyDescent="0.3">
      <c r="A7616" s="4">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4">
        <v>4.6220999999999997</v>
      </c>
    </row>
    <row r="7617" spans="1:22" ht="14.25" customHeight="1" x14ac:dyDescent="0.3">
      <c r="A7617" s="4">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4">
        <v>-4.427999999999999</v>
      </c>
    </row>
    <row r="7618" spans="1:22" ht="14.25" customHeight="1" x14ac:dyDescent="0.3">
      <c r="A7618" s="4">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4">
        <v>8.7137999999999991</v>
      </c>
    </row>
    <row r="7619" spans="1:22" ht="14.25" customHeight="1" x14ac:dyDescent="0.3">
      <c r="A7619" s="4">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4">
        <v>220.98699999999997</v>
      </c>
    </row>
    <row r="7620" spans="1:22" ht="14.25" customHeight="1" x14ac:dyDescent="0.3">
      <c r="A7620" s="4">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4">
        <v>9.4787999999999784</v>
      </c>
    </row>
    <row r="7621" spans="1:22" ht="14.25" customHeight="1" x14ac:dyDescent="0.3">
      <c r="A7621" s="4">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4">
        <v>7.1960000000000015</v>
      </c>
    </row>
    <row r="7622" spans="1:22" ht="14.25" customHeight="1" x14ac:dyDescent="0.3">
      <c r="A7622" s="4">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4">
        <v>47.242999999999967</v>
      </c>
    </row>
    <row r="7623" spans="1:22" ht="14.25" customHeight="1" x14ac:dyDescent="0.3">
      <c r="A7623" s="4">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4">
        <v>54.400800000000004</v>
      </c>
    </row>
    <row r="7624" spans="1:22" ht="14.25" customHeight="1" x14ac:dyDescent="0.3">
      <c r="A7624" s="4">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4">
        <v>2.6039999999999996</v>
      </c>
    </row>
    <row r="7625" spans="1:22" ht="14.25" customHeight="1" x14ac:dyDescent="0.3">
      <c r="A7625" s="4">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4">
        <v>11.054400000000001</v>
      </c>
    </row>
    <row r="7626" spans="1:22" ht="14.25" customHeight="1" x14ac:dyDescent="0.3">
      <c r="A7626" s="4">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4">
        <v>245.69999999999993</v>
      </c>
    </row>
    <row r="7627" spans="1:22" ht="14.25" customHeight="1" x14ac:dyDescent="0.3">
      <c r="A7627" s="4">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4">
        <v>19.585799999999999</v>
      </c>
    </row>
    <row r="7628" spans="1:22" ht="14.25" customHeight="1" x14ac:dyDescent="0.3">
      <c r="A7628" s="4">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4">
        <v>28.492799999999988</v>
      </c>
    </row>
    <row r="7629" spans="1:22" ht="14.25" customHeight="1" x14ac:dyDescent="0.3">
      <c r="A7629" s="4">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4">
        <v>-1.4590000000000014</v>
      </c>
    </row>
    <row r="7630" spans="1:22" ht="14.25" customHeight="1" x14ac:dyDescent="0.3">
      <c r="A7630" s="4">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4">
        <v>5.368999999999998</v>
      </c>
    </row>
    <row r="7631" spans="1:22" ht="14.25" customHeight="1" x14ac:dyDescent="0.3">
      <c r="A7631" s="4">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4">
        <v>113.30549999999999</v>
      </c>
    </row>
    <row r="7632" spans="1:22" ht="14.25" customHeight="1" x14ac:dyDescent="0.3">
      <c r="A7632" s="4">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4">
        <v>88.180399999999977</v>
      </c>
    </row>
    <row r="7633" spans="1:22" ht="14.25" customHeight="1" x14ac:dyDescent="0.3">
      <c r="A7633" s="4">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4">
        <v>-9.0929999999999964</v>
      </c>
    </row>
    <row r="7634" spans="1:22" ht="14.25" customHeight="1" x14ac:dyDescent="0.3">
      <c r="A7634" s="4">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4">
        <v>314.03840000000002</v>
      </c>
    </row>
    <row r="7635" spans="1:22" ht="14.25" customHeight="1" x14ac:dyDescent="0.3">
      <c r="A7635" s="4">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4">
        <v>5.8890999999999991</v>
      </c>
    </row>
    <row r="7636" spans="1:22" ht="14.25" customHeight="1" x14ac:dyDescent="0.3">
      <c r="A7636" s="4">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4">
        <v>10.028199999999998</v>
      </c>
    </row>
    <row r="7637" spans="1:22" ht="14.25" customHeight="1" x14ac:dyDescent="0.3">
      <c r="A7637" s="4">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4">
        <v>87.28419999999997</v>
      </c>
    </row>
    <row r="7638" spans="1:22" ht="14.25" customHeight="1" x14ac:dyDescent="0.3">
      <c r="A7638" s="4">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4">
        <v>77.624999999999972</v>
      </c>
    </row>
    <row r="7639" spans="1:22" ht="14.25" customHeight="1" x14ac:dyDescent="0.3">
      <c r="A7639" s="4">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4">
        <v>15.475200000000001</v>
      </c>
    </row>
    <row r="7640" spans="1:22" ht="14.25" customHeight="1" x14ac:dyDescent="0.3">
      <c r="A7640" s="4">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4">
        <v>27.241199999999996</v>
      </c>
    </row>
    <row r="7641" spans="1:22" ht="14.25" customHeight="1" x14ac:dyDescent="0.3">
      <c r="A7641" s="4">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4">
        <v>101.6508</v>
      </c>
    </row>
    <row r="7642" spans="1:22" ht="14.25" customHeight="1" x14ac:dyDescent="0.3">
      <c r="A7642" s="4">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4">
        <v>33.339599999999997</v>
      </c>
    </row>
    <row r="7643" spans="1:22" ht="14.25" customHeight="1" x14ac:dyDescent="0.3">
      <c r="A7643" s="4">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4">
        <v>-938.28</v>
      </c>
    </row>
    <row r="7644" spans="1:22" ht="14.25" customHeight="1" x14ac:dyDescent="0.3">
      <c r="A7644" s="4">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4">
        <v>-14.920000000000002</v>
      </c>
    </row>
    <row r="7645" spans="1:22" ht="14.25" customHeight="1" x14ac:dyDescent="0.3">
      <c r="A7645" s="4">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4">
        <v>-9.1815999999999995</v>
      </c>
    </row>
    <row r="7646" spans="1:22" ht="14.25" customHeight="1" x14ac:dyDescent="0.3">
      <c r="A7646" s="4">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4">
        <v>0.84950000000000259</v>
      </c>
    </row>
    <row r="7647" spans="1:22" ht="14.25" customHeight="1" x14ac:dyDescent="0.3">
      <c r="A7647" s="4">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4">
        <v>89.222400000000022</v>
      </c>
    </row>
    <row r="7648" spans="1:22" ht="14.25" customHeight="1" x14ac:dyDescent="0.3">
      <c r="A7648" s="4">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4">
        <v>-571.99559999999997</v>
      </c>
    </row>
    <row r="7649" spans="1:22" ht="14.25" customHeight="1" x14ac:dyDescent="0.3">
      <c r="A7649" s="4">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4">
        <v>1.6472</v>
      </c>
    </row>
    <row r="7650" spans="1:22" ht="14.25" customHeight="1" x14ac:dyDescent="0.3">
      <c r="A7650" s="4">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4">
        <v>84.501999999999953</v>
      </c>
    </row>
    <row r="7651" spans="1:22" ht="14.25" customHeight="1" x14ac:dyDescent="0.3">
      <c r="A7651" s="4">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4">
        <v>-464.69700000000012</v>
      </c>
    </row>
    <row r="7652" spans="1:22" ht="14.25" customHeight="1" x14ac:dyDescent="0.3">
      <c r="A7652" s="4">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4">
        <v>6.7067999999999977</v>
      </c>
    </row>
    <row r="7653" spans="1:22" ht="14.25" customHeight="1" x14ac:dyDescent="0.3">
      <c r="A7653" s="4">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4">
        <v>-13.437900000000006</v>
      </c>
    </row>
    <row r="7654" spans="1:22" ht="14.25" customHeight="1" x14ac:dyDescent="0.3">
      <c r="A7654" s="4">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4">
        <v>-25.108999999999988</v>
      </c>
    </row>
    <row r="7655" spans="1:22" ht="14.25" customHeight="1" x14ac:dyDescent="0.3">
      <c r="A7655" s="4">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4">
        <v>5.4768000000000008</v>
      </c>
    </row>
    <row r="7656" spans="1:22" ht="14.25" customHeight="1" x14ac:dyDescent="0.3">
      <c r="A7656" s="4">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4">
        <v>29.145599999999995</v>
      </c>
    </row>
    <row r="7657" spans="1:22" ht="14.25" customHeight="1" x14ac:dyDescent="0.3">
      <c r="A7657" s="4">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4">
        <v>12.441600000000001</v>
      </c>
    </row>
    <row r="7658" spans="1:22" ht="14.25" customHeight="1" x14ac:dyDescent="0.3">
      <c r="A7658" s="4">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4">
        <v>31.018399999999986</v>
      </c>
    </row>
    <row r="7659" spans="1:22" ht="14.25" customHeight="1" x14ac:dyDescent="0.3">
      <c r="A7659" s="4">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4">
        <v>76.9816</v>
      </c>
    </row>
    <row r="7660" spans="1:22" ht="14.25" customHeight="1" x14ac:dyDescent="0.3">
      <c r="A7660" s="4">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4">
        <v>-53.743199999999973</v>
      </c>
    </row>
    <row r="7661" spans="1:22" ht="14.25" customHeight="1" x14ac:dyDescent="0.3">
      <c r="A7661" s="4">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4">
        <v>25.871999999999996</v>
      </c>
    </row>
    <row r="7662" spans="1:22" ht="14.25" customHeight="1" x14ac:dyDescent="0.3">
      <c r="A7662" s="4">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4">
        <v>-53.709599999999988</v>
      </c>
    </row>
    <row r="7663" spans="1:22" ht="14.25" customHeight="1" x14ac:dyDescent="0.3">
      <c r="A7663" s="4">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4">
        <v>-18.252500000000005</v>
      </c>
    </row>
    <row r="7664" spans="1:22" ht="14.25" customHeight="1" x14ac:dyDescent="0.3">
      <c r="A7664" s="4">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4">
        <v>25.792000000000002</v>
      </c>
    </row>
    <row r="7665" spans="1:22" ht="14.25" customHeight="1" x14ac:dyDescent="0.3">
      <c r="A7665" s="4">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4">
        <v>2.7859999999999978</v>
      </c>
    </row>
    <row r="7666" spans="1:22" ht="14.25" customHeight="1" x14ac:dyDescent="0.3">
      <c r="A7666" s="4">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4">
        <v>10.393599999999992</v>
      </c>
    </row>
    <row r="7667" spans="1:22" ht="14.25" customHeight="1" x14ac:dyDescent="0.3">
      <c r="A7667" s="4">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4">
        <v>13.983999999999998</v>
      </c>
    </row>
    <row r="7668" spans="1:22" ht="14.25" customHeight="1" x14ac:dyDescent="0.3">
      <c r="A7668" s="4">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4">
        <v>2591.9567999999999</v>
      </c>
    </row>
    <row r="7669" spans="1:22" ht="14.25" customHeight="1" x14ac:dyDescent="0.3">
      <c r="A7669" s="4">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4">
        <v>34.538999999999994</v>
      </c>
    </row>
    <row r="7670" spans="1:22" ht="14.25" customHeight="1" x14ac:dyDescent="0.3">
      <c r="A7670" s="4">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4">
        <v>19.238399999999999</v>
      </c>
    </row>
    <row r="7671" spans="1:22" ht="14.25" customHeight="1" x14ac:dyDescent="0.3">
      <c r="A7671" s="4">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4">
        <v>28.171799999999998</v>
      </c>
    </row>
    <row r="7672" spans="1:22" ht="14.25" customHeight="1" x14ac:dyDescent="0.3">
      <c r="A7672" s="4">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4">
        <v>88.393200000000007</v>
      </c>
    </row>
    <row r="7673" spans="1:22" ht="14.25" customHeight="1" x14ac:dyDescent="0.3">
      <c r="A7673" s="4">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4">
        <v>32.486199999999997</v>
      </c>
    </row>
    <row r="7674" spans="1:22" ht="14.25" customHeight="1" x14ac:dyDescent="0.3">
      <c r="A7674" s="4">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4">
        <v>4.6763999999999992</v>
      </c>
    </row>
    <row r="7675" spans="1:22" ht="14.25" customHeight="1" x14ac:dyDescent="0.3">
      <c r="A7675" s="4">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4">
        <v>69.704999999999998</v>
      </c>
    </row>
    <row r="7676" spans="1:22" ht="14.25" customHeight="1" x14ac:dyDescent="0.3">
      <c r="A7676" s="4">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4">
        <v>0</v>
      </c>
    </row>
    <row r="7677" spans="1:22" ht="14.25" customHeight="1" x14ac:dyDescent="0.3">
      <c r="A7677" s="4">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4">
        <v>41.293800000000005</v>
      </c>
    </row>
    <row r="7678" spans="1:22" ht="14.25" customHeight="1" x14ac:dyDescent="0.3">
      <c r="A7678" s="4">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4">
        <v>4.9877999999999982</v>
      </c>
    </row>
    <row r="7679" spans="1:22" ht="14.25" customHeight="1" x14ac:dyDescent="0.3">
      <c r="A7679" s="4">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4">
        <v>91.950799999999987</v>
      </c>
    </row>
    <row r="7680" spans="1:22" ht="14.25" customHeight="1" x14ac:dyDescent="0.3">
      <c r="A7680" s="4">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4">
        <v>7.0218000000000007</v>
      </c>
    </row>
    <row r="7681" spans="1:22" ht="14.25" customHeight="1" x14ac:dyDescent="0.3">
      <c r="A7681" s="4">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4">
        <v>742.63200000000006</v>
      </c>
    </row>
    <row r="7682" spans="1:22" ht="14.25" customHeight="1" x14ac:dyDescent="0.3">
      <c r="A7682" s="4">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4">
        <v>78.650800000000004</v>
      </c>
    </row>
    <row r="7683" spans="1:22" ht="14.25" customHeight="1" x14ac:dyDescent="0.3">
      <c r="A7683" s="4">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4">
        <v>151.47000000000003</v>
      </c>
    </row>
    <row r="7684" spans="1:22" ht="14.25" customHeight="1" x14ac:dyDescent="0.3">
      <c r="A7684" s="4">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4">
        <v>41.495999999999967</v>
      </c>
    </row>
    <row r="7685" spans="1:22" ht="14.25" customHeight="1" x14ac:dyDescent="0.3">
      <c r="A7685" s="4">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4">
        <v>1906.4850000000001</v>
      </c>
    </row>
    <row r="7686" spans="1:22" ht="14.25" customHeight="1" x14ac:dyDescent="0.3">
      <c r="A7686" s="4">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4">
        <v>9.5786999999999995</v>
      </c>
    </row>
    <row r="7687" spans="1:22" ht="14.25" customHeight="1" x14ac:dyDescent="0.3">
      <c r="A7687" s="4">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4">
        <v>187.79699999999997</v>
      </c>
    </row>
    <row r="7688" spans="1:22" ht="14.25" customHeight="1" x14ac:dyDescent="0.3">
      <c r="A7688" s="4">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4">
        <v>329.40809999999999</v>
      </c>
    </row>
    <row r="7689" spans="1:22" ht="14.25" customHeight="1" x14ac:dyDescent="0.3">
      <c r="A7689" s="4">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4">
        <v>8.3040000000000003</v>
      </c>
    </row>
    <row r="7690" spans="1:22" ht="14.25" customHeight="1" x14ac:dyDescent="0.3">
      <c r="A7690" s="4">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4">
        <v>62.400000000000006</v>
      </c>
    </row>
    <row r="7691" spans="1:22" ht="14.25" customHeight="1" x14ac:dyDescent="0.3">
      <c r="A7691" s="4">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4">
        <v>50.383200000000009</v>
      </c>
    </row>
    <row r="7692" spans="1:22" ht="14.25" customHeight="1" x14ac:dyDescent="0.3">
      <c r="A7692" s="4">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4">
        <v>157.12919999999997</v>
      </c>
    </row>
    <row r="7693" spans="1:22" ht="14.25" customHeight="1" x14ac:dyDescent="0.3">
      <c r="A7693" s="4">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4">
        <v>6.2208000000000006</v>
      </c>
    </row>
    <row r="7694" spans="1:22" ht="14.25" customHeight="1" x14ac:dyDescent="0.3">
      <c r="A7694" s="4">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4">
        <v>44.400000000000006</v>
      </c>
    </row>
    <row r="7695" spans="1:22" ht="14.25" customHeight="1" x14ac:dyDescent="0.3">
      <c r="A7695" s="4">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4">
        <v>35.996399999999952</v>
      </c>
    </row>
    <row r="7696" spans="1:22" ht="14.25" customHeight="1" x14ac:dyDescent="0.3">
      <c r="A7696" s="4">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4">
        <v>14.690199999999997</v>
      </c>
    </row>
    <row r="7697" spans="1:22" ht="14.25" customHeight="1" x14ac:dyDescent="0.3">
      <c r="A7697" s="4">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4">
        <v>59.435499999999998</v>
      </c>
    </row>
    <row r="7698" spans="1:22" ht="14.25" customHeight="1" x14ac:dyDescent="0.3">
      <c r="A7698" s="4">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4">
        <v>-8.1096000000000004</v>
      </c>
    </row>
    <row r="7699" spans="1:22" ht="14.25" customHeight="1" x14ac:dyDescent="0.3">
      <c r="A7699" s="4">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4">
        <v>467.99220000000003</v>
      </c>
    </row>
    <row r="7700" spans="1:22" ht="14.25" customHeight="1" x14ac:dyDescent="0.3">
      <c r="A7700" s="4">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4">
        <v>2.2155000000000058</v>
      </c>
    </row>
    <row r="7701" spans="1:22" ht="14.25" customHeight="1" x14ac:dyDescent="0.3">
      <c r="A7701" s="4">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4">
        <v>6.6846000000000005</v>
      </c>
    </row>
    <row r="7702" spans="1:22" ht="14.25" customHeight="1" x14ac:dyDescent="0.3">
      <c r="A7702" s="4">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4">
        <v>8.121599999999999</v>
      </c>
    </row>
    <row r="7703" spans="1:22" ht="14.25" customHeight="1" x14ac:dyDescent="0.3">
      <c r="A7703" s="4">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4">
        <v>-52.658199999999965</v>
      </c>
    </row>
    <row r="7704" spans="1:22" ht="14.25" customHeight="1" x14ac:dyDescent="0.3">
      <c r="A7704" s="4">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4">
        <v>5.6644000000000005</v>
      </c>
    </row>
    <row r="7705" spans="1:22" ht="14.25" customHeight="1" x14ac:dyDescent="0.3">
      <c r="A7705" s="4">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4">
        <v>58.791600000000003</v>
      </c>
    </row>
    <row r="7706" spans="1:22" ht="14.25" customHeight="1" x14ac:dyDescent="0.3">
      <c r="A7706" s="4">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4">
        <v>98.524799999999971</v>
      </c>
    </row>
    <row r="7707" spans="1:22" ht="14.25" customHeight="1" x14ac:dyDescent="0.3">
      <c r="A7707" s="4">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4">
        <v>163.18979999999999</v>
      </c>
    </row>
    <row r="7708" spans="1:22" ht="14.25" customHeight="1" x14ac:dyDescent="0.3">
      <c r="A7708" s="4">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4">
        <v>2.5055999999999998</v>
      </c>
    </row>
    <row r="7709" spans="1:22" ht="14.25" customHeight="1" x14ac:dyDescent="0.3">
      <c r="A7709" s="4">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4">
        <v>4.2047999999999996</v>
      </c>
    </row>
    <row r="7710" spans="1:22" ht="14.25" customHeight="1" x14ac:dyDescent="0.3">
      <c r="A7710" s="4">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4">
        <v>0.50970000000000049</v>
      </c>
    </row>
    <row r="7711" spans="1:22" ht="14.25" customHeight="1" x14ac:dyDescent="0.3">
      <c r="A7711" s="4">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4">
        <v>-9.5885999999999996</v>
      </c>
    </row>
    <row r="7712" spans="1:22" ht="14.25" customHeight="1" x14ac:dyDescent="0.3">
      <c r="A7712" s="4">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4">
        <v>32.924999999999997</v>
      </c>
    </row>
    <row r="7713" spans="1:22" ht="14.25" customHeight="1" x14ac:dyDescent="0.3">
      <c r="A7713" s="4">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4">
        <v>15.590399999999995</v>
      </c>
    </row>
    <row r="7714" spans="1:22" ht="14.25" customHeight="1" x14ac:dyDescent="0.3">
      <c r="A7714" s="4">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4">
        <v>-29.436800000000012</v>
      </c>
    </row>
    <row r="7715" spans="1:22" ht="14.25" customHeight="1" x14ac:dyDescent="0.3">
      <c r="A7715" s="4">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4">
        <v>16.183799999999998</v>
      </c>
    </row>
    <row r="7716" spans="1:22" ht="14.25" customHeight="1" x14ac:dyDescent="0.3">
      <c r="A7716" s="4">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4">
        <v>72.575399999999973</v>
      </c>
    </row>
    <row r="7717" spans="1:22" ht="14.25" customHeight="1" x14ac:dyDescent="0.3">
      <c r="A7717" s="4">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4">
        <v>0.50970000000000049</v>
      </c>
    </row>
    <row r="7718" spans="1:22" ht="14.25" customHeight="1" x14ac:dyDescent="0.3">
      <c r="A7718" s="4">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4">
        <v>9.2499999999999964</v>
      </c>
    </row>
    <row r="7719" spans="1:22" ht="14.25" customHeight="1" x14ac:dyDescent="0.3">
      <c r="A7719" s="4">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4">
        <v>-1.3565999999999994</v>
      </c>
    </row>
    <row r="7720" spans="1:22" ht="14.25" customHeight="1" x14ac:dyDescent="0.3">
      <c r="A7720" s="4">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4">
        <v>51.18719999999999</v>
      </c>
    </row>
    <row r="7721" spans="1:22" ht="14.25" customHeight="1" x14ac:dyDescent="0.3">
      <c r="A7721" s="4">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4">
        <v>15.475200000000001</v>
      </c>
    </row>
    <row r="7722" spans="1:22" ht="14.25" customHeight="1" x14ac:dyDescent="0.3">
      <c r="A7722" s="4">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4">
        <v>8.2156000000000002</v>
      </c>
    </row>
    <row r="7723" spans="1:22" ht="14.25" customHeight="1" x14ac:dyDescent="0.3">
      <c r="A7723" s="4">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4">
        <v>4.6088000000000005</v>
      </c>
    </row>
    <row r="7724" spans="1:22" ht="14.25" customHeight="1" x14ac:dyDescent="0.3">
      <c r="A7724" s="4">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4">
        <v>12.222</v>
      </c>
    </row>
    <row r="7725" spans="1:22" ht="14.25" customHeight="1" x14ac:dyDescent="0.3">
      <c r="A7725" s="4">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4">
        <v>-2.5698000000000292</v>
      </c>
    </row>
    <row r="7726" spans="1:22" ht="14.25" customHeight="1" x14ac:dyDescent="0.3">
      <c r="A7726" s="4">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4">
        <v>17.890999999999977</v>
      </c>
    </row>
    <row r="7727" spans="1:22" ht="14.25" customHeight="1" x14ac:dyDescent="0.3">
      <c r="A7727" s="4">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4">
        <v>-4.8448000000000029</v>
      </c>
    </row>
    <row r="7728" spans="1:22" ht="14.25" customHeight="1" x14ac:dyDescent="0.3">
      <c r="A7728" s="4">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4">
        <v>-82.884</v>
      </c>
    </row>
    <row r="7729" spans="1:22" ht="14.25" customHeight="1" x14ac:dyDescent="0.3">
      <c r="A7729" s="4">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4">
        <v>6.3071999999999999</v>
      </c>
    </row>
    <row r="7730" spans="1:22" ht="14.25" customHeight="1" x14ac:dyDescent="0.3">
      <c r="A7730" s="4">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4">
        <v>4.2408000000000001</v>
      </c>
    </row>
    <row r="7731" spans="1:22" ht="14.25" customHeight="1" x14ac:dyDescent="0.3">
      <c r="A7731" s="4">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4">
        <v>-75.59580000000004</v>
      </c>
    </row>
    <row r="7732" spans="1:22" ht="14.25" customHeight="1" x14ac:dyDescent="0.3">
      <c r="A7732" s="4">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4">
        <v>-25.474400000000017</v>
      </c>
    </row>
    <row r="7733" spans="1:22" ht="14.25" customHeight="1" x14ac:dyDescent="0.3">
      <c r="A7733" s="4">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4">
        <v>35.889999999999986</v>
      </c>
    </row>
    <row r="7734" spans="1:22" ht="14.25" customHeight="1" x14ac:dyDescent="0.3">
      <c r="A7734" s="4">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4">
        <v>3.7407999999999997</v>
      </c>
    </row>
    <row r="7735" spans="1:22" ht="14.25" customHeight="1" x14ac:dyDescent="0.3">
      <c r="A7735" s="4">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4">
        <v>5.5215999999999994</v>
      </c>
    </row>
    <row r="7736" spans="1:22" ht="14.25" customHeight="1" x14ac:dyDescent="0.3">
      <c r="A7736" s="4">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4">
        <v>5.2164000000000001</v>
      </c>
    </row>
    <row r="7737" spans="1:22" ht="14.25" customHeight="1" x14ac:dyDescent="0.3">
      <c r="A7737" s="4">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4">
        <v>9.3312000000000008</v>
      </c>
    </row>
    <row r="7738" spans="1:22" ht="14.25" customHeight="1" x14ac:dyDescent="0.3">
      <c r="A7738" s="4">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4">
        <v>26.387999999999998</v>
      </c>
    </row>
    <row r="7739" spans="1:22" ht="14.25" customHeight="1" x14ac:dyDescent="0.3">
      <c r="A7739" s="4">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4">
        <v>1.4255999999999993</v>
      </c>
    </row>
    <row r="7740" spans="1:22" ht="14.25" customHeight="1" x14ac:dyDescent="0.3">
      <c r="A7740" s="4">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4">
        <v>43.175999999999995</v>
      </c>
    </row>
    <row r="7741" spans="1:22" ht="14.25" customHeight="1" x14ac:dyDescent="0.3">
      <c r="A7741" s="4">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4">
        <v>3.0267999999999997</v>
      </c>
    </row>
    <row r="7742" spans="1:22" ht="14.25" customHeight="1" x14ac:dyDescent="0.3">
      <c r="A7742" s="4">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4">
        <v>28.496999999999986</v>
      </c>
    </row>
    <row r="7743" spans="1:22" ht="14.25" customHeight="1" x14ac:dyDescent="0.3">
      <c r="A7743" s="4">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4">
        <v>13.17</v>
      </c>
    </row>
    <row r="7744" spans="1:22" ht="14.25" customHeight="1" x14ac:dyDescent="0.3">
      <c r="A7744" s="4">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4">
        <v>12.441600000000001</v>
      </c>
    </row>
    <row r="7745" spans="1:22" ht="14.25" customHeight="1" x14ac:dyDescent="0.3">
      <c r="A7745" s="4">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4">
        <v>3.7412000000000001</v>
      </c>
    </row>
    <row r="7746" spans="1:22" ht="14.25" customHeight="1" x14ac:dyDescent="0.3">
      <c r="A7746" s="4">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4">
        <v>153.08189999999999</v>
      </c>
    </row>
    <row r="7747" spans="1:22" ht="14.25" customHeight="1" x14ac:dyDescent="0.3">
      <c r="A7747" s="4">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4">
        <v>2.8535999999999988</v>
      </c>
    </row>
    <row r="7748" spans="1:22" ht="14.25" customHeight="1" x14ac:dyDescent="0.3">
      <c r="A7748" s="4">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4">
        <v>4.7789999999999999</v>
      </c>
    </row>
    <row r="7749" spans="1:22" ht="14.25" customHeight="1" x14ac:dyDescent="0.3">
      <c r="A7749" s="4">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4">
        <v>0.3024</v>
      </c>
    </row>
    <row r="7750" spans="1:22" ht="14.25" customHeight="1" x14ac:dyDescent="0.3">
      <c r="A7750" s="4">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4">
        <v>19.468799999999998</v>
      </c>
    </row>
    <row r="7751" spans="1:22" ht="14.25" customHeight="1" x14ac:dyDescent="0.3">
      <c r="A7751" s="4">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4">
        <v>58.505200000000002</v>
      </c>
    </row>
    <row r="7752" spans="1:22" ht="14.25" customHeight="1" x14ac:dyDescent="0.3">
      <c r="A7752" s="4">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4">
        <v>16.608000000000001</v>
      </c>
    </row>
    <row r="7753" spans="1:22" ht="14.25" customHeight="1" x14ac:dyDescent="0.3">
      <c r="A7753" s="4">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4">
        <v>140.39099999999999</v>
      </c>
    </row>
    <row r="7754" spans="1:22" ht="14.25" customHeight="1" x14ac:dyDescent="0.3">
      <c r="A7754" s="4">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4">
        <v>15.849600000000002</v>
      </c>
    </row>
    <row r="7755" spans="1:22" ht="14.25" customHeight="1" x14ac:dyDescent="0.3">
      <c r="A7755" s="4">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4">
        <v>1.0679999999999996</v>
      </c>
    </row>
    <row r="7756" spans="1:22" ht="14.25" customHeight="1" x14ac:dyDescent="0.3">
      <c r="A7756" s="4">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4">
        <v>0.33839999999999981</v>
      </c>
    </row>
    <row r="7757" spans="1:22" ht="14.25" customHeight="1" x14ac:dyDescent="0.3">
      <c r="A7757" s="4">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4">
        <v>93.883999999999986</v>
      </c>
    </row>
    <row r="7758" spans="1:22" ht="14.25" customHeight="1" x14ac:dyDescent="0.3">
      <c r="A7758" s="4">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4">
        <v>107.78999999999996</v>
      </c>
    </row>
    <row r="7759" spans="1:22" ht="14.25" customHeight="1" x14ac:dyDescent="0.3">
      <c r="A7759" s="4">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4">
        <v>12.208000000000002</v>
      </c>
    </row>
    <row r="7760" spans="1:22" ht="14.25" customHeight="1" x14ac:dyDescent="0.3">
      <c r="A7760" s="4">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4">
        <v>30.989999999999995</v>
      </c>
    </row>
    <row r="7761" spans="1:22" ht="14.25" customHeight="1" x14ac:dyDescent="0.3">
      <c r="A7761" s="4">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4">
        <v>5.4432</v>
      </c>
    </row>
    <row r="7762" spans="1:22" ht="14.25" customHeight="1" x14ac:dyDescent="0.3">
      <c r="A7762" s="4">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4">
        <v>13.717599999999997</v>
      </c>
    </row>
    <row r="7763" spans="1:22" ht="14.25" customHeight="1" x14ac:dyDescent="0.3">
      <c r="A7763" s="4">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4">
        <v>3.6288</v>
      </c>
    </row>
    <row r="7764" spans="1:22" ht="14.25" customHeight="1" x14ac:dyDescent="0.3">
      <c r="A7764" s="4">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4">
        <v>0.55599999999999994</v>
      </c>
    </row>
    <row r="7765" spans="1:22" ht="14.25" customHeight="1" x14ac:dyDescent="0.3">
      <c r="A7765" s="4">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4">
        <v>35.024399999999993</v>
      </c>
    </row>
    <row r="7766" spans="1:22" ht="14.25" customHeight="1" x14ac:dyDescent="0.3">
      <c r="A7766" s="4">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4">
        <v>5.2559999999999993</v>
      </c>
    </row>
    <row r="7767" spans="1:22" ht="14.25" customHeight="1" x14ac:dyDescent="0.3">
      <c r="A7767" s="4">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4">
        <v>373.77899999999983</v>
      </c>
    </row>
    <row r="7768" spans="1:22" ht="14.25" customHeight="1" x14ac:dyDescent="0.3">
      <c r="A7768" s="4">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4">
        <v>59.373000000000005</v>
      </c>
    </row>
    <row r="7769" spans="1:22" ht="14.25" customHeight="1" x14ac:dyDescent="0.3">
      <c r="A7769" s="4">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4">
        <v>0.71520000000000028</v>
      </c>
    </row>
    <row r="7770" spans="1:22" ht="14.25" customHeight="1" x14ac:dyDescent="0.3">
      <c r="A7770" s="4">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4">
        <v>9.3520000000000003</v>
      </c>
    </row>
    <row r="7771" spans="1:22" ht="14.25" customHeight="1" x14ac:dyDescent="0.3">
      <c r="A7771" s="4">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4">
        <v>90.976200000000063</v>
      </c>
    </row>
    <row r="7772" spans="1:22" ht="14.25" customHeight="1" x14ac:dyDescent="0.3">
      <c r="A7772" s="4">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4">
        <v>13.787999999999997</v>
      </c>
    </row>
    <row r="7773" spans="1:22" ht="14.25" customHeight="1" x14ac:dyDescent="0.3">
      <c r="A7773" s="4">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4">
        <v>-304.39200000000005</v>
      </c>
    </row>
    <row r="7774" spans="1:22" ht="14.25" customHeight="1" x14ac:dyDescent="0.3">
      <c r="A7774" s="4">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4">
        <v>-6599.978000000001</v>
      </c>
    </row>
    <row r="7775" spans="1:22" ht="14.25" customHeight="1" x14ac:dyDescent="0.3">
      <c r="A7775" s="4">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4">
        <v>11.995199999999997</v>
      </c>
    </row>
    <row r="7776" spans="1:22" ht="14.25" customHeight="1" x14ac:dyDescent="0.3">
      <c r="A7776" s="4">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4">
        <v>2.8763999999999994</v>
      </c>
    </row>
    <row r="7777" spans="1:22" ht="14.25" customHeight="1" x14ac:dyDescent="0.3">
      <c r="A7777" s="4">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4">
        <v>2.9646000000000008</v>
      </c>
    </row>
    <row r="7778" spans="1:22" ht="14.25" customHeight="1" x14ac:dyDescent="0.3">
      <c r="A7778" s="4">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4">
        <v>3.6156000000000001</v>
      </c>
    </row>
    <row r="7779" spans="1:22" ht="14.25" customHeight="1" x14ac:dyDescent="0.3">
      <c r="A7779" s="4">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4">
        <v>13.891499999999999</v>
      </c>
    </row>
    <row r="7780" spans="1:22" ht="14.25" customHeight="1" x14ac:dyDescent="0.3">
      <c r="A7780" s="4">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4">
        <v>13.896000000000001</v>
      </c>
    </row>
    <row r="7781" spans="1:22" ht="14.25" customHeight="1" x14ac:dyDescent="0.3">
      <c r="A7781" s="4">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4">
        <v>55.058400000000006</v>
      </c>
    </row>
    <row r="7782" spans="1:22" ht="14.25" customHeight="1" x14ac:dyDescent="0.3">
      <c r="A7782" s="4">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4">
        <v>7.9812000000000012</v>
      </c>
    </row>
    <row r="7783" spans="1:22" ht="14.25" customHeight="1" x14ac:dyDescent="0.3">
      <c r="A7783" s="4">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4">
        <v>-14.5656</v>
      </c>
    </row>
    <row r="7784" spans="1:22" ht="14.25" customHeight="1" x14ac:dyDescent="0.3">
      <c r="A7784" s="4">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4">
        <v>3.9591999999999992</v>
      </c>
    </row>
    <row r="7785" spans="1:22" ht="14.25" customHeight="1" x14ac:dyDescent="0.3">
      <c r="A7785" s="4">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4">
        <v>-292.10000000000014</v>
      </c>
    </row>
    <row r="7786" spans="1:22" ht="14.25" customHeight="1" x14ac:dyDescent="0.3">
      <c r="A7786" s="4">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4">
        <v>-34.758000000000017</v>
      </c>
    </row>
    <row r="7787" spans="1:22" ht="14.25" customHeight="1" x14ac:dyDescent="0.3">
      <c r="A7787" s="4">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4">
        <v>11.778199999999998</v>
      </c>
    </row>
    <row r="7788" spans="1:22" ht="14.25" customHeight="1" x14ac:dyDescent="0.3">
      <c r="A7788" s="4">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4">
        <v>-4.7685000000000013</v>
      </c>
    </row>
    <row r="7789" spans="1:22" ht="14.25" customHeight="1" x14ac:dyDescent="0.3">
      <c r="A7789" s="4">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4">
        <v>2.4674999999999994</v>
      </c>
    </row>
    <row r="7790" spans="1:22" ht="14.25" customHeight="1" x14ac:dyDescent="0.3">
      <c r="A7790" s="4">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4">
        <v>-10.173599999999997</v>
      </c>
    </row>
    <row r="7791" spans="1:22" ht="14.25" customHeight="1" x14ac:dyDescent="0.3">
      <c r="A7791" s="4">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4">
        <v>9.5399999999999974</v>
      </c>
    </row>
    <row r="7792" spans="1:22" ht="14.25" customHeight="1" x14ac:dyDescent="0.3">
      <c r="A7792" s="4">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4">
        <v>-3.3893999999999984</v>
      </c>
    </row>
    <row r="7793" spans="1:22" ht="14.25" customHeight="1" x14ac:dyDescent="0.3">
      <c r="A7793" s="4">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4">
        <v>-2.8800000000000008</v>
      </c>
    </row>
    <row r="7794" spans="1:22" ht="14.25" customHeight="1" x14ac:dyDescent="0.3">
      <c r="A7794" s="4">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4">
        <v>-1.4994000000000067</v>
      </c>
    </row>
    <row r="7795" spans="1:22" ht="14.25" customHeight="1" x14ac:dyDescent="0.3">
      <c r="A7795" s="4">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4">
        <v>15.876000000000001</v>
      </c>
    </row>
    <row r="7796" spans="1:22" ht="14.25" customHeight="1" x14ac:dyDescent="0.3">
      <c r="A7796" s="4">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4">
        <v>48.94</v>
      </c>
    </row>
    <row r="7797" spans="1:22" ht="14.25" customHeight="1" x14ac:dyDescent="0.3">
      <c r="A7797" s="4">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4">
        <v>30.716800000000006</v>
      </c>
    </row>
    <row r="7798" spans="1:22" ht="14.25" customHeight="1" x14ac:dyDescent="0.3">
      <c r="A7798" s="4">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4">
        <v>13.181000000000001</v>
      </c>
    </row>
    <row r="7799" spans="1:22" ht="14.25" customHeight="1" x14ac:dyDescent="0.3">
      <c r="A7799" s="4">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4">
        <v>22.094699999999996</v>
      </c>
    </row>
    <row r="7800" spans="1:22" ht="14.25" customHeight="1" x14ac:dyDescent="0.3">
      <c r="A7800" s="4">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4">
        <v>136.29709999999994</v>
      </c>
    </row>
    <row r="7801" spans="1:22" ht="14.25" customHeight="1" x14ac:dyDescent="0.3">
      <c r="A7801" s="4">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4">
        <v>2.3093999999999895</v>
      </c>
    </row>
    <row r="7802" spans="1:22" ht="14.25" customHeight="1" x14ac:dyDescent="0.3">
      <c r="A7802" s="4">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4">
        <v>-77.126699999999971</v>
      </c>
    </row>
    <row r="7803" spans="1:22" ht="14.25" customHeight="1" x14ac:dyDescent="0.3">
      <c r="A7803" s="4">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4">
        <v>14.572799999999997</v>
      </c>
    </row>
    <row r="7804" spans="1:22" ht="14.25" customHeight="1" x14ac:dyDescent="0.3">
      <c r="A7804" s="4">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4">
        <v>4.1999999999999993</v>
      </c>
    </row>
    <row r="7805" spans="1:22" ht="14.25" customHeight="1" x14ac:dyDescent="0.3">
      <c r="A7805" s="4">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4">
        <v>-63.005600000000015</v>
      </c>
    </row>
    <row r="7806" spans="1:22" ht="14.25" customHeight="1" x14ac:dyDescent="0.3">
      <c r="A7806" s="4">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4">
        <v>-4.7670000000000021</v>
      </c>
    </row>
    <row r="7807" spans="1:22" ht="14.25" customHeight="1" x14ac:dyDescent="0.3">
      <c r="A7807" s="4">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4">
        <v>0.31679999999999986</v>
      </c>
    </row>
    <row r="7808" spans="1:22" ht="14.25" customHeight="1" x14ac:dyDescent="0.3">
      <c r="A7808" s="4">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4">
        <v>-2.5631999999999993</v>
      </c>
    </row>
    <row r="7809" spans="1:22" ht="14.25" customHeight="1" x14ac:dyDescent="0.3">
      <c r="A7809" s="4">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4">
        <v>-24.662400000000005</v>
      </c>
    </row>
    <row r="7810" spans="1:22" ht="14.25" customHeight="1" x14ac:dyDescent="0.3">
      <c r="A7810" s="4">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4">
        <v>5.9519999999999946</v>
      </c>
    </row>
    <row r="7811" spans="1:22" ht="14.25" customHeight="1" x14ac:dyDescent="0.3">
      <c r="A7811" s="4">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4">
        <v>10.878399999999999</v>
      </c>
    </row>
    <row r="7812" spans="1:22" ht="14.25" customHeight="1" x14ac:dyDescent="0.3">
      <c r="A7812" s="4">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4">
        <v>2.1464999999999996</v>
      </c>
    </row>
    <row r="7813" spans="1:22" ht="14.25" customHeight="1" x14ac:dyDescent="0.3">
      <c r="A7813" s="4">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4">
        <v>2.0747999999999998</v>
      </c>
    </row>
    <row r="7814" spans="1:22" ht="14.25" customHeight="1" x14ac:dyDescent="0.3">
      <c r="A7814" s="4">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4">
        <v>-47.179800000000029</v>
      </c>
    </row>
    <row r="7815" spans="1:22" ht="14.25" customHeight="1" x14ac:dyDescent="0.3">
      <c r="A7815" s="4">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4">
        <v>4.6464000000000008</v>
      </c>
    </row>
    <row r="7816" spans="1:22" ht="14.25" customHeight="1" x14ac:dyDescent="0.3">
      <c r="A7816" s="4">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4">
        <v>140.95680000000004</v>
      </c>
    </row>
    <row r="7817" spans="1:22" ht="14.25" customHeight="1" x14ac:dyDescent="0.3">
      <c r="A7817" s="4">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4">
        <v>-3.5040000000000022</v>
      </c>
    </row>
    <row r="7818" spans="1:22" ht="14.25" customHeight="1" x14ac:dyDescent="0.3">
      <c r="A7818" s="4">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4">
        <v>29.437200000000001</v>
      </c>
    </row>
    <row r="7819" spans="1:22" ht="14.25" customHeight="1" x14ac:dyDescent="0.3">
      <c r="A7819" s="4">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4">
        <v>17.581200000000003</v>
      </c>
    </row>
    <row r="7820" spans="1:22" ht="14.25" customHeight="1" x14ac:dyDescent="0.3">
      <c r="A7820" s="4">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4">
        <v>1644.2912999999999</v>
      </c>
    </row>
    <row r="7821" spans="1:22" ht="14.25" customHeight="1" x14ac:dyDescent="0.3">
      <c r="A7821" s="4">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4">
        <v>5.6831999999999994</v>
      </c>
    </row>
    <row r="7822" spans="1:22" ht="14.25" customHeight="1" x14ac:dyDescent="0.3">
      <c r="A7822" s="4">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4">
        <v>160.03979999999999</v>
      </c>
    </row>
    <row r="7823" spans="1:22" ht="14.25" customHeight="1" x14ac:dyDescent="0.3">
      <c r="A7823" s="4">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4">
        <v>6.9794999999999909</v>
      </c>
    </row>
    <row r="7824" spans="1:22" ht="14.25" customHeight="1" x14ac:dyDescent="0.3">
      <c r="A7824" s="4">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4">
        <v>2.5055999999999998</v>
      </c>
    </row>
    <row r="7825" spans="1:22" ht="14.25" customHeight="1" x14ac:dyDescent="0.3">
      <c r="A7825" s="4">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4">
        <v>52.489499999999992</v>
      </c>
    </row>
    <row r="7826" spans="1:22" ht="14.25" customHeight="1" x14ac:dyDescent="0.3">
      <c r="A7826" s="4">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4">
        <v>17.466000000000008</v>
      </c>
    </row>
    <row r="7827" spans="1:22" ht="14.25" customHeight="1" x14ac:dyDescent="0.3">
      <c r="A7827" s="4">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4">
        <v>15.147000000000004</v>
      </c>
    </row>
    <row r="7828" spans="1:22" ht="14.25" customHeight="1" x14ac:dyDescent="0.3">
      <c r="A7828" s="4">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4">
        <v>38.157600000000002</v>
      </c>
    </row>
    <row r="7829" spans="1:22" ht="14.25" customHeight="1" x14ac:dyDescent="0.3">
      <c r="A7829" s="4">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4">
        <v>3.2213999999999996</v>
      </c>
    </row>
    <row r="7830" spans="1:22" ht="14.25" customHeight="1" x14ac:dyDescent="0.3">
      <c r="A7830" s="4">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4">
        <v>6.3935999999999957</v>
      </c>
    </row>
    <row r="7831" spans="1:22" ht="14.25" customHeight="1" x14ac:dyDescent="0.3">
      <c r="A7831" s="4">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4">
        <v>15.475200000000001</v>
      </c>
    </row>
    <row r="7832" spans="1:22" ht="14.25" customHeight="1" x14ac:dyDescent="0.3">
      <c r="A7832" s="4">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4">
        <v>38.996999999999986</v>
      </c>
    </row>
    <row r="7833" spans="1:22" ht="14.25" customHeight="1" x14ac:dyDescent="0.3">
      <c r="A7833" s="4">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4">
        <v>17.623199999999997</v>
      </c>
    </row>
    <row r="7834" spans="1:22" ht="14.25" customHeight="1" x14ac:dyDescent="0.3">
      <c r="A7834" s="4">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4">
        <v>1.9136000000000006</v>
      </c>
    </row>
    <row r="7835" spans="1:22" ht="14.25" customHeight="1" x14ac:dyDescent="0.3">
      <c r="A7835" s="4">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4">
        <v>2.1319999999999988</v>
      </c>
    </row>
    <row r="7836" spans="1:22" ht="14.25" customHeight="1" x14ac:dyDescent="0.3">
      <c r="A7836" s="4">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4">
        <v>-15.098000000000013</v>
      </c>
    </row>
    <row r="7837" spans="1:22" ht="14.25" customHeight="1" x14ac:dyDescent="0.3">
      <c r="A7837" s="4">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4">
        <v>41.993000000000009</v>
      </c>
    </row>
    <row r="7838" spans="1:22" ht="14.25" customHeight="1" x14ac:dyDescent="0.3">
      <c r="A7838" s="4">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4">
        <v>-11.51760000000003</v>
      </c>
    </row>
    <row r="7839" spans="1:22" ht="14.25" customHeight="1" x14ac:dyDescent="0.3">
      <c r="A7839" s="4">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4">
        <v>5.7959999999999994</v>
      </c>
    </row>
    <row r="7840" spans="1:22" ht="14.25" customHeight="1" x14ac:dyDescent="0.3">
      <c r="A7840" s="4">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4">
        <v>57.592799999999997</v>
      </c>
    </row>
    <row r="7841" spans="1:22" ht="14.25" customHeight="1" x14ac:dyDescent="0.3">
      <c r="A7841" s="4">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4">
        <v>2.8763999999999994</v>
      </c>
    </row>
    <row r="7842" spans="1:22" ht="14.25" customHeight="1" x14ac:dyDescent="0.3">
      <c r="A7842" s="4">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4">
        <v>106.62480000000005</v>
      </c>
    </row>
    <row r="7843" spans="1:22" ht="14.25" customHeight="1" x14ac:dyDescent="0.3">
      <c r="A7843" s="4">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4">
        <v>13.787999999999997</v>
      </c>
    </row>
    <row r="7844" spans="1:22" ht="14.25" customHeight="1" x14ac:dyDescent="0.3">
      <c r="A7844" s="4">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4">
        <v>26.702999999999999</v>
      </c>
    </row>
    <row r="7845" spans="1:22" ht="14.25" customHeight="1" x14ac:dyDescent="0.3">
      <c r="A7845" s="4">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4">
        <v>34.214400000000005</v>
      </c>
    </row>
    <row r="7846" spans="1:22" ht="14.25" customHeight="1" x14ac:dyDescent="0.3">
      <c r="A7846" s="4">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4">
        <v>-21.3264</v>
      </c>
    </row>
    <row r="7847" spans="1:22" ht="14.25" customHeight="1" x14ac:dyDescent="0.3">
      <c r="A7847" s="4">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4">
        <v>69.704999999999998</v>
      </c>
    </row>
    <row r="7848" spans="1:22" ht="14.25" customHeight="1" x14ac:dyDescent="0.3">
      <c r="A7848" s="4">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4">
        <v>561.56399999999996</v>
      </c>
    </row>
    <row r="7849" spans="1:22" ht="14.25" customHeight="1" x14ac:dyDescent="0.3">
      <c r="A7849" s="4">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4">
        <v>-6.8815999999999953</v>
      </c>
    </row>
    <row r="7850" spans="1:22" ht="14.25" customHeight="1" x14ac:dyDescent="0.3">
      <c r="A7850" s="4">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4">
        <v>-3.787200000000003</v>
      </c>
    </row>
    <row r="7851" spans="1:22" ht="14.25" customHeight="1" x14ac:dyDescent="0.3">
      <c r="A7851" s="4">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4">
        <v>-3.1680000000000001</v>
      </c>
    </row>
    <row r="7852" spans="1:22" ht="14.25" customHeight="1" x14ac:dyDescent="0.3">
      <c r="A7852" s="4">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4">
        <v>1.764</v>
      </c>
    </row>
    <row r="7853" spans="1:22" ht="14.25" customHeight="1" x14ac:dyDescent="0.3">
      <c r="A7853" s="4">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4">
        <v>2.9568000000000003</v>
      </c>
    </row>
    <row r="7854" spans="1:22" ht="14.25" customHeight="1" x14ac:dyDescent="0.3">
      <c r="A7854" s="4">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4">
        <v>-53.008800000000008</v>
      </c>
    </row>
    <row r="7855" spans="1:22" ht="14.25" customHeight="1" x14ac:dyDescent="0.3">
      <c r="A7855" s="4">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4">
        <v>4.8804000000000007</v>
      </c>
    </row>
    <row r="7856" spans="1:22" ht="14.25" customHeight="1" x14ac:dyDescent="0.3">
      <c r="A7856" s="4">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4">
        <v>89.779200000000003</v>
      </c>
    </row>
    <row r="7857" spans="1:22" ht="14.25" customHeight="1" x14ac:dyDescent="0.3">
      <c r="A7857" s="4">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4">
        <v>23.4</v>
      </c>
    </row>
    <row r="7858" spans="1:22" ht="14.25" customHeight="1" x14ac:dyDescent="0.3">
      <c r="A7858" s="4">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4">
        <v>8.9543999999999997</v>
      </c>
    </row>
    <row r="7859" spans="1:22" ht="14.25" customHeight="1" x14ac:dyDescent="0.3">
      <c r="A7859" s="4">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4">
        <v>134.55999999999995</v>
      </c>
    </row>
    <row r="7860" spans="1:22" ht="14.25" customHeight="1" x14ac:dyDescent="0.3">
      <c r="A7860" s="4">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4">
        <v>77.863499999999988</v>
      </c>
    </row>
    <row r="7861" spans="1:22" ht="14.25" customHeight="1" x14ac:dyDescent="0.3">
      <c r="A7861" s="4">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4">
        <v>17.981999999999999</v>
      </c>
    </row>
    <row r="7862" spans="1:22" ht="14.25" customHeight="1" x14ac:dyDescent="0.3">
      <c r="A7862" s="4">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4">
        <v>-12.352</v>
      </c>
    </row>
    <row r="7863" spans="1:22" ht="14.25" customHeight="1" x14ac:dyDescent="0.3">
      <c r="A7863" s="4">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4">
        <v>3.400999999999998</v>
      </c>
    </row>
    <row r="7864" spans="1:22" ht="14.25" customHeight="1" x14ac:dyDescent="0.3">
      <c r="A7864" s="4">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4">
        <v>0</v>
      </c>
    </row>
    <row r="7865" spans="1:22" ht="14.25" customHeight="1" x14ac:dyDescent="0.3">
      <c r="A7865" s="4">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4">
        <v>-64.774800000000013</v>
      </c>
    </row>
    <row r="7866" spans="1:22" ht="14.25" customHeight="1" x14ac:dyDescent="0.3">
      <c r="A7866" s="4">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4">
        <v>6.7048000000000005</v>
      </c>
    </row>
    <row r="7867" spans="1:22" ht="14.25" customHeight="1" x14ac:dyDescent="0.3">
      <c r="A7867" s="4">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4">
        <v>49.715999999999966</v>
      </c>
    </row>
    <row r="7868" spans="1:22" ht="14.25" customHeight="1" x14ac:dyDescent="0.3">
      <c r="A7868" s="4">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4">
        <v>-191.64599999999996</v>
      </c>
    </row>
    <row r="7869" spans="1:22" ht="14.25" customHeight="1" x14ac:dyDescent="0.3">
      <c r="A7869" s="4">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4">
        <v>79.891199999999998</v>
      </c>
    </row>
    <row r="7870" spans="1:22" ht="14.25" customHeight="1" x14ac:dyDescent="0.3">
      <c r="A7870" s="4">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4">
        <v>6.1547999999999998</v>
      </c>
    </row>
    <row r="7871" spans="1:22" ht="14.25" customHeight="1" x14ac:dyDescent="0.3">
      <c r="A7871" s="4">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4">
        <v>-2.6999999999999993</v>
      </c>
    </row>
    <row r="7872" spans="1:22" ht="14.25" customHeight="1" x14ac:dyDescent="0.3">
      <c r="A7872" s="4">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4">
        <v>8.8623999999999992</v>
      </c>
    </row>
    <row r="7873" spans="1:22" ht="14.25" customHeight="1" x14ac:dyDescent="0.3">
      <c r="A7873" s="4">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4">
        <v>2.9567999999999999</v>
      </c>
    </row>
    <row r="7874" spans="1:22" ht="14.25" customHeight="1" x14ac:dyDescent="0.3">
      <c r="A7874" s="4">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4">
        <v>102.95279999999988</v>
      </c>
    </row>
    <row r="7875" spans="1:22" ht="14.25" customHeight="1" x14ac:dyDescent="0.3">
      <c r="A7875" s="4">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4">
        <v>3.8519999999999994</v>
      </c>
    </row>
    <row r="7876" spans="1:22" ht="14.25" customHeight="1" x14ac:dyDescent="0.3">
      <c r="A7876" s="4">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4">
        <v>45.975399999999993</v>
      </c>
    </row>
    <row r="7877" spans="1:22" ht="14.25" customHeight="1" x14ac:dyDescent="0.3">
      <c r="A7877" s="4">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4">
        <v>11.2752</v>
      </c>
    </row>
    <row r="7878" spans="1:22" ht="14.25" customHeight="1" x14ac:dyDescent="0.3">
      <c r="A7878" s="4">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4">
        <v>0.8382000000000005</v>
      </c>
    </row>
    <row r="7879" spans="1:22" ht="14.25" customHeight="1" x14ac:dyDescent="0.3">
      <c r="A7879" s="4">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4">
        <v>1.764</v>
      </c>
    </row>
    <row r="7880" spans="1:22" ht="14.25" customHeight="1" x14ac:dyDescent="0.3">
      <c r="A7880" s="4">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4">
        <v>-302.72000000000003</v>
      </c>
    </row>
    <row r="7881" spans="1:22" ht="14.25" customHeight="1" x14ac:dyDescent="0.3">
      <c r="A7881" s="4">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4">
        <v>-118.01160000000002</v>
      </c>
    </row>
    <row r="7882" spans="1:22" ht="14.25" customHeight="1" x14ac:dyDescent="0.3">
      <c r="A7882" s="4">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4">
        <v>1.0007999999999999</v>
      </c>
    </row>
    <row r="7883" spans="1:22" ht="14.25" customHeight="1" x14ac:dyDescent="0.3">
      <c r="A7883" s="4">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4">
        <v>10.553399999999993</v>
      </c>
    </row>
    <row r="7884" spans="1:22" ht="14.25" customHeight="1" x14ac:dyDescent="0.3">
      <c r="A7884" s="4">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4">
        <v>14.07119999999999</v>
      </c>
    </row>
    <row r="7885" spans="1:22" ht="14.25" customHeight="1" x14ac:dyDescent="0.3">
      <c r="A7885" s="4">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4">
        <v>3.7409999999999997</v>
      </c>
    </row>
    <row r="7886" spans="1:22" ht="14.25" customHeight="1" x14ac:dyDescent="0.3">
      <c r="A7886" s="4">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4">
        <v>5.9149999999999938</v>
      </c>
    </row>
    <row r="7887" spans="1:22" ht="14.25" customHeight="1" x14ac:dyDescent="0.3">
      <c r="A7887" s="4">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4">
        <v>7.0128000000000013</v>
      </c>
    </row>
    <row r="7888" spans="1:22" ht="14.25" customHeight="1" x14ac:dyDescent="0.3">
      <c r="A7888" s="4">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4">
        <v>3.3439999999999994</v>
      </c>
    </row>
    <row r="7889" spans="1:22" ht="14.25" customHeight="1" x14ac:dyDescent="0.3">
      <c r="A7889" s="4">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4">
        <v>4.6552000000000007</v>
      </c>
    </row>
    <row r="7890" spans="1:22" ht="14.25" customHeight="1" x14ac:dyDescent="0.3">
      <c r="A7890" s="4">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4">
        <v>15.552000000000001</v>
      </c>
    </row>
    <row r="7891" spans="1:22" ht="14.25" customHeight="1" x14ac:dyDescent="0.3">
      <c r="A7891" s="4">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4">
        <v>5.3703000000000003</v>
      </c>
    </row>
    <row r="7892" spans="1:22" ht="14.25" customHeight="1" x14ac:dyDescent="0.3">
      <c r="A7892" s="4">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4">
        <v>171.99140000000003</v>
      </c>
    </row>
    <row r="7893" spans="1:22" ht="14.25" customHeight="1" x14ac:dyDescent="0.3">
      <c r="A7893" s="4">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4">
        <v>137.54000000000002</v>
      </c>
    </row>
    <row r="7894" spans="1:22" ht="14.25" customHeight="1" x14ac:dyDescent="0.3">
      <c r="A7894" s="4">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4">
        <v>49.970399999999991</v>
      </c>
    </row>
    <row r="7895" spans="1:22" ht="14.25" customHeight="1" x14ac:dyDescent="0.3">
      <c r="A7895" s="4">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4">
        <v>4.3500000000000005</v>
      </c>
    </row>
    <row r="7896" spans="1:22" ht="14.25" customHeight="1" x14ac:dyDescent="0.3">
      <c r="A7896" s="4">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4">
        <v>40.376000000000005</v>
      </c>
    </row>
    <row r="7897" spans="1:22" ht="14.25" customHeight="1" x14ac:dyDescent="0.3">
      <c r="A7897" s="4">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4">
        <v>3.0575999999999999</v>
      </c>
    </row>
    <row r="7898" spans="1:22" ht="14.25" customHeight="1" x14ac:dyDescent="0.3">
      <c r="A7898" s="4">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4">
        <v>219.44159999999999</v>
      </c>
    </row>
    <row r="7899" spans="1:22" ht="14.25" customHeight="1" x14ac:dyDescent="0.3">
      <c r="A7899" s="4">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4">
        <v>30.605399999999946</v>
      </c>
    </row>
    <row r="7900" spans="1:22" ht="14.25" customHeight="1" x14ac:dyDescent="0.3">
      <c r="A7900" s="4">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4">
        <v>-1237.8461999999995</v>
      </c>
    </row>
    <row r="7901" spans="1:22" ht="14.25" customHeight="1" x14ac:dyDescent="0.3">
      <c r="A7901" s="4">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4">
        <v>9.1199999999999974</v>
      </c>
    </row>
    <row r="7902" spans="1:22" ht="14.25" customHeight="1" x14ac:dyDescent="0.3">
      <c r="A7902" s="4">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4">
        <v>0.47520000000000018</v>
      </c>
    </row>
    <row r="7903" spans="1:22" ht="14.25" customHeight="1" x14ac:dyDescent="0.3">
      <c r="A7903" s="4">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4">
        <v>0</v>
      </c>
    </row>
    <row r="7904" spans="1:22" ht="14.25" customHeight="1" x14ac:dyDescent="0.3">
      <c r="A7904" s="4">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4">
        <v>4.7969999999999988</v>
      </c>
    </row>
    <row r="7905" spans="1:22" ht="14.25" customHeight="1" x14ac:dyDescent="0.3">
      <c r="A7905" s="4">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4">
        <v>47.660399999999967</v>
      </c>
    </row>
    <row r="7906" spans="1:22" ht="14.25" customHeight="1" x14ac:dyDescent="0.3">
      <c r="A7906" s="4">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4">
        <v>26.823999999999995</v>
      </c>
    </row>
    <row r="7907" spans="1:22" ht="14.25" customHeight="1" x14ac:dyDescent="0.3">
      <c r="A7907" s="4">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4">
        <v>1.6739999999999999</v>
      </c>
    </row>
    <row r="7908" spans="1:22" ht="14.25" customHeight="1" x14ac:dyDescent="0.3">
      <c r="A7908" s="4">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4">
        <v>-6.93</v>
      </c>
    </row>
    <row r="7909" spans="1:22" ht="14.25" customHeight="1" x14ac:dyDescent="0.3">
      <c r="A7909" s="4">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4">
        <v>178.90999999999997</v>
      </c>
    </row>
    <row r="7910" spans="1:22" ht="14.25" customHeight="1" x14ac:dyDescent="0.3">
      <c r="A7910" s="4">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4">
        <v>6.717599999999976</v>
      </c>
    </row>
    <row r="7911" spans="1:22" ht="14.25" customHeight="1" x14ac:dyDescent="0.3">
      <c r="A7911" s="4">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4">
        <v>5.9184000000000019</v>
      </c>
    </row>
    <row r="7912" spans="1:22" ht="14.25" customHeight="1" x14ac:dyDescent="0.3">
      <c r="A7912" s="4">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4">
        <v>7.3079999999999998</v>
      </c>
    </row>
    <row r="7913" spans="1:22" ht="14.25" customHeight="1" x14ac:dyDescent="0.3">
      <c r="A7913" s="4">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4">
        <v>-12.097999999999999</v>
      </c>
    </row>
    <row r="7914" spans="1:22" ht="14.25" customHeight="1" x14ac:dyDescent="0.3">
      <c r="A7914" s="4">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4">
        <v>-31.861200000000004</v>
      </c>
    </row>
    <row r="7915" spans="1:22" ht="14.25" customHeight="1" x14ac:dyDescent="0.3">
      <c r="A7915" s="4">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4">
        <v>1.9271999999999991</v>
      </c>
    </row>
    <row r="7916" spans="1:22" ht="14.25" customHeight="1" x14ac:dyDescent="0.3">
      <c r="A7916" s="4">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4">
        <v>1668.2049999999999</v>
      </c>
    </row>
    <row r="7917" spans="1:22" ht="14.25" customHeight="1" x14ac:dyDescent="0.3">
      <c r="A7917" s="4">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4">
        <v>8.1071999999999917</v>
      </c>
    </row>
    <row r="7918" spans="1:22" ht="14.25" customHeight="1" x14ac:dyDescent="0.3">
      <c r="A7918" s="4">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4">
        <v>-93.472400000000022</v>
      </c>
    </row>
    <row r="7919" spans="1:22" ht="14.25" customHeight="1" x14ac:dyDescent="0.3">
      <c r="A7919" s="4">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4">
        <v>3.7979999999999947</v>
      </c>
    </row>
    <row r="7920" spans="1:22" ht="14.25" customHeight="1" x14ac:dyDescent="0.3">
      <c r="A7920" s="4">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4">
        <v>7.4255999999999993</v>
      </c>
    </row>
    <row r="7921" spans="1:22" ht="14.25" customHeight="1" x14ac:dyDescent="0.3">
      <c r="A7921" s="4">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4">
        <v>10.813600000000001</v>
      </c>
    </row>
    <row r="7922" spans="1:22" ht="14.25" customHeight="1" x14ac:dyDescent="0.3">
      <c r="A7922" s="4">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4">
        <v>10.796399999999998</v>
      </c>
    </row>
    <row r="7923" spans="1:22" ht="14.25" customHeight="1" x14ac:dyDescent="0.3">
      <c r="A7923" s="4">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4">
        <v>81.920999999999992</v>
      </c>
    </row>
    <row r="7924" spans="1:22" ht="14.25" customHeight="1" x14ac:dyDescent="0.3">
      <c r="A7924" s="4">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4">
        <v>38.396000000000015</v>
      </c>
    </row>
    <row r="7925" spans="1:22" ht="14.25" customHeight="1" x14ac:dyDescent="0.3">
      <c r="A7925" s="4">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4">
        <v>-11.417999999999999</v>
      </c>
    </row>
    <row r="7926" spans="1:22" ht="14.25" customHeight="1" x14ac:dyDescent="0.3">
      <c r="A7926" s="4">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4">
        <v>10.7136</v>
      </c>
    </row>
    <row r="7927" spans="1:22" ht="14.25" customHeight="1" x14ac:dyDescent="0.3">
      <c r="A7927" s="4">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4">
        <v>51.800000000000004</v>
      </c>
    </row>
    <row r="7928" spans="1:22" ht="14.25" customHeight="1" x14ac:dyDescent="0.3">
      <c r="A7928" s="4">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4">
        <v>1.3365</v>
      </c>
    </row>
    <row r="7929" spans="1:22" ht="14.25" customHeight="1" x14ac:dyDescent="0.3">
      <c r="A7929" s="4">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4">
        <v>170.99699999999996</v>
      </c>
    </row>
    <row r="7930" spans="1:22" ht="14.25" customHeight="1" x14ac:dyDescent="0.3">
      <c r="A7930" s="4">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4">
        <v>9.1745999999999981</v>
      </c>
    </row>
    <row r="7931" spans="1:22" ht="14.25" customHeight="1" x14ac:dyDescent="0.3">
      <c r="A7931" s="4">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4">
        <v>-4.2588000000000363</v>
      </c>
    </row>
    <row r="7932" spans="1:22" ht="14.25" customHeight="1" x14ac:dyDescent="0.3">
      <c r="A7932" s="4">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4">
        <v>17.855999999999995</v>
      </c>
    </row>
    <row r="7933" spans="1:22" ht="14.25" customHeight="1" x14ac:dyDescent="0.3">
      <c r="A7933" s="4">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4">
        <v>23.027999999999992</v>
      </c>
    </row>
    <row r="7934" spans="1:22" ht="14.25" customHeight="1" x14ac:dyDescent="0.3">
      <c r="A7934" s="4">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4">
        <v>34.293999999999997</v>
      </c>
    </row>
    <row r="7935" spans="1:22" ht="14.25" customHeight="1" x14ac:dyDescent="0.3">
      <c r="A7935" s="4">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4">
        <v>11.68</v>
      </c>
    </row>
    <row r="7936" spans="1:22" ht="14.25" customHeight="1" x14ac:dyDescent="0.3">
      <c r="A7936" s="4">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4">
        <v>8.9969999999999892</v>
      </c>
    </row>
    <row r="7937" spans="1:22" ht="14.25" customHeight="1" x14ac:dyDescent="0.3">
      <c r="A7937" s="4">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4">
        <v>3.8519999999999994</v>
      </c>
    </row>
    <row r="7938" spans="1:22" ht="14.25" customHeight="1" x14ac:dyDescent="0.3">
      <c r="A7938" s="4">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4">
        <v>4.8720000000000008</v>
      </c>
    </row>
    <row r="7939" spans="1:22" ht="14.25" customHeight="1" x14ac:dyDescent="0.3">
      <c r="A7939" s="4">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4">
        <v>654.7553999999999</v>
      </c>
    </row>
    <row r="7940" spans="1:22" ht="14.25" customHeight="1" x14ac:dyDescent="0.3">
      <c r="A7940" s="4">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4">
        <v>140.54820000000001</v>
      </c>
    </row>
    <row r="7941" spans="1:22" ht="14.25" customHeight="1" x14ac:dyDescent="0.3">
      <c r="A7941" s="4">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4">
        <v>77.369599999999991</v>
      </c>
    </row>
    <row r="7942" spans="1:22" ht="14.25" customHeight="1" x14ac:dyDescent="0.3">
      <c r="A7942" s="4">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4">
        <v>-9.1601999999999961</v>
      </c>
    </row>
    <row r="7943" spans="1:22" ht="14.25" customHeight="1" x14ac:dyDescent="0.3">
      <c r="A7943" s="4">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4">
        <v>35.047999999999995</v>
      </c>
    </row>
    <row r="7944" spans="1:22" ht="14.25" customHeight="1" x14ac:dyDescent="0.3">
      <c r="A7944" s="4">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4">
        <v>-59.372999999999976</v>
      </c>
    </row>
    <row r="7945" spans="1:22" ht="14.25" customHeight="1" x14ac:dyDescent="0.3">
      <c r="A7945" s="4">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4">
        <v>5.0273999999999965</v>
      </c>
    </row>
    <row r="7946" spans="1:22" ht="14.25" customHeight="1" x14ac:dyDescent="0.3">
      <c r="A7946" s="4">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4">
        <v>2.3808000000000007</v>
      </c>
    </row>
    <row r="7947" spans="1:22" ht="14.25" customHeight="1" x14ac:dyDescent="0.3">
      <c r="A7947" s="4">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4">
        <v>-65.567999999999998</v>
      </c>
    </row>
    <row r="7948" spans="1:22" ht="14.25" customHeight="1" x14ac:dyDescent="0.3">
      <c r="A7948" s="4">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4">
        <v>-5.0687999999999995</v>
      </c>
    </row>
    <row r="7949" spans="1:22" ht="14.25" customHeight="1" x14ac:dyDescent="0.3">
      <c r="A7949" s="4">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4">
        <v>-3.5324999999999998</v>
      </c>
    </row>
    <row r="7950" spans="1:22" ht="14.25" customHeight="1" x14ac:dyDescent="0.3">
      <c r="A7950" s="4">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4">
        <v>0</v>
      </c>
    </row>
    <row r="7951" spans="1:22" ht="14.25" customHeight="1" x14ac:dyDescent="0.3">
      <c r="A7951" s="4">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4">
        <v>-34.953600000000002</v>
      </c>
    </row>
    <row r="7952" spans="1:22" ht="14.25" customHeight="1" x14ac:dyDescent="0.3">
      <c r="A7952" s="4">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4">
        <v>-22.671600000000005</v>
      </c>
    </row>
    <row r="7953" spans="1:22" ht="14.25" customHeight="1" x14ac:dyDescent="0.3">
      <c r="A7953" s="4">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4">
        <v>2.2439999999999998</v>
      </c>
    </row>
    <row r="7954" spans="1:22" ht="14.25" customHeight="1" x14ac:dyDescent="0.3">
      <c r="A7954" s="4">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4">
        <v>249.91039999999998</v>
      </c>
    </row>
    <row r="7955" spans="1:22" ht="14.25" customHeight="1" x14ac:dyDescent="0.3">
      <c r="A7955" s="4">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4">
        <v>2.6783999999999963</v>
      </c>
    </row>
    <row r="7956" spans="1:22" ht="14.25" customHeight="1" x14ac:dyDescent="0.3">
      <c r="A7956" s="4">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4">
        <v>3.0575999999999999</v>
      </c>
    </row>
    <row r="7957" spans="1:22" ht="14.25" customHeight="1" x14ac:dyDescent="0.3">
      <c r="A7957" s="4">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4">
        <v>-59.835600000000042</v>
      </c>
    </row>
    <row r="7958" spans="1:22" ht="14.25" customHeight="1" x14ac:dyDescent="0.3">
      <c r="A7958" s="4">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4">
        <v>6.8539999999999992</v>
      </c>
    </row>
    <row r="7959" spans="1:22" ht="14.25" customHeight="1" x14ac:dyDescent="0.3">
      <c r="A7959" s="4">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4">
        <v>4.1080000000000005</v>
      </c>
    </row>
    <row r="7960" spans="1:22" ht="14.25" customHeight="1" x14ac:dyDescent="0.3">
      <c r="A7960" s="4">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4">
        <v>26.973000000000003</v>
      </c>
    </row>
    <row r="7961" spans="1:22" ht="14.25" customHeight="1" x14ac:dyDescent="0.3">
      <c r="A7961" s="4">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4">
        <v>5.1587999999999852</v>
      </c>
    </row>
    <row r="7962" spans="1:22" ht="14.25" customHeight="1" x14ac:dyDescent="0.3">
      <c r="A7962" s="4">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4">
        <v>2.6972999999999994</v>
      </c>
    </row>
    <row r="7963" spans="1:22" ht="14.25" customHeight="1" x14ac:dyDescent="0.3">
      <c r="A7963" s="4">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4">
        <v>-19.323000000000011</v>
      </c>
    </row>
    <row r="7964" spans="1:22" ht="14.25" customHeight="1" x14ac:dyDescent="0.3">
      <c r="A7964" s="4">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4">
        <v>-16.185600000000001</v>
      </c>
    </row>
    <row r="7965" spans="1:22" ht="14.25" customHeight="1" x14ac:dyDescent="0.3">
      <c r="A7965" s="4">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4">
        <v>48.631999999999948</v>
      </c>
    </row>
    <row r="7966" spans="1:22" ht="14.25" customHeight="1" x14ac:dyDescent="0.3">
      <c r="A7966" s="4">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4">
        <v>7.2576000000000001</v>
      </c>
    </row>
    <row r="7967" spans="1:22" ht="14.25" customHeight="1" x14ac:dyDescent="0.3">
      <c r="A7967" s="4">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4">
        <v>14.5152</v>
      </c>
    </row>
    <row r="7968" spans="1:22" ht="14.25" customHeight="1" x14ac:dyDescent="0.3">
      <c r="A7968" s="4">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4">
        <v>16.68</v>
      </c>
    </row>
    <row r="7969" spans="1:22" ht="14.25" customHeight="1" x14ac:dyDescent="0.3">
      <c r="A7969" s="4">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4">
        <v>-190.85220000000004</v>
      </c>
    </row>
    <row r="7970" spans="1:22" ht="14.25" customHeight="1" x14ac:dyDescent="0.3">
      <c r="A7970" s="4">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4">
        <v>-2.9985000000000022</v>
      </c>
    </row>
    <row r="7971" spans="1:22" ht="14.25" customHeight="1" x14ac:dyDescent="0.3">
      <c r="A7971" s="4">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4">
        <v>13.588199999999986</v>
      </c>
    </row>
    <row r="7972" spans="1:22" ht="14.25" customHeight="1" x14ac:dyDescent="0.3">
      <c r="A7972" s="4">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4">
        <v>-112.62159999999994</v>
      </c>
    </row>
    <row r="7973" spans="1:22" ht="14.25" customHeight="1" x14ac:dyDescent="0.3">
      <c r="A7973" s="4">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4">
        <v>-5.4558000000000035</v>
      </c>
    </row>
    <row r="7974" spans="1:22" ht="14.25" customHeight="1" x14ac:dyDescent="0.3">
      <c r="A7974" s="4">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4">
        <v>3.6288</v>
      </c>
    </row>
    <row r="7975" spans="1:22" ht="14.25" customHeight="1" x14ac:dyDescent="0.3">
      <c r="A7975" s="4">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4">
        <v>-1.9067999999999996</v>
      </c>
    </row>
    <row r="7976" spans="1:22" ht="14.25" customHeight="1" x14ac:dyDescent="0.3">
      <c r="A7976" s="4">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4">
        <v>0</v>
      </c>
    </row>
    <row r="7977" spans="1:22" ht="14.25" customHeight="1" x14ac:dyDescent="0.3">
      <c r="A7977" s="4">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4">
        <v>-2.758799999999999</v>
      </c>
    </row>
    <row r="7978" spans="1:22" ht="14.25" customHeight="1" x14ac:dyDescent="0.3">
      <c r="A7978" s="4">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4">
        <v>3.2099999999999982</v>
      </c>
    </row>
    <row r="7979" spans="1:22" ht="14.25" customHeight="1" x14ac:dyDescent="0.3">
      <c r="A7979" s="4">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4">
        <v>197.99099999999996</v>
      </c>
    </row>
    <row r="7980" spans="1:22" ht="14.25" customHeight="1" x14ac:dyDescent="0.3">
      <c r="A7980" s="4">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4">
        <v>32.981699999999989</v>
      </c>
    </row>
    <row r="7981" spans="1:22" ht="14.25" customHeight="1" x14ac:dyDescent="0.3">
      <c r="A7981" s="4">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4">
        <v>1.6587999999999996</v>
      </c>
    </row>
    <row r="7982" spans="1:22" ht="14.25" customHeight="1" x14ac:dyDescent="0.3">
      <c r="A7982" s="4">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4">
        <v>5.5511999999999979</v>
      </c>
    </row>
    <row r="7983" spans="1:22" ht="14.25" customHeight="1" x14ac:dyDescent="0.3">
      <c r="A7983" s="4">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4">
        <v>22.118400000000001</v>
      </c>
    </row>
    <row r="7984" spans="1:22" ht="14.25" customHeight="1" x14ac:dyDescent="0.3">
      <c r="A7984" s="4">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4">
        <v>76.469999999999985</v>
      </c>
    </row>
    <row r="7985" spans="1:22" ht="14.25" customHeight="1" x14ac:dyDescent="0.3">
      <c r="A7985" s="4">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4">
        <v>4.9139999999999988</v>
      </c>
    </row>
    <row r="7986" spans="1:22" ht="14.25" customHeight="1" x14ac:dyDescent="0.3">
      <c r="A7986" s="4">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4">
        <v>0.88559999999999883</v>
      </c>
    </row>
    <row r="7987" spans="1:22" ht="14.25" customHeight="1" x14ac:dyDescent="0.3">
      <c r="A7987" s="4">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4">
        <v>2.8079999999999998</v>
      </c>
    </row>
    <row r="7988" spans="1:22" ht="14.25" customHeight="1" x14ac:dyDescent="0.3">
      <c r="A7988" s="4">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4">
        <v>43.175999999999995</v>
      </c>
    </row>
    <row r="7989" spans="1:22" ht="14.25" customHeight="1" x14ac:dyDescent="0.3">
      <c r="A7989" s="4">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4">
        <v>11.591999999999999</v>
      </c>
    </row>
    <row r="7990" spans="1:22" ht="14.25" customHeight="1" x14ac:dyDescent="0.3">
      <c r="A7990" s="4">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4">
        <v>17.667299999999997</v>
      </c>
    </row>
    <row r="7991" spans="1:22" ht="14.25" customHeight="1" x14ac:dyDescent="0.3">
      <c r="A7991" s="4">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4">
        <v>4.1916000000000011</v>
      </c>
    </row>
    <row r="7992" spans="1:22" ht="14.25" customHeight="1" x14ac:dyDescent="0.3">
      <c r="A7992" s="4">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4">
        <v>0.89100000000000001</v>
      </c>
    </row>
    <row r="7993" spans="1:22" ht="14.25" customHeight="1" x14ac:dyDescent="0.3">
      <c r="A7993" s="4">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4">
        <v>-26.623999999999995</v>
      </c>
    </row>
    <row r="7994" spans="1:22" ht="14.25" customHeight="1" x14ac:dyDescent="0.3">
      <c r="A7994" s="4">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4">
        <v>2.3079999999999998</v>
      </c>
    </row>
    <row r="7995" spans="1:22" ht="14.25" customHeight="1" x14ac:dyDescent="0.3">
      <c r="A7995" s="4">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4">
        <v>-3.4271999999999991</v>
      </c>
    </row>
    <row r="7996" spans="1:22" ht="14.25" customHeight="1" x14ac:dyDescent="0.3">
      <c r="A7996" s="4">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4">
        <v>-247.79879999999997</v>
      </c>
    </row>
    <row r="7997" spans="1:22" ht="14.25" customHeight="1" x14ac:dyDescent="0.3">
      <c r="A7997" s="4">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4">
        <v>-7.3691999999999993</v>
      </c>
    </row>
    <row r="7998" spans="1:22" ht="14.25" customHeight="1" x14ac:dyDescent="0.3">
      <c r="A7998" s="4">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4">
        <v>87.890000000000015</v>
      </c>
    </row>
    <row r="7999" spans="1:22" ht="14.25" customHeight="1" x14ac:dyDescent="0.3">
      <c r="A7999" s="4">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4">
        <v>20.914800000000014</v>
      </c>
    </row>
    <row r="8000" spans="1:22" ht="14.25" customHeight="1" x14ac:dyDescent="0.3">
      <c r="A8000" s="4">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4">
        <v>3.8975999999999997</v>
      </c>
    </row>
    <row r="8001" spans="1:22" ht="14.25" customHeight="1" x14ac:dyDescent="0.3">
      <c r="A8001" s="4">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4">
        <v>19.034399999999998</v>
      </c>
    </row>
    <row r="8002" spans="1:22" ht="14.25" customHeight="1" x14ac:dyDescent="0.3">
      <c r="A8002" s="4">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4">
        <v>76.548399999999987</v>
      </c>
    </row>
    <row r="8003" spans="1:22" ht="14.25" customHeight="1" x14ac:dyDescent="0.3">
      <c r="A8003" s="4">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4">
        <v>128.97420000000002</v>
      </c>
    </row>
    <row r="8004" spans="1:22" ht="14.25" customHeight="1" x14ac:dyDescent="0.3">
      <c r="A8004" s="4">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4">
        <v>0.51519999999999921</v>
      </c>
    </row>
    <row r="8005" spans="1:22" ht="14.25" customHeight="1" x14ac:dyDescent="0.3">
      <c r="A8005" s="4">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4">
        <v>78.850999999999971</v>
      </c>
    </row>
    <row r="8006" spans="1:22" ht="14.25" customHeight="1" x14ac:dyDescent="0.3">
      <c r="A8006" s="4">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4">
        <v>15.585599999999999</v>
      </c>
    </row>
    <row r="8007" spans="1:22" ht="14.25" customHeight="1" x14ac:dyDescent="0.3">
      <c r="A8007" s="4">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4">
        <v>3.2405999999999997</v>
      </c>
    </row>
    <row r="8008" spans="1:22" ht="14.25" customHeight="1" x14ac:dyDescent="0.3">
      <c r="A8008" s="4">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4">
        <v>0.93359999999999843</v>
      </c>
    </row>
    <row r="8009" spans="1:22" ht="14.25" customHeight="1" x14ac:dyDescent="0.3">
      <c r="A8009" s="4">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4">
        <v>5.4124000000000478</v>
      </c>
    </row>
    <row r="8010" spans="1:22" ht="14.25" customHeight="1" x14ac:dyDescent="0.3">
      <c r="A8010" s="4">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4">
        <v>49.970399999999991</v>
      </c>
    </row>
    <row r="8011" spans="1:22" ht="14.25" customHeight="1" x14ac:dyDescent="0.3">
      <c r="A8011" s="4">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4">
        <v>383.93099999999993</v>
      </c>
    </row>
    <row r="8012" spans="1:22" ht="14.25" customHeight="1" x14ac:dyDescent="0.3">
      <c r="A8012" s="4">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4">
        <v>41.152799999999992</v>
      </c>
    </row>
    <row r="8013" spans="1:22" ht="14.25" customHeight="1" x14ac:dyDescent="0.3">
      <c r="A8013" s="4">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4">
        <v>15.742999999999984</v>
      </c>
    </row>
    <row r="8014" spans="1:22" ht="14.25" customHeight="1" x14ac:dyDescent="0.3">
      <c r="A8014" s="4">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4">
        <v>207.47499999999994</v>
      </c>
    </row>
    <row r="8015" spans="1:22" ht="14.25" customHeight="1" x14ac:dyDescent="0.3">
      <c r="A8015" s="4">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4">
        <v>13.200000000000003</v>
      </c>
    </row>
    <row r="8016" spans="1:22" ht="14.25" customHeight="1" x14ac:dyDescent="0.3">
      <c r="A8016" s="4">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4">
        <v>1.4804999999999999</v>
      </c>
    </row>
    <row r="8017" spans="1:22" ht="14.25" customHeight="1" x14ac:dyDescent="0.3">
      <c r="A8017" s="4">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4">
        <v>6.0287999999999995</v>
      </c>
    </row>
    <row r="8018" spans="1:22" ht="14.25" customHeight="1" x14ac:dyDescent="0.3">
      <c r="A8018" s="4">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4">
        <v>12.892799999999998</v>
      </c>
    </row>
    <row r="8019" spans="1:22" ht="14.25" customHeight="1" x14ac:dyDescent="0.3">
      <c r="A8019" s="4">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4">
        <v>2.6964000000000006</v>
      </c>
    </row>
    <row r="8020" spans="1:22" ht="14.25" customHeight="1" x14ac:dyDescent="0.3">
      <c r="A8020" s="4">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4">
        <v>4.6193000000000026</v>
      </c>
    </row>
    <row r="8021" spans="1:22" ht="14.25" customHeight="1" x14ac:dyDescent="0.3">
      <c r="A8021" s="4">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4">
        <v>20.975000000000001</v>
      </c>
    </row>
    <row r="8022" spans="1:22" ht="14.25" customHeight="1" x14ac:dyDescent="0.3">
      <c r="A8022" s="4">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4">
        <v>5.7623999999999995</v>
      </c>
    </row>
    <row r="8023" spans="1:22" ht="14.25" customHeight="1" x14ac:dyDescent="0.3">
      <c r="A8023" s="4">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4">
        <v>-12.979200000000002</v>
      </c>
    </row>
    <row r="8024" spans="1:22" ht="14.25" customHeight="1" x14ac:dyDescent="0.3">
      <c r="A8024" s="4">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4">
        <v>29.673000000000005</v>
      </c>
    </row>
    <row r="8025" spans="1:22" ht="14.25" customHeight="1" x14ac:dyDescent="0.3">
      <c r="A8025" s="4">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4">
        <v>-93.989999999999952</v>
      </c>
    </row>
    <row r="8026" spans="1:22" ht="14.25" customHeight="1" x14ac:dyDescent="0.3">
      <c r="A8026" s="4">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4">
        <v>-1.8270000000000004</v>
      </c>
    </row>
    <row r="8027" spans="1:22" ht="14.25" customHeight="1" x14ac:dyDescent="0.3">
      <c r="A8027" s="4">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4">
        <v>50.563199999999995</v>
      </c>
    </row>
    <row r="8028" spans="1:22" ht="14.25" customHeight="1" x14ac:dyDescent="0.3">
      <c r="A8028" s="4">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4">
        <v>1.5760000000000076</v>
      </c>
    </row>
    <row r="8029" spans="1:22" ht="14.25" customHeight="1" x14ac:dyDescent="0.3">
      <c r="A8029" s="4">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4">
        <v>6.796599999999998</v>
      </c>
    </row>
    <row r="8030" spans="1:22" ht="14.25" customHeight="1" x14ac:dyDescent="0.3">
      <c r="A8030" s="4">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4">
        <v>108.17520000000002</v>
      </c>
    </row>
    <row r="8031" spans="1:22" ht="14.25" customHeight="1" x14ac:dyDescent="0.3">
      <c r="A8031" s="4">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4">
        <v>-9.2819999999999965</v>
      </c>
    </row>
    <row r="8032" spans="1:22" ht="14.25" customHeight="1" x14ac:dyDescent="0.3">
      <c r="A8032" s="4">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4">
        <v>-10.961100000000002</v>
      </c>
    </row>
    <row r="8033" spans="1:22" ht="14.25" customHeight="1" x14ac:dyDescent="0.3">
      <c r="A8033" s="4">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4">
        <v>9.0719999999999992</v>
      </c>
    </row>
    <row r="8034" spans="1:22" ht="14.25" customHeight="1" x14ac:dyDescent="0.3">
      <c r="A8034" s="4">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4">
        <v>16.183799999999998</v>
      </c>
    </row>
    <row r="8035" spans="1:22" ht="14.25" customHeight="1" x14ac:dyDescent="0.3">
      <c r="A8035" s="4">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4">
        <v>-1.476</v>
      </c>
    </row>
    <row r="8036" spans="1:22" ht="14.25" customHeight="1" x14ac:dyDescent="0.3">
      <c r="A8036" s="4">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4">
        <v>-20.730599999999995</v>
      </c>
    </row>
    <row r="8037" spans="1:22" ht="14.25" customHeight="1" x14ac:dyDescent="0.3">
      <c r="A8037" s="4">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4">
        <v>1.6704000000000001</v>
      </c>
    </row>
    <row r="8038" spans="1:22" ht="14.25" customHeight="1" x14ac:dyDescent="0.3">
      <c r="A8038" s="4">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4">
        <v>16.955999999999996</v>
      </c>
    </row>
    <row r="8039" spans="1:22" ht="14.25" customHeight="1" x14ac:dyDescent="0.3">
      <c r="A8039" s="4">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4">
        <v>10.896600000000003</v>
      </c>
    </row>
    <row r="8040" spans="1:22" ht="14.25" customHeight="1" x14ac:dyDescent="0.3">
      <c r="A8040" s="4">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4">
        <v>5.1293999999999755</v>
      </c>
    </row>
    <row r="8041" spans="1:22" ht="14.25" customHeight="1" x14ac:dyDescent="0.3">
      <c r="A8041" s="4">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4">
        <v>38.870400000000018</v>
      </c>
    </row>
    <row r="8042" spans="1:22" ht="14.25" customHeight="1" x14ac:dyDescent="0.3">
      <c r="A8042" s="4">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4">
        <v>34.354799999999955</v>
      </c>
    </row>
    <row r="8043" spans="1:22" ht="14.25" customHeight="1" x14ac:dyDescent="0.3">
      <c r="A8043" s="4">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4">
        <v>11.613</v>
      </c>
    </row>
    <row r="8044" spans="1:22" ht="14.25" customHeight="1" x14ac:dyDescent="0.3">
      <c r="A8044" s="4">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4">
        <v>24.913200000000003</v>
      </c>
    </row>
    <row r="8045" spans="1:22" ht="14.25" customHeight="1" x14ac:dyDescent="0.3">
      <c r="A8045" s="4">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4">
        <v>11.756800000000002</v>
      </c>
    </row>
    <row r="8046" spans="1:22" ht="14.25" customHeight="1" x14ac:dyDescent="0.3">
      <c r="A8046" s="4">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4">
        <v>106.95779999999998</v>
      </c>
    </row>
    <row r="8047" spans="1:22" ht="14.25" customHeight="1" x14ac:dyDescent="0.3">
      <c r="A8047" s="4">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4">
        <v>129.77249999999998</v>
      </c>
    </row>
    <row r="8048" spans="1:22" ht="14.25" customHeight="1" x14ac:dyDescent="0.3">
      <c r="A8048" s="4">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4">
        <v>-1.4760000000000004</v>
      </c>
    </row>
    <row r="8049" spans="1:22" ht="14.25" customHeight="1" x14ac:dyDescent="0.3">
      <c r="A8049" s="4">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4">
        <v>5.2883999999999984</v>
      </c>
    </row>
    <row r="8050" spans="1:22" ht="14.25" customHeight="1" x14ac:dyDescent="0.3">
      <c r="A8050" s="4">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4">
        <v>197.92079999999999</v>
      </c>
    </row>
    <row r="8051" spans="1:22" ht="14.25" customHeight="1" x14ac:dyDescent="0.3">
      <c r="A8051" s="4">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4">
        <v>-4.577</v>
      </c>
    </row>
    <row r="8052" spans="1:22" ht="14.25" customHeight="1" x14ac:dyDescent="0.3">
      <c r="A8052" s="4">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4">
        <v>4.7664</v>
      </c>
    </row>
    <row r="8053" spans="1:22" ht="14.25" customHeight="1" x14ac:dyDescent="0.3">
      <c r="A8053" s="4">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4">
        <v>3.1032000000000011</v>
      </c>
    </row>
    <row r="8054" spans="1:22" ht="14.25" customHeight="1" x14ac:dyDescent="0.3">
      <c r="A8054" s="4">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4">
        <v>4.4850000000000003</v>
      </c>
    </row>
    <row r="8055" spans="1:22" ht="14.25" customHeight="1" x14ac:dyDescent="0.3">
      <c r="A8055" s="4">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4">
        <v>-1.8584999999999994</v>
      </c>
    </row>
    <row r="8056" spans="1:22" ht="14.25" customHeight="1" x14ac:dyDescent="0.3">
      <c r="A8056" s="4">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4">
        <v>267.70499999999993</v>
      </c>
    </row>
    <row r="8057" spans="1:22" ht="14.25" customHeight="1" x14ac:dyDescent="0.3">
      <c r="A8057" s="4">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4">
        <v>28.956799999999973</v>
      </c>
    </row>
    <row r="8058" spans="1:22" ht="14.25" customHeight="1" x14ac:dyDescent="0.3">
      <c r="A8058" s="4">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4">
        <v>29.152799999999971</v>
      </c>
    </row>
    <row r="8059" spans="1:22" ht="14.25" customHeight="1" x14ac:dyDescent="0.3">
      <c r="A8059" s="4">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4">
        <v>13.959</v>
      </c>
    </row>
    <row r="8060" spans="1:22" ht="14.25" customHeight="1" x14ac:dyDescent="0.3">
      <c r="A8060" s="4">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4">
        <v>15.111599999999999</v>
      </c>
    </row>
    <row r="8061" spans="1:22" ht="14.25" customHeight="1" x14ac:dyDescent="0.3">
      <c r="A8061" s="4">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4">
        <v>1.7472000000000003</v>
      </c>
    </row>
    <row r="8062" spans="1:22" ht="14.25" customHeight="1" x14ac:dyDescent="0.3">
      <c r="A8062" s="4">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4">
        <v>28.857999999999997</v>
      </c>
    </row>
    <row r="8063" spans="1:22" ht="14.25" customHeight="1" x14ac:dyDescent="0.3">
      <c r="A8063" s="4">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4">
        <v>8.8623999999999992</v>
      </c>
    </row>
    <row r="8064" spans="1:22" ht="14.25" customHeight="1" x14ac:dyDescent="0.3">
      <c r="A8064" s="4">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4">
        <v>71.269200000000012</v>
      </c>
    </row>
    <row r="8065" spans="1:22" ht="14.25" customHeight="1" x14ac:dyDescent="0.3">
      <c r="A8065" s="4">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4">
        <v>100.7916</v>
      </c>
    </row>
    <row r="8066" spans="1:22" ht="14.25" customHeight="1" x14ac:dyDescent="0.3">
      <c r="A8066" s="4">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4">
        <v>6.2208000000000006</v>
      </c>
    </row>
    <row r="8067" spans="1:22" ht="14.25" customHeight="1" x14ac:dyDescent="0.3">
      <c r="A8067" s="4">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4">
        <v>5.8409999999999869</v>
      </c>
    </row>
    <row r="8068" spans="1:22" ht="14.25" customHeight="1" x14ac:dyDescent="0.3">
      <c r="A8068" s="4">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4">
        <v>89.954799999999992</v>
      </c>
    </row>
    <row r="8069" spans="1:22" ht="14.25" customHeight="1" x14ac:dyDescent="0.3">
      <c r="A8069" s="4">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4">
        <v>86.389199999999988</v>
      </c>
    </row>
    <row r="8070" spans="1:22" ht="14.25" customHeight="1" x14ac:dyDescent="0.3">
      <c r="A8070" s="4">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4">
        <v>6.0876000000000001</v>
      </c>
    </row>
    <row r="8071" spans="1:22" ht="14.25" customHeight="1" x14ac:dyDescent="0.3">
      <c r="A8071" s="4">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4">
        <v>-107.95800000000004</v>
      </c>
    </row>
    <row r="8072" spans="1:22" ht="14.25" customHeight="1" x14ac:dyDescent="0.3">
      <c r="A8072" s="4">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4">
        <v>-187.38150000000002</v>
      </c>
    </row>
    <row r="8073" spans="1:22" ht="14.25" customHeight="1" x14ac:dyDescent="0.3">
      <c r="A8073" s="4">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4">
        <v>-26.635199999999998</v>
      </c>
    </row>
    <row r="8074" spans="1:22" ht="14.25" customHeight="1" x14ac:dyDescent="0.3">
      <c r="A8074" s="4">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4">
        <v>2.2287999999999988</v>
      </c>
    </row>
    <row r="8075" spans="1:22" ht="14.25" customHeight="1" x14ac:dyDescent="0.3">
      <c r="A8075" s="4">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4">
        <v>-9.7050000000000018</v>
      </c>
    </row>
    <row r="8076" spans="1:22" ht="14.25" customHeight="1" x14ac:dyDescent="0.3">
      <c r="A8076" s="4">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4">
        <v>-22.684200000000004</v>
      </c>
    </row>
    <row r="8077" spans="1:22" ht="14.25" customHeight="1" x14ac:dyDescent="0.3">
      <c r="A8077" s="4">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4">
        <v>-38.821200000000012</v>
      </c>
    </row>
    <row r="8078" spans="1:22" ht="14.25" customHeight="1" x14ac:dyDescent="0.3">
      <c r="A8078" s="4">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4">
        <v>9.3227999999999991</v>
      </c>
    </row>
    <row r="8079" spans="1:22" ht="14.25" customHeight="1" x14ac:dyDescent="0.3">
      <c r="A8079" s="4">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4">
        <v>74.690999999999988</v>
      </c>
    </row>
    <row r="8080" spans="1:22" ht="14.25" customHeight="1" x14ac:dyDescent="0.3">
      <c r="A8080" s="4">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4">
        <v>18</v>
      </c>
    </row>
    <row r="8081" spans="1:22" ht="14.25" customHeight="1" x14ac:dyDescent="0.3">
      <c r="A8081" s="4">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4">
        <v>46.99519999999999</v>
      </c>
    </row>
    <row r="8082" spans="1:22" ht="14.25" customHeight="1" x14ac:dyDescent="0.3">
      <c r="A8082" s="4">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4">
        <v>47.626799999999996</v>
      </c>
    </row>
    <row r="8083" spans="1:22" ht="14.25" customHeight="1" x14ac:dyDescent="0.3">
      <c r="A8083" s="4">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4">
        <v>47.815200000000004</v>
      </c>
    </row>
    <row r="8084" spans="1:22" ht="14.25" customHeight="1" x14ac:dyDescent="0.3">
      <c r="A8084" s="4">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4">
        <v>20.387999999999998</v>
      </c>
    </row>
    <row r="8085" spans="1:22" ht="14.25" customHeight="1" x14ac:dyDescent="0.3">
      <c r="A8085" s="4">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4">
        <v>-10.487400000000001</v>
      </c>
    </row>
    <row r="8086" spans="1:22" ht="14.25" customHeight="1" x14ac:dyDescent="0.3">
      <c r="A8086" s="4">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4">
        <v>-161.69400000000005</v>
      </c>
    </row>
    <row r="8087" spans="1:22" ht="14.25" customHeight="1" x14ac:dyDescent="0.3">
      <c r="A8087" s="4">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4">
        <v>18.329999999999991</v>
      </c>
    </row>
    <row r="8088" spans="1:22" ht="14.25" customHeight="1" x14ac:dyDescent="0.3">
      <c r="A8088" s="4">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4">
        <v>5.2650000000000006</v>
      </c>
    </row>
    <row r="8089" spans="1:22" ht="14.25" customHeight="1" x14ac:dyDescent="0.3">
      <c r="A8089" s="4">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4">
        <v>1.1807999999999983</v>
      </c>
    </row>
    <row r="8090" spans="1:22" ht="14.25" customHeight="1" x14ac:dyDescent="0.3">
      <c r="A8090" s="4">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4">
        <v>12.973999999999997</v>
      </c>
    </row>
    <row r="8091" spans="1:22" ht="14.25" customHeight="1" x14ac:dyDescent="0.3">
      <c r="A8091" s="4">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4">
        <v>20.1708</v>
      </c>
    </row>
    <row r="8092" spans="1:22" ht="14.25" customHeight="1" x14ac:dyDescent="0.3">
      <c r="A8092" s="4">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4">
        <v>70.033599999999993</v>
      </c>
    </row>
    <row r="8093" spans="1:22" ht="14.25" customHeight="1" x14ac:dyDescent="0.3">
      <c r="A8093" s="4">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4">
        <v>2.8224</v>
      </c>
    </row>
    <row r="8094" spans="1:22" ht="14.25" customHeight="1" x14ac:dyDescent="0.3">
      <c r="A8094" s="4">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4">
        <v>32.97</v>
      </c>
    </row>
    <row r="8095" spans="1:22" ht="14.25" customHeight="1" x14ac:dyDescent="0.3">
      <c r="A8095" s="4">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4">
        <v>10.507200000000001</v>
      </c>
    </row>
    <row r="8096" spans="1:22" ht="14.25" customHeight="1" x14ac:dyDescent="0.3">
      <c r="A8096" s="4">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4">
        <v>12.052</v>
      </c>
    </row>
    <row r="8097" spans="1:22" ht="14.25" customHeight="1" x14ac:dyDescent="0.3">
      <c r="A8097" s="4">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4">
        <v>6.2208000000000006</v>
      </c>
    </row>
    <row r="8098" spans="1:22" ht="14.25" customHeight="1" x14ac:dyDescent="0.3">
      <c r="A8098" s="4">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4">
        <v>32.893000000000008</v>
      </c>
    </row>
    <row r="8099" spans="1:22" ht="14.25" customHeight="1" x14ac:dyDescent="0.3">
      <c r="A8099" s="4">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4">
        <v>34.292499999999997</v>
      </c>
    </row>
    <row r="8100" spans="1:22" ht="14.25" customHeight="1" x14ac:dyDescent="0.3">
      <c r="A8100" s="4">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4">
        <v>1.9259999999999997</v>
      </c>
    </row>
    <row r="8101" spans="1:22" ht="14.25" customHeight="1" x14ac:dyDescent="0.3">
      <c r="A8101" s="4">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4">
        <v>5.101499999999997</v>
      </c>
    </row>
    <row r="8102" spans="1:22" ht="14.25" customHeight="1" x14ac:dyDescent="0.3">
      <c r="A8102" s="4">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4">
        <v>377.72999999999956</v>
      </c>
    </row>
    <row r="8103" spans="1:22" ht="14.25" customHeight="1" x14ac:dyDescent="0.3">
      <c r="A8103" s="4">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4">
        <v>3.7995999999999999</v>
      </c>
    </row>
    <row r="8104" spans="1:22" ht="14.25" customHeight="1" x14ac:dyDescent="0.3">
      <c r="A8104" s="4">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4">
        <v>334.49849999999958</v>
      </c>
    </row>
    <row r="8105" spans="1:22" ht="14.25" customHeight="1" x14ac:dyDescent="0.3">
      <c r="A8105" s="4">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4">
        <v>29.341200000000008</v>
      </c>
    </row>
    <row r="8106" spans="1:22" ht="14.25" customHeight="1" x14ac:dyDescent="0.3">
      <c r="A8106" s="4">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4">
        <v>58.179600000000022</v>
      </c>
    </row>
    <row r="8107" spans="1:22" ht="14.25" customHeight="1" x14ac:dyDescent="0.3">
      <c r="A8107" s="4">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4">
        <v>-17.027400000000007</v>
      </c>
    </row>
    <row r="8108" spans="1:22" ht="14.25" customHeight="1" x14ac:dyDescent="0.3">
      <c r="A8108" s="4">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4">
        <v>52.632000000000005</v>
      </c>
    </row>
    <row r="8109" spans="1:22" ht="14.25" customHeight="1" x14ac:dyDescent="0.3">
      <c r="A8109" s="4">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4">
        <v>-87.667200000000037</v>
      </c>
    </row>
    <row r="8110" spans="1:22" ht="14.25" customHeight="1" x14ac:dyDescent="0.3">
      <c r="A8110" s="4">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4">
        <v>-58.504800000000017</v>
      </c>
    </row>
    <row r="8111" spans="1:22" ht="14.25" customHeight="1" x14ac:dyDescent="0.3">
      <c r="A8111" s="4">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4">
        <v>20.844000000000001</v>
      </c>
    </row>
    <row r="8112" spans="1:22" ht="14.25" customHeight="1" x14ac:dyDescent="0.3">
      <c r="A8112" s="4">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4">
        <v>-25.477199999999982</v>
      </c>
    </row>
    <row r="8113" spans="1:22" ht="14.25" customHeight="1" x14ac:dyDescent="0.3">
      <c r="A8113" s="4">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4">
        <v>-17.744999999999976</v>
      </c>
    </row>
    <row r="8114" spans="1:22" ht="14.25" customHeight="1" x14ac:dyDescent="0.3">
      <c r="A8114" s="4">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4">
        <v>-30.867200000000004</v>
      </c>
    </row>
    <row r="8115" spans="1:22" ht="14.25" customHeight="1" x14ac:dyDescent="0.3">
      <c r="A8115" s="4">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4">
        <v>-1.217800000000004</v>
      </c>
    </row>
    <row r="8116" spans="1:22" ht="14.25" customHeight="1" x14ac:dyDescent="0.3">
      <c r="A8116" s="4">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4">
        <v>2.3219999999999974</v>
      </c>
    </row>
    <row r="8117" spans="1:22" ht="14.25" customHeight="1" x14ac:dyDescent="0.3">
      <c r="A8117" s="4">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4">
        <v>41.445600000000013</v>
      </c>
    </row>
    <row r="8118" spans="1:22" ht="14.25" customHeight="1" x14ac:dyDescent="0.3">
      <c r="A8118" s="4">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4">
        <v>7.9895999999999994</v>
      </c>
    </row>
    <row r="8119" spans="1:22" ht="14.25" customHeight="1" x14ac:dyDescent="0.3">
      <c r="A8119" s="4">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4">
        <v>100.4255</v>
      </c>
    </row>
    <row r="8120" spans="1:22" ht="14.25" customHeight="1" x14ac:dyDescent="0.3">
      <c r="A8120" s="4">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4">
        <v>-75.191999999999979</v>
      </c>
    </row>
    <row r="8121" spans="1:22" ht="14.25" customHeight="1" x14ac:dyDescent="0.3">
      <c r="A8121" s="4">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4">
        <v>10.909600000000001</v>
      </c>
    </row>
    <row r="8122" spans="1:22" ht="14.25" customHeight="1" x14ac:dyDescent="0.3">
      <c r="A8122" s="4">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4">
        <v>0</v>
      </c>
    </row>
    <row r="8123" spans="1:22" ht="14.25" customHeight="1" x14ac:dyDescent="0.3">
      <c r="A8123" s="4">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4">
        <v>11.026399999999999</v>
      </c>
    </row>
    <row r="8124" spans="1:22" ht="14.25" customHeight="1" x14ac:dyDescent="0.3">
      <c r="A8124" s="4">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4">
        <v>9.5850000000000009</v>
      </c>
    </row>
    <row r="8125" spans="1:22" ht="14.25" customHeight="1" x14ac:dyDescent="0.3">
      <c r="A8125" s="4">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4">
        <v>125.99719999999991</v>
      </c>
    </row>
    <row r="8126" spans="1:22" ht="14.25" customHeight="1" x14ac:dyDescent="0.3">
      <c r="A8126" s="4">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4">
        <v>-28.274400000000021</v>
      </c>
    </row>
    <row r="8127" spans="1:22" ht="14.25" customHeight="1" x14ac:dyDescent="0.3">
      <c r="A8127" s="4">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4">
        <v>-4.9878000000000018</v>
      </c>
    </row>
    <row r="8128" spans="1:22" ht="14.25" customHeight="1" x14ac:dyDescent="0.3">
      <c r="A8128" s="4">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4">
        <v>4.4004000000000003</v>
      </c>
    </row>
    <row r="8129" spans="1:22" ht="14.25" customHeight="1" x14ac:dyDescent="0.3">
      <c r="A8129" s="4">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4">
        <v>-125.76600000000005</v>
      </c>
    </row>
    <row r="8130" spans="1:22" ht="14.25" customHeight="1" x14ac:dyDescent="0.3">
      <c r="A8130" s="4">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4">
        <v>-43.847999999999985</v>
      </c>
    </row>
    <row r="8131" spans="1:22" ht="14.25" customHeight="1" x14ac:dyDescent="0.3">
      <c r="A8131" s="4">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4">
        <v>15.098399999999998</v>
      </c>
    </row>
    <row r="8132" spans="1:22" ht="14.25" customHeight="1" x14ac:dyDescent="0.3">
      <c r="A8132" s="4">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4">
        <v>5.8604000000000003</v>
      </c>
    </row>
    <row r="8133" spans="1:22" ht="14.25" customHeight="1" x14ac:dyDescent="0.3">
      <c r="A8133" s="4">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4">
        <v>3.8047999999999984</v>
      </c>
    </row>
    <row r="8134" spans="1:22" ht="14.25" customHeight="1" x14ac:dyDescent="0.3">
      <c r="A8134" s="4">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4">
        <v>160.62299999999993</v>
      </c>
    </row>
    <row r="8135" spans="1:22" ht="14.25" customHeight="1" x14ac:dyDescent="0.3">
      <c r="A8135" s="4">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4">
        <v>-70.960499999999996</v>
      </c>
    </row>
    <row r="8136" spans="1:22" ht="14.25" customHeight="1" x14ac:dyDescent="0.3">
      <c r="A8136" s="4">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4">
        <v>17.314799999999998</v>
      </c>
    </row>
    <row r="8137" spans="1:22" ht="14.25" customHeight="1" x14ac:dyDescent="0.3">
      <c r="A8137" s="4">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4">
        <v>41.223699999999994</v>
      </c>
    </row>
    <row r="8138" spans="1:22" ht="14.25" customHeight="1" x14ac:dyDescent="0.3">
      <c r="A8138" s="4">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4">
        <v>-255.58750000000009</v>
      </c>
    </row>
    <row r="8139" spans="1:22" ht="14.25" customHeight="1" x14ac:dyDescent="0.3">
      <c r="A8139" s="4">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4">
        <v>21.477600000000002</v>
      </c>
    </row>
    <row r="8140" spans="1:22" ht="14.25" customHeight="1" x14ac:dyDescent="0.3">
      <c r="A8140" s="4">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4">
        <v>1.2671999999999994</v>
      </c>
    </row>
    <row r="8141" spans="1:22" ht="14.25" customHeight="1" x14ac:dyDescent="0.3">
      <c r="A8141" s="4">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4">
        <v>24.856999999999999</v>
      </c>
    </row>
    <row r="8142" spans="1:22" ht="14.25" customHeight="1" x14ac:dyDescent="0.3">
      <c r="A8142" s="4">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4">
        <v>6.7048000000000005</v>
      </c>
    </row>
    <row r="8143" spans="1:22" ht="14.25" customHeight="1" x14ac:dyDescent="0.3">
      <c r="A8143" s="4">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4">
        <v>7.2176999999999998</v>
      </c>
    </row>
    <row r="8144" spans="1:22" ht="14.25" customHeight="1" x14ac:dyDescent="0.3">
      <c r="A8144" s="4">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4">
        <v>50.365800000000007</v>
      </c>
    </row>
    <row r="8145" spans="1:22" ht="14.25" customHeight="1" x14ac:dyDescent="0.3">
      <c r="A8145" s="4">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4">
        <v>6.9715999999999951</v>
      </c>
    </row>
    <row r="8146" spans="1:22" ht="14.25" customHeight="1" x14ac:dyDescent="0.3">
      <c r="A8146" s="4">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4">
        <v>-31.993600000000029</v>
      </c>
    </row>
    <row r="8147" spans="1:22" ht="14.25" customHeight="1" x14ac:dyDescent="0.3">
      <c r="A8147" s="4">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4">
        <v>155.72699999999998</v>
      </c>
    </row>
    <row r="8148" spans="1:22" ht="14.25" customHeight="1" x14ac:dyDescent="0.3">
      <c r="A8148" s="4">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4">
        <v>1.6896</v>
      </c>
    </row>
    <row r="8149" spans="1:22" ht="14.25" customHeight="1" x14ac:dyDescent="0.3">
      <c r="A8149" s="4">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4">
        <v>23.086399999999998</v>
      </c>
    </row>
    <row r="8150" spans="1:22" ht="14.25" customHeight="1" x14ac:dyDescent="0.3">
      <c r="A8150" s="4">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4">
        <v>9.8783999999999992</v>
      </c>
    </row>
    <row r="8151" spans="1:22" ht="14.25" customHeight="1" x14ac:dyDescent="0.3">
      <c r="A8151" s="4">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4">
        <v>5.0195999999999996</v>
      </c>
    </row>
    <row r="8152" spans="1:22" ht="14.25" customHeight="1" x14ac:dyDescent="0.3">
      <c r="A8152" s="4">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4">
        <v>39.748800000000003</v>
      </c>
    </row>
    <row r="8153" spans="1:22" ht="14.25" customHeight="1" x14ac:dyDescent="0.3">
      <c r="A8153" s="4">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4">
        <v>4.8719999999999999</v>
      </c>
    </row>
    <row r="8154" spans="1:22" ht="14.25" customHeight="1" x14ac:dyDescent="0.3">
      <c r="A8154" s="4">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4">
        <v>9.6191999999999993</v>
      </c>
    </row>
    <row r="8155" spans="1:22" ht="14.25" customHeight="1" x14ac:dyDescent="0.3">
      <c r="A8155" s="4">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4">
        <v>6719.9807999999994</v>
      </c>
    </row>
    <row r="8156" spans="1:22" ht="14.25" customHeight="1" x14ac:dyDescent="0.3">
      <c r="A8156" s="4">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4">
        <v>38.080000000000013</v>
      </c>
    </row>
    <row r="8157" spans="1:22" ht="14.25" customHeight="1" x14ac:dyDescent="0.3">
      <c r="A8157" s="4">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4">
        <v>27.881999999999998</v>
      </c>
    </row>
    <row r="8158" spans="1:22" ht="14.25" customHeight="1" x14ac:dyDescent="0.3">
      <c r="A8158" s="4">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4">
        <v>-23.93719999999999</v>
      </c>
    </row>
    <row r="8159" spans="1:22" ht="14.25" customHeight="1" x14ac:dyDescent="0.3">
      <c r="A8159" s="4">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4">
        <v>95.200000000000031</v>
      </c>
    </row>
    <row r="8160" spans="1:22" ht="14.25" customHeight="1" x14ac:dyDescent="0.3">
      <c r="A8160" s="4">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4">
        <v>5.6111999999999993</v>
      </c>
    </row>
    <row r="8161" spans="1:22" ht="14.25" customHeight="1" x14ac:dyDescent="0.3">
      <c r="A8161" s="4">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4">
        <v>87.890000000000015</v>
      </c>
    </row>
    <row r="8162" spans="1:22" ht="14.25" customHeight="1" x14ac:dyDescent="0.3">
      <c r="A8162" s="4">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4">
        <v>36.473600000000005</v>
      </c>
    </row>
    <row r="8163" spans="1:22" ht="14.25" customHeight="1" x14ac:dyDescent="0.3">
      <c r="A8163" s="4">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4">
        <v>76.315200000000004</v>
      </c>
    </row>
    <row r="8164" spans="1:22" ht="14.25" customHeight="1" x14ac:dyDescent="0.3">
      <c r="A8164" s="4">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4">
        <v>89.314199999999971</v>
      </c>
    </row>
    <row r="8165" spans="1:22" ht="14.25" customHeight="1" x14ac:dyDescent="0.3">
      <c r="A8165" s="4">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4">
        <v>33.935999999999993</v>
      </c>
    </row>
    <row r="8166" spans="1:22" ht="14.25" customHeight="1" x14ac:dyDescent="0.3">
      <c r="A8166" s="4">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4">
        <v>41.120799999999988</v>
      </c>
    </row>
    <row r="8167" spans="1:22" ht="14.25" customHeight="1" x14ac:dyDescent="0.3">
      <c r="A8167" s="4">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4">
        <v>4.1832000000000003</v>
      </c>
    </row>
    <row r="8168" spans="1:22" ht="14.25" customHeight="1" x14ac:dyDescent="0.3">
      <c r="A8168" s="4">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4">
        <v>-30.147000000000048</v>
      </c>
    </row>
    <row r="8169" spans="1:22" ht="14.25" customHeight="1" x14ac:dyDescent="0.3">
      <c r="A8169" s="4">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4">
        <v>-32.367300000000085</v>
      </c>
    </row>
    <row r="8170" spans="1:22" ht="14.25" customHeight="1" x14ac:dyDescent="0.3">
      <c r="A8170" s="4">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4">
        <v>366.63479999999993</v>
      </c>
    </row>
    <row r="8171" spans="1:22" ht="14.25" customHeight="1" x14ac:dyDescent="0.3">
      <c r="A8171" s="4">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4">
        <v>-73.054800000000071</v>
      </c>
    </row>
    <row r="8172" spans="1:22" ht="14.25" customHeight="1" x14ac:dyDescent="0.3">
      <c r="A8172" s="4">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4">
        <v>32.687999999999988</v>
      </c>
    </row>
    <row r="8173" spans="1:22" ht="14.25" customHeight="1" x14ac:dyDescent="0.3">
      <c r="A8173" s="4">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4">
        <v>68.686800000000005</v>
      </c>
    </row>
    <row r="8174" spans="1:22" ht="14.25" customHeight="1" x14ac:dyDescent="0.3">
      <c r="A8174" s="4">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4">
        <v>1.4112</v>
      </c>
    </row>
    <row r="8175" spans="1:22" ht="14.25" customHeight="1" x14ac:dyDescent="0.3">
      <c r="A8175" s="4">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4">
        <v>14.142599999999996</v>
      </c>
    </row>
    <row r="8176" spans="1:22" ht="14.25" customHeight="1" x14ac:dyDescent="0.3">
      <c r="A8176" s="4">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4">
        <v>4.066399999999998</v>
      </c>
    </row>
    <row r="8177" spans="1:22" ht="14.25" customHeight="1" x14ac:dyDescent="0.3">
      <c r="A8177" s="4">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4">
        <v>52.822799999999987</v>
      </c>
    </row>
    <row r="8178" spans="1:22" ht="14.25" customHeight="1" x14ac:dyDescent="0.3">
      <c r="A8178" s="4">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4">
        <v>37.218599999999995</v>
      </c>
    </row>
    <row r="8179" spans="1:22" ht="14.25" customHeight="1" x14ac:dyDescent="0.3">
      <c r="A8179" s="4">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4">
        <v>142.48499999999993</v>
      </c>
    </row>
    <row r="8180" spans="1:22" ht="14.25" customHeight="1" x14ac:dyDescent="0.3">
      <c r="A8180" s="4">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4">
        <v>449.99099999999999</v>
      </c>
    </row>
    <row r="8181" spans="1:22" ht="14.25" customHeight="1" x14ac:dyDescent="0.3">
      <c r="A8181" s="4">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4">
        <v>-188.7</v>
      </c>
    </row>
    <row r="8182" spans="1:22" ht="14.25" customHeight="1" x14ac:dyDescent="0.3">
      <c r="A8182" s="4">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4">
        <v>-480.20320000000027</v>
      </c>
    </row>
    <row r="8183" spans="1:22" ht="14.25" customHeight="1" x14ac:dyDescent="0.3">
      <c r="A8183" s="4">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4">
        <v>-24.043499999999995</v>
      </c>
    </row>
    <row r="8184" spans="1:22" ht="14.25" customHeight="1" x14ac:dyDescent="0.3">
      <c r="A8184" s="4">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4">
        <v>-10.173599999999997</v>
      </c>
    </row>
    <row r="8185" spans="1:22" ht="14.25" customHeight="1" x14ac:dyDescent="0.3">
      <c r="A8185" s="4">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4">
        <v>-0.99329999999999963</v>
      </c>
    </row>
    <row r="8186" spans="1:22" ht="14.25" customHeight="1" x14ac:dyDescent="0.3">
      <c r="A8186" s="4">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4">
        <v>20.576399999999996</v>
      </c>
    </row>
    <row r="8187" spans="1:22" ht="14.25" customHeight="1" x14ac:dyDescent="0.3">
      <c r="A8187" s="4">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4">
        <v>2.9339999999999997</v>
      </c>
    </row>
    <row r="8188" spans="1:22" ht="14.25" customHeight="1" x14ac:dyDescent="0.3">
      <c r="A8188" s="4">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4">
        <v>-12.147999999999996</v>
      </c>
    </row>
    <row r="8189" spans="1:22" ht="14.25" customHeight="1" x14ac:dyDescent="0.3">
      <c r="A8189" s="4">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4">
        <v>29.525400000000001</v>
      </c>
    </row>
    <row r="8190" spans="1:22" ht="14.25" customHeight="1" x14ac:dyDescent="0.3">
      <c r="A8190" s="4">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4">
        <v>9.3312000000000008</v>
      </c>
    </row>
    <row r="8191" spans="1:22" ht="14.25" customHeight="1" x14ac:dyDescent="0.3">
      <c r="A8191" s="4">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4">
        <v>3.6162000000000001</v>
      </c>
    </row>
    <row r="8192" spans="1:22" ht="14.25" customHeight="1" x14ac:dyDescent="0.3">
      <c r="A8192" s="4">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4">
        <v>18.662400000000002</v>
      </c>
    </row>
    <row r="8193" spans="1:22" ht="14.25" customHeight="1" x14ac:dyDescent="0.3">
      <c r="A8193" s="4">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4">
        <v>76.9816</v>
      </c>
    </row>
    <row r="8194" spans="1:22" ht="14.25" customHeight="1" x14ac:dyDescent="0.3">
      <c r="A8194" s="4">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4">
        <v>-4.2336000000000009</v>
      </c>
    </row>
    <row r="8195" spans="1:22" ht="14.25" customHeight="1" x14ac:dyDescent="0.3">
      <c r="A8195" s="4">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4">
        <v>9.8351999999999933</v>
      </c>
    </row>
    <row r="8196" spans="1:22" ht="14.25" customHeight="1" x14ac:dyDescent="0.3">
      <c r="A8196" s="4">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4">
        <v>25.180800000000005</v>
      </c>
    </row>
    <row r="8197" spans="1:22" ht="14.25" customHeight="1" x14ac:dyDescent="0.3">
      <c r="A8197" s="4">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4">
        <v>4.3904000000000005</v>
      </c>
    </row>
    <row r="8198" spans="1:22" ht="14.25" customHeight="1" x14ac:dyDescent="0.3">
      <c r="A8198" s="4">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4">
        <v>-1.119600000000009</v>
      </c>
    </row>
    <row r="8199" spans="1:22" ht="14.25" customHeight="1" x14ac:dyDescent="0.3">
      <c r="A8199" s="4">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4">
        <v>7.1960000000000015</v>
      </c>
    </row>
    <row r="8200" spans="1:22" ht="14.25" customHeight="1" x14ac:dyDescent="0.3">
      <c r="A8200" s="4">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4">
        <v>5.4432</v>
      </c>
    </row>
    <row r="8201" spans="1:22" ht="14.25" customHeight="1" x14ac:dyDescent="0.3">
      <c r="A8201" s="4">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4">
        <v>-18.252500000000001</v>
      </c>
    </row>
    <row r="8202" spans="1:22" ht="14.25" customHeight="1" x14ac:dyDescent="0.3">
      <c r="A8202" s="4">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4">
        <v>-18.196000000000002</v>
      </c>
    </row>
    <row r="8203" spans="1:22" ht="14.25" customHeight="1" x14ac:dyDescent="0.3">
      <c r="A8203" s="4">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4">
        <v>16.787500000000001</v>
      </c>
    </row>
    <row r="8204" spans="1:22" ht="14.25" customHeight="1" x14ac:dyDescent="0.3">
      <c r="A8204" s="4">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4">
        <v>142.9948</v>
      </c>
    </row>
    <row r="8205" spans="1:22" ht="14.25" customHeight="1" x14ac:dyDescent="0.3">
      <c r="A8205" s="4">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4">
        <v>4.7279999999999998</v>
      </c>
    </row>
    <row r="8206" spans="1:22" ht="14.25" customHeight="1" x14ac:dyDescent="0.3">
      <c r="A8206" s="4">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4">
        <v>2229.0239999999999</v>
      </c>
    </row>
    <row r="8207" spans="1:22" ht="14.25" customHeight="1" x14ac:dyDescent="0.3">
      <c r="A8207" s="4">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4">
        <v>115.5528</v>
      </c>
    </row>
    <row r="8208" spans="1:22" ht="14.25" customHeight="1" x14ac:dyDescent="0.3">
      <c r="A8208" s="4">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4">
        <v>-76.606200000000001</v>
      </c>
    </row>
    <row r="8209" spans="1:22" ht="14.25" customHeight="1" x14ac:dyDescent="0.3">
      <c r="A8209" s="4">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4">
        <v>0.42639999999999978</v>
      </c>
    </row>
    <row r="8210" spans="1:22" ht="14.25" customHeight="1" x14ac:dyDescent="0.3">
      <c r="A8210" s="4">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4">
        <v>-913.17599999999993</v>
      </c>
    </row>
    <row r="8211" spans="1:22" ht="14.25" customHeight="1" x14ac:dyDescent="0.3">
      <c r="A8211" s="4">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4">
        <v>-58.873600000000025</v>
      </c>
    </row>
    <row r="8212" spans="1:22" ht="14.25" customHeight="1" x14ac:dyDescent="0.3">
      <c r="A8212" s="4">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4">
        <v>7.1372000000000035</v>
      </c>
    </row>
    <row r="8213" spans="1:22" ht="14.25" customHeight="1" x14ac:dyDescent="0.3">
      <c r="A8213" s="4">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4">
        <v>-17.783999999999992</v>
      </c>
    </row>
    <row r="8214" spans="1:22" ht="14.25" customHeight="1" x14ac:dyDescent="0.3">
      <c r="A8214" s="4">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4">
        <v>19.630499999999998</v>
      </c>
    </row>
    <row r="8215" spans="1:22" ht="14.25" customHeight="1" x14ac:dyDescent="0.3">
      <c r="A8215" s="4">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4">
        <v>-4.6463999999999981</v>
      </c>
    </row>
    <row r="8216" spans="1:22" ht="14.25" customHeight="1" x14ac:dyDescent="0.3">
      <c r="A8216" s="4">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4">
        <v>3.7989999999999995</v>
      </c>
    </row>
    <row r="8217" spans="1:22" ht="14.25" customHeight="1" x14ac:dyDescent="0.3">
      <c r="A8217" s="4">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4">
        <v>-1.8106</v>
      </c>
    </row>
    <row r="8218" spans="1:22" ht="14.25" customHeight="1" x14ac:dyDescent="0.3">
      <c r="A8218" s="4">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4">
        <v>-2.2847999999999997</v>
      </c>
    </row>
    <row r="8219" spans="1:22" ht="14.25" customHeight="1" x14ac:dyDescent="0.3">
      <c r="A8219" s="4">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4">
        <v>0.86879999999999979</v>
      </c>
    </row>
    <row r="8220" spans="1:22" ht="14.25" customHeight="1" x14ac:dyDescent="0.3">
      <c r="A8220" s="4">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4">
        <v>-19.065600000000007</v>
      </c>
    </row>
    <row r="8221" spans="1:22" ht="14.25" customHeight="1" x14ac:dyDescent="0.3">
      <c r="A8221" s="4">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4">
        <v>1.7247999999999997</v>
      </c>
    </row>
    <row r="8222" spans="1:22" ht="14.25" customHeight="1" x14ac:dyDescent="0.3">
      <c r="A8222" s="4">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4">
        <v>-3.0396000000000001</v>
      </c>
    </row>
    <row r="8223" spans="1:22" ht="14.25" customHeight="1" x14ac:dyDescent="0.3">
      <c r="A8223" s="4">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4">
        <v>-3.7680000000000002</v>
      </c>
    </row>
    <row r="8224" spans="1:22" ht="14.25" customHeight="1" x14ac:dyDescent="0.3">
      <c r="A8224" s="4">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4">
        <v>-2.5248000000000022</v>
      </c>
    </row>
    <row r="8225" spans="1:22" ht="14.25" customHeight="1" x14ac:dyDescent="0.3">
      <c r="A8225" s="4">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4">
        <v>83.645999999999987</v>
      </c>
    </row>
    <row r="8226" spans="1:22" ht="14.25" customHeight="1" x14ac:dyDescent="0.3">
      <c r="A8226" s="4">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4">
        <v>6.2208000000000006</v>
      </c>
    </row>
    <row r="8227" spans="1:22" ht="14.25" customHeight="1" x14ac:dyDescent="0.3">
      <c r="A8227" s="4">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4">
        <v>91.055999999999983</v>
      </c>
    </row>
    <row r="8228" spans="1:22" ht="14.25" customHeight="1" x14ac:dyDescent="0.3">
      <c r="A8228" s="4">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4">
        <v>20.085100000000001</v>
      </c>
    </row>
    <row r="8229" spans="1:22" ht="14.25" customHeight="1" x14ac:dyDescent="0.3">
      <c r="A8229" s="4">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4">
        <v>7.4376000000000033</v>
      </c>
    </row>
    <row r="8230" spans="1:22" ht="14.25" customHeight="1" x14ac:dyDescent="0.3">
      <c r="A8230" s="4">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4">
        <v>8.0652000000000008</v>
      </c>
    </row>
    <row r="8231" spans="1:22" ht="14.25" customHeight="1" x14ac:dyDescent="0.3">
      <c r="A8231" s="4">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4">
        <v>37.787400000000005</v>
      </c>
    </row>
    <row r="8232" spans="1:22" ht="14.25" customHeight="1" x14ac:dyDescent="0.3">
      <c r="A8232" s="4">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4">
        <v>9.7118999999999982</v>
      </c>
    </row>
    <row r="8233" spans="1:22" ht="14.25" customHeight="1" x14ac:dyDescent="0.3">
      <c r="A8233" s="4">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4">
        <v>291.37779999999987</v>
      </c>
    </row>
    <row r="8234" spans="1:22" ht="14.25" customHeight="1" x14ac:dyDescent="0.3">
      <c r="A8234" s="4">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4">
        <v>42.362499999999997</v>
      </c>
    </row>
    <row r="8235" spans="1:22" ht="14.25" customHeight="1" x14ac:dyDescent="0.3">
      <c r="A8235" s="4">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4">
        <v>0.40679999999999694</v>
      </c>
    </row>
    <row r="8236" spans="1:22" ht="14.25" customHeight="1" x14ac:dyDescent="0.3">
      <c r="A8236" s="4">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4">
        <v>0.4159999999999997</v>
      </c>
    </row>
    <row r="8237" spans="1:22" ht="14.25" customHeight="1" x14ac:dyDescent="0.3">
      <c r="A8237" s="4">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4">
        <v>-458.14679999999998</v>
      </c>
    </row>
    <row r="8238" spans="1:22" ht="14.25" customHeight="1" x14ac:dyDescent="0.3">
      <c r="A8238" s="4">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4">
        <v>0</v>
      </c>
    </row>
    <row r="8239" spans="1:22" ht="14.25" customHeight="1" x14ac:dyDescent="0.3">
      <c r="A8239" s="4">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4">
        <v>-0.7748000000000006</v>
      </c>
    </row>
    <row r="8240" spans="1:22" ht="14.25" customHeight="1" x14ac:dyDescent="0.3">
      <c r="A8240" s="4">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4">
        <v>2.5019999999999998</v>
      </c>
    </row>
    <row r="8241" spans="1:22" ht="14.25" customHeight="1" x14ac:dyDescent="0.3">
      <c r="A8241" s="4">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4">
        <v>1.1119999999999999</v>
      </c>
    </row>
    <row r="8242" spans="1:22" ht="14.25" customHeight="1" x14ac:dyDescent="0.3">
      <c r="A8242" s="4">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4">
        <v>6.0411999999999964</v>
      </c>
    </row>
    <row r="8243" spans="1:22" ht="14.25" customHeight="1" x14ac:dyDescent="0.3">
      <c r="A8243" s="4">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4">
        <v>8.3103999999999996</v>
      </c>
    </row>
    <row r="8244" spans="1:22" ht="14.25" customHeight="1" x14ac:dyDescent="0.3">
      <c r="A8244" s="4">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4">
        <v>57.120000000000019</v>
      </c>
    </row>
    <row r="8245" spans="1:22" ht="14.25" customHeight="1" x14ac:dyDescent="0.3">
      <c r="A8245" s="4">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4">
        <v>50.396000000000015</v>
      </c>
    </row>
    <row r="8246" spans="1:22" ht="14.25" customHeight="1" x14ac:dyDescent="0.3">
      <c r="A8246" s="4">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4">
        <v>31.612800000000004</v>
      </c>
    </row>
    <row r="8247" spans="1:22" ht="14.25" customHeight="1" x14ac:dyDescent="0.3">
      <c r="A8247" s="4">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4">
        <v>10.347300000000004</v>
      </c>
    </row>
    <row r="8248" spans="1:22" ht="14.25" customHeight="1" x14ac:dyDescent="0.3">
      <c r="A8248" s="4">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4">
        <v>-191.619</v>
      </c>
    </row>
    <row r="8249" spans="1:22" ht="14.25" customHeight="1" x14ac:dyDescent="0.3">
      <c r="A8249" s="4">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4">
        <v>3.6784000000000017</v>
      </c>
    </row>
    <row r="8250" spans="1:22" ht="14.25" customHeight="1" x14ac:dyDescent="0.3">
      <c r="A8250" s="4">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4">
        <v>-123.9980000000001</v>
      </c>
    </row>
    <row r="8251" spans="1:22" ht="14.25" customHeight="1" x14ac:dyDescent="0.3">
      <c r="A8251" s="4">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4">
        <v>-16.818000000000005</v>
      </c>
    </row>
    <row r="8252" spans="1:22" ht="14.25" customHeight="1" x14ac:dyDescent="0.3">
      <c r="A8252" s="4">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4">
        <v>-1.8847999999999994</v>
      </c>
    </row>
    <row r="8253" spans="1:22" ht="14.25" customHeight="1" x14ac:dyDescent="0.3">
      <c r="A8253" s="4">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4">
        <v>-470.548</v>
      </c>
    </row>
    <row r="8254" spans="1:22" ht="14.25" customHeight="1" x14ac:dyDescent="0.3">
      <c r="A8254" s="4">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4">
        <v>6.0416000000000025</v>
      </c>
    </row>
    <row r="8255" spans="1:22" ht="14.25" customHeight="1" x14ac:dyDescent="0.3">
      <c r="A8255" s="4">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4">
        <v>89.996999999999986</v>
      </c>
    </row>
    <row r="8256" spans="1:22" ht="14.25" customHeight="1" x14ac:dyDescent="0.3">
      <c r="A8256" s="4">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4">
        <v>92.236799999999988</v>
      </c>
    </row>
    <row r="8257" spans="1:22" ht="14.25" customHeight="1" x14ac:dyDescent="0.3">
      <c r="A8257" s="4">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4">
        <v>27.295199999999973</v>
      </c>
    </row>
    <row r="8258" spans="1:22" ht="14.25" customHeight="1" x14ac:dyDescent="0.3">
      <c r="A8258" s="4">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4">
        <v>11.684999999999999</v>
      </c>
    </row>
    <row r="8259" spans="1:22" ht="14.25" customHeight="1" x14ac:dyDescent="0.3">
      <c r="A8259" s="4">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4">
        <v>12.246500000000005</v>
      </c>
    </row>
    <row r="8260" spans="1:22" ht="14.25" customHeight="1" x14ac:dyDescent="0.3">
      <c r="A8260" s="4">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4">
        <v>37.763999999999996</v>
      </c>
    </row>
    <row r="8261" spans="1:22" ht="14.25" customHeight="1" x14ac:dyDescent="0.3">
      <c r="A8261" s="4">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4">
        <v>180.76590000000002</v>
      </c>
    </row>
    <row r="8262" spans="1:22" ht="14.25" customHeight="1" x14ac:dyDescent="0.3">
      <c r="A8262" s="4">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4">
        <v>3.7693999999999992</v>
      </c>
    </row>
    <row r="8263" spans="1:22" ht="14.25" customHeight="1" x14ac:dyDescent="0.3">
      <c r="A8263" s="4">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4">
        <v>44.470399999999998</v>
      </c>
    </row>
    <row r="8264" spans="1:22" ht="14.25" customHeight="1" x14ac:dyDescent="0.3">
      <c r="A8264" s="4">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4">
        <v>9.3312000000000008</v>
      </c>
    </row>
    <row r="8265" spans="1:22" ht="14.25" customHeight="1" x14ac:dyDescent="0.3">
      <c r="A8265" s="4">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4">
        <v>-10.037199999999999</v>
      </c>
    </row>
    <row r="8266" spans="1:22" ht="14.25" customHeight="1" x14ac:dyDescent="0.3">
      <c r="A8266" s="4">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4">
        <v>30.734999999999992</v>
      </c>
    </row>
    <row r="8267" spans="1:22" ht="14.25" customHeight="1" x14ac:dyDescent="0.3">
      <c r="A8267" s="4">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4">
        <v>12.8499</v>
      </c>
    </row>
    <row r="8268" spans="1:22" ht="14.25" customHeight="1" x14ac:dyDescent="0.3">
      <c r="A8268" s="4">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4">
        <v>5.1948000000000008</v>
      </c>
    </row>
    <row r="8269" spans="1:22" ht="14.25" customHeight="1" x14ac:dyDescent="0.3">
      <c r="A8269" s="4">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4">
        <v>-47.174999999999997</v>
      </c>
    </row>
    <row r="8270" spans="1:22" ht="14.25" customHeight="1" x14ac:dyDescent="0.3">
      <c r="A8270" s="4">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4">
        <v>2.7719999999999994</v>
      </c>
    </row>
    <row r="8271" spans="1:22" ht="14.25" customHeight="1" x14ac:dyDescent="0.3">
      <c r="A8271" s="4">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4">
        <v>250.39599999999984</v>
      </c>
    </row>
    <row r="8272" spans="1:22" ht="14.25" customHeight="1" x14ac:dyDescent="0.3">
      <c r="A8272" s="4">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4">
        <v>3.1535999999999995</v>
      </c>
    </row>
    <row r="8273" spans="1:22" ht="14.25" customHeight="1" x14ac:dyDescent="0.3">
      <c r="A8273" s="4">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4">
        <v>313.26239999999967</v>
      </c>
    </row>
    <row r="8274" spans="1:22" ht="14.25" customHeight="1" x14ac:dyDescent="0.3">
      <c r="A8274" s="4">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4">
        <v>4.8391999999999911</v>
      </c>
    </row>
    <row r="8275" spans="1:22" ht="14.25" customHeight="1" x14ac:dyDescent="0.3">
      <c r="A8275" s="4">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4">
        <v>0.29960000000000009</v>
      </c>
    </row>
    <row r="8276" spans="1:22" ht="14.25" customHeight="1" x14ac:dyDescent="0.3">
      <c r="A8276" s="4">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4">
        <v>282.20920000000001</v>
      </c>
    </row>
    <row r="8277" spans="1:22" ht="14.25" customHeight="1" x14ac:dyDescent="0.3">
      <c r="A8277" s="4">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4">
        <v>15.607799999999999</v>
      </c>
    </row>
    <row r="8278" spans="1:22" ht="14.25" customHeight="1" x14ac:dyDescent="0.3">
      <c r="A8278" s="4">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4">
        <v>-2.758799999999999</v>
      </c>
    </row>
    <row r="8279" spans="1:22" ht="14.25" customHeight="1" x14ac:dyDescent="0.3">
      <c r="A8279" s="4">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4">
        <v>-26.726000000000006</v>
      </c>
    </row>
    <row r="8280" spans="1:22" ht="14.25" customHeight="1" x14ac:dyDescent="0.3">
      <c r="A8280" s="4">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4">
        <v>32.434200000000004</v>
      </c>
    </row>
    <row r="8281" spans="1:22" ht="14.25" customHeight="1" x14ac:dyDescent="0.3">
      <c r="A8281" s="4">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4">
        <v>87.757800000000003</v>
      </c>
    </row>
    <row r="8282" spans="1:22" ht="14.25" customHeight="1" x14ac:dyDescent="0.3">
      <c r="A8282" s="4">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4">
        <v>22.015799999999999</v>
      </c>
    </row>
    <row r="8283" spans="1:22" ht="14.25" customHeight="1" x14ac:dyDescent="0.3">
      <c r="A8283" s="4">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4">
        <v>25.874999999999972</v>
      </c>
    </row>
    <row r="8284" spans="1:22" ht="14.25" customHeight="1" x14ac:dyDescent="0.3">
      <c r="A8284" s="4">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4">
        <v>137.26399999999995</v>
      </c>
    </row>
    <row r="8285" spans="1:22" ht="14.25" customHeight="1" x14ac:dyDescent="0.3">
      <c r="A8285" s="4">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4">
        <v>14.227200000000003</v>
      </c>
    </row>
    <row r="8286" spans="1:22" ht="14.25" customHeight="1" x14ac:dyDescent="0.3">
      <c r="A8286" s="4">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4">
        <v>135.45599999999996</v>
      </c>
    </row>
    <row r="8287" spans="1:22" ht="14.25" customHeight="1" x14ac:dyDescent="0.3">
      <c r="A8287" s="4">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4">
        <v>-33.641399999999997</v>
      </c>
    </row>
    <row r="8288" spans="1:22" ht="14.25" customHeight="1" x14ac:dyDescent="0.3">
      <c r="A8288" s="4">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4">
        <v>10.8864</v>
      </c>
    </row>
    <row r="8289" spans="1:22" ht="14.25" customHeight="1" x14ac:dyDescent="0.3">
      <c r="A8289" s="4">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4">
        <v>4.196499999999995</v>
      </c>
    </row>
    <row r="8290" spans="1:22" ht="14.25" customHeight="1" x14ac:dyDescent="0.3">
      <c r="A8290" s="4">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4">
        <v>41.718599999999995</v>
      </c>
    </row>
    <row r="8291" spans="1:22" ht="14.25" customHeight="1" x14ac:dyDescent="0.3">
      <c r="A8291" s="4">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4">
        <v>15.843599999999995</v>
      </c>
    </row>
    <row r="8292" spans="1:22" ht="14.25" customHeight="1" x14ac:dyDescent="0.3">
      <c r="A8292" s="4">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4">
        <v>-1.0410000000000006</v>
      </c>
    </row>
    <row r="8293" spans="1:22" ht="14.25" customHeight="1" x14ac:dyDescent="0.3">
      <c r="A8293" s="4">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4">
        <v>0.99629999999999996</v>
      </c>
    </row>
    <row r="8294" spans="1:22" ht="14.25" customHeight="1" x14ac:dyDescent="0.3">
      <c r="A8294" s="4">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4">
        <v>-7.5767999999999986</v>
      </c>
    </row>
    <row r="8295" spans="1:22" ht="14.25" customHeight="1" x14ac:dyDescent="0.3">
      <c r="A8295" s="4">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4">
        <v>5.9695999999999998</v>
      </c>
    </row>
    <row r="8296" spans="1:22" ht="14.25" customHeight="1" x14ac:dyDescent="0.3">
      <c r="A8296" s="4">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4">
        <v>74.974999999999994</v>
      </c>
    </row>
    <row r="8297" spans="1:22" ht="14.25" customHeight="1" x14ac:dyDescent="0.3">
      <c r="A8297" s="4">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4">
        <v>12.744</v>
      </c>
    </row>
    <row r="8298" spans="1:22" ht="14.25" customHeight="1" x14ac:dyDescent="0.3">
      <c r="A8298" s="4">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4">
        <v>26.875200000000007</v>
      </c>
    </row>
    <row r="8299" spans="1:22" ht="14.25" customHeight="1" x14ac:dyDescent="0.3">
      <c r="A8299" s="4">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4">
        <v>0.73919999999999941</v>
      </c>
    </row>
    <row r="8300" spans="1:22" ht="14.25" customHeight="1" x14ac:dyDescent="0.3">
      <c r="A8300" s="4">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4">
        <v>4.2716999999999992</v>
      </c>
    </row>
    <row r="8301" spans="1:22" ht="14.25" customHeight="1" x14ac:dyDescent="0.3">
      <c r="A8301" s="4">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4">
        <v>2.0747999999999998</v>
      </c>
    </row>
    <row r="8302" spans="1:22" ht="14.25" customHeight="1" x14ac:dyDescent="0.3">
      <c r="A8302" s="4">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4">
        <v>81.432000000000002</v>
      </c>
    </row>
    <row r="8303" spans="1:22" ht="14.25" customHeight="1" x14ac:dyDescent="0.3">
      <c r="A8303" s="4">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4">
        <v>659.98</v>
      </c>
    </row>
    <row r="8304" spans="1:22" ht="14.25" customHeight="1" x14ac:dyDescent="0.3">
      <c r="A8304" s="4">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4">
        <v>45.293999999999954</v>
      </c>
    </row>
    <row r="8305" spans="1:22" ht="14.25" customHeight="1" x14ac:dyDescent="0.3">
      <c r="A8305" s="4">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4">
        <v>8.2781999999999982</v>
      </c>
    </row>
    <row r="8306" spans="1:22" ht="14.25" customHeight="1" x14ac:dyDescent="0.3">
      <c r="A8306" s="4">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4">
        <v>36.477600000000024</v>
      </c>
    </row>
    <row r="8307" spans="1:22" ht="14.25" customHeight="1" x14ac:dyDescent="0.3">
      <c r="A8307" s="4">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4">
        <v>15.552000000000001</v>
      </c>
    </row>
    <row r="8308" spans="1:22" ht="14.25" customHeight="1" x14ac:dyDescent="0.3">
      <c r="A8308" s="4">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4">
        <v>19.255600000000001</v>
      </c>
    </row>
    <row r="8309" spans="1:22" ht="14.25" customHeight="1" x14ac:dyDescent="0.3">
      <c r="A8309" s="4">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4">
        <v>35.677599999999998</v>
      </c>
    </row>
    <row r="8310" spans="1:22" ht="14.25" customHeight="1" x14ac:dyDescent="0.3">
      <c r="A8310" s="4">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4">
        <v>11.151</v>
      </c>
    </row>
    <row r="8311" spans="1:22" ht="14.25" customHeight="1" x14ac:dyDescent="0.3">
      <c r="A8311" s="4">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4">
        <v>8.5844999999999914</v>
      </c>
    </row>
    <row r="8312" spans="1:22" ht="14.25" customHeight="1" x14ac:dyDescent="0.3">
      <c r="A8312" s="4">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4">
        <v>-43.029600000000045</v>
      </c>
    </row>
    <row r="8313" spans="1:22" ht="14.25" customHeight="1" x14ac:dyDescent="0.3">
      <c r="A8313" s="4">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4">
        <v>24.460799999999999</v>
      </c>
    </row>
    <row r="8314" spans="1:22" ht="14.25" customHeight="1" x14ac:dyDescent="0.3">
      <c r="A8314" s="4">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4">
        <v>764.38180000000011</v>
      </c>
    </row>
    <row r="8315" spans="1:22" ht="14.25" customHeight="1" x14ac:dyDescent="0.3">
      <c r="A8315" s="4">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4">
        <v>-14.638799999999947</v>
      </c>
    </row>
    <row r="8316" spans="1:22" ht="14.25" customHeight="1" x14ac:dyDescent="0.3">
      <c r="A8316" s="4">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4">
        <v>0.56679999999999997</v>
      </c>
    </row>
    <row r="8317" spans="1:22" ht="14.25" customHeight="1" x14ac:dyDescent="0.3">
      <c r="A8317" s="4">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4">
        <v>3.9003999999999985</v>
      </c>
    </row>
    <row r="8318" spans="1:22" ht="14.25" customHeight="1" x14ac:dyDescent="0.3">
      <c r="A8318" s="4">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4">
        <v>5.6111999999999993</v>
      </c>
    </row>
    <row r="8319" spans="1:22" ht="14.25" customHeight="1" x14ac:dyDescent="0.3">
      <c r="A8319" s="4">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4">
        <v>0.15329999999999994</v>
      </c>
    </row>
    <row r="8320" spans="1:22" ht="14.25" customHeight="1" x14ac:dyDescent="0.3">
      <c r="A8320" s="4">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4">
        <v>2.3615999999999966</v>
      </c>
    </row>
    <row r="8321" spans="1:22" ht="14.25" customHeight="1" x14ac:dyDescent="0.3">
      <c r="A8321" s="4">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4">
        <v>3.3629999999999995</v>
      </c>
    </row>
    <row r="8322" spans="1:22" ht="14.25" customHeight="1" x14ac:dyDescent="0.3">
      <c r="A8322" s="4">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4">
        <v>4.5040000000000031</v>
      </c>
    </row>
    <row r="8323" spans="1:22" ht="14.25" customHeight="1" x14ac:dyDescent="0.3">
      <c r="A8323" s="4">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4">
        <v>-24.998400000000011</v>
      </c>
    </row>
    <row r="8324" spans="1:22" ht="14.25" customHeight="1" x14ac:dyDescent="0.3">
      <c r="A8324" s="4">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4">
        <v>2.2724000000000002</v>
      </c>
    </row>
    <row r="8325" spans="1:22" ht="14.25" customHeight="1" x14ac:dyDescent="0.3">
      <c r="A8325" s="4">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4">
        <v>20.584999999999994</v>
      </c>
    </row>
    <row r="8326" spans="1:22" ht="14.25" customHeight="1" x14ac:dyDescent="0.3">
      <c r="A8326" s="4">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4">
        <v>5.3970000000000073</v>
      </c>
    </row>
    <row r="8327" spans="1:22" ht="14.25" customHeight="1" x14ac:dyDescent="0.3">
      <c r="A8327" s="4">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4">
        <v>13.857900000000008</v>
      </c>
    </row>
    <row r="8328" spans="1:22" ht="14.25" customHeight="1" x14ac:dyDescent="0.3">
      <c r="A8328" s="4">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4">
        <v>-4.5824000000000016</v>
      </c>
    </row>
    <row r="8329" spans="1:22" ht="14.25" customHeight="1" x14ac:dyDescent="0.3">
      <c r="A8329" s="4">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4">
        <v>-164.83600000000007</v>
      </c>
    </row>
    <row r="8330" spans="1:22" ht="14.25" customHeight="1" x14ac:dyDescent="0.3">
      <c r="A8330" s="4">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4">
        <v>68.975999999999999</v>
      </c>
    </row>
    <row r="8331" spans="1:22" ht="14.25" customHeight="1" x14ac:dyDescent="0.3">
      <c r="A8331" s="4">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4">
        <v>3.1104000000000003</v>
      </c>
    </row>
    <row r="8332" spans="1:22" ht="14.25" customHeight="1" x14ac:dyDescent="0.3">
      <c r="A8332" s="4">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4">
        <v>2.5215999999999994</v>
      </c>
    </row>
    <row r="8333" spans="1:22" ht="14.25" customHeight="1" x14ac:dyDescent="0.3">
      <c r="A8333" s="4">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4">
        <v>3.3629999999999995</v>
      </c>
    </row>
    <row r="8334" spans="1:22" ht="14.25" customHeight="1" x14ac:dyDescent="0.3">
      <c r="A8334" s="4">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4">
        <v>88.725000000000023</v>
      </c>
    </row>
    <row r="8335" spans="1:22" ht="14.25" customHeight="1" x14ac:dyDescent="0.3">
      <c r="A8335" s="4">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4">
        <v>8.7906000000000013</v>
      </c>
    </row>
    <row r="8336" spans="1:22" ht="14.25" customHeight="1" x14ac:dyDescent="0.3">
      <c r="A8336" s="4">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4">
        <v>23.309999999999995</v>
      </c>
    </row>
    <row r="8337" spans="1:22" ht="14.25" customHeight="1" x14ac:dyDescent="0.3">
      <c r="A8337" s="4">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4">
        <v>149.76</v>
      </c>
    </row>
    <row r="8338" spans="1:22" ht="14.25" customHeight="1" x14ac:dyDescent="0.3">
      <c r="A8338" s="4">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4">
        <v>3.157</v>
      </c>
    </row>
    <row r="8339" spans="1:22" ht="14.25" customHeight="1" x14ac:dyDescent="0.3">
      <c r="A8339" s="4">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4">
        <v>11.720800000000001</v>
      </c>
    </row>
    <row r="8340" spans="1:22" ht="14.25" customHeight="1" x14ac:dyDescent="0.3">
      <c r="A8340" s="4">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4">
        <v>184.26</v>
      </c>
    </row>
    <row r="8341" spans="1:22" ht="14.25" customHeight="1" x14ac:dyDescent="0.3">
      <c r="A8341" s="4">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4">
        <v>-38.211600000000033</v>
      </c>
    </row>
    <row r="8342" spans="1:22" ht="14.25" customHeight="1" x14ac:dyDescent="0.3">
      <c r="A8342" s="4">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4">
        <v>15.552000000000001</v>
      </c>
    </row>
    <row r="8343" spans="1:22" ht="14.25" customHeight="1" x14ac:dyDescent="0.3">
      <c r="A8343" s="4">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4">
        <v>16.588799999999999</v>
      </c>
    </row>
    <row r="8344" spans="1:22" ht="14.25" customHeight="1" x14ac:dyDescent="0.3">
      <c r="A8344" s="4">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4">
        <v>19.807200000000002</v>
      </c>
    </row>
    <row r="8345" spans="1:22" ht="14.25" customHeight="1" x14ac:dyDescent="0.3">
      <c r="A8345" s="4">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4">
        <v>22.199999999999996</v>
      </c>
    </row>
    <row r="8346" spans="1:22" ht="14.25" customHeight="1" x14ac:dyDescent="0.3">
      <c r="A8346" s="4">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4">
        <v>6.5903999999999989</v>
      </c>
    </row>
    <row r="8347" spans="1:22" ht="14.25" customHeight="1" x14ac:dyDescent="0.3">
      <c r="A8347" s="4">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4">
        <v>-10.918799999999983</v>
      </c>
    </row>
    <row r="8348" spans="1:22" ht="14.25" customHeight="1" x14ac:dyDescent="0.3">
      <c r="A8348" s="4">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4">
        <v>13.188000000000002</v>
      </c>
    </row>
    <row r="8349" spans="1:22" ht="14.25" customHeight="1" x14ac:dyDescent="0.3">
      <c r="A8349" s="4">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4">
        <v>3.7920000000000007</v>
      </c>
    </row>
    <row r="8350" spans="1:22" ht="14.25" customHeight="1" x14ac:dyDescent="0.3">
      <c r="A8350" s="4">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4">
        <v>58.66</v>
      </c>
    </row>
    <row r="8351" spans="1:22" ht="14.25" customHeight="1" x14ac:dyDescent="0.3">
      <c r="A8351" s="4">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4">
        <v>10.449000000000002</v>
      </c>
    </row>
    <row r="8352" spans="1:22" ht="14.25" customHeight="1" x14ac:dyDescent="0.3">
      <c r="A8352" s="4">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4">
        <v>3.1104000000000003</v>
      </c>
    </row>
    <row r="8353" spans="1:22" ht="14.25" customHeight="1" x14ac:dyDescent="0.3">
      <c r="A8353" s="4">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4">
        <v>7.3008000000000006</v>
      </c>
    </row>
    <row r="8354" spans="1:22" ht="14.25" customHeight="1" x14ac:dyDescent="0.3">
      <c r="A8354" s="4">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4">
        <v>-17.591999999999992</v>
      </c>
    </row>
    <row r="8355" spans="1:22" ht="14.25" customHeight="1" x14ac:dyDescent="0.3">
      <c r="A8355" s="4">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4">
        <v>-112.041</v>
      </c>
    </row>
    <row r="8356" spans="1:22" ht="14.25" customHeight="1" x14ac:dyDescent="0.3">
      <c r="A8356" s="4">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4">
        <v>-44.94</v>
      </c>
    </row>
    <row r="8357" spans="1:22" ht="14.25" customHeight="1" x14ac:dyDescent="0.3">
      <c r="A8357" s="4">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4">
        <v>2.8</v>
      </c>
    </row>
    <row r="8358" spans="1:22" ht="14.25" customHeight="1" x14ac:dyDescent="0.3">
      <c r="A8358" s="4">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4">
        <v>41.038800000000002</v>
      </c>
    </row>
    <row r="8359" spans="1:22" ht="14.25" customHeight="1" x14ac:dyDescent="0.3">
      <c r="A8359" s="4">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4">
        <v>24.382400000000001</v>
      </c>
    </row>
    <row r="8360" spans="1:22" ht="14.25" customHeight="1" x14ac:dyDescent="0.3">
      <c r="A8360" s="4">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4">
        <v>9.2386000000000053</v>
      </c>
    </row>
    <row r="8361" spans="1:22" ht="14.25" customHeight="1" x14ac:dyDescent="0.3">
      <c r="A8361" s="4">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4">
        <v>91.32480000000001</v>
      </c>
    </row>
    <row r="8362" spans="1:22" ht="14.25" customHeight="1" x14ac:dyDescent="0.3">
      <c r="A8362" s="4">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4">
        <v>3.9679999999999964</v>
      </c>
    </row>
    <row r="8363" spans="1:22" ht="14.25" customHeight="1" x14ac:dyDescent="0.3">
      <c r="A8363" s="4">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4">
        <v>-13.580000000000002</v>
      </c>
    </row>
    <row r="8364" spans="1:22" ht="14.25" customHeight="1" x14ac:dyDescent="0.3">
      <c r="A8364" s="4">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4">
        <v>-169.63700000000009</v>
      </c>
    </row>
    <row r="8365" spans="1:22" ht="14.25" customHeight="1" x14ac:dyDescent="0.3">
      <c r="A8365" s="4">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4">
        <v>27.910800000000009</v>
      </c>
    </row>
    <row r="8366" spans="1:22" ht="14.25" customHeight="1" x14ac:dyDescent="0.3">
      <c r="A8366" s="4">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4">
        <v>84.598199999999878</v>
      </c>
    </row>
    <row r="8367" spans="1:22" ht="14.25" customHeight="1" x14ac:dyDescent="0.3">
      <c r="A8367" s="4">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4">
        <v>60.476800000000026</v>
      </c>
    </row>
    <row r="8368" spans="1:22" ht="14.25" customHeight="1" x14ac:dyDescent="0.3">
      <c r="A8368" s="4">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4">
        <v>7.3872</v>
      </c>
    </row>
    <row r="8369" spans="1:22" ht="14.25" customHeight="1" x14ac:dyDescent="0.3">
      <c r="A8369" s="4">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4">
        <v>9.663199999999998</v>
      </c>
    </row>
    <row r="8370" spans="1:22" ht="14.25" customHeight="1" x14ac:dyDescent="0.3">
      <c r="A8370" s="4">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4">
        <v>31.47</v>
      </c>
    </row>
    <row r="8371" spans="1:22" ht="14.25" customHeight="1" x14ac:dyDescent="0.3">
      <c r="A8371" s="4">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4">
        <v>33.851700000000051</v>
      </c>
    </row>
    <row r="8372" spans="1:22" ht="14.25" customHeight="1" x14ac:dyDescent="0.3">
      <c r="A8372" s="4">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4">
        <v>21.293999999999993</v>
      </c>
    </row>
    <row r="8373" spans="1:22" ht="14.25" customHeight="1" x14ac:dyDescent="0.3">
      <c r="A8373" s="4">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4">
        <v>-8.472800000000003</v>
      </c>
    </row>
    <row r="8374" spans="1:22" ht="14.25" customHeight="1" x14ac:dyDescent="0.3">
      <c r="A8374" s="4">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4">
        <v>33.726600000000005</v>
      </c>
    </row>
    <row r="8375" spans="1:22" ht="14.25" customHeight="1" x14ac:dyDescent="0.3">
      <c r="A8375" s="4">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4">
        <v>4.4610000000000021</v>
      </c>
    </row>
    <row r="8376" spans="1:22" ht="14.25" customHeight="1" x14ac:dyDescent="0.3">
      <c r="A8376" s="4">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4">
        <v>23.587200000000003</v>
      </c>
    </row>
    <row r="8377" spans="1:22" ht="14.25" customHeight="1" x14ac:dyDescent="0.3">
      <c r="A8377" s="4">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4">
        <v>17.549999999999994</v>
      </c>
    </row>
    <row r="8378" spans="1:22" ht="14.25" customHeight="1" x14ac:dyDescent="0.3">
      <c r="A8378" s="4">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4">
        <v>8.0479999999999983</v>
      </c>
    </row>
    <row r="8379" spans="1:22" ht="14.25" customHeight="1" x14ac:dyDescent="0.3">
      <c r="A8379" s="4">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4">
        <v>-14.576399999999996</v>
      </c>
    </row>
    <row r="8380" spans="1:22" ht="14.25" customHeight="1" x14ac:dyDescent="0.3">
      <c r="A8380" s="4">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4">
        <v>5.6375999999999999</v>
      </c>
    </row>
    <row r="8381" spans="1:22" ht="14.25" customHeight="1" x14ac:dyDescent="0.3">
      <c r="A8381" s="4">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4">
        <v>69.964999999999975</v>
      </c>
    </row>
    <row r="8382" spans="1:22" ht="14.25" customHeight="1" x14ac:dyDescent="0.3">
      <c r="A8382" s="4">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4">
        <v>3.4049999999999994</v>
      </c>
    </row>
    <row r="8383" spans="1:22" ht="14.25" customHeight="1" x14ac:dyDescent="0.3">
      <c r="A8383" s="4">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4">
        <v>-20.136200000000006</v>
      </c>
    </row>
    <row r="8384" spans="1:22" ht="14.25" customHeight="1" x14ac:dyDescent="0.3">
      <c r="A8384" s="4">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4">
        <v>0</v>
      </c>
    </row>
    <row r="8385" spans="1:22" ht="14.25" customHeight="1" x14ac:dyDescent="0.3">
      <c r="A8385" s="4">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4">
        <v>14.992499999999996</v>
      </c>
    </row>
    <row r="8386" spans="1:22" ht="14.25" customHeight="1" x14ac:dyDescent="0.3">
      <c r="A8386" s="4">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4">
        <v>6.4127999999999998</v>
      </c>
    </row>
    <row r="8387" spans="1:22" ht="14.25" customHeight="1" x14ac:dyDescent="0.3">
      <c r="A8387" s="4">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4">
        <v>4.1327999999999996</v>
      </c>
    </row>
    <row r="8388" spans="1:22" ht="14.25" customHeight="1" x14ac:dyDescent="0.3">
      <c r="A8388" s="4">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4">
        <v>2.4359999999999999</v>
      </c>
    </row>
    <row r="8389" spans="1:22" ht="14.25" customHeight="1" x14ac:dyDescent="0.3">
      <c r="A8389" s="4">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4">
        <v>21.714000000000002</v>
      </c>
    </row>
    <row r="8390" spans="1:22" ht="14.25" customHeight="1" x14ac:dyDescent="0.3">
      <c r="A8390" s="4">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4">
        <v>22.074799999999996</v>
      </c>
    </row>
    <row r="8391" spans="1:22" ht="14.25" customHeight="1" x14ac:dyDescent="0.3">
      <c r="A8391" s="4">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4">
        <v>6.2291999999999996</v>
      </c>
    </row>
    <row r="8392" spans="1:22" ht="14.25" customHeight="1" x14ac:dyDescent="0.3">
      <c r="A8392" s="4">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4">
        <v>5.7623999999999995</v>
      </c>
    </row>
    <row r="8393" spans="1:22" ht="14.25" customHeight="1" x14ac:dyDescent="0.3">
      <c r="A8393" s="4">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4">
        <v>9.8856000000000002</v>
      </c>
    </row>
    <row r="8394" spans="1:22" ht="14.25" customHeight="1" x14ac:dyDescent="0.3">
      <c r="A8394" s="4">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4">
        <v>35.864399999999996</v>
      </c>
    </row>
    <row r="8395" spans="1:22" ht="14.25" customHeight="1" x14ac:dyDescent="0.3">
      <c r="A8395" s="4">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4">
        <v>48.906000000000006</v>
      </c>
    </row>
    <row r="8396" spans="1:22" ht="14.25" customHeight="1" x14ac:dyDescent="0.3">
      <c r="A8396" s="4">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4">
        <v>297.64349999999996</v>
      </c>
    </row>
    <row r="8397" spans="1:22" ht="14.25" customHeight="1" x14ac:dyDescent="0.3">
      <c r="A8397" s="4">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4">
        <v>-47.058300000000003</v>
      </c>
    </row>
    <row r="8398" spans="1:22" ht="14.25" customHeight="1" x14ac:dyDescent="0.3">
      <c r="A8398" s="4">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4">
        <v>108.74079999999998</v>
      </c>
    </row>
    <row r="8399" spans="1:22" ht="14.25" customHeight="1" x14ac:dyDescent="0.3">
      <c r="A8399" s="4">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4">
        <v>-11.52</v>
      </c>
    </row>
    <row r="8400" spans="1:22" ht="14.25" customHeight="1" x14ac:dyDescent="0.3">
      <c r="A8400" s="4">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4">
        <v>-35.513599999999997</v>
      </c>
    </row>
    <row r="8401" spans="1:22" ht="14.25" customHeight="1" x14ac:dyDescent="0.3">
      <c r="A8401" s="4">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4">
        <v>0.80579999999999963</v>
      </c>
    </row>
    <row r="8402" spans="1:22" ht="14.25" customHeight="1" x14ac:dyDescent="0.3">
      <c r="A8402" s="4">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4">
        <v>78.434999999999988</v>
      </c>
    </row>
    <row r="8403" spans="1:22" ht="14.25" customHeight="1" x14ac:dyDescent="0.3">
      <c r="A8403" s="4">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4">
        <v>12.805799999999994</v>
      </c>
    </row>
    <row r="8404" spans="1:22" ht="14.25" customHeight="1" x14ac:dyDescent="0.3">
      <c r="A8404" s="4">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4">
        <v>11.113199999999999</v>
      </c>
    </row>
    <row r="8405" spans="1:22" ht="14.25" customHeight="1" x14ac:dyDescent="0.3">
      <c r="A8405" s="4">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4">
        <v>48.539199999999994</v>
      </c>
    </row>
    <row r="8406" spans="1:22" ht="14.25" customHeight="1" x14ac:dyDescent="0.3">
      <c r="A8406" s="4">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4">
        <v>5.8743999999999943</v>
      </c>
    </row>
    <row r="8407" spans="1:22" ht="14.25" customHeight="1" x14ac:dyDescent="0.3">
      <c r="A8407" s="4">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4">
        <v>58.179000000000002</v>
      </c>
    </row>
    <row r="8408" spans="1:22" ht="14.25" customHeight="1" x14ac:dyDescent="0.3">
      <c r="A8408" s="4">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4">
        <v>9.1953999999999994</v>
      </c>
    </row>
    <row r="8409" spans="1:22" ht="14.25" customHeight="1" x14ac:dyDescent="0.3">
      <c r="A8409" s="4">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4">
        <v>8.6729999999999983</v>
      </c>
    </row>
    <row r="8410" spans="1:22" ht="14.25" customHeight="1" x14ac:dyDescent="0.3">
      <c r="A8410" s="4">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4">
        <v>45.487000000000002</v>
      </c>
    </row>
    <row r="8411" spans="1:22" ht="14.25" customHeight="1" x14ac:dyDescent="0.3">
      <c r="A8411" s="4">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4">
        <v>38.684799999999996</v>
      </c>
    </row>
    <row r="8412" spans="1:22" ht="14.25" customHeight="1" x14ac:dyDescent="0.3">
      <c r="A8412" s="4">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4">
        <v>-199.50760000000008</v>
      </c>
    </row>
    <row r="8413" spans="1:22" ht="14.25" customHeight="1" x14ac:dyDescent="0.3">
      <c r="A8413" s="4">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4">
        <v>9.1937999999999978</v>
      </c>
    </row>
    <row r="8414" spans="1:22" ht="14.25" customHeight="1" x14ac:dyDescent="0.3">
      <c r="A8414" s="4">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4">
        <v>-173.34719999999999</v>
      </c>
    </row>
    <row r="8415" spans="1:22" ht="14.25" customHeight="1" x14ac:dyDescent="0.3">
      <c r="A8415" s="4">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4">
        <v>18.143999999999998</v>
      </c>
    </row>
    <row r="8416" spans="1:22" ht="14.25" customHeight="1" x14ac:dyDescent="0.3">
      <c r="A8416" s="4">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4">
        <v>-6.2100000000000151</v>
      </c>
    </row>
    <row r="8417" spans="1:22" ht="14.25" customHeight="1" x14ac:dyDescent="0.3">
      <c r="A8417" s="4">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4">
        <v>49.970399999999991</v>
      </c>
    </row>
    <row r="8418" spans="1:22" ht="14.25" customHeight="1" x14ac:dyDescent="0.3">
      <c r="A8418" s="4">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4">
        <v>46.224999999999987</v>
      </c>
    </row>
    <row r="8419" spans="1:22" ht="14.25" customHeight="1" x14ac:dyDescent="0.3">
      <c r="A8419" s="4">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4">
        <v>26.069999999999993</v>
      </c>
    </row>
    <row r="8420" spans="1:22" ht="14.25" customHeight="1" x14ac:dyDescent="0.3">
      <c r="A8420" s="4">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4">
        <v>63.106999999999999</v>
      </c>
    </row>
    <row r="8421" spans="1:22" ht="14.25" customHeight="1" x14ac:dyDescent="0.3">
      <c r="A8421" s="4">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4">
        <v>2.6783999999999963</v>
      </c>
    </row>
    <row r="8422" spans="1:22" ht="14.25" customHeight="1" x14ac:dyDescent="0.3">
      <c r="A8422" s="4">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4">
        <v>87.991200000000006</v>
      </c>
    </row>
    <row r="8423" spans="1:22" ht="14.25" customHeight="1" x14ac:dyDescent="0.3">
      <c r="A8423" s="4">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4">
        <v>4.9500000000000011</v>
      </c>
    </row>
    <row r="8424" spans="1:22" ht="14.25" customHeight="1" x14ac:dyDescent="0.3">
      <c r="A8424" s="4">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4">
        <v>8.7710000000000008</v>
      </c>
    </row>
    <row r="8425" spans="1:22" ht="14.25" customHeight="1" x14ac:dyDescent="0.3">
      <c r="A8425" s="4">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4">
        <v>17.406400000000001</v>
      </c>
    </row>
    <row r="8426" spans="1:22" ht="14.25" customHeight="1" x14ac:dyDescent="0.3">
      <c r="A8426" s="4">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4">
        <v>129.29399999999987</v>
      </c>
    </row>
    <row r="8427" spans="1:22" ht="14.25" customHeight="1" x14ac:dyDescent="0.3">
      <c r="A8427" s="4">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4">
        <v>-12.287999999999997</v>
      </c>
    </row>
    <row r="8428" spans="1:22" ht="14.25" customHeight="1" x14ac:dyDescent="0.3">
      <c r="A8428" s="4">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4">
        <v>0.95759999999999978</v>
      </c>
    </row>
    <row r="8429" spans="1:22" ht="14.25" customHeight="1" x14ac:dyDescent="0.3">
      <c r="A8429" s="4">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4">
        <v>0.17439999999999944</v>
      </c>
    </row>
    <row r="8430" spans="1:22" ht="14.25" customHeight="1" x14ac:dyDescent="0.3">
      <c r="A8430" s="4">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4">
        <v>-10.911600000000007</v>
      </c>
    </row>
    <row r="8431" spans="1:22" ht="14.25" customHeight="1" x14ac:dyDescent="0.3">
      <c r="A8431" s="4">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4">
        <v>-30.392000000000024</v>
      </c>
    </row>
    <row r="8432" spans="1:22" ht="14.25" customHeight="1" x14ac:dyDescent="0.3">
      <c r="A8432" s="4">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4">
        <v>6.4649999999999892</v>
      </c>
    </row>
    <row r="8433" spans="1:22" ht="14.25" customHeight="1" x14ac:dyDescent="0.3">
      <c r="A8433" s="4">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4">
        <v>112.422</v>
      </c>
    </row>
    <row r="8434" spans="1:22" ht="14.25" customHeight="1" x14ac:dyDescent="0.3">
      <c r="A8434" s="4">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4">
        <v>-1.3607999999999998</v>
      </c>
    </row>
    <row r="8435" spans="1:22" ht="14.25" customHeight="1" x14ac:dyDescent="0.3">
      <c r="A8435" s="4">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4">
        <v>2.1399999999999992</v>
      </c>
    </row>
    <row r="8436" spans="1:22" ht="14.25" customHeight="1" x14ac:dyDescent="0.3">
      <c r="A8436" s="4">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4">
        <v>-6.7230000000000008</v>
      </c>
    </row>
    <row r="8437" spans="1:22" ht="14.25" customHeight="1" x14ac:dyDescent="0.3">
      <c r="A8437" s="4">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4">
        <v>-13.683199999999999</v>
      </c>
    </row>
    <row r="8438" spans="1:22" ht="14.25" customHeight="1" x14ac:dyDescent="0.3">
      <c r="A8438" s="4">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4">
        <v>16.524199999999997</v>
      </c>
    </row>
    <row r="8439" spans="1:22" ht="14.25" customHeight="1" x14ac:dyDescent="0.3">
      <c r="A8439" s="4">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4">
        <v>4.4603999999999999</v>
      </c>
    </row>
    <row r="8440" spans="1:22" ht="14.25" customHeight="1" x14ac:dyDescent="0.3">
      <c r="A8440" s="4">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4">
        <v>51.359999999999992</v>
      </c>
    </row>
    <row r="8441" spans="1:22" ht="14.25" customHeight="1" x14ac:dyDescent="0.3">
      <c r="A8441" s="4">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4">
        <v>4.9615999999999989</v>
      </c>
    </row>
    <row r="8442" spans="1:22" ht="14.25" customHeight="1" x14ac:dyDescent="0.3">
      <c r="A8442" s="4">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4">
        <v>3.4397999999999995</v>
      </c>
    </row>
    <row r="8443" spans="1:22" ht="14.25" customHeight="1" x14ac:dyDescent="0.3">
      <c r="A8443" s="4">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4">
        <v>27.435199999999995</v>
      </c>
    </row>
    <row r="8444" spans="1:22" ht="14.25" customHeight="1" x14ac:dyDescent="0.3">
      <c r="A8444" s="4">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4">
        <v>-71.990000000000009</v>
      </c>
    </row>
    <row r="8445" spans="1:22" ht="14.25" customHeight="1" x14ac:dyDescent="0.3">
      <c r="A8445" s="4">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4">
        <v>-1.4981999999999998</v>
      </c>
    </row>
    <row r="8446" spans="1:22" ht="14.25" customHeight="1" x14ac:dyDescent="0.3">
      <c r="A8446" s="4">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4">
        <v>-12.510300000000008</v>
      </c>
    </row>
    <row r="8447" spans="1:22" ht="14.25" customHeight="1" x14ac:dyDescent="0.3">
      <c r="A8447" s="4">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4">
        <v>-13.756799999999984</v>
      </c>
    </row>
    <row r="8448" spans="1:22" ht="14.25" customHeight="1" x14ac:dyDescent="0.3">
      <c r="A8448" s="4">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4">
        <v>14.700000000000003</v>
      </c>
    </row>
    <row r="8449" spans="1:22" ht="14.25" customHeight="1" x14ac:dyDescent="0.3">
      <c r="A8449" s="4">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4">
        <v>50.563199999999995</v>
      </c>
    </row>
    <row r="8450" spans="1:22" ht="14.25" customHeight="1" x14ac:dyDescent="0.3">
      <c r="A8450" s="4">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4">
        <v>-127.57919999999996</v>
      </c>
    </row>
    <row r="8451" spans="1:22" ht="14.25" customHeight="1" x14ac:dyDescent="0.3">
      <c r="A8451" s="4">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4">
        <v>21.285599999999999</v>
      </c>
    </row>
    <row r="8452" spans="1:22" ht="14.25" customHeight="1" x14ac:dyDescent="0.3">
      <c r="A8452" s="4">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4">
        <v>0.66599999999999993</v>
      </c>
    </row>
    <row r="8453" spans="1:22" ht="14.25" customHeight="1" x14ac:dyDescent="0.3">
      <c r="A8453" s="4">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4">
        <v>125.99700000000007</v>
      </c>
    </row>
    <row r="8454" spans="1:22" ht="14.25" customHeight="1" x14ac:dyDescent="0.3">
      <c r="A8454" s="4">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4">
        <v>-93.472400000000022</v>
      </c>
    </row>
    <row r="8455" spans="1:22" ht="14.25" customHeight="1" x14ac:dyDescent="0.3">
      <c r="A8455" s="4">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4">
        <v>77.746800000000007</v>
      </c>
    </row>
    <row r="8456" spans="1:22" ht="14.25" customHeight="1" x14ac:dyDescent="0.3">
      <c r="A8456" s="4">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4">
        <v>-67.137</v>
      </c>
    </row>
    <row r="8457" spans="1:22" ht="14.25" customHeight="1" x14ac:dyDescent="0.3">
      <c r="A8457" s="4">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4">
        <v>22.238400000000013</v>
      </c>
    </row>
    <row r="8458" spans="1:22" ht="14.25" customHeight="1" x14ac:dyDescent="0.3">
      <c r="A8458" s="4">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4">
        <v>-29.007299999999994</v>
      </c>
    </row>
    <row r="8459" spans="1:22" ht="14.25" customHeight="1" x14ac:dyDescent="0.3">
      <c r="A8459" s="4">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4">
        <v>-6.2370000000000019</v>
      </c>
    </row>
    <row r="8460" spans="1:22" ht="14.25" customHeight="1" x14ac:dyDescent="0.3">
      <c r="A8460" s="4">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4">
        <v>-39.804000000000002</v>
      </c>
    </row>
    <row r="8461" spans="1:22" ht="14.25" customHeight="1" x14ac:dyDescent="0.3">
      <c r="A8461" s="4">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4">
        <v>-19.814400000000003</v>
      </c>
    </row>
    <row r="8462" spans="1:22" ht="14.25" customHeight="1" x14ac:dyDescent="0.3">
      <c r="A8462" s="4">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4">
        <v>11.890999999999998</v>
      </c>
    </row>
    <row r="8463" spans="1:22" ht="14.25" customHeight="1" x14ac:dyDescent="0.3">
      <c r="A8463" s="4">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4">
        <v>9.5940000000000012</v>
      </c>
    </row>
    <row r="8464" spans="1:22" ht="14.25" customHeight="1" x14ac:dyDescent="0.3">
      <c r="A8464" s="4">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4">
        <v>3.5999999999999996</v>
      </c>
    </row>
    <row r="8465" spans="1:22" ht="14.25" customHeight="1" x14ac:dyDescent="0.3">
      <c r="A8465" s="4">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4">
        <v>22.678200000000018</v>
      </c>
    </row>
    <row r="8466" spans="1:22" ht="14.25" customHeight="1" x14ac:dyDescent="0.3">
      <c r="A8466" s="4">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4">
        <v>-2.9180000000000028</v>
      </c>
    </row>
    <row r="8467" spans="1:22" ht="14.25" customHeight="1" x14ac:dyDescent="0.3">
      <c r="A8467" s="4">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4">
        <v>3.0497999999999985</v>
      </c>
    </row>
    <row r="8468" spans="1:22" ht="14.25" customHeight="1" x14ac:dyDescent="0.3">
      <c r="A8468" s="4">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4">
        <v>144.3546</v>
      </c>
    </row>
    <row r="8469" spans="1:22" ht="14.25" customHeight="1" x14ac:dyDescent="0.3">
      <c r="A8469" s="4">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4">
        <v>3.1247999999999996</v>
      </c>
    </row>
    <row r="8470" spans="1:22" ht="14.25" customHeight="1" x14ac:dyDescent="0.3">
      <c r="A8470" s="4">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4">
        <v>241.1046</v>
      </c>
    </row>
    <row r="8471" spans="1:22" ht="14.25" customHeight="1" x14ac:dyDescent="0.3">
      <c r="A8471" s="4">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4">
        <v>-14.51760000000003</v>
      </c>
    </row>
    <row r="8472" spans="1:22" ht="14.25" customHeight="1" x14ac:dyDescent="0.3">
      <c r="A8472" s="4">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4">
        <v>11.919599999999999</v>
      </c>
    </row>
    <row r="8473" spans="1:22" ht="14.25" customHeight="1" x14ac:dyDescent="0.3">
      <c r="A8473" s="4">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4">
        <v>-11.692800000000005</v>
      </c>
    </row>
    <row r="8474" spans="1:22" ht="14.25" customHeight="1" x14ac:dyDescent="0.3">
      <c r="A8474" s="4">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4">
        <v>1.0499999999999998</v>
      </c>
    </row>
    <row r="8475" spans="1:22" ht="14.25" customHeight="1" x14ac:dyDescent="0.3">
      <c r="A8475" s="4">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4">
        <v>0.99520000000000008</v>
      </c>
    </row>
    <row r="8476" spans="1:22" ht="14.25" customHeight="1" x14ac:dyDescent="0.3">
      <c r="A8476" s="4">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4">
        <v>-29.053600000000003</v>
      </c>
    </row>
    <row r="8477" spans="1:22" ht="14.25" customHeight="1" x14ac:dyDescent="0.3">
      <c r="A8477" s="4">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4">
        <v>23.7742</v>
      </c>
    </row>
    <row r="8478" spans="1:22" ht="14.25" customHeight="1" x14ac:dyDescent="0.3">
      <c r="A8478" s="4">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4">
        <v>16.234200000000001</v>
      </c>
    </row>
    <row r="8479" spans="1:22" ht="14.25" customHeight="1" x14ac:dyDescent="0.3">
      <c r="A8479" s="4">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4">
        <v>269.30799999999999</v>
      </c>
    </row>
    <row r="8480" spans="1:22" ht="14.25" customHeight="1" x14ac:dyDescent="0.3">
      <c r="A8480" s="4">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4">
        <v>1.6703999999999999</v>
      </c>
    </row>
    <row r="8481" spans="1:22" ht="14.25" customHeight="1" x14ac:dyDescent="0.3">
      <c r="A8481" s="4">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4">
        <v>8.9909999999999997</v>
      </c>
    </row>
    <row r="8482" spans="1:22" ht="14.25" customHeight="1" x14ac:dyDescent="0.3">
      <c r="A8482" s="4">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4">
        <v>10.074400000000001</v>
      </c>
    </row>
    <row r="8483" spans="1:22" ht="14.25" customHeight="1" x14ac:dyDescent="0.3">
      <c r="A8483" s="4">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4">
        <v>3.3311999999999999</v>
      </c>
    </row>
    <row r="8484" spans="1:22" ht="14.25" customHeight="1" x14ac:dyDescent="0.3">
      <c r="A8484" s="4">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4">
        <v>9.9359999999999999</v>
      </c>
    </row>
    <row r="8485" spans="1:22" ht="14.25" customHeight="1" x14ac:dyDescent="0.3">
      <c r="A8485" s="4">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4">
        <v>41.012999999999991</v>
      </c>
    </row>
    <row r="8486" spans="1:22" ht="14.25" customHeight="1" x14ac:dyDescent="0.3">
      <c r="A8486" s="4">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4">
        <v>71.927999999999997</v>
      </c>
    </row>
    <row r="8487" spans="1:22" ht="14.25" customHeight="1" x14ac:dyDescent="0.3">
      <c r="A8487" s="4">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4">
        <v>21.012799999999999</v>
      </c>
    </row>
    <row r="8488" spans="1:22" ht="14.25" customHeight="1" x14ac:dyDescent="0.3">
      <c r="A8488" s="4">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4">
        <v>53.260799999999996</v>
      </c>
    </row>
    <row r="8489" spans="1:22" ht="14.25" customHeight="1" x14ac:dyDescent="0.3">
      <c r="A8489" s="4">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4">
        <v>5.97</v>
      </c>
    </row>
    <row r="8490" spans="1:22" ht="14.25" customHeight="1" x14ac:dyDescent="0.3">
      <c r="A8490" s="4">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4">
        <v>2799.9839999999995</v>
      </c>
    </row>
    <row r="8491" spans="1:22" ht="14.25" customHeight="1" x14ac:dyDescent="0.3">
      <c r="A8491" s="4">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4">
        <v>18.2</v>
      </c>
    </row>
    <row r="8492" spans="1:22" ht="14.25" customHeight="1" x14ac:dyDescent="0.3">
      <c r="A8492" s="4">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4">
        <v>7.1021999999999998</v>
      </c>
    </row>
    <row r="8493" spans="1:22" ht="14.25" customHeight="1" x14ac:dyDescent="0.3">
      <c r="A8493" s="4">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4">
        <v>0.11880000000000024</v>
      </c>
    </row>
    <row r="8494" spans="1:22" ht="14.25" customHeight="1" x14ac:dyDescent="0.3">
      <c r="A8494" s="4">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4">
        <v>20.4984</v>
      </c>
    </row>
    <row r="8495" spans="1:22" ht="14.25" customHeight="1" x14ac:dyDescent="0.3">
      <c r="A8495" s="4">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4">
        <v>161.99189999999999</v>
      </c>
    </row>
    <row r="8496" spans="1:22" ht="14.25" customHeight="1" x14ac:dyDescent="0.3">
      <c r="A8496" s="4">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4">
        <v>-10.336000000000002</v>
      </c>
    </row>
    <row r="8497" spans="1:22" ht="14.25" customHeight="1" x14ac:dyDescent="0.3">
      <c r="A8497" s="4">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4">
        <v>-6.2100000000000151</v>
      </c>
    </row>
    <row r="8498" spans="1:22" ht="14.25" customHeight="1" x14ac:dyDescent="0.3">
      <c r="A8498" s="4">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4">
        <v>15.475200000000001</v>
      </c>
    </row>
    <row r="8499" spans="1:22" ht="14.25" customHeight="1" x14ac:dyDescent="0.3">
      <c r="A8499" s="4">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4">
        <v>177.58890000000002</v>
      </c>
    </row>
    <row r="8500" spans="1:22" ht="14.25" customHeight="1" x14ac:dyDescent="0.3">
      <c r="A8500" s="4">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4">
        <v>5.399799999999999</v>
      </c>
    </row>
    <row r="8501" spans="1:22" ht="14.25" customHeight="1" x14ac:dyDescent="0.3">
      <c r="A8501" s="4">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4">
        <v>16.750799999999998</v>
      </c>
    </row>
    <row r="8502" spans="1:22" ht="14.25" customHeight="1" x14ac:dyDescent="0.3">
      <c r="A8502" s="4">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4">
        <v>45.975399999999993</v>
      </c>
    </row>
    <row r="8503" spans="1:22" ht="14.25" customHeight="1" x14ac:dyDescent="0.3">
      <c r="A8503" s="4">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4">
        <v>1.1988000000000003</v>
      </c>
    </row>
    <row r="8504" spans="1:22" ht="14.25" customHeight="1" x14ac:dyDescent="0.3">
      <c r="A8504" s="4">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4">
        <v>-20.784600000000012</v>
      </c>
    </row>
    <row r="8505" spans="1:22" ht="14.25" customHeight="1" x14ac:dyDescent="0.3">
      <c r="A8505" s="4">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4">
        <v>6.2208000000000006</v>
      </c>
    </row>
    <row r="8506" spans="1:22" ht="14.25" customHeight="1" x14ac:dyDescent="0.3">
      <c r="A8506" s="4">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4">
        <v>-110.02320000000003</v>
      </c>
    </row>
    <row r="8507" spans="1:22" ht="14.25" customHeight="1" x14ac:dyDescent="0.3">
      <c r="A8507" s="4">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4">
        <v>-14.169600000000003</v>
      </c>
    </row>
    <row r="8508" spans="1:22" ht="14.25" customHeight="1" x14ac:dyDescent="0.3">
      <c r="A8508" s="4">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4">
        <v>8.3880000000000035</v>
      </c>
    </row>
    <row r="8509" spans="1:22" ht="14.25" customHeight="1" x14ac:dyDescent="0.3">
      <c r="A8509" s="4">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4">
        <v>49.393799999999992</v>
      </c>
    </row>
    <row r="8510" spans="1:22" ht="14.25" customHeight="1" x14ac:dyDescent="0.3">
      <c r="A8510" s="4">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4">
        <v>61.330500000000001</v>
      </c>
    </row>
    <row r="8511" spans="1:22" ht="14.25" customHeight="1" x14ac:dyDescent="0.3">
      <c r="A8511" s="4">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4">
        <v>31.497500000000002</v>
      </c>
    </row>
    <row r="8512" spans="1:22" ht="14.25" customHeight="1" x14ac:dyDescent="0.3">
      <c r="A8512" s="4">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4">
        <v>10.35</v>
      </c>
    </row>
    <row r="8513" spans="1:22" ht="14.25" customHeight="1" x14ac:dyDescent="0.3">
      <c r="A8513" s="4">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4">
        <v>8.9543999999999997</v>
      </c>
    </row>
    <row r="8514" spans="1:22" ht="14.25" customHeight="1" x14ac:dyDescent="0.3">
      <c r="A8514" s="4">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4">
        <v>-77.473200000000006</v>
      </c>
    </row>
    <row r="8515" spans="1:22" ht="14.25" customHeight="1" x14ac:dyDescent="0.3">
      <c r="A8515" s="4">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4">
        <v>7.2576000000000001</v>
      </c>
    </row>
    <row r="8516" spans="1:22" ht="14.25" customHeight="1" x14ac:dyDescent="0.3">
      <c r="A8516" s="4">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4">
        <v>8.2343999999999991</v>
      </c>
    </row>
    <row r="8517" spans="1:22" ht="14.25" customHeight="1" x14ac:dyDescent="0.3">
      <c r="A8517" s="4">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4">
        <v>10.0128</v>
      </c>
    </row>
    <row r="8518" spans="1:22" ht="14.25" customHeight="1" x14ac:dyDescent="0.3">
      <c r="A8518" s="4">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4">
        <v>0.98280000000000012</v>
      </c>
    </row>
    <row r="8519" spans="1:22" ht="14.25" customHeight="1" x14ac:dyDescent="0.3">
      <c r="A8519" s="4">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4">
        <v>-17.443199999999997</v>
      </c>
    </row>
    <row r="8520" spans="1:22" ht="14.25" customHeight="1" x14ac:dyDescent="0.3">
      <c r="A8520" s="4">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4">
        <v>1.5587999999999997</v>
      </c>
    </row>
    <row r="8521" spans="1:22" ht="14.25" customHeight="1" x14ac:dyDescent="0.3">
      <c r="A8521" s="4">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4">
        <v>45.555000000000007</v>
      </c>
    </row>
    <row r="8522" spans="1:22" ht="14.25" customHeight="1" x14ac:dyDescent="0.3">
      <c r="A8522" s="4">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4">
        <v>18.176399999999973</v>
      </c>
    </row>
    <row r="8523" spans="1:22" ht="14.25" customHeight="1" x14ac:dyDescent="0.3">
      <c r="A8523" s="4">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4">
        <v>8.9361999999999959</v>
      </c>
    </row>
    <row r="8524" spans="1:22" ht="14.25" customHeight="1" x14ac:dyDescent="0.3">
      <c r="A8524" s="4">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4">
        <v>0.25980000000000025</v>
      </c>
    </row>
    <row r="8525" spans="1:22" ht="14.25" customHeight="1" x14ac:dyDescent="0.3">
      <c r="A8525" s="4">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4">
        <v>27.93</v>
      </c>
    </row>
    <row r="8526" spans="1:22" ht="14.25" customHeight="1" x14ac:dyDescent="0.3">
      <c r="A8526" s="4">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4">
        <v>-7.3960000000000043</v>
      </c>
    </row>
    <row r="8527" spans="1:22" ht="14.25" customHeight="1" x14ac:dyDescent="0.3">
      <c r="A8527" s="4">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4">
        <v>7.6895999999999933</v>
      </c>
    </row>
    <row r="8528" spans="1:22" ht="14.25" customHeight="1" x14ac:dyDescent="0.3">
      <c r="A8528" s="4">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4">
        <v>-3.4619999999999997</v>
      </c>
    </row>
    <row r="8529" spans="1:22" ht="14.25" customHeight="1" x14ac:dyDescent="0.3">
      <c r="A8529" s="4">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4">
        <v>43.995600000000003</v>
      </c>
    </row>
    <row r="8530" spans="1:22" ht="14.25" customHeight="1" x14ac:dyDescent="0.3">
      <c r="A8530" s="4">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4">
        <v>3.3889999999999993</v>
      </c>
    </row>
    <row r="8531" spans="1:22" ht="14.25" customHeight="1" x14ac:dyDescent="0.3">
      <c r="A8531" s="4">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4">
        <v>-36.213599999999985</v>
      </c>
    </row>
    <row r="8532" spans="1:22" ht="14.25" customHeight="1" x14ac:dyDescent="0.3">
      <c r="A8532" s="4">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4">
        <v>16.68</v>
      </c>
    </row>
    <row r="8533" spans="1:22" ht="14.25" customHeight="1" x14ac:dyDescent="0.3">
      <c r="A8533" s="4">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4">
        <v>6.3295999999999992</v>
      </c>
    </row>
    <row r="8534" spans="1:22" ht="14.25" customHeight="1" x14ac:dyDescent="0.3">
      <c r="A8534" s="4">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4">
        <v>24.842999999999947</v>
      </c>
    </row>
    <row r="8535" spans="1:22" ht="14.25" customHeight="1" x14ac:dyDescent="0.3">
      <c r="A8535" s="4">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4">
        <v>35.097300000000004</v>
      </c>
    </row>
    <row r="8536" spans="1:22" ht="14.25" customHeight="1" x14ac:dyDescent="0.3">
      <c r="A8536" s="4">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4">
        <v>4.8117999999999999</v>
      </c>
    </row>
    <row r="8537" spans="1:22" ht="14.25" customHeight="1" x14ac:dyDescent="0.3">
      <c r="A8537" s="4">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4">
        <v>3.3840000000000003</v>
      </c>
    </row>
    <row r="8538" spans="1:22" ht="14.25" customHeight="1" x14ac:dyDescent="0.3">
      <c r="A8538" s="4">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4">
        <v>-12.207999999999995</v>
      </c>
    </row>
    <row r="8539" spans="1:22" ht="14.25" customHeight="1" x14ac:dyDescent="0.3">
      <c r="A8539" s="4">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4">
        <v>9.0719999999999992</v>
      </c>
    </row>
    <row r="8540" spans="1:22" ht="14.25" customHeight="1" x14ac:dyDescent="0.3">
      <c r="A8540" s="4">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4">
        <v>1.0019999999999993</v>
      </c>
    </row>
    <row r="8541" spans="1:22" ht="14.25" customHeight="1" x14ac:dyDescent="0.3">
      <c r="A8541" s="4">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4">
        <v>59.997999999999962</v>
      </c>
    </row>
    <row r="8542" spans="1:22" ht="14.25" customHeight="1" x14ac:dyDescent="0.3">
      <c r="A8542" s="4">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4">
        <v>9.6374999999999993</v>
      </c>
    </row>
    <row r="8543" spans="1:22" ht="14.25" customHeight="1" x14ac:dyDescent="0.3">
      <c r="A8543" s="4">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4">
        <v>1.6783999999999981</v>
      </c>
    </row>
    <row r="8544" spans="1:22" ht="14.25" customHeight="1" x14ac:dyDescent="0.3">
      <c r="A8544" s="4">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4">
        <v>0</v>
      </c>
    </row>
    <row r="8545" spans="1:22" ht="14.25" customHeight="1" x14ac:dyDescent="0.3">
      <c r="A8545" s="4">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4">
        <v>83.991600000000005</v>
      </c>
    </row>
    <row r="8546" spans="1:22" ht="14.25" customHeight="1" x14ac:dyDescent="0.3">
      <c r="A8546" s="4">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4">
        <v>8.7032000000000007</v>
      </c>
    </row>
    <row r="8547" spans="1:22" ht="14.25" customHeight="1" x14ac:dyDescent="0.3">
      <c r="A8547" s="4">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4">
        <v>11.177600000000002</v>
      </c>
    </row>
    <row r="8548" spans="1:22" ht="14.25" customHeight="1" x14ac:dyDescent="0.3">
      <c r="A8548" s="4">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4">
        <v>15.944599999999998</v>
      </c>
    </row>
    <row r="8549" spans="1:22" ht="14.25" customHeight="1" x14ac:dyDescent="0.3">
      <c r="A8549" s="4">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4">
        <v>17.549999999999997</v>
      </c>
    </row>
    <row r="8550" spans="1:22" ht="14.25" customHeight="1" x14ac:dyDescent="0.3">
      <c r="A8550" s="4">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4">
        <v>6.048</v>
      </c>
    </row>
    <row r="8551" spans="1:22" ht="14.25" customHeight="1" x14ac:dyDescent="0.3">
      <c r="A8551" s="4">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4">
        <v>4.0039999999999978</v>
      </c>
    </row>
    <row r="8552" spans="1:22" ht="14.25" customHeight="1" x14ac:dyDescent="0.3">
      <c r="A8552" s="4">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4">
        <v>2.0358000000000001</v>
      </c>
    </row>
    <row r="8553" spans="1:22" ht="14.25" customHeight="1" x14ac:dyDescent="0.3">
      <c r="A8553" s="4">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4">
        <v>3.4276000000000004</v>
      </c>
    </row>
    <row r="8554" spans="1:22" ht="14.25" customHeight="1" x14ac:dyDescent="0.3">
      <c r="A8554" s="4">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4">
        <v>134.99549999999999</v>
      </c>
    </row>
    <row r="8555" spans="1:22" ht="14.25" customHeight="1" x14ac:dyDescent="0.3">
      <c r="A8555" s="4">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4">
        <v>23.99199999999999</v>
      </c>
    </row>
    <row r="8556" spans="1:22" ht="14.25" customHeight="1" x14ac:dyDescent="0.3">
      <c r="A8556" s="4">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4">
        <v>158.52899999999994</v>
      </c>
    </row>
    <row r="8557" spans="1:22" ht="14.25" customHeight="1" x14ac:dyDescent="0.3">
      <c r="A8557" s="4">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4">
        <v>89.588799999999992</v>
      </c>
    </row>
    <row r="8558" spans="1:22" ht="14.25" customHeight="1" x14ac:dyDescent="0.3">
      <c r="A8558" s="4">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4">
        <v>-33.841799999999999</v>
      </c>
    </row>
    <row r="8559" spans="1:22" ht="14.25" customHeight="1" x14ac:dyDescent="0.3">
      <c r="A8559" s="4">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4">
        <v>39.687899999999985</v>
      </c>
    </row>
    <row r="8560" spans="1:22" ht="14.25" customHeight="1" x14ac:dyDescent="0.3">
      <c r="A8560" s="4">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4">
        <v>14.741999999999997</v>
      </c>
    </row>
    <row r="8561" spans="1:22" ht="14.25" customHeight="1" x14ac:dyDescent="0.3">
      <c r="A8561" s="4">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4">
        <v>35.984999999999999</v>
      </c>
    </row>
    <row r="8562" spans="1:22" ht="14.25" customHeight="1" x14ac:dyDescent="0.3">
      <c r="A8562" s="4">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4">
        <v>14.836499999999987</v>
      </c>
    </row>
    <row r="8563" spans="1:22" ht="14.25" customHeight="1" x14ac:dyDescent="0.3">
      <c r="A8563" s="4">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4">
        <v>-0.75660000000000016</v>
      </c>
    </row>
    <row r="8564" spans="1:22" ht="14.25" customHeight="1" x14ac:dyDescent="0.3">
      <c r="A8564" s="4">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4">
        <v>378.274</v>
      </c>
    </row>
    <row r="8565" spans="1:22" ht="14.25" customHeight="1" x14ac:dyDescent="0.3">
      <c r="A8565" s="4">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4">
        <v>-3.5507999999999988</v>
      </c>
    </row>
    <row r="8566" spans="1:22" ht="14.25" customHeight="1" x14ac:dyDescent="0.3">
      <c r="A8566" s="4">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4">
        <v>-8.2764000000000379</v>
      </c>
    </row>
    <row r="8567" spans="1:22" ht="14.25" customHeight="1" x14ac:dyDescent="0.3">
      <c r="A8567" s="4">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4">
        <v>6.7175999999999974</v>
      </c>
    </row>
    <row r="8568" spans="1:22" ht="14.25" customHeight="1" x14ac:dyDescent="0.3">
      <c r="A8568" s="4">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4">
        <v>5.5215999999999994</v>
      </c>
    </row>
    <row r="8569" spans="1:22" ht="14.25" customHeight="1" x14ac:dyDescent="0.3">
      <c r="A8569" s="4">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4">
        <v>10.8864</v>
      </c>
    </row>
    <row r="8570" spans="1:22" ht="14.25" customHeight="1" x14ac:dyDescent="0.3">
      <c r="A8570" s="4">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4">
        <v>314.84180000000003</v>
      </c>
    </row>
    <row r="8571" spans="1:22" ht="14.25" customHeight="1" x14ac:dyDescent="0.3">
      <c r="A8571" s="4">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4">
        <v>77.823200000000014</v>
      </c>
    </row>
    <row r="8572" spans="1:22" ht="14.25" customHeight="1" x14ac:dyDescent="0.3">
      <c r="A8572" s="4">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4">
        <v>89.996999999999986</v>
      </c>
    </row>
    <row r="8573" spans="1:22" ht="14.25" customHeight="1" x14ac:dyDescent="0.3">
      <c r="A8573" s="4">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4">
        <v>3.2099999999999982</v>
      </c>
    </row>
    <row r="8574" spans="1:22" ht="14.25" customHeight="1" x14ac:dyDescent="0.3">
      <c r="A8574" s="4">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4">
        <v>-199.7700000000001</v>
      </c>
    </row>
    <row r="8575" spans="1:22" ht="14.25" customHeight="1" x14ac:dyDescent="0.3">
      <c r="A8575" s="4">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4">
        <v>11.543199999999999</v>
      </c>
    </row>
    <row r="8576" spans="1:22" ht="14.25" customHeight="1" x14ac:dyDescent="0.3">
      <c r="A8576" s="4">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4">
        <v>0.11340000000000017</v>
      </c>
    </row>
    <row r="8577" spans="1:22" ht="14.25" customHeight="1" x14ac:dyDescent="0.3">
      <c r="A8577" s="4">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4">
        <v>0.89599999999999991</v>
      </c>
    </row>
    <row r="8578" spans="1:22" ht="14.25" customHeight="1" x14ac:dyDescent="0.3">
      <c r="A8578" s="4">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4">
        <v>26.597999999999999</v>
      </c>
    </row>
    <row r="8579" spans="1:22" ht="14.25" customHeight="1" x14ac:dyDescent="0.3">
      <c r="A8579" s="4">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4">
        <v>97.203200000000038</v>
      </c>
    </row>
    <row r="8580" spans="1:22" ht="14.25" customHeight="1" x14ac:dyDescent="0.3">
      <c r="A8580" s="4">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4">
        <v>7.7899999999999991</v>
      </c>
    </row>
    <row r="8581" spans="1:22" ht="14.25" customHeight="1" x14ac:dyDescent="0.3">
      <c r="A8581" s="4">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4">
        <v>1.2005999999999999</v>
      </c>
    </row>
    <row r="8582" spans="1:22" ht="14.25" customHeight="1" x14ac:dyDescent="0.3">
      <c r="A8582" s="4">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4">
        <v>-5.9408999999999992</v>
      </c>
    </row>
    <row r="8583" spans="1:22" ht="14.25" customHeight="1" x14ac:dyDescent="0.3">
      <c r="A8583" s="4">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4">
        <v>3.6288</v>
      </c>
    </row>
    <row r="8584" spans="1:22" ht="14.25" customHeight="1" x14ac:dyDescent="0.3">
      <c r="A8584" s="4">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4">
        <v>-3.6372000000000027</v>
      </c>
    </row>
    <row r="8585" spans="1:22" ht="14.25" customHeight="1" x14ac:dyDescent="0.3">
      <c r="A8585" s="4">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4">
        <v>-13.392000000000003</v>
      </c>
    </row>
    <row r="8586" spans="1:22" ht="14.25" customHeight="1" x14ac:dyDescent="0.3">
      <c r="A8586" s="4">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4">
        <v>6.0367999999999986</v>
      </c>
    </row>
    <row r="8587" spans="1:22" ht="14.25" customHeight="1" x14ac:dyDescent="0.3">
      <c r="A8587" s="4">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4">
        <v>-8.1311999999999998</v>
      </c>
    </row>
    <row r="8588" spans="1:22" ht="14.25" customHeight="1" x14ac:dyDescent="0.3">
      <c r="A8588" s="4">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4">
        <v>244.61549999999988</v>
      </c>
    </row>
    <row r="8589" spans="1:22" ht="14.25" customHeight="1" x14ac:dyDescent="0.3">
      <c r="A8589" s="4">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4">
        <v>43.705999999999996</v>
      </c>
    </row>
    <row r="8590" spans="1:22" ht="14.25" customHeight="1" x14ac:dyDescent="0.3">
      <c r="A8590" s="4">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4">
        <v>-10.393600000000001</v>
      </c>
    </row>
    <row r="8591" spans="1:22" ht="14.25" customHeight="1" x14ac:dyDescent="0.3">
      <c r="A8591" s="4">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4">
        <v>0.47680000000000011</v>
      </c>
    </row>
    <row r="8592" spans="1:22" ht="14.25" customHeight="1" x14ac:dyDescent="0.3">
      <c r="A8592" s="4">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4">
        <v>3.9102000000000006</v>
      </c>
    </row>
    <row r="8593" spans="1:22" ht="14.25" customHeight="1" x14ac:dyDescent="0.3">
      <c r="A8593" s="4">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4">
        <v>7.008</v>
      </c>
    </row>
    <row r="8594" spans="1:22" ht="14.25" customHeight="1" x14ac:dyDescent="0.3">
      <c r="A8594" s="4">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4">
        <v>3.3534000000000006</v>
      </c>
    </row>
    <row r="8595" spans="1:22" ht="14.25" customHeight="1" x14ac:dyDescent="0.3">
      <c r="A8595" s="4">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4">
        <v>38.395199999999988</v>
      </c>
    </row>
    <row r="8596" spans="1:22" ht="14.25" customHeight="1" x14ac:dyDescent="0.3">
      <c r="A8596" s="4">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4">
        <v>31.197999999999993</v>
      </c>
    </row>
    <row r="8597" spans="1:22" ht="14.25" customHeight="1" x14ac:dyDescent="0.3">
      <c r="A8597" s="4">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4">
        <v>5.3460000000000001</v>
      </c>
    </row>
    <row r="8598" spans="1:22" ht="14.25" customHeight="1" x14ac:dyDescent="0.3">
      <c r="A8598" s="4">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4">
        <v>16.656799999999997</v>
      </c>
    </row>
    <row r="8599" spans="1:22" ht="14.25" customHeight="1" x14ac:dyDescent="0.3">
      <c r="A8599" s="4">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4">
        <v>25.175999999999998</v>
      </c>
    </row>
    <row r="8600" spans="1:22" ht="14.25" customHeight="1" x14ac:dyDescent="0.3">
      <c r="A8600" s="4">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4">
        <v>1.512</v>
      </c>
    </row>
    <row r="8601" spans="1:22" ht="14.25" customHeight="1" x14ac:dyDescent="0.3">
      <c r="A8601" s="4">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4">
        <v>7.0218000000000007</v>
      </c>
    </row>
    <row r="8602" spans="1:22" ht="14.25" customHeight="1" x14ac:dyDescent="0.3">
      <c r="A8602" s="4">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4">
        <v>11.351200000000002</v>
      </c>
    </row>
    <row r="8603" spans="1:22" ht="14.25" customHeight="1" x14ac:dyDescent="0.3">
      <c r="A8603" s="4">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4">
        <v>2.5591999999999997</v>
      </c>
    </row>
    <row r="8604" spans="1:22" ht="14.25" customHeight="1" x14ac:dyDescent="0.3">
      <c r="A8604" s="4">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4">
        <v>59.492999999999952</v>
      </c>
    </row>
    <row r="8605" spans="1:22" ht="14.25" customHeight="1" x14ac:dyDescent="0.3">
      <c r="A8605" s="4">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4">
        <v>-5.2640000000000002</v>
      </c>
    </row>
    <row r="8606" spans="1:22" ht="14.25" customHeight="1" x14ac:dyDescent="0.3">
      <c r="A8606" s="4">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4">
        <v>-6.2100000000000151</v>
      </c>
    </row>
    <row r="8607" spans="1:22" ht="14.25" customHeight="1" x14ac:dyDescent="0.3">
      <c r="A8607" s="4">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4">
        <v>13.571999999999996</v>
      </c>
    </row>
    <row r="8608" spans="1:22" ht="14.25" customHeight="1" x14ac:dyDescent="0.3">
      <c r="A8608" s="4">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4">
        <v>7.6493999999999982</v>
      </c>
    </row>
    <row r="8609" spans="1:22" ht="14.25" customHeight="1" x14ac:dyDescent="0.3">
      <c r="A8609" s="4">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4">
        <v>21.075200000000002</v>
      </c>
    </row>
    <row r="8610" spans="1:22" ht="14.25" customHeight="1" x14ac:dyDescent="0.3">
      <c r="A8610" s="4">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4">
        <v>4.0456000000000003</v>
      </c>
    </row>
    <row r="8611" spans="1:22" ht="14.25" customHeight="1" x14ac:dyDescent="0.3">
      <c r="A8611" s="4">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4">
        <v>-44.196000000000026</v>
      </c>
    </row>
    <row r="8612" spans="1:22" ht="14.25" customHeight="1" x14ac:dyDescent="0.3">
      <c r="A8612" s="4">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4">
        <v>6.7008000000000001</v>
      </c>
    </row>
    <row r="8613" spans="1:22" ht="14.25" customHeight="1" x14ac:dyDescent="0.3">
      <c r="A8613" s="4">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4">
        <v>29.032499999999999</v>
      </c>
    </row>
    <row r="8614" spans="1:22" ht="14.25" customHeight="1" x14ac:dyDescent="0.3">
      <c r="A8614" s="4">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4">
        <v>10.316800000000001</v>
      </c>
    </row>
    <row r="8615" spans="1:22" ht="14.25" customHeight="1" x14ac:dyDescent="0.3">
      <c r="A8615" s="4">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4">
        <v>177.58890000000002</v>
      </c>
    </row>
    <row r="8616" spans="1:22" ht="14.25" customHeight="1" x14ac:dyDescent="0.3">
      <c r="A8616" s="4">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4">
        <v>3.4685999999999999</v>
      </c>
    </row>
    <row r="8617" spans="1:22" ht="14.25" customHeight="1" x14ac:dyDescent="0.3">
      <c r="A8617" s="4">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4">
        <v>4.4550000000000001</v>
      </c>
    </row>
    <row r="8618" spans="1:22" ht="14.25" customHeight="1" x14ac:dyDescent="0.3">
      <c r="A8618" s="4">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4">
        <v>40.170200000000001</v>
      </c>
    </row>
    <row r="8619" spans="1:22" ht="14.25" customHeight="1" x14ac:dyDescent="0.3">
      <c r="A8619" s="4">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4">
        <v>13.868400000000001</v>
      </c>
    </row>
    <row r="8620" spans="1:22" ht="14.25" customHeight="1" x14ac:dyDescent="0.3">
      <c r="A8620" s="4">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4">
        <v>-14.987700000000061</v>
      </c>
    </row>
    <row r="8621" spans="1:22" ht="14.25" customHeight="1" x14ac:dyDescent="0.3">
      <c r="A8621" s="4">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4">
        <v>16.931200000000004</v>
      </c>
    </row>
    <row r="8622" spans="1:22" ht="14.25" customHeight="1" x14ac:dyDescent="0.3">
      <c r="A8622" s="4">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4">
        <v>-19.863999999999997</v>
      </c>
    </row>
    <row r="8623" spans="1:22" ht="14.25" customHeight="1" x14ac:dyDescent="0.3">
      <c r="A8623" s="4">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4">
        <v>2.3363999999999976</v>
      </c>
    </row>
    <row r="8624" spans="1:22" ht="14.25" customHeight="1" x14ac:dyDescent="0.3">
      <c r="A8624" s="4">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4">
        <v>3.9808000000000003</v>
      </c>
    </row>
    <row r="8625" spans="1:22" ht="14.25" customHeight="1" x14ac:dyDescent="0.3">
      <c r="A8625" s="4">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4">
        <v>-100.91999999999999</v>
      </c>
    </row>
    <row r="8626" spans="1:22" ht="14.25" customHeight="1" x14ac:dyDescent="0.3">
      <c r="A8626" s="4">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4">
        <v>-1.3995000000000104</v>
      </c>
    </row>
    <row r="8627" spans="1:22" ht="14.25" customHeight="1" x14ac:dyDescent="0.3">
      <c r="A8627" s="4">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4">
        <v>5.1011999999999995</v>
      </c>
    </row>
    <row r="8628" spans="1:22" ht="14.25" customHeight="1" x14ac:dyDescent="0.3">
      <c r="A8628" s="4">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4">
        <v>18.970199999999998</v>
      </c>
    </row>
    <row r="8629" spans="1:22" ht="14.25" customHeight="1" x14ac:dyDescent="0.3">
      <c r="A8629" s="4">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4">
        <v>16.199999999999992</v>
      </c>
    </row>
    <row r="8630" spans="1:22" ht="14.25" customHeight="1" x14ac:dyDescent="0.3">
      <c r="A8630" s="4">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4">
        <v>2.0573999999999995</v>
      </c>
    </row>
    <row r="8631" spans="1:22" ht="14.25" customHeight="1" x14ac:dyDescent="0.3">
      <c r="A8631" s="4">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4">
        <v>-120.29400000000004</v>
      </c>
    </row>
    <row r="8632" spans="1:22" ht="14.25" customHeight="1" x14ac:dyDescent="0.3">
      <c r="A8632" s="4">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4">
        <v>2.3891999999999998</v>
      </c>
    </row>
    <row r="8633" spans="1:22" ht="14.25" customHeight="1" x14ac:dyDescent="0.3">
      <c r="A8633" s="4">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4">
        <v>-78.078000000000003</v>
      </c>
    </row>
    <row r="8634" spans="1:22" ht="14.25" customHeight="1" x14ac:dyDescent="0.3">
      <c r="A8634" s="4">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4">
        <v>-913.17599999999993</v>
      </c>
    </row>
    <row r="8635" spans="1:22" ht="14.25" customHeight="1" x14ac:dyDescent="0.3">
      <c r="A8635" s="4">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4">
        <v>0.7110000000000003</v>
      </c>
    </row>
    <row r="8636" spans="1:22" ht="14.25" customHeight="1" x14ac:dyDescent="0.3">
      <c r="A8636" s="4">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4">
        <v>-89.066399999999987</v>
      </c>
    </row>
    <row r="8637" spans="1:22" ht="14.25" customHeight="1" x14ac:dyDescent="0.3">
      <c r="A8637" s="4">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4">
        <v>45.487000000000002</v>
      </c>
    </row>
    <row r="8638" spans="1:22" ht="14.25" customHeight="1" x14ac:dyDescent="0.3">
      <c r="A8638" s="4">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4">
        <v>214.76</v>
      </c>
    </row>
    <row r="8639" spans="1:22" ht="14.25" customHeight="1" x14ac:dyDescent="0.3">
      <c r="A8639" s="4">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4">
        <v>39.082400000000007</v>
      </c>
    </row>
    <row r="8640" spans="1:22" ht="14.25" customHeight="1" x14ac:dyDescent="0.3">
      <c r="A8640" s="4">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4">
        <v>143.982</v>
      </c>
    </row>
    <row r="8641" spans="1:22" ht="14.25" customHeight="1" x14ac:dyDescent="0.3">
      <c r="A8641" s="4">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4">
        <v>5.8232999999999997</v>
      </c>
    </row>
    <row r="8642" spans="1:22" ht="14.25" customHeight="1" x14ac:dyDescent="0.3">
      <c r="A8642" s="4">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4">
        <v>-1141.47</v>
      </c>
    </row>
    <row r="8643" spans="1:22" ht="14.25" customHeight="1" x14ac:dyDescent="0.3">
      <c r="A8643" s="4">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4">
        <v>-45.239999999999995</v>
      </c>
    </row>
    <row r="8644" spans="1:22" ht="14.25" customHeight="1" x14ac:dyDescent="0.3">
      <c r="A8644" s="4">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4">
        <v>11.814</v>
      </c>
    </row>
    <row r="8645" spans="1:22" ht="14.25" customHeight="1" x14ac:dyDescent="0.3">
      <c r="A8645" s="4">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4">
        <v>1.6379999999999997</v>
      </c>
    </row>
    <row r="8646" spans="1:22" ht="14.25" customHeight="1" x14ac:dyDescent="0.3">
      <c r="A8646" s="4">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4">
        <v>-29.244599999999991</v>
      </c>
    </row>
    <row r="8647" spans="1:22" ht="14.25" customHeight="1" x14ac:dyDescent="0.3">
      <c r="A8647" s="4">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4">
        <v>1.4136000000000002</v>
      </c>
    </row>
    <row r="8648" spans="1:22" ht="14.25" customHeight="1" x14ac:dyDescent="0.3">
      <c r="A8648" s="4">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4">
        <v>19.435200000000009</v>
      </c>
    </row>
    <row r="8649" spans="1:22" ht="14.25" customHeight="1" x14ac:dyDescent="0.3">
      <c r="A8649" s="4">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4">
        <v>10.960199999999993</v>
      </c>
    </row>
    <row r="8650" spans="1:22" ht="14.25" customHeight="1" x14ac:dyDescent="0.3">
      <c r="A8650" s="4">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4">
        <v>26.428499999999957</v>
      </c>
    </row>
    <row r="8651" spans="1:22" ht="14.25" customHeight="1" x14ac:dyDescent="0.3">
      <c r="A8651" s="4">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4">
        <v>-20.090399999999995</v>
      </c>
    </row>
    <row r="8652" spans="1:22" ht="14.25" customHeight="1" x14ac:dyDescent="0.3">
      <c r="A8652" s="4">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4">
        <v>2.6789999999999998</v>
      </c>
    </row>
    <row r="8653" spans="1:22" ht="14.25" customHeight="1" x14ac:dyDescent="0.3">
      <c r="A8653" s="4">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4">
        <v>5.5341000000000014</v>
      </c>
    </row>
    <row r="8654" spans="1:22" ht="14.25" customHeight="1" x14ac:dyDescent="0.3">
      <c r="A8654" s="4">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4">
        <v>2.1899999999999995</v>
      </c>
    </row>
    <row r="8655" spans="1:22" ht="14.25" customHeight="1" x14ac:dyDescent="0.3">
      <c r="A8655" s="4">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4">
        <v>75.992400000000004</v>
      </c>
    </row>
    <row r="8656" spans="1:22" ht="14.25" customHeight="1" x14ac:dyDescent="0.3">
      <c r="A8656" s="4">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4">
        <v>60.883200000000002</v>
      </c>
    </row>
    <row r="8657" spans="1:22" ht="14.25" customHeight="1" x14ac:dyDescent="0.3">
      <c r="A8657" s="4">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4">
        <v>20.059999999999988</v>
      </c>
    </row>
    <row r="8658" spans="1:22" ht="14.25" customHeight="1" x14ac:dyDescent="0.3">
      <c r="A8658" s="4">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4">
        <v>24.47</v>
      </c>
    </row>
    <row r="8659" spans="1:22" ht="14.25" customHeight="1" x14ac:dyDescent="0.3">
      <c r="A8659" s="4">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4">
        <v>9.743800000000002</v>
      </c>
    </row>
    <row r="8660" spans="1:22" ht="14.25" customHeight="1" x14ac:dyDescent="0.3">
      <c r="A8660" s="4">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4">
        <v>-1.3376000000000001</v>
      </c>
    </row>
    <row r="8661" spans="1:22" ht="14.25" customHeight="1" x14ac:dyDescent="0.3">
      <c r="A8661" s="4">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4">
        <v>11.223000000000001</v>
      </c>
    </row>
    <row r="8662" spans="1:22" ht="14.25" customHeight="1" x14ac:dyDescent="0.3">
      <c r="A8662" s="4">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4">
        <v>-81.440999999999946</v>
      </c>
    </row>
    <row r="8663" spans="1:22" ht="14.25" customHeight="1" x14ac:dyDescent="0.3">
      <c r="A8663" s="4">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4">
        <v>-15.9268</v>
      </c>
    </row>
    <row r="8664" spans="1:22" ht="14.25" customHeight="1" x14ac:dyDescent="0.3">
      <c r="A8664" s="4">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4">
        <v>69.654599999999988</v>
      </c>
    </row>
    <row r="8665" spans="1:22" ht="14.25" customHeight="1" x14ac:dyDescent="0.3">
      <c r="A8665" s="4">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4">
        <v>41.568799999999996</v>
      </c>
    </row>
    <row r="8666" spans="1:22" ht="14.25" customHeight="1" x14ac:dyDescent="0.3">
      <c r="A8666" s="4">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4">
        <v>39.564000000000007</v>
      </c>
    </row>
    <row r="8667" spans="1:22" ht="14.25" customHeight="1" x14ac:dyDescent="0.3">
      <c r="A8667" s="4">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4">
        <v>13.365</v>
      </c>
    </row>
    <row r="8668" spans="1:22" ht="14.25" customHeight="1" x14ac:dyDescent="0.3">
      <c r="A8668" s="4">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4">
        <v>1.6519999999999992</v>
      </c>
    </row>
    <row r="8669" spans="1:22" ht="14.25" customHeight="1" x14ac:dyDescent="0.3">
      <c r="A8669" s="4">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4">
        <v>19.375999999999998</v>
      </c>
    </row>
    <row r="8670" spans="1:22" ht="14.25" customHeight="1" x14ac:dyDescent="0.3">
      <c r="A8670" s="4">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4">
        <v>3.7569999999999992</v>
      </c>
    </row>
    <row r="8671" spans="1:22" ht="14.25" customHeight="1" x14ac:dyDescent="0.3">
      <c r="A8671" s="4">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4">
        <v>7.7039999999999988</v>
      </c>
    </row>
    <row r="8672" spans="1:22" ht="14.25" customHeight="1" x14ac:dyDescent="0.3">
      <c r="A8672" s="4">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4">
        <v>-18.23520000000002</v>
      </c>
    </row>
    <row r="8673" spans="1:22" ht="14.25" customHeight="1" x14ac:dyDescent="0.3">
      <c r="A8673" s="4">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4">
        <v>-25.108999999999988</v>
      </c>
    </row>
    <row r="8674" spans="1:22" ht="14.25" customHeight="1" x14ac:dyDescent="0.3">
      <c r="A8674" s="4">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4">
        <v>6.1991999999999994</v>
      </c>
    </row>
    <row r="8675" spans="1:22" ht="14.25" customHeight="1" x14ac:dyDescent="0.3">
      <c r="A8675" s="4">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4">
        <v>-8.5794000000000779</v>
      </c>
    </row>
    <row r="8676" spans="1:22" ht="14.25" customHeight="1" x14ac:dyDescent="0.3">
      <c r="A8676" s="4">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4">
        <v>-8.1822000000000052</v>
      </c>
    </row>
    <row r="8677" spans="1:22" ht="14.25" customHeight="1" x14ac:dyDescent="0.3">
      <c r="A8677" s="4">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4">
        <v>3.5039999999999996</v>
      </c>
    </row>
    <row r="8678" spans="1:22" ht="14.25" customHeight="1" x14ac:dyDescent="0.3">
      <c r="A8678" s="4">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4">
        <v>-3.6536999999999988</v>
      </c>
    </row>
    <row r="8679" spans="1:22" ht="14.25" customHeight="1" x14ac:dyDescent="0.3">
      <c r="A8679" s="4">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4">
        <v>-81.306500000000028</v>
      </c>
    </row>
    <row r="8680" spans="1:22" ht="14.25" customHeight="1" x14ac:dyDescent="0.3">
      <c r="A8680" s="4">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4">
        <v>-13.342400000000001</v>
      </c>
    </row>
    <row r="8681" spans="1:22" ht="14.25" customHeight="1" x14ac:dyDescent="0.3">
      <c r="A8681" s="4">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4">
        <v>33.906499999999994</v>
      </c>
    </row>
    <row r="8682" spans="1:22" ht="14.25" customHeight="1" x14ac:dyDescent="0.3">
      <c r="A8682" s="4">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4">
        <v>694.50149999999985</v>
      </c>
    </row>
    <row r="8683" spans="1:22" ht="14.25" customHeight="1" x14ac:dyDescent="0.3">
      <c r="A8683" s="4">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4">
        <v>11.802999999999999</v>
      </c>
    </row>
    <row r="8684" spans="1:22" ht="14.25" customHeight="1" x14ac:dyDescent="0.3">
      <c r="A8684" s="4">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4">
        <v>16.2486</v>
      </c>
    </row>
    <row r="8685" spans="1:22" ht="14.25" customHeight="1" x14ac:dyDescent="0.3">
      <c r="A8685" s="4">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4">
        <v>1.3416000000000001</v>
      </c>
    </row>
    <row r="8686" spans="1:22" ht="14.25" customHeight="1" x14ac:dyDescent="0.3">
      <c r="A8686" s="4">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4">
        <v>4.4540999999999986</v>
      </c>
    </row>
    <row r="8687" spans="1:22" ht="14.25" customHeight="1" x14ac:dyDescent="0.3">
      <c r="A8687" s="4">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4">
        <v>25.053599999999996</v>
      </c>
    </row>
    <row r="8688" spans="1:22" ht="14.25" customHeight="1" x14ac:dyDescent="0.3">
      <c r="A8688" s="4">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4">
        <v>11.585999999999984</v>
      </c>
    </row>
    <row r="8689" spans="1:22" ht="14.25" customHeight="1" x14ac:dyDescent="0.3">
      <c r="A8689" s="4">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4">
        <v>8.9499999999999993</v>
      </c>
    </row>
    <row r="8690" spans="1:22" ht="14.25" customHeight="1" x14ac:dyDescent="0.3">
      <c r="A8690" s="4">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4">
        <v>5.6159999999999997</v>
      </c>
    </row>
    <row r="8691" spans="1:22" ht="14.25" customHeight="1" x14ac:dyDescent="0.3">
      <c r="A8691" s="4">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4">
        <v>1.102199999999999</v>
      </c>
    </row>
    <row r="8692" spans="1:22" ht="14.25" customHeight="1" x14ac:dyDescent="0.3">
      <c r="A8692" s="4">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4">
        <v>-56.310799999999972</v>
      </c>
    </row>
    <row r="8693" spans="1:22" ht="14.25" customHeight="1" x14ac:dyDescent="0.3">
      <c r="A8693" s="4">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4">
        <v>-49.437600000000032</v>
      </c>
    </row>
    <row r="8694" spans="1:22" ht="14.25" customHeight="1" x14ac:dyDescent="0.3">
      <c r="A8694" s="4">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4">
        <v>48.992999999999995</v>
      </c>
    </row>
    <row r="8695" spans="1:22" ht="14.25" customHeight="1" x14ac:dyDescent="0.3">
      <c r="A8695" s="4">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4">
        <v>162</v>
      </c>
    </row>
    <row r="8696" spans="1:22" ht="14.25" customHeight="1" x14ac:dyDescent="0.3">
      <c r="A8696" s="4">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4">
        <v>9.5256000000000007</v>
      </c>
    </row>
    <row r="8697" spans="1:22" ht="14.25" customHeight="1" x14ac:dyDescent="0.3">
      <c r="A8697" s="4">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4">
        <v>11.283900000000017</v>
      </c>
    </row>
    <row r="8698" spans="1:22" ht="14.25" customHeight="1" x14ac:dyDescent="0.3">
      <c r="A8698" s="4">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4">
        <v>26.997299999999967</v>
      </c>
    </row>
    <row r="8699" spans="1:22" ht="14.25" customHeight="1" x14ac:dyDescent="0.3">
      <c r="A8699" s="4">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4">
        <v>9.3504000000000005</v>
      </c>
    </row>
    <row r="8700" spans="1:22" ht="14.25" customHeight="1" x14ac:dyDescent="0.3">
      <c r="A8700" s="4">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4">
        <v>-28.224000000000004</v>
      </c>
    </row>
    <row r="8701" spans="1:22" ht="14.25" customHeight="1" x14ac:dyDescent="0.3">
      <c r="A8701" s="4">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4">
        <v>223.99360000000013</v>
      </c>
    </row>
    <row r="8702" spans="1:22" ht="14.25" customHeight="1" x14ac:dyDescent="0.3">
      <c r="A8702" s="4">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4">
        <v>6.7031999999999954</v>
      </c>
    </row>
    <row r="8703" spans="1:22" ht="14.25" customHeight="1" x14ac:dyDescent="0.3">
      <c r="A8703" s="4">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4">
        <v>17.84699999999998</v>
      </c>
    </row>
    <row r="8704" spans="1:22" ht="14.25" customHeight="1" x14ac:dyDescent="0.3">
      <c r="A8704" s="4">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4">
        <v>29.691999999999993</v>
      </c>
    </row>
    <row r="8705" spans="1:22" ht="14.25" customHeight="1" x14ac:dyDescent="0.3">
      <c r="A8705" s="4">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4">
        <v>0.44399999999999973</v>
      </c>
    </row>
    <row r="8706" spans="1:22" ht="14.25" customHeight="1" x14ac:dyDescent="0.3">
      <c r="A8706" s="4">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4">
        <v>11.513600000000004</v>
      </c>
    </row>
    <row r="8707" spans="1:22" ht="14.25" customHeight="1" x14ac:dyDescent="0.3">
      <c r="A8707" s="4">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4">
        <v>0</v>
      </c>
    </row>
    <row r="8708" spans="1:22" ht="14.25" customHeight="1" x14ac:dyDescent="0.3">
      <c r="A8708" s="4">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4">
        <v>13.437199999999986</v>
      </c>
    </row>
    <row r="8709" spans="1:22" ht="14.25" customHeight="1" x14ac:dyDescent="0.3">
      <c r="A8709" s="4">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4">
        <v>1.6896</v>
      </c>
    </row>
    <row r="8710" spans="1:22" ht="14.25" customHeight="1" x14ac:dyDescent="0.3">
      <c r="A8710" s="4">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4">
        <v>-17.992799999999999</v>
      </c>
    </row>
    <row r="8711" spans="1:22" ht="14.25" customHeight="1" x14ac:dyDescent="0.3">
      <c r="A8711" s="4">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4">
        <v>25.197899999999969</v>
      </c>
    </row>
    <row r="8712" spans="1:22" ht="14.25" customHeight="1" x14ac:dyDescent="0.3">
      <c r="A8712" s="4">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4">
        <v>10.347300000000004</v>
      </c>
    </row>
    <row r="8713" spans="1:22" ht="14.25" customHeight="1" x14ac:dyDescent="0.3">
      <c r="A8713" s="4">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4">
        <v>-23.488200000000091</v>
      </c>
    </row>
    <row r="8714" spans="1:22" ht="14.25" customHeight="1" x14ac:dyDescent="0.3">
      <c r="A8714" s="4">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4">
        <v>-29.605799999999981</v>
      </c>
    </row>
    <row r="8715" spans="1:22" ht="14.25" customHeight="1" x14ac:dyDescent="0.3">
      <c r="A8715" s="4">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4">
        <v>5.3963999999999963</v>
      </c>
    </row>
    <row r="8716" spans="1:22" ht="14.25" customHeight="1" x14ac:dyDescent="0.3">
      <c r="A8716" s="4">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4">
        <v>9.3124999999999982</v>
      </c>
    </row>
    <row r="8717" spans="1:22" ht="14.25" customHeight="1" x14ac:dyDescent="0.3">
      <c r="A8717" s="4">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4">
        <v>-1.3983999999999996</v>
      </c>
    </row>
    <row r="8718" spans="1:22" ht="14.25" customHeight="1" x14ac:dyDescent="0.3">
      <c r="A8718" s="4">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4">
        <v>-160.96</v>
      </c>
    </row>
    <row r="8719" spans="1:22" ht="14.25" customHeight="1" x14ac:dyDescent="0.3">
      <c r="A8719" s="4">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4">
        <v>-4.5396000000000019</v>
      </c>
    </row>
    <row r="8720" spans="1:22" ht="14.25" customHeight="1" x14ac:dyDescent="0.3">
      <c r="A8720" s="4">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4">
        <v>3.9423999999999997</v>
      </c>
    </row>
    <row r="8721" spans="1:22" ht="14.25" customHeight="1" x14ac:dyDescent="0.3">
      <c r="A8721" s="4">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4">
        <v>5.6375999999999999</v>
      </c>
    </row>
    <row r="8722" spans="1:22" ht="14.25" customHeight="1" x14ac:dyDescent="0.3">
      <c r="A8722" s="4">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4">
        <v>-119.23120000000003</v>
      </c>
    </row>
    <row r="8723" spans="1:22" ht="14.25" customHeight="1" x14ac:dyDescent="0.3">
      <c r="A8723" s="4">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4">
        <v>6.7535999999999987</v>
      </c>
    </row>
    <row r="8724" spans="1:22" ht="14.25" customHeight="1" x14ac:dyDescent="0.3">
      <c r="A8724" s="4">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4">
        <v>-2.6670000000000007</v>
      </c>
    </row>
    <row r="8725" spans="1:22" ht="14.25" customHeight="1" x14ac:dyDescent="0.3">
      <c r="A8725" s="4">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4">
        <v>13.0928</v>
      </c>
    </row>
    <row r="8726" spans="1:22" ht="14.25" customHeight="1" x14ac:dyDescent="0.3">
      <c r="A8726" s="4">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4">
        <v>8.8704000000000018</v>
      </c>
    </row>
    <row r="8727" spans="1:22" ht="14.25" customHeight="1" x14ac:dyDescent="0.3">
      <c r="A8727" s="4">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4">
        <v>21.251999999999999</v>
      </c>
    </row>
    <row r="8728" spans="1:22" ht="14.25" customHeight="1" x14ac:dyDescent="0.3">
      <c r="A8728" s="4">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4">
        <v>0.70919999999999961</v>
      </c>
    </row>
    <row r="8729" spans="1:22" ht="14.25" customHeight="1" x14ac:dyDescent="0.3">
      <c r="A8729" s="4">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4">
        <v>16.005600000000005</v>
      </c>
    </row>
    <row r="8730" spans="1:22" ht="14.25" customHeight="1" x14ac:dyDescent="0.3">
      <c r="A8730" s="4">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4">
        <v>8.1939999999999955</v>
      </c>
    </row>
    <row r="8731" spans="1:22" ht="14.25" customHeight="1" x14ac:dyDescent="0.3">
      <c r="A8731" s="4">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4">
        <v>2.2511999999999999</v>
      </c>
    </row>
    <row r="8732" spans="1:22" ht="14.25" customHeight="1" x14ac:dyDescent="0.3">
      <c r="A8732" s="4">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4">
        <v>-12.730200000000011</v>
      </c>
    </row>
    <row r="8733" spans="1:22" ht="14.25" customHeight="1" x14ac:dyDescent="0.3">
      <c r="A8733" s="4">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4">
        <v>15.776999999999996</v>
      </c>
    </row>
    <row r="8734" spans="1:22" ht="14.25" customHeight="1" x14ac:dyDescent="0.3">
      <c r="A8734" s="4">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4">
        <v>9.3312000000000008</v>
      </c>
    </row>
    <row r="8735" spans="1:22" ht="14.25" customHeight="1" x14ac:dyDescent="0.3">
      <c r="A8735" s="4">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4">
        <v>40.415999999999997</v>
      </c>
    </row>
    <row r="8736" spans="1:22" ht="14.25" customHeight="1" x14ac:dyDescent="0.3">
      <c r="A8736" s="4">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4">
        <v>244.61549999999988</v>
      </c>
    </row>
    <row r="8737" spans="1:22" ht="14.25" customHeight="1" x14ac:dyDescent="0.3">
      <c r="A8737" s="4">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4">
        <v>9.7439999999999998</v>
      </c>
    </row>
    <row r="8738" spans="1:22" ht="14.25" customHeight="1" x14ac:dyDescent="0.3">
      <c r="A8738" s="4">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4">
        <v>160.62299999999993</v>
      </c>
    </row>
    <row r="8739" spans="1:22" ht="14.25" customHeight="1" x14ac:dyDescent="0.3">
      <c r="A8739" s="4">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4">
        <v>-5.9399999999999977</v>
      </c>
    </row>
    <row r="8740" spans="1:22" ht="14.25" customHeight="1" x14ac:dyDescent="0.3">
      <c r="A8740" s="4">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4">
        <v>3.6431999999999998</v>
      </c>
    </row>
    <row r="8741" spans="1:22" ht="14.25" customHeight="1" x14ac:dyDescent="0.3">
      <c r="A8741" s="4">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4">
        <v>-20.996999999999993</v>
      </c>
    </row>
    <row r="8742" spans="1:22" ht="14.25" customHeight="1" x14ac:dyDescent="0.3">
      <c r="A8742" s="4">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4">
        <v>21.227999999999998</v>
      </c>
    </row>
    <row r="8743" spans="1:22" ht="14.25" customHeight="1" x14ac:dyDescent="0.3">
      <c r="A8743" s="4">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4">
        <v>5.1551999999999998</v>
      </c>
    </row>
    <row r="8744" spans="1:22" ht="14.25" customHeight="1" x14ac:dyDescent="0.3">
      <c r="A8744" s="4">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4">
        <v>3.0338000000000003</v>
      </c>
    </row>
    <row r="8745" spans="1:22" ht="14.25" customHeight="1" x14ac:dyDescent="0.3">
      <c r="A8745" s="4">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4">
        <v>-4.6409999999999982</v>
      </c>
    </row>
    <row r="8746" spans="1:22" ht="14.25" customHeight="1" x14ac:dyDescent="0.3">
      <c r="A8746" s="4">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4">
        <v>4.9647999999999985</v>
      </c>
    </row>
    <row r="8747" spans="1:22" ht="14.25" customHeight="1" x14ac:dyDescent="0.3">
      <c r="A8747" s="4">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4">
        <v>28.171799999999998</v>
      </c>
    </row>
    <row r="8748" spans="1:22" ht="14.25" customHeight="1" x14ac:dyDescent="0.3">
      <c r="A8748" s="4">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4">
        <v>12.634799999999984</v>
      </c>
    </row>
    <row r="8749" spans="1:22" ht="14.25" customHeight="1" x14ac:dyDescent="0.3">
      <c r="A8749" s="4">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4">
        <v>10.061999999999998</v>
      </c>
    </row>
    <row r="8750" spans="1:22" ht="14.25" customHeight="1" x14ac:dyDescent="0.3">
      <c r="A8750" s="4">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4">
        <v>38.997399999999971</v>
      </c>
    </row>
    <row r="8751" spans="1:22" ht="14.25" customHeight="1" x14ac:dyDescent="0.3">
      <c r="A8751" s="4">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4">
        <v>1143.8910000000001</v>
      </c>
    </row>
    <row r="8752" spans="1:22" ht="14.25" customHeight="1" x14ac:dyDescent="0.3">
      <c r="A8752" s="4">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4">
        <v>33.495000000000005</v>
      </c>
    </row>
    <row r="8753" spans="1:22" ht="14.25" customHeight="1" x14ac:dyDescent="0.3">
      <c r="A8753" s="4">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4">
        <v>31.4712</v>
      </c>
    </row>
    <row r="8754" spans="1:22" ht="14.25" customHeight="1" x14ac:dyDescent="0.3">
      <c r="A8754" s="4">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4">
        <v>19.966499999999982</v>
      </c>
    </row>
    <row r="8755" spans="1:22" ht="14.25" customHeight="1" x14ac:dyDescent="0.3">
      <c r="A8755" s="4">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4">
        <v>5.9777999999999993</v>
      </c>
    </row>
    <row r="8756" spans="1:22" ht="14.25" customHeight="1" x14ac:dyDescent="0.3">
      <c r="A8756" s="4">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4">
        <v>-3.5640000000000001</v>
      </c>
    </row>
    <row r="8757" spans="1:22" ht="14.25" customHeight="1" x14ac:dyDescent="0.3">
      <c r="A8757" s="4">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4">
        <v>-5.2149999999999999</v>
      </c>
    </row>
    <row r="8758" spans="1:22" ht="14.25" customHeight="1" x14ac:dyDescent="0.3">
      <c r="A8758" s="4">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4">
        <v>10.5504</v>
      </c>
    </row>
    <row r="8759" spans="1:22" ht="14.25" customHeight="1" x14ac:dyDescent="0.3">
      <c r="A8759" s="4">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4">
        <v>24.883200000000002</v>
      </c>
    </row>
    <row r="8760" spans="1:22" ht="14.25" customHeight="1" x14ac:dyDescent="0.3">
      <c r="A8760" s="4">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4">
        <v>9.3227999999999991</v>
      </c>
    </row>
    <row r="8761" spans="1:22" ht="14.25" customHeight="1" x14ac:dyDescent="0.3">
      <c r="A8761" s="4">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4">
        <v>2.5920000000000001</v>
      </c>
    </row>
    <row r="8762" spans="1:22" ht="14.25" customHeight="1" x14ac:dyDescent="0.3">
      <c r="A8762" s="4">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4">
        <v>635.495</v>
      </c>
    </row>
    <row r="8763" spans="1:22" ht="14.25" customHeight="1" x14ac:dyDescent="0.3">
      <c r="A8763" s="4">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4">
        <v>58.919199999999989</v>
      </c>
    </row>
    <row r="8764" spans="1:22" ht="14.25" customHeight="1" x14ac:dyDescent="0.3">
      <c r="A8764" s="4">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4">
        <v>4.068699999999998</v>
      </c>
    </row>
    <row r="8765" spans="1:22" ht="14.25" customHeight="1" x14ac:dyDescent="0.3">
      <c r="A8765" s="4">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4">
        <v>7.2696000000000005</v>
      </c>
    </row>
    <row r="8766" spans="1:22" ht="14.25" customHeight="1" x14ac:dyDescent="0.3">
      <c r="A8766" s="4">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4">
        <v>0.73479999999999923</v>
      </c>
    </row>
    <row r="8767" spans="1:22" ht="14.25" customHeight="1" x14ac:dyDescent="0.3">
      <c r="A8767" s="4">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4">
        <v>-2.5440000000000005</v>
      </c>
    </row>
    <row r="8768" spans="1:22" ht="14.25" customHeight="1" x14ac:dyDescent="0.3">
      <c r="A8768" s="4">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4">
        <v>-67.617000000000019</v>
      </c>
    </row>
    <row r="8769" spans="1:22" ht="14.25" customHeight="1" x14ac:dyDescent="0.3">
      <c r="A8769" s="4">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4">
        <v>-13.167000000000002</v>
      </c>
    </row>
    <row r="8770" spans="1:22" ht="14.25" customHeight="1" x14ac:dyDescent="0.3">
      <c r="A8770" s="4">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4">
        <v>57.599999999999994</v>
      </c>
    </row>
    <row r="8771" spans="1:22" ht="14.25" customHeight="1" x14ac:dyDescent="0.3">
      <c r="A8771" s="4">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4">
        <v>9.1844999999999928</v>
      </c>
    </row>
    <row r="8772" spans="1:22" ht="14.25" customHeight="1" x14ac:dyDescent="0.3">
      <c r="A8772" s="4">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4">
        <v>5.1960000000000015</v>
      </c>
    </row>
    <row r="8773" spans="1:22" ht="14.25" customHeight="1" x14ac:dyDescent="0.3">
      <c r="A8773" s="4">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4">
        <v>94.278400000000033</v>
      </c>
    </row>
    <row r="8774" spans="1:22" ht="14.25" customHeight="1" x14ac:dyDescent="0.3">
      <c r="A8774" s="4">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4">
        <v>23.234999999999992</v>
      </c>
    </row>
    <row r="8775" spans="1:22" ht="14.25" customHeight="1" x14ac:dyDescent="0.3">
      <c r="A8775" s="4">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4">
        <v>6.7200000000000006</v>
      </c>
    </row>
    <row r="8776" spans="1:22" ht="14.25" customHeight="1" x14ac:dyDescent="0.3">
      <c r="A8776" s="4">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4">
        <v>3.8135999999999992</v>
      </c>
    </row>
    <row r="8777" spans="1:22" ht="14.25" customHeight="1" x14ac:dyDescent="0.3">
      <c r="A8777" s="4">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4">
        <v>0.30940000000000001</v>
      </c>
    </row>
    <row r="8778" spans="1:22" ht="14.25" customHeight="1" x14ac:dyDescent="0.3">
      <c r="A8778" s="4">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4">
        <v>0</v>
      </c>
    </row>
    <row r="8779" spans="1:22" ht="14.25" customHeight="1" x14ac:dyDescent="0.3">
      <c r="A8779" s="4">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4">
        <v>14.5152</v>
      </c>
    </row>
    <row r="8780" spans="1:22" ht="14.25" customHeight="1" x14ac:dyDescent="0.3">
      <c r="A8780" s="4">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4">
        <v>7.1993999999999687</v>
      </c>
    </row>
    <row r="8781" spans="1:22" ht="14.25" customHeight="1" x14ac:dyDescent="0.3">
      <c r="A8781" s="4">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4">
        <v>2.5641000000000034</v>
      </c>
    </row>
    <row r="8782" spans="1:22" ht="14.25" customHeight="1" x14ac:dyDescent="0.3">
      <c r="A8782" s="4">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4">
        <v>6.2243999999999957</v>
      </c>
    </row>
    <row r="8783" spans="1:22" ht="14.25" customHeight="1" x14ac:dyDescent="0.3">
      <c r="A8783" s="4">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4">
        <v>-36.117600000000152</v>
      </c>
    </row>
    <row r="8784" spans="1:22" ht="14.25" customHeight="1" x14ac:dyDescent="0.3">
      <c r="A8784" s="4">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4">
        <v>6.6351999999999984</v>
      </c>
    </row>
    <row r="8785" spans="1:22" ht="14.25" customHeight="1" x14ac:dyDescent="0.3">
      <c r="A8785" s="4">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4">
        <v>259.52970000000005</v>
      </c>
    </row>
    <row r="8786" spans="1:22" ht="14.25" customHeight="1" x14ac:dyDescent="0.3">
      <c r="A8786" s="4">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4">
        <v>1.6704000000000001</v>
      </c>
    </row>
    <row r="8787" spans="1:22" ht="14.25" customHeight="1" x14ac:dyDescent="0.3">
      <c r="A8787" s="4">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4">
        <v>19.596000000000018</v>
      </c>
    </row>
    <row r="8788" spans="1:22" ht="14.25" customHeight="1" x14ac:dyDescent="0.3">
      <c r="A8788" s="4">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4">
        <v>5.4432</v>
      </c>
    </row>
    <row r="8789" spans="1:22" ht="14.25" customHeight="1" x14ac:dyDescent="0.3">
      <c r="A8789" s="4">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4">
        <v>54.393599999999978</v>
      </c>
    </row>
    <row r="8790" spans="1:22" ht="14.25" customHeight="1" x14ac:dyDescent="0.3">
      <c r="A8790" s="4">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4">
        <v>52.376399999999961</v>
      </c>
    </row>
    <row r="8791" spans="1:22" ht="14.25" customHeight="1" x14ac:dyDescent="0.3">
      <c r="A8791" s="4">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4">
        <v>-3.8863999999999947</v>
      </c>
    </row>
    <row r="8792" spans="1:22" ht="14.25" customHeight="1" x14ac:dyDescent="0.3">
      <c r="A8792" s="4">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4">
        <v>21.445199999999996</v>
      </c>
    </row>
    <row r="8793" spans="1:22" ht="14.25" customHeight="1" x14ac:dyDescent="0.3">
      <c r="A8793" s="4">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4">
        <v>47.035099999999971</v>
      </c>
    </row>
    <row r="8794" spans="1:22" ht="14.25" customHeight="1" x14ac:dyDescent="0.3">
      <c r="A8794" s="4">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4">
        <v>6.8713999999999995</v>
      </c>
    </row>
    <row r="8795" spans="1:22" ht="14.25" customHeight="1" x14ac:dyDescent="0.3">
      <c r="A8795" s="4">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4">
        <v>8.7945000000000011</v>
      </c>
    </row>
    <row r="8796" spans="1:22" ht="14.25" customHeight="1" x14ac:dyDescent="0.3">
      <c r="A8796" s="4">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4">
        <v>72.974999999999909</v>
      </c>
    </row>
    <row r="8797" spans="1:22" ht="14.25" customHeight="1" x14ac:dyDescent="0.3">
      <c r="A8797" s="4">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4">
        <v>15.837600000000009</v>
      </c>
    </row>
    <row r="8798" spans="1:22" ht="14.25" customHeight="1" x14ac:dyDescent="0.3">
      <c r="A8798" s="4">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4">
        <v>6.2208000000000006</v>
      </c>
    </row>
    <row r="8799" spans="1:22" ht="14.25" customHeight="1" x14ac:dyDescent="0.3">
      <c r="A8799" s="4">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4">
        <v>12.874400000000001</v>
      </c>
    </row>
    <row r="8800" spans="1:22" ht="14.25" customHeight="1" x14ac:dyDescent="0.3">
      <c r="A8800" s="4">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4">
        <v>336.63499999999999</v>
      </c>
    </row>
    <row r="8801" spans="1:22" ht="14.25" customHeight="1" x14ac:dyDescent="0.3">
      <c r="A8801" s="4">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4">
        <v>239.99600000000009</v>
      </c>
    </row>
    <row r="8802" spans="1:22" ht="14.25" customHeight="1" x14ac:dyDescent="0.3">
      <c r="A8802" s="4">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4">
        <v>3.7407999999999997</v>
      </c>
    </row>
    <row r="8803" spans="1:22" ht="14.25" customHeight="1" x14ac:dyDescent="0.3">
      <c r="A8803" s="4">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4">
        <v>62.15440000000001</v>
      </c>
    </row>
    <row r="8804" spans="1:22" ht="14.25" customHeight="1" x14ac:dyDescent="0.3">
      <c r="A8804" s="4">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4">
        <v>54.713599999999985</v>
      </c>
    </row>
    <row r="8805" spans="1:22" ht="14.25" customHeight="1" x14ac:dyDescent="0.3">
      <c r="A8805" s="4">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4">
        <v>11.474099999999996</v>
      </c>
    </row>
    <row r="8806" spans="1:22" ht="14.25" customHeight="1" x14ac:dyDescent="0.3">
      <c r="A8806" s="4">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4">
        <v>8.6939999999999991</v>
      </c>
    </row>
    <row r="8807" spans="1:22" ht="14.25" customHeight="1" x14ac:dyDescent="0.3">
      <c r="A8807" s="4">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4">
        <v>37.235999999999997</v>
      </c>
    </row>
    <row r="8808" spans="1:22" ht="14.25" customHeight="1" x14ac:dyDescent="0.3">
      <c r="A8808" s="4">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4">
        <v>14.572799999999997</v>
      </c>
    </row>
    <row r="8809" spans="1:22" ht="14.25" customHeight="1" x14ac:dyDescent="0.3">
      <c r="A8809" s="4">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4">
        <v>-27.734999999999992</v>
      </c>
    </row>
    <row r="8810" spans="1:22" ht="14.25" customHeight="1" x14ac:dyDescent="0.3">
      <c r="A8810" s="4">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4">
        <v>19.775000000000006</v>
      </c>
    </row>
    <row r="8811" spans="1:22" ht="14.25" customHeight="1" x14ac:dyDescent="0.3">
      <c r="A8811" s="4">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4">
        <v>4.9815000000000005</v>
      </c>
    </row>
    <row r="8812" spans="1:22" ht="14.25" customHeight="1" x14ac:dyDescent="0.3">
      <c r="A8812" s="4">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4">
        <v>18.009600000000002</v>
      </c>
    </row>
    <row r="8813" spans="1:22" ht="14.25" customHeight="1" x14ac:dyDescent="0.3">
      <c r="A8813" s="4">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4">
        <v>48.333599999999976</v>
      </c>
    </row>
    <row r="8814" spans="1:22" ht="14.25" customHeight="1" x14ac:dyDescent="0.3">
      <c r="A8814" s="4">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4">
        <v>3.7529999999999997</v>
      </c>
    </row>
    <row r="8815" spans="1:22" ht="14.25" customHeight="1" x14ac:dyDescent="0.3">
      <c r="A8815" s="4">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4">
        <v>13.317599999999985</v>
      </c>
    </row>
    <row r="8816" spans="1:22" ht="14.25" customHeight="1" x14ac:dyDescent="0.3">
      <c r="A8816" s="4">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4">
        <v>89.314199999999971</v>
      </c>
    </row>
    <row r="8817" spans="1:22" ht="14.25" customHeight="1" x14ac:dyDescent="0.3">
      <c r="A8817" s="4">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4">
        <v>20.726999999999997</v>
      </c>
    </row>
    <row r="8818" spans="1:22" ht="14.25" customHeight="1" x14ac:dyDescent="0.3">
      <c r="A8818" s="4">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4">
        <v>5.6416000000000004</v>
      </c>
    </row>
    <row r="8819" spans="1:22" ht="14.25" customHeight="1" x14ac:dyDescent="0.3">
      <c r="A8819" s="4">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4">
        <v>7.783199999999999</v>
      </c>
    </row>
    <row r="8820" spans="1:22" ht="14.25" customHeight="1" x14ac:dyDescent="0.3">
      <c r="A8820" s="4">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4">
        <v>18.662400000000002</v>
      </c>
    </row>
    <row r="8821" spans="1:22" ht="14.25" customHeight="1" x14ac:dyDescent="0.3">
      <c r="A8821" s="4">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4">
        <v>117.43199999999999</v>
      </c>
    </row>
    <row r="8822" spans="1:22" ht="14.25" customHeight="1" x14ac:dyDescent="0.3">
      <c r="A8822" s="4">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4">
        <v>311.99479999999994</v>
      </c>
    </row>
    <row r="8823" spans="1:22" ht="14.25" customHeight="1" x14ac:dyDescent="0.3">
      <c r="A8823" s="4">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4">
        <v>-2.9963999999999995</v>
      </c>
    </row>
    <row r="8824" spans="1:22" ht="14.25" customHeight="1" x14ac:dyDescent="0.3">
      <c r="A8824" s="4">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4">
        <v>4.1987999999999985</v>
      </c>
    </row>
    <row r="8825" spans="1:22" ht="14.25" customHeight="1" x14ac:dyDescent="0.3">
      <c r="A8825" s="4">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4">
        <v>3.7407999999999997</v>
      </c>
    </row>
    <row r="8826" spans="1:22" ht="14.25" customHeight="1" x14ac:dyDescent="0.3">
      <c r="A8826" s="4">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4">
        <v>2.8781999999999992</v>
      </c>
    </row>
    <row r="8827" spans="1:22" ht="14.25" customHeight="1" x14ac:dyDescent="0.3">
      <c r="A8827" s="4">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4">
        <v>2.5056000000000003</v>
      </c>
    </row>
    <row r="8828" spans="1:22" ht="14.25" customHeight="1" x14ac:dyDescent="0.3">
      <c r="A8828" s="4">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4">
        <v>9.3520000000000003</v>
      </c>
    </row>
    <row r="8829" spans="1:22" ht="14.25" customHeight="1" x14ac:dyDescent="0.3">
      <c r="A8829" s="4">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4">
        <v>10.464999999999998</v>
      </c>
    </row>
    <row r="8830" spans="1:22" ht="14.25" customHeight="1" x14ac:dyDescent="0.3">
      <c r="A8830" s="4">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4">
        <v>4.7519999999999998</v>
      </c>
    </row>
    <row r="8831" spans="1:22" ht="14.25" customHeight="1" x14ac:dyDescent="0.3">
      <c r="A8831" s="4">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4">
        <v>54.087600000000009</v>
      </c>
    </row>
    <row r="8832" spans="1:22" ht="14.25" customHeight="1" x14ac:dyDescent="0.3">
      <c r="A8832" s="4">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4">
        <v>11.703999999999997</v>
      </c>
    </row>
    <row r="8833" spans="1:22" ht="14.25" customHeight="1" x14ac:dyDescent="0.3">
      <c r="A8833" s="4">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4">
        <v>14.3856</v>
      </c>
    </row>
    <row r="8834" spans="1:22" ht="14.25" customHeight="1" x14ac:dyDescent="0.3">
      <c r="A8834" s="4">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4">
        <v>456.58800000000002</v>
      </c>
    </row>
    <row r="8835" spans="1:22" ht="14.25" customHeight="1" x14ac:dyDescent="0.3">
      <c r="A8835" s="4">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4">
        <v>3.8774999999999995</v>
      </c>
    </row>
    <row r="8836" spans="1:22" ht="14.25" customHeight="1" x14ac:dyDescent="0.3">
      <c r="A8836" s="4">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4">
        <v>25.171999999999997</v>
      </c>
    </row>
    <row r="8837" spans="1:22" ht="14.25" customHeight="1" x14ac:dyDescent="0.3">
      <c r="A8837" s="4">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4">
        <v>3.7127999999999997</v>
      </c>
    </row>
    <row r="8838" spans="1:22" ht="14.25" customHeight="1" x14ac:dyDescent="0.3">
      <c r="A8838" s="4">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4">
        <v>4.9607999999999999</v>
      </c>
    </row>
    <row r="8839" spans="1:22" ht="14.25" customHeight="1" x14ac:dyDescent="0.3">
      <c r="A8839" s="4">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4">
        <v>7.5600000000000005</v>
      </c>
    </row>
    <row r="8840" spans="1:22" ht="14.25" customHeight="1" x14ac:dyDescent="0.3">
      <c r="A8840" s="4">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4">
        <v>18.447000000000003</v>
      </c>
    </row>
    <row r="8841" spans="1:22" ht="14.25" customHeight="1" x14ac:dyDescent="0.3">
      <c r="A8841" s="4">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4">
        <v>23.768399999999996</v>
      </c>
    </row>
    <row r="8842" spans="1:22" ht="14.25" customHeight="1" x14ac:dyDescent="0.3">
      <c r="A8842" s="4">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4">
        <v>131.98680000000002</v>
      </c>
    </row>
    <row r="8843" spans="1:22" ht="14.25" customHeight="1" x14ac:dyDescent="0.3">
      <c r="A8843" s="4">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4">
        <v>39.586800000000011</v>
      </c>
    </row>
    <row r="8844" spans="1:22" ht="14.25" customHeight="1" x14ac:dyDescent="0.3">
      <c r="A8844" s="4">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4">
        <v>11.151</v>
      </c>
    </row>
    <row r="8845" spans="1:22" ht="14.25" customHeight="1" x14ac:dyDescent="0.3">
      <c r="A8845" s="4">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4">
        <v>16.787500000000001</v>
      </c>
    </row>
    <row r="8846" spans="1:22" ht="14.25" customHeight="1" x14ac:dyDescent="0.3">
      <c r="A8846" s="4">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4">
        <v>-6.0299999999999976</v>
      </c>
    </row>
    <row r="8847" spans="1:22" ht="14.25" customHeight="1" x14ac:dyDescent="0.3">
      <c r="A8847" s="4">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4">
        <v>1.7486999999999999</v>
      </c>
    </row>
    <row r="8848" spans="1:22" ht="14.25" customHeight="1" x14ac:dyDescent="0.3">
      <c r="A8848" s="4">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4">
        <v>29.691999999999993</v>
      </c>
    </row>
    <row r="8849" spans="1:22" ht="14.25" customHeight="1" x14ac:dyDescent="0.3">
      <c r="A8849" s="4">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4">
        <v>13.011199999999995</v>
      </c>
    </row>
    <row r="8850" spans="1:22" ht="14.25" customHeight="1" x14ac:dyDescent="0.3">
      <c r="A8850" s="4">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4">
        <v>8.3519999999999932</v>
      </c>
    </row>
    <row r="8851" spans="1:22" ht="14.25" customHeight="1" x14ac:dyDescent="0.3">
      <c r="A8851" s="4">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4">
        <v>45.954000000000008</v>
      </c>
    </row>
    <row r="8852" spans="1:22" ht="14.25" customHeight="1" x14ac:dyDescent="0.3">
      <c r="A8852" s="4">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4">
        <v>-2.3136000000000001</v>
      </c>
    </row>
    <row r="8853" spans="1:22" ht="14.25" customHeight="1" x14ac:dyDescent="0.3">
      <c r="A8853" s="4">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4">
        <v>3.2871999999999999</v>
      </c>
    </row>
    <row r="8854" spans="1:22" ht="14.25" customHeight="1" x14ac:dyDescent="0.3">
      <c r="A8854" s="4">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4">
        <v>55.763999999999996</v>
      </c>
    </row>
    <row r="8855" spans="1:22" ht="14.25" customHeight="1" x14ac:dyDescent="0.3">
      <c r="A8855" s="4">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4">
        <v>6.2549999999999919</v>
      </c>
    </row>
    <row r="8856" spans="1:22" ht="14.25" customHeight="1" x14ac:dyDescent="0.3">
      <c r="A8856" s="4">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4">
        <v>-7.724700000000098</v>
      </c>
    </row>
    <row r="8857" spans="1:22" ht="14.25" customHeight="1" x14ac:dyDescent="0.3">
      <c r="A8857" s="4">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4">
        <v>7.9919999999999991</v>
      </c>
    </row>
    <row r="8858" spans="1:22" ht="14.25" customHeight="1" x14ac:dyDescent="0.3">
      <c r="A8858" s="4">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4">
        <v>39.888599999999997</v>
      </c>
    </row>
    <row r="8859" spans="1:22" ht="14.25" customHeight="1" x14ac:dyDescent="0.3">
      <c r="A8859" s="4">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4">
        <v>-7.9959999999999996</v>
      </c>
    </row>
    <row r="8860" spans="1:22" ht="14.25" customHeight="1" x14ac:dyDescent="0.3">
      <c r="A8860" s="4">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4">
        <v>1906.4849999999999</v>
      </c>
    </row>
    <row r="8861" spans="1:22" ht="14.25" customHeight="1" x14ac:dyDescent="0.3">
      <c r="A8861" s="4">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4">
        <v>3.5959999999999983</v>
      </c>
    </row>
    <row r="8862" spans="1:22" ht="14.25" customHeight="1" x14ac:dyDescent="0.3">
      <c r="A8862" s="4">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4">
        <v>14.904</v>
      </c>
    </row>
    <row r="8863" spans="1:22" ht="14.25" customHeight="1" x14ac:dyDescent="0.3">
      <c r="A8863" s="4">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4">
        <v>3.9248000000000003</v>
      </c>
    </row>
    <row r="8864" spans="1:22" ht="14.25" customHeight="1" x14ac:dyDescent="0.3">
      <c r="A8864" s="4">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4">
        <v>96.415999999999997</v>
      </c>
    </row>
    <row r="8865" spans="1:22" ht="14.25" customHeight="1" x14ac:dyDescent="0.3">
      <c r="A8865" s="4">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4">
        <v>29.980800000000002</v>
      </c>
    </row>
    <row r="8866" spans="1:22" ht="14.25" customHeight="1" x14ac:dyDescent="0.3">
      <c r="A8866" s="4">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4">
        <v>18.662400000000002</v>
      </c>
    </row>
    <row r="8867" spans="1:22" ht="14.25" customHeight="1" x14ac:dyDescent="0.3">
      <c r="A8867" s="4">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4">
        <v>10.880999999999997</v>
      </c>
    </row>
    <row r="8868" spans="1:22" ht="14.25" customHeight="1" x14ac:dyDescent="0.3">
      <c r="A8868" s="4">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4">
        <v>-70.489999999999981</v>
      </c>
    </row>
    <row r="8869" spans="1:22" ht="14.25" customHeight="1" x14ac:dyDescent="0.3">
      <c r="A8869" s="4">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4">
        <v>3.4749999999999996</v>
      </c>
    </row>
    <row r="8870" spans="1:22" ht="14.25" customHeight="1" x14ac:dyDescent="0.3">
      <c r="A8870" s="4">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4">
        <v>77.219999999999914</v>
      </c>
    </row>
    <row r="8871" spans="1:22" ht="14.25" customHeight="1" x14ac:dyDescent="0.3">
      <c r="A8871" s="4">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4">
        <v>5.3729999999999993</v>
      </c>
    </row>
    <row r="8872" spans="1:22" ht="14.25" customHeight="1" x14ac:dyDescent="0.3">
      <c r="A8872" s="4">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4">
        <v>31.099200000000003</v>
      </c>
    </row>
    <row r="8873" spans="1:22" ht="14.25" customHeight="1" x14ac:dyDescent="0.3">
      <c r="A8873" s="4">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4">
        <v>5.4124000000000478</v>
      </c>
    </row>
    <row r="8874" spans="1:22" ht="14.25" customHeight="1" x14ac:dyDescent="0.3">
      <c r="A8874" s="4">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4">
        <v>-71.39579999999998</v>
      </c>
    </row>
    <row r="8875" spans="1:22" ht="14.25" customHeight="1" x14ac:dyDescent="0.3">
      <c r="A8875" s="4">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4">
        <v>-13.393599999999999</v>
      </c>
    </row>
    <row r="8876" spans="1:22" ht="14.25" customHeight="1" x14ac:dyDescent="0.3">
      <c r="A8876" s="4">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4">
        <v>-32.984999999999999</v>
      </c>
    </row>
    <row r="8877" spans="1:22" ht="14.25" customHeight="1" x14ac:dyDescent="0.3">
      <c r="A8877" s="4">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4">
        <v>-34.758000000000017</v>
      </c>
    </row>
    <row r="8878" spans="1:22" ht="14.25" customHeight="1" x14ac:dyDescent="0.3">
      <c r="A8878" s="4">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4">
        <v>-153.20240000000001</v>
      </c>
    </row>
    <row r="8879" spans="1:22" ht="14.25" customHeight="1" x14ac:dyDescent="0.3">
      <c r="A8879" s="4">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4">
        <v>225.6</v>
      </c>
    </row>
    <row r="8880" spans="1:22" ht="14.25" customHeight="1" x14ac:dyDescent="0.3">
      <c r="A8880" s="4">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4">
        <v>9.5340000000000025</v>
      </c>
    </row>
    <row r="8881" spans="1:22" ht="14.25" customHeight="1" x14ac:dyDescent="0.3">
      <c r="A8881" s="4">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4">
        <v>92.505599999999987</v>
      </c>
    </row>
    <row r="8882" spans="1:22" ht="14.25" customHeight="1" x14ac:dyDescent="0.3">
      <c r="A8882" s="4">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4">
        <v>86.389199999999988</v>
      </c>
    </row>
    <row r="8883" spans="1:22" ht="14.25" customHeight="1" x14ac:dyDescent="0.3">
      <c r="A8883" s="4">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4">
        <v>-0.62650000000000716</v>
      </c>
    </row>
    <row r="8884" spans="1:22" ht="14.25" customHeight="1" x14ac:dyDescent="0.3">
      <c r="A8884" s="4">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4">
        <v>1.3986000000000001</v>
      </c>
    </row>
    <row r="8885" spans="1:22" ht="14.25" customHeight="1" x14ac:dyDescent="0.3">
      <c r="A8885" s="4">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4">
        <v>4.4849999999999994</v>
      </c>
    </row>
    <row r="8886" spans="1:22" ht="14.25" customHeight="1" x14ac:dyDescent="0.3">
      <c r="A8886" s="4">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4">
        <v>-4.5695999999999994</v>
      </c>
    </row>
    <row r="8887" spans="1:22" ht="14.25" customHeight="1" x14ac:dyDescent="0.3">
      <c r="A8887" s="4">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4">
        <v>-2.2896000000000001</v>
      </c>
    </row>
    <row r="8888" spans="1:22" ht="14.25" customHeight="1" x14ac:dyDescent="0.3">
      <c r="A8888" s="4">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4">
        <v>-16.684799999999996</v>
      </c>
    </row>
    <row r="8889" spans="1:22" ht="14.25" customHeight="1" x14ac:dyDescent="0.3">
      <c r="A8889" s="4">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4">
        <v>0</v>
      </c>
    </row>
    <row r="8890" spans="1:22" ht="14.25" customHeight="1" x14ac:dyDescent="0.3">
      <c r="A8890" s="4">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4">
        <v>107.03879999999994</v>
      </c>
    </row>
    <row r="8891" spans="1:22" ht="14.25" customHeight="1" x14ac:dyDescent="0.3">
      <c r="A8891" s="4">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4">
        <v>220.48530000000002</v>
      </c>
    </row>
    <row r="8892" spans="1:22" ht="14.25" customHeight="1" x14ac:dyDescent="0.3">
      <c r="A8892" s="4">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4">
        <v>751.76010000000008</v>
      </c>
    </row>
    <row r="8893" spans="1:22" ht="14.25" customHeight="1" x14ac:dyDescent="0.3">
      <c r="A8893" s="4">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4">
        <v>30.444999999999993</v>
      </c>
    </row>
    <row r="8894" spans="1:22" ht="14.25" customHeight="1" x14ac:dyDescent="0.3">
      <c r="A8894" s="4">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4">
        <v>267.66720000000009</v>
      </c>
    </row>
    <row r="8895" spans="1:22" ht="14.25" customHeight="1" x14ac:dyDescent="0.3">
      <c r="A8895" s="4">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4">
        <v>41.933999999999997</v>
      </c>
    </row>
    <row r="8896" spans="1:22" ht="14.25" customHeight="1" x14ac:dyDescent="0.3">
      <c r="A8896" s="4">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4">
        <v>43.684200000000018</v>
      </c>
    </row>
    <row r="8897" spans="1:22" ht="14.25" customHeight="1" x14ac:dyDescent="0.3">
      <c r="A8897" s="4">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4">
        <v>3.0497999999999985</v>
      </c>
    </row>
    <row r="8898" spans="1:22" ht="14.25" customHeight="1" x14ac:dyDescent="0.3">
      <c r="A8898" s="4">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4">
        <v>10.349999999999994</v>
      </c>
    </row>
    <row r="8899" spans="1:22" ht="14.25" customHeight="1" x14ac:dyDescent="0.3">
      <c r="A8899" s="4">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4">
        <v>18.009600000000002</v>
      </c>
    </row>
    <row r="8900" spans="1:22" ht="14.25" customHeight="1" x14ac:dyDescent="0.3">
      <c r="A8900" s="4">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4">
        <v>148.49099999999996</v>
      </c>
    </row>
    <row r="8901" spans="1:22" ht="14.25" customHeight="1" x14ac:dyDescent="0.3">
      <c r="A8901" s="4">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4">
        <v>11.778199999999998</v>
      </c>
    </row>
    <row r="8902" spans="1:22" ht="14.25" customHeight="1" x14ac:dyDescent="0.3">
      <c r="A8902" s="4">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4">
        <v>-12.825599999999994</v>
      </c>
    </row>
    <row r="8903" spans="1:22" ht="14.25" customHeight="1" x14ac:dyDescent="0.3">
      <c r="A8903" s="4">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4">
        <v>6.7048000000000005</v>
      </c>
    </row>
    <row r="8904" spans="1:22" ht="14.25" customHeight="1" x14ac:dyDescent="0.3">
      <c r="A8904" s="4">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4">
        <v>-38.215799999999973</v>
      </c>
    </row>
    <row r="8905" spans="1:22" ht="14.25" customHeight="1" x14ac:dyDescent="0.3">
      <c r="A8905" s="4">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4">
        <v>3.6288</v>
      </c>
    </row>
    <row r="8906" spans="1:22" ht="14.25" customHeight="1" x14ac:dyDescent="0.3">
      <c r="A8906" s="4">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4">
        <v>14.043800000000001</v>
      </c>
    </row>
    <row r="8907" spans="1:22" ht="14.25" customHeight="1" x14ac:dyDescent="0.3">
      <c r="A8907" s="4">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4">
        <v>6.1679999999999975</v>
      </c>
    </row>
    <row r="8908" spans="1:22" ht="14.25" customHeight="1" x14ac:dyDescent="0.3">
      <c r="A8908" s="4">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4">
        <v>33.776999999999994</v>
      </c>
    </row>
    <row r="8909" spans="1:22" ht="14.25" customHeight="1" x14ac:dyDescent="0.3">
      <c r="A8909" s="4">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4">
        <v>6.6976000000000013</v>
      </c>
    </row>
    <row r="8910" spans="1:22" ht="14.25" customHeight="1" x14ac:dyDescent="0.3">
      <c r="A8910" s="4">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4">
        <v>84.051199999999994</v>
      </c>
    </row>
    <row r="8911" spans="1:22" ht="14.25" customHeight="1" x14ac:dyDescent="0.3">
      <c r="A8911" s="4">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4">
        <v>10.307099999999998</v>
      </c>
    </row>
    <row r="8912" spans="1:22" ht="14.25" customHeight="1" x14ac:dyDescent="0.3">
      <c r="A8912" s="4">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4">
        <v>15.596099999999996</v>
      </c>
    </row>
    <row r="8913" spans="1:22" ht="14.25" customHeight="1" x14ac:dyDescent="0.3">
      <c r="A8913" s="4">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4">
        <v>-32.383800000000008</v>
      </c>
    </row>
    <row r="8914" spans="1:22" ht="14.25" customHeight="1" x14ac:dyDescent="0.3">
      <c r="A8914" s="4">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4">
        <v>-2.9700000000000006</v>
      </c>
    </row>
    <row r="8915" spans="1:22" ht="14.25" customHeight="1" x14ac:dyDescent="0.3">
      <c r="A8915" s="4">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4">
        <v>1.7247999999999997</v>
      </c>
    </row>
    <row r="8916" spans="1:22" ht="14.25" customHeight="1" x14ac:dyDescent="0.3">
      <c r="A8916" s="4">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4">
        <v>107.08199999999985</v>
      </c>
    </row>
    <row r="8917" spans="1:22" ht="14.25" customHeight="1" x14ac:dyDescent="0.3">
      <c r="A8917" s="4">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4">
        <v>-20.435200000000002</v>
      </c>
    </row>
    <row r="8918" spans="1:22" ht="14.25" customHeight="1" x14ac:dyDescent="0.3">
      <c r="A8918" s="4">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4">
        <v>-131.71680000000001</v>
      </c>
    </row>
    <row r="8919" spans="1:22" ht="14.25" customHeight="1" x14ac:dyDescent="0.3">
      <c r="A8919" s="4">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4">
        <v>26.823999999999995</v>
      </c>
    </row>
    <row r="8920" spans="1:22" ht="14.25" customHeight="1" x14ac:dyDescent="0.3">
      <c r="A8920" s="4">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4">
        <v>-27.791999999999994</v>
      </c>
    </row>
    <row r="8921" spans="1:22" ht="14.25" customHeight="1" x14ac:dyDescent="0.3">
      <c r="A8921" s="4">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4">
        <v>46.196799999999996</v>
      </c>
    </row>
    <row r="8922" spans="1:22" ht="14.25" customHeight="1" x14ac:dyDescent="0.3">
      <c r="A8922" s="4">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4">
        <v>57.592799999999997</v>
      </c>
    </row>
    <row r="8923" spans="1:22" ht="14.25" customHeight="1" x14ac:dyDescent="0.3">
      <c r="A8923" s="4">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4">
        <v>19.754999999999999</v>
      </c>
    </row>
    <row r="8924" spans="1:22" ht="14.25" customHeight="1" x14ac:dyDescent="0.3">
      <c r="A8924" s="4">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4">
        <v>2.6028000000000011</v>
      </c>
    </row>
    <row r="8925" spans="1:22" ht="14.25" customHeight="1" x14ac:dyDescent="0.3">
      <c r="A8925" s="4">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4">
        <v>-3.8100000000000005</v>
      </c>
    </row>
    <row r="8926" spans="1:22" ht="14.25" customHeight="1" x14ac:dyDescent="0.3">
      <c r="A8926" s="4">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4">
        <v>143.99680000000006</v>
      </c>
    </row>
    <row r="8927" spans="1:22" ht="14.25" customHeight="1" x14ac:dyDescent="0.3">
      <c r="A8927" s="4">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4">
        <v>-2.678399999999999</v>
      </c>
    </row>
    <row r="8928" spans="1:22" ht="14.25" customHeight="1" x14ac:dyDescent="0.3">
      <c r="A8928" s="4">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4">
        <v>-538.44600000000003</v>
      </c>
    </row>
    <row r="8929" spans="1:22" ht="14.25" customHeight="1" x14ac:dyDescent="0.3">
      <c r="A8929" s="4">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4">
        <v>25.792000000000002</v>
      </c>
    </row>
    <row r="8930" spans="1:22" ht="14.25" customHeight="1" x14ac:dyDescent="0.3">
      <c r="A8930" s="4">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4">
        <v>-113.28200000000004</v>
      </c>
    </row>
    <row r="8931" spans="1:22" ht="14.25" customHeight="1" x14ac:dyDescent="0.3">
      <c r="A8931" s="4">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4">
        <v>-45.294000000000011</v>
      </c>
    </row>
    <row r="8932" spans="1:22" ht="14.25" customHeight="1" x14ac:dyDescent="0.3">
      <c r="A8932" s="4">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4">
        <v>17.998199999999997</v>
      </c>
    </row>
    <row r="8933" spans="1:22" ht="14.25" customHeight="1" x14ac:dyDescent="0.3">
      <c r="A8933" s="4">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4">
        <v>22.988499999999998</v>
      </c>
    </row>
    <row r="8934" spans="1:22" ht="14.25" customHeight="1" x14ac:dyDescent="0.3">
      <c r="A8934" s="4">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4">
        <v>10.855799999999999</v>
      </c>
    </row>
    <row r="8935" spans="1:22" ht="14.25" customHeight="1" x14ac:dyDescent="0.3">
      <c r="A8935" s="4">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4">
        <v>4.3523999999999994</v>
      </c>
    </row>
    <row r="8936" spans="1:22" ht="14.25" customHeight="1" x14ac:dyDescent="0.3">
      <c r="A8936" s="4">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4">
        <v>3.96</v>
      </c>
    </row>
    <row r="8937" spans="1:22" ht="14.25" customHeight="1" x14ac:dyDescent="0.3">
      <c r="A8937" s="4">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4">
        <v>209.97899999999993</v>
      </c>
    </row>
    <row r="8938" spans="1:22" ht="14.25" customHeight="1" x14ac:dyDescent="0.3">
      <c r="A8938" s="4">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4">
        <v>53.261000000000003</v>
      </c>
    </row>
    <row r="8939" spans="1:22" ht="14.25" customHeight="1" x14ac:dyDescent="0.3">
      <c r="A8939" s="4">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4">
        <v>16.997999999999983</v>
      </c>
    </row>
    <row r="8940" spans="1:22" ht="14.25" customHeight="1" x14ac:dyDescent="0.3">
      <c r="A8940" s="4">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4">
        <v>7.0520000000000005</v>
      </c>
    </row>
    <row r="8941" spans="1:22" ht="14.25" customHeight="1" x14ac:dyDescent="0.3">
      <c r="A8941" s="4">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4">
        <v>31.373999999999995</v>
      </c>
    </row>
    <row r="8942" spans="1:22" ht="14.25" customHeight="1" x14ac:dyDescent="0.3">
      <c r="A8942" s="4">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4">
        <v>-1.8126000000000002</v>
      </c>
    </row>
    <row r="8943" spans="1:22" ht="14.25" customHeight="1" x14ac:dyDescent="0.3">
      <c r="A8943" s="4">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4">
        <v>-3.4649999999999999</v>
      </c>
    </row>
    <row r="8944" spans="1:22" ht="14.25" customHeight="1" x14ac:dyDescent="0.3">
      <c r="A8944" s="4">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4">
        <v>-251.98739999999992</v>
      </c>
    </row>
    <row r="8945" spans="1:22" ht="14.25" customHeight="1" x14ac:dyDescent="0.3">
      <c r="A8945" s="4">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4">
        <v>-47.871600000000001</v>
      </c>
    </row>
    <row r="8946" spans="1:22" ht="14.25" customHeight="1" x14ac:dyDescent="0.3">
      <c r="A8946" s="4">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4">
        <v>80.791200000000003</v>
      </c>
    </row>
    <row r="8947" spans="1:22" ht="14.25" customHeight="1" x14ac:dyDescent="0.3">
      <c r="A8947" s="4">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4">
        <v>3.2849999999999993</v>
      </c>
    </row>
    <row r="8948" spans="1:22" ht="14.25" customHeight="1" x14ac:dyDescent="0.3">
      <c r="A8948" s="4">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4">
        <v>9.3312000000000008</v>
      </c>
    </row>
    <row r="8949" spans="1:22" ht="14.25" customHeight="1" x14ac:dyDescent="0.3">
      <c r="A8949" s="4">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4">
        <v>6.15</v>
      </c>
    </row>
    <row r="8950" spans="1:22" ht="14.25" customHeight="1" x14ac:dyDescent="0.3">
      <c r="A8950" s="4">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4">
        <v>3.632200000000001</v>
      </c>
    </row>
    <row r="8951" spans="1:22" ht="14.25" customHeight="1" x14ac:dyDescent="0.3">
      <c r="A8951" s="4">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4">
        <v>-249.32159999999999</v>
      </c>
    </row>
    <row r="8952" spans="1:22" ht="14.25" customHeight="1" x14ac:dyDescent="0.3">
      <c r="A8952" s="4">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4">
        <v>7.615399999999994</v>
      </c>
    </row>
    <row r="8953" spans="1:22" ht="14.25" customHeight="1" x14ac:dyDescent="0.3">
      <c r="A8953" s="4">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4">
        <v>1.961999999999998</v>
      </c>
    </row>
    <row r="8954" spans="1:22" ht="14.25" customHeight="1" x14ac:dyDescent="0.3">
      <c r="A8954" s="4">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4">
        <v>2.8909999999999982</v>
      </c>
    </row>
    <row r="8955" spans="1:22" ht="14.25" customHeight="1" x14ac:dyDescent="0.3">
      <c r="A8955" s="4">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4">
        <v>16.290999999999997</v>
      </c>
    </row>
    <row r="8956" spans="1:22" ht="14.25" customHeight="1" x14ac:dyDescent="0.3">
      <c r="A8956" s="4">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4">
        <v>-7.7727999999999895</v>
      </c>
    </row>
    <row r="8957" spans="1:22" ht="14.25" customHeight="1" x14ac:dyDescent="0.3">
      <c r="A8957" s="4">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4">
        <v>3.8519999999999994</v>
      </c>
    </row>
    <row r="8958" spans="1:22" ht="14.25" customHeight="1" x14ac:dyDescent="0.3">
      <c r="A8958" s="4">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4">
        <v>5.7750000000000021</v>
      </c>
    </row>
    <row r="8959" spans="1:22" ht="14.25" customHeight="1" x14ac:dyDescent="0.3">
      <c r="A8959" s="4">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4">
        <v>-7.2000000000000028</v>
      </c>
    </row>
    <row r="8960" spans="1:22" ht="14.25" customHeight="1" x14ac:dyDescent="0.3">
      <c r="A8960" s="4">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4">
        <v>37.494999999999962</v>
      </c>
    </row>
    <row r="8961" spans="1:22" ht="14.25" customHeight="1" x14ac:dyDescent="0.3">
      <c r="A8961" s="4">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4">
        <v>-179.77600000000001</v>
      </c>
    </row>
    <row r="8962" spans="1:22" ht="14.25" customHeight="1" x14ac:dyDescent="0.3">
      <c r="A8962" s="4">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4">
        <v>-24.397999999999911</v>
      </c>
    </row>
    <row r="8963" spans="1:22" ht="14.25" customHeight="1" x14ac:dyDescent="0.3">
      <c r="A8963" s="4">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4">
        <v>3.7375999999999996</v>
      </c>
    </row>
    <row r="8964" spans="1:22" ht="14.25" customHeight="1" x14ac:dyDescent="0.3">
      <c r="A8964" s="4">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4">
        <v>71.229600000000005</v>
      </c>
    </row>
    <row r="8965" spans="1:22" ht="14.25" customHeight="1" x14ac:dyDescent="0.3">
      <c r="A8965" s="4">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4">
        <v>18.893699999999995</v>
      </c>
    </row>
    <row r="8966" spans="1:22" ht="14.25" customHeight="1" x14ac:dyDescent="0.3">
      <c r="A8966" s="4">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4">
        <v>75.679999999999978</v>
      </c>
    </row>
    <row r="8967" spans="1:22" ht="14.25" customHeight="1" x14ac:dyDescent="0.3">
      <c r="A8967" s="4">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4">
        <v>-1.934400000000001</v>
      </c>
    </row>
    <row r="8968" spans="1:22" ht="14.25" customHeight="1" x14ac:dyDescent="0.3">
      <c r="A8968" s="4">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4">
        <v>14.399999999999999</v>
      </c>
    </row>
    <row r="8969" spans="1:22" ht="14.25" customHeight="1" x14ac:dyDescent="0.3">
      <c r="A8969" s="4">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4">
        <v>-13.432999999999993</v>
      </c>
    </row>
    <row r="8970" spans="1:22" ht="14.25" customHeight="1" x14ac:dyDescent="0.3">
      <c r="A8970" s="4">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4">
        <v>-8.803799999999999</v>
      </c>
    </row>
    <row r="8971" spans="1:22" ht="14.25" customHeight="1" x14ac:dyDescent="0.3">
      <c r="A8971" s="4">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4">
        <v>1.7262000000000022</v>
      </c>
    </row>
    <row r="8972" spans="1:22" ht="14.25" customHeight="1" x14ac:dyDescent="0.3">
      <c r="A8972" s="4">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4">
        <v>-25.198000000000008</v>
      </c>
    </row>
    <row r="8973" spans="1:22" ht="14.25" customHeight="1" x14ac:dyDescent="0.3">
      <c r="A8973" s="4">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4">
        <v>60.391999999999967</v>
      </c>
    </row>
    <row r="8974" spans="1:22" ht="14.25" customHeight="1" x14ac:dyDescent="0.3">
      <c r="A8974" s="4">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4">
        <v>-1.187400000000002</v>
      </c>
    </row>
    <row r="8975" spans="1:22" ht="14.25" customHeight="1" x14ac:dyDescent="0.3">
      <c r="A8975" s="4">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4">
        <v>28.410200000000017</v>
      </c>
    </row>
    <row r="8976" spans="1:22" ht="14.25" customHeight="1" x14ac:dyDescent="0.3">
      <c r="A8976" s="4">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4">
        <v>12.700800000000001</v>
      </c>
    </row>
    <row r="8977" spans="1:22" ht="14.25" customHeight="1" x14ac:dyDescent="0.3">
      <c r="A8977" s="4">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4">
        <v>29.363999999999997</v>
      </c>
    </row>
    <row r="8978" spans="1:22" ht="14.25" customHeight="1" x14ac:dyDescent="0.3">
      <c r="A8978" s="4">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4">
        <v>-31.033499999999989</v>
      </c>
    </row>
    <row r="8979" spans="1:22" ht="14.25" customHeight="1" x14ac:dyDescent="0.3">
      <c r="A8979" s="4">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4">
        <v>-9.1560000000000006</v>
      </c>
    </row>
    <row r="8980" spans="1:22" ht="14.25" customHeight="1" x14ac:dyDescent="0.3">
      <c r="A8980" s="4">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4">
        <v>2.8224</v>
      </c>
    </row>
    <row r="8981" spans="1:22" ht="14.25" customHeight="1" x14ac:dyDescent="0.3">
      <c r="A8981" s="4">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4">
        <v>-2.8380000000000001</v>
      </c>
    </row>
    <row r="8982" spans="1:22" ht="14.25" customHeight="1" x14ac:dyDescent="0.3">
      <c r="A8982" s="4">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4">
        <v>-14.770800000000001</v>
      </c>
    </row>
    <row r="8983" spans="1:22" ht="14.25" customHeight="1" x14ac:dyDescent="0.3">
      <c r="A8983" s="4">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4">
        <v>-6.3018000000000001</v>
      </c>
    </row>
    <row r="8984" spans="1:22" ht="14.25" customHeight="1" x14ac:dyDescent="0.3">
      <c r="A8984" s="4">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4">
        <v>-2.764800000000001</v>
      </c>
    </row>
    <row r="8985" spans="1:22" ht="14.25" customHeight="1" x14ac:dyDescent="0.3">
      <c r="A8985" s="4">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4">
        <v>-194.82400000000001</v>
      </c>
    </row>
    <row r="8986" spans="1:22" ht="14.25" customHeight="1" x14ac:dyDescent="0.3">
      <c r="A8986" s="4">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4">
        <v>-99.266399999999976</v>
      </c>
    </row>
    <row r="8987" spans="1:22" ht="14.25" customHeight="1" x14ac:dyDescent="0.3">
      <c r="A8987" s="4">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4">
        <v>12.667199999999994</v>
      </c>
    </row>
    <row r="8988" spans="1:22" ht="14.25" customHeight="1" x14ac:dyDescent="0.3">
      <c r="A8988" s="4">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4">
        <v>-73.57699999999997</v>
      </c>
    </row>
    <row r="8989" spans="1:22" ht="14.25" customHeight="1" x14ac:dyDescent="0.3">
      <c r="A8989" s="4">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4">
        <v>9.2386000000000053</v>
      </c>
    </row>
    <row r="8990" spans="1:22" ht="14.25" customHeight="1" x14ac:dyDescent="0.3">
      <c r="A8990" s="4">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4">
        <v>1.1679999999999997</v>
      </c>
    </row>
    <row r="8991" spans="1:22" ht="14.25" customHeight="1" x14ac:dyDescent="0.3">
      <c r="A8991" s="4">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4">
        <v>3.7751999999999999</v>
      </c>
    </row>
    <row r="8992" spans="1:22" ht="14.25" customHeight="1" x14ac:dyDescent="0.3">
      <c r="A8992" s="4">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4">
        <v>2302.9670999999998</v>
      </c>
    </row>
    <row r="8993" spans="1:22" ht="14.25" customHeight="1" x14ac:dyDescent="0.3">
      <c r="A8993" s="4">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4">
        <v>21.997499999999999</v>
      </c>
    </row>
    <row r="8994" spans="1:22" ht="14.25" customHeight="1" x14ac:dyDescent="0.3">
      <c r="A8994" s="4">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4">
        <v>4.4004000000000003</v>
      </c>
    </row>
    <row r="8995" spans="1:22" ht="14.25" customHeight="1" x14ac:dyDescent="0.3">
      <c r="A8995" s="4">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4">
        <v>-968.88329999999996</v>
      </c>
    </row>
    <row r="8996" spans="1:22" ht="14.25" customHeight="1" x14ac:dyDescent="0.3">
      <c r="A8996" s="4">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4">
        <v>29.691999999999993</v>
      </c>
    </row>
    <row r="8997" spans="1:22" ht="14.25" customHeight="1" x14ac:dyDescent="0.3">
      <c r="A8997" s="4">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4">
        <v>17.126999999999988</v>
      </c>
    </row>
    <row r="8998" spans="1:22" ht="14.25" customHeight="1" x14ac:dyDescent="0.3">
      <c r="A8998" s="4">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4">
        <v>12.314399999999999</v>
      </c>
    </row>
    <row r="8999" spans="1:22" ht="14.25" customHeight="1" x14ac:dyDescent="0.3">
      <c r="A8999" s="4">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4">
        <v>19.137599999999992</v>
      </c>
    </row>
    <row r="9000" spans="1:22" ht="14.25" customHeight="1" x14ac:dyDescent="0.3">
      <c r="A9000" s="4">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4">
        <v>102.77399999999999</v>
      </c>
    </row>
    <row r="9001" spans="1:22" ht="14.25" customHeight="1" x14ac:dyDescent="0.3">
      <c r="A9001" s="4">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4">
        <v>-124.431</v>
      </c>
    </row>
    <row r="9002" spans="1:22" ht="14.25" customHeight="1" x14ac:dyDescent="0.3">
      <c r="A9002" s="4">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4">
        <v>-6.0323999999999991</v>
      </c>
    </row>
    <row r="9003" spans="1:22" ht="14.25" customHeight="1" x14ac:dyDescent="0.3">
      <c r="A9003" s="4">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4">
        <v>0.83300000000000018</v>
      </c>
    </row>
    <row r="9004" spans="1:22" ht="14.25" customHeight="1" x14ac:dyDescent="0.3">
      <c r="A9004" s="4">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4">
        <v>7.1627999999999998</v>
      </c>
    </row>
    <row r="9005" spans="1:22" ht="14.25" customHeight="1" x14ac:dyDescent="0.3">
      <c r="A9005" s="4">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4">
        <v>26.393399999999986</v>
      </c>
    </row>
    <row r="9006" spans="1:22" ht="14.25" customHeight="1" x14ac:dyDescent="0.3">
      <c r="A9006" s="4">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4">
        <v>6.4368000000000016</v>
      </c>
    </row>
    <row r="9007" spans="1:22" ht="14.25" customHeight="1" x14ac:dyDescent="0.3">
      <c r="A9007" s="4">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4">
        <v>24.980400000000007</v>
      </c>
    </row>
    <row r="9008" spans="1:22" ht="14.25" customHeight="1" x14ac:dyDescent="0.3">
      <c r="A9008" s="4">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4">
        <v>10.572800000000001</v>
      </c>
    </row>
    <row r="9009" spans="1:22" ht="14.25" customHeight="1" x14ac:dyDescent="0.3">
      <c r="A9009" s="4">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4">
        <v>3.4685999999999999</v>
      </c>
    </row>
    <row r="9010" spans="1:22" ht="14.25" customHeight="1" x14ac:dyDescent="0.3">
      <c r="A9010" s="4">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4">
        <v>2.7353999999999998</v>
      </c>
    </row>
    <row r="9011" spans="1:22" ht="14.25" customHeight="1" x14ac:dyDescent="0.3">
      <c r="A9011" s="4">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4">
        <v>1.1924999999999997</v>
      </c>
    </row>
    <row r="9012" spans="1:22" ht="14.25" customHeight="1" x14ac:dyDescent="0.3">
      <c r="A9012" s="4">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4">
        <v>12.8184</v>
      </c>
    </row>
    <row r="9013" spans="1:22" ht="14.25" customHeight="1" x14ac:dyDescent="0.3">
      <c r="A9013" s="4">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4">
        <v>21.42</v>
      </c>
    </row>
    <row r="9014" spans="1:22" ht="14.25" customHeight="1" x14ac:dyDescent="0.3">
      <c r="A9014" s="4">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4">
        <v>66.541999999999987</v>
      </c>
    </row>
    <row r="9015" spans="1:22" ht="14.25" customHeight="1" x14ac:dyDescent="0.3">
      <c r="A9015" s="4">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4">
        <v>3.7529999999999997</v>
      </c>
    </row>
    <row r="9016" spans="1:22" ht="14.25" customHeight="1" x14ac:dyDescent="0.3">
      <c r="A9016" s="4">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4">
        <v>9.3120000000000012</v>
      </c>
    </row>
    <row r="9017" spans="1:22" ht="14.25" customHeight="1" x14ac:dyDescent="0.3">
      <c r="A9017" s="4">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4">
        <v>4.3835999999999995</v>
      </c>
    </row>
    <row r="9018" spans="1:22" ht="14.25" customHeight="1" x14ac:dyDescent="0.3">
      <c r="A9018" s="4">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4">
        <v>3.8528999999999991</v>
      </c>
    </row>
    <row r="9019" spans="1:22" ht="14.25" customHeight="1" x14ac:dyDescent="0.3">
      <c r="A9019" s="4">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4">
        <v>8.6435999999999993</v>
      </c>
    </row>
    <row r="9020" spans="1:22" ht="14.25" customHeight="1" x14ac:dyDescent="0.3">
      <c r="A9020" s="4">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4">
        <v>5.5379999999999985</v>
      </c>
    </row>
    <row r="9021" spans="1:22" ht="14.25" customHeight="1" x14ac:dyDescent="0.3">
      <c r="A9021" s="4">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4">
        <v>7.9983999999999895</v>
      </c>
    </row>
    <row r="9022" spans="1:22" ht="14.25" customHeight="1" x14ac:dyDescent="0.3">
      <c r="A9022" s="4">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4">
        <v>9.7217999999999982</v>
      </c>
    </row>
    <row r="9023" spans="1:22" ht="14.25" customHeight="1" x14ac:dyDescent="0.3">
      <c r="A9023" s="4">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4">
        <v>-116.84399999999999</v>
      </c>
    </row>
    <row r="9024" spans="1:22" ht="14.25" customHeight="1" x14ac:dyDescent="0.3">
      <c r="A9024" s="4">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4">
        <v>9.832800000000006</v>
      </c>
    </row>
    <row r="9025" spans="1:22" ht="14.25" customHeight="1" x14ac:dyDescent="0.3">
      <c r="A9025" s="4">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4">
        <v>1.3097999999999956</v>
      </c>
    </row>
    <row r="9026" spans="1:22" ht="14.25" customHeight="1" x14ac:dyDescent="0.3">
      <c r="A9026" s="4">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4">
        <v>9.017100000000001</v>
      </c>
    </row>
    <row r="9027" spans="1:22" ht="14.25" customHeight="1" x14ac:dyDescent="0.3">
      <c r="A9027" s="4">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4">
        <v>9.7972000000000037</v>
      </c>
    </row>
    <row r="9028" spans="1:22" ht="14.25" customHeight="1" x14ac:dyDescent="0.3">
      <c r="A9028" s="4">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4">
        <v>12.831599999999996</v>
      </c>
    </row>
    <row r="9029" spans="1:22" ht="14.25" customHeight="1" x14ac:dyDescent="0.3">
      <c r="A9029" s="4">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4">
        <v>6.224400000000001</v>
      </c>
    </row>
    <row r="9030" spans="1:22" ht="14.25" customHeight="1" x14ac:dyDescent="0.3">
      <c r="A9030" s="4">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4">
        <v>61.382399999999997</v>
      </c>
    </row>
    <row r="9031" spans="1:22" ht="14.25" customHeight="1" x14ac:dyDescent="0.3">
      <c r="A9031" s="4">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4">
        <v>4.5187999999999997</v>
      </c>
    </row>
    <row r="9032" spans="1:22" ht="14.25" customHeight="1" x14ac:dyDescent="0.3">
      <c r="A9032" s="4">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4">
        <v>103.81799999999998</v>
      </c>
    </row>
    <row r="9033" spans="1:22" ht="14.25" customHeight="1" x14ac:dyDescent="0.3">
      <c r="A9033" s="4">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4">
        <v>45.36960000000002</v>
      </c>
    </row>
    <row r="9034" spans="1:22" ht="14.25" customHeight="1" x14ac:dyDescent="0.3">
      <c r="A9034" s="4">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4">
        <v>146.38799999999998</v>
      </c>
    </row>
    <row r="9035" spans="1:22" ht="14.25" customHeight="1" x14ac:dyDescent="0.3">
      <c r="A9035" s="4">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4">
        <v>843.17059999999992</v>
      </c>
    </row>
    <row r="9036" spans="1:22" ht="14.25" customHeight="1" x14ac:dyDescent="0.3">
      <c r="A9036" s="4">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4">
        <v>-4.4880000000000013</v>
      </c>
    </row>
    <row r="9037" spans="1:22" ht="14.25" customHeight="1" x14ac:dyDescent="0.3">
      <c r="A9037" s="4">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4">
        <v>2.7191999999999901</v>
      </c>
    </row>
    <row r="9038" spans="1:22" ht="14.25" customHeight="1" x14ac:dyDescent="0.3">
      <c r="A9038" s="4">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4">
        <v>12.441600000000001</v>
      </c>
    </row>
    <row r="9039" spans="1:22" ht="14.25" customHeight="1" x14ac:dyDescent="0.3">
      <c r="A9039" s="4">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4">
        <v>5.8707999999999991</v>
      </c>
    </row>
    <row r="9040" spans="1:22" ht="14.25" customHeight="1" x14ac:dyDescent="0.3">
      <c r="A9040" s="4">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4">
        <v>-12.414599999999997</v>
      </c>
    </row>
    <row r="9041" spans="1:22" ht="14.25" customHeight="1" x14ac:dyDescent="0.3">
      <c r="A9041" s="4">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4">
        <v>4946.37</v>
      </c>
    </row>
    <row r="9042" spans="1:22" ht="14.25" customHeight="1" x14ac:dyDescent="0.3">
      <c r="A9042" s="4">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4">
        <v>-45.827300000000008</v>
      </c>
    </row>
    <row r="9043" spans="1:22" ht="14.25" customHeight="1" x14ac:dyDescent="0.3">
      <c r="A9043" s="4">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4">
        <v>16.854399999999984</v>
      </c>
    </row>
    <row r="9044" spans="1:22" ht="14.25" customHeight="1" x14ac:dyDescent="0.3">
      <c r="A9044" s="4">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4">
        <v>16.588799999999999</v>
      </c>
    </row>
    <row r="9045" spans="1:22" ht="14.25" customHeight="1" x14ac:dyDescent="0.3">
      <c r="A9045" s="4">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4">
        <v>163.18979999999999</v>
      </c>
    </row>
    <row r="9046" spans="1:22" ht="14.25" customHeight="1" x14ac:dyDescent="0.3">
      <c r="A9046" s="4">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4">
        <v>2.2439999999999998</v>
      </c>
    </row>
    <row r="9047" spans="1:22" ht="14.25" customHeight="1" x14ac:dyDescent="0.3">
      <c r="A9047" s="4">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4">
        <v>45.587999999999994</v>
      </c>
    </row>
    <row r="9048" spans="1:22" ht="14.25" customHeight="1" x14ac:dyDescent="0.3">
      <c r="A9048" s="4">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4">
        <v>31.489499999999992</v>
      </c>
    </row>
    <row r="9049" spans="1:22" ht="14.25" customHeight="1" x14ac:dyDescent="0.3">
      <c r="A9049" s="4">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4">
        <v>8.6854999999999993</v>
      </c>
    </row>
    <row r="9050" spans="1:22" ht="14.25" customHeight="1" x14ac:dyDescent="0.3">
      <c r="A9050" s="4">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4">
        <v>22.200000000000003</v>
      </c>
    </row>
    <row r="9051" spans="1:22" ht="14.25" customHeight="1" x14ac:dyDescent="0.3">
      <c r="A9051" s="4">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4">
        <v>17.1678</v>
      </c>
    </row>
    <row r="9052" spans="1:22" ht="14.25" customHeight="1" x14ac:dyDescent="0.3">
      <c r="A9052" s="4">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4">
        <v>5.3213999999999997</v>
      </c>
    </row>
    <row r="9053" spans="1:22" ht="14.25" customHeight="1" x14ac:dyDescent="0.3">
      <c r="A9053" s="4">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4">
        <v>0.83999999999999986</v>
      </c>
    </row>
    <row r="9054" spans="1:22" ht="14.25" customHeight="1" x14ac:dyDescent="0.3">
      <c r="A9054" s="4">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4">
        <v>9.4283999999999963</v>
      </c>
    </row>
    <row r="9055" spans="1:22" ht="14.25" customHeight="1" x14ac:dyDescent="0.3">
      <c r="A9055" s="4">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4">
        <v>2.878400000000001</v>
      </c>
    </row>
    <row r="9056" spans="1:22" ht="14.25" customHeight="1" x14ac:dyDescent="0.3">
      <c r="A9056" s="4">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4">
        <v>6.1488000000000014</v>
      </c>
    </row>
    <row r="9057" spans="1:22" ht="14.25" customHeight="1" x14ac:dyDescent="0.3">
      <c r="A9057" s="4">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4">
        <v>8.5722000000000005</v>
      </c>
    </row>
    <row r="9058" spans="1:22" ht="14.25" customHeight="1" x14ac:dyDescent="0.3">
      <c r="A9058" s="4">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4">
        <v>553.39019999999982</v>
      </c>
    </row>
    <row r="9059" spans="1:22" ht="14.25" customHeight="1" x14ac:dyDescent="0.3">
      <c r="A9059" s="4">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4">
        <v>23.923199999999994</v>
      </c>
    </row>
    <row r="9060" spans="1:22" ht="14.25" customHeight="1" x14ac:dyDescent="0.3">
      <c r="A9060" s="4">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4">
        <v>27.358200000000011</v>
      </c>
    </row>
    <row r="9061" spans="1:22" ht="14.25" customHeight="1" x14ac:dyDescent="0.3">
      <c r="A9061" s="4">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4">
        <v>334.55099999999993</v>
      </c>
    </row>
    <row r="9062" spans="1:22" ht="14.25" customHeight="1" x14ac:dyDescent="0.3">
      <c r="A9062" s="4">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4">
        <v>33.635999999999996</v>
      </c>
    </row>
    <row r="9063" spans="1:22" ht="14.25" customHeight="1" x14ac:dyDescent="0.3">
      <c r="A9063" s="4">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4">
        <v>23.556399999999996</v>
      </c>
    </row>
    <row r="9064" spans="1:22" ht="14.25" customHeight="1" x14ac:dyDescent="0.3">
      <c r="A9064" s="4">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4">
        <v>18.240000000000002</v>
      </c>
    </row>
    <row r="9065" spans="1:22" ht="14.25" customHeight="1" x14ac:dyDescent="0.3">
      <c r="A9065" s="4">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4">
        <v>100.68499999999997</v>
      </c>
    </row>
    <row r="9066" spans="1:22" ht="14.25" customHeight="1" x14ac:dyDescent="0.3">
      <c r="A9066" s="4">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4">
        <v>-4.8609000000000009</v>
      </c>
    </row>
    <row r="9067" spans="1:22" ht="14.25" customHeight="1" x14ac:dyDescent="0.3">
      <c r="A9067" s="4">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4">
        <v>6.9367999999999999</v>
      </c>
    </row>
    <row r="9068" spans="1:22" ht="14.25" customHeight="1" x14ac:dyDescent="0.3">
      <c r="A9068" s="4">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4">
        <v>6.9239999999999995</v>
      </c>
    </row>
    <row r="9069" spans="1:22" ht="14.25" customHeight="1" x14ac:dyDescent="0.3">
      <c r="A9069" s="4">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4">
        <v>23.524799999999999</v>
      </c>
    </row>
    <row r="9070" spans="1:22" ht="14.25" customHeight="1" x14ac:dyDescent="0.3">
      <c r="A9070" s="4">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4">
        <v>-2.6997000000000355</v>
      </c>
    </row>
    <row r="9071" spans="1:22" ht="14.25" customHeight="1" x14ac:dyDescent="0.3">
      <c r="A9071" s="4">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4">
        <v>30.991800000000001</v>
      </c>
    </row>
    <row r="9072" spans="1:22" ht="14.25" customHeight="1" x14ac:dyDescent="0.3">
      <c r="A9072" s="4">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4">
        <v>2.6961000000000008</v>
      </c>
    </row>
    <row r="9073" spans="1:22" ht="14.25" customHeight="1" x14ac:dyDescent="0.3">
      <c r="A9073" s="4">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4">
        <v>6.8767999999999994</v>
      </c>
    </row>
    <row r="9074" spans="1:22" ht="14.25" customHeight="1" x14ac:dyDescent="0.3">
      <c r="A9074" s="4">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4">
        <v>7.783199999999999</v>
      </c>
    </row>
    <row r="9075" spans="1:22" ht="14.25" customHeight="1" x14ac:dyDescent="0.3">
      <c r="A9075" s="4">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4">
        <v>67.188000000000017</v>
      </c>
    </row>
    <row r="9076" spans="1:22" ht="14.25" customHeight="1" x14ac:dyDescent="0.3">
      <c r="A9076" s="4">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4">
        <v>0</v>
      </c>
    </row>
    <row r="9077" spans="1:22" ht="14.25" customHeight="1" x14ac:dyDescent="0.3">
      <c r="A9077" s="4">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4">
        <v>-5.5338000000000012</v>
      </c>
    </row>
    <row r="9078" spans="1:22" ht="14.25" customHeight="1" x14ac:dyDescent="0.3">
      <c r="A9078" s="4">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4">
        <v>2.0399999999999991</v>
      </c>
    </row>
    <row r="9079" spans="1:22" ht="14.25" customHeight="1" x14ac:dyDescent="0.3">
      <c r="A9079" s="4">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4">
        <v>18.893699999999995</v>
      </c>
    </row>
    <row r="9080" spans="1:22" ht="14.25" customHeight="1" x14ac:dyDescent="0.3">
      <c r="A9080" s="4">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4">
        <v>34.988799999999969</v>
      </c>
    </row>
    <row r="9081" spans="1:22" ht="14.25" customHeight="1" x14ac:dyDescent="0.3">
      <c r="A9081" s="4">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4">
        <v>2.61</v>
      </c>
    </row>
    <row r="9082" spans="1:22" ht="14.25" customHeight="1" x14ac:dyDescent="0.3">
      <c r="A9082" s="4">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4">
        <v>17.993999999999978</v>
      </c>
    </row>
    <row r="9083" spans="1:22" ht="14.25" customHeight="1" x14ac:dyDescent="0.3">
      <c r="A9083" s="4">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4">
        <v>9.3312000000000008</v>
      </c>
    </row>
    <row r="9084" spans="1:22" ht="14.25" customHeight="1" x14ac:dyDescent="0.3">
      <c r="A9084" s="4">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4">
        <v>1.4455999999999998</v>
      </c>
    </row>
    <row r="9085" spans="1:22" ht="14.25" customHeight="1" x14ac:dyDescent="0.3">
      <c r="A9085" s="4">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4">
        <v>2.9346000000000032</v>
      </c>
    </row>
    <row r="9086" spans="1:22" ht="14.25" customHeight="1" x14ac:dyDescent="0.3">
      <c r="A9086" s="4">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4">
        <v>13.454999999999998</v>
      </c>
    </row>
    <row r="9087" spans="1:22" ht="14.25" customHeight="1" x14ac:dyDescent="0.3">
      <c r="A9087" s="4">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4">
        <v>89.954799999999992</v>
      </c>
    </row>
    <row r="9088" spans="1:22" ht="14.25" customHeight="1" x14ac:dyDescent="0.3">
      <c r="A9088" s="4">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4">
        <v>-251.18640000000005</v>
      </c>
    </row>
    <row r="9089" spans="1:22" ht="14.25" customHeight="1" x14ac:dyDescent="0.3">
      <c r="A9089" s="4">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4">
        <v>-136.48950000000002</v>
      </c>
    </row>
    <row r="9090" spans="1:22" ht="14.25" customHeight="1" x14ac:dyDescent="0.3">
      <c r="A9090" s="4">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4">
        <v>21.539699999999996</v>
      </c>
    </row>
    <row r="9091" spans="1:22" ht="14.25" customHeight="1" x14ac:dyDescent="0.3">
      <c r="A9091" s="4">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4">
        <v>-62.772499999999965</v>
      </c>
    </row>
    <row r="9092" spans="1:22" ht="14.25" customHeight="1" x14ac:dyDescent="0.3">
      <c r="A9092" s="4">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4">
        <v>104.56799999999998</v>
      </c>
    </row>
    <row r="9093" spans="1:22" ht="14.25" customHeight="1" x14ac:dyDescent="0.3">
      <c r="A9093" s="4">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4">
        <v>5.4432</v>
      </c>
    </row>
    <row r="9094" spans="1:22" ht="14.25" customHeight="1" x14ac:dyDescent="0.3">
      <c r="A9094" s="4">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4">
        <v>-376.69319999999999</v>
      </c>
    </row>
    <row r="9095" spans="1:22" ht="14.25" customHeight="1" x14ac:dyDescent="0.3">
      <c r="A9095" s="4">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4">
        <v>83.994400000000013</v>
      </c>
    </row>
    <row r="9096" spans="1:22" ht="14.25" customHeight="1" x14ac:dyDescent="0.3">
      <c r="A9096" s="4">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4">
        <v>181.65599999999998</v>
      </c>
    </row>
    <row r="9097" spans="1:22" ht="14.25" customHeight="1" x14ac:dyDescent="0.3">
      <c r="A9097" s="4">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4">
        <v>11.731999999999999</v>
      </c>
    </row>
    <row r="9098" spans="1:22" ht="14.25" customHeight="1" x14ac:dyDescent="0.3">
      <c r="A9098" s="4">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4">
        <v>13.2986</v>
      </c>
    </row>
    <row r="9099" spans="1:22" ht="14.25" customHeight="1" x14ac:dyDescent="0.3">
      <c r="A9099" s="4">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4">
        <v>15.552000000000001</v>
      </c>
    </row>
    <row r="9100" spans="1:22" ht="14.25" customHeight="1" x14ac:dyDescent="0.3">
      <c r="A9100" s="4">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4">
        <v>27.71580000000003</v>
      </c>
    </row>
    <row r="9101" spans="1:22" ht="14.25" customHeight="1" x14ac:dyDescent="0.3">
      <c r="A9101" s="4">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4">
        <v>3.7584</v>
      </c>
    </row>
    <row r="9102" spans="1:22" ht="14.25" customHeight="1" x14ac:dyDescent="0.3">
      <c r="A9102" s="4">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4">
        <v>128.68049999999994</v>
      </c>
    </row>
    <row r="9103" spans="1:22" ht="14.25" customHeight="1" x14ac:dyDescent="0.3">
      <c r="A9103" s="4">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4">
        <v>5.3190000000000008</v>
      </c>
    </row>
    <row r="9104" spans="1:22" ht="14.25" customHeight="1" x14ac:dyDescent="0.3">
      <c r="A9104" s="4">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4">
        <v>-16.956800000000005</v>
      </c>
    </row>
    <row r="9105" spans="1:22" ht="14.25" customHeight="1" x14ac:dyDescent="0.3">
      <c r="A9105" s="4">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4">
        <v>-84.447999999999993</v>
      </c>
    </row>
    <row r="9106" spans="1:22" ht="14.25" customHeight="1" x14ac:dyDescent="0.3">
      <c r="A9106" s="4">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4">
        <v>-51.296000000000006</v>
      </c>
    </row>
    <row r="9107" spans="1:22" ht="14.25" customHeight="1" x14ac:dyDescent="0.3">
      <c r="A9107" s="4">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4">
        <v>-28.867800000000017</v>
      </c>
    </row>
    <row r="9108" spans="1:22" ht="14.25" customHeight="1" x14ac:dyDescent="0.3">
      <c r="A9108" s="4">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4">
        <v>33.589499999999987</v>
      </c>
    </row>
    <row r="9109" spans="1:22" ht="14.25" customHeight="1" x14ac:dyDescent="0.3">
      <c r="A9109" s="4">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4">
        <v>1.6776</v>
      </c>
    </row>
    <row r="9110" spans="1:22" ht="14.25" customHeight="1" x14ac:dyDescent="0.3">
      <c r="A9110" s="4">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4">
        <v>11.733400000000001</v>
      </c>
    </row>
    <row r="9111" spans="1:22" ht="14.25" customHeight="1" x14ac:dyDescent="0.3">
      <c r="A9111" s="4">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4">
        <v>36.397199999999998</v>
      </c>
    </row>
    <row r="9112" spans="1:22" ht="14.25" customHeight="1" x14ac:dyDescent="0.3">
      <c r="A9112" s="4">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4">
        <v>17.472000000000001</v>
      </c>
    </row>
    <row r="9113" spans="1:22" ht="14.25" customHeight="1" x14ac:dyDescent="0.3">
      <c r="A9113" s="4">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4">
        <v>4.3623999999999974</v>
      </c>
    </row>
    <row r="9114" spans="1:22" ht="14.25" customHeight="1" x14ac:dyDescent="0.3">
      <c r="A9114" s="4">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4">
        <v>6.3040000000000305</v>
      </c>
    </row>
    <row r="9115" spans="1:22" ht="14.25" customHeight="1" x14ac:dyDescent="0.3">
      <c r="A9115" s="4">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4">
        <v>7.1345999999999989</v>
      </c>
    </row>
    <row r="9116" spans="1:22" ht="14.25" customHeight="1" x14ac:dyDescent="0.3">
      <c r="A9116" s="4">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4">
        <v>38.997500000000002</v>
      </c>
    </row>
    <row r="9117" spans="1:22" ht="14.25" customHeight="1" x14ac:dyDescent="0.3">
      <c r="A9117" s="4">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4">
        <v>-93.079999999999984</v>
      </c>
    </row>
    <row r="9118" spans="1:22" ht="14.25" customHeight="1" x14ac:dyDescent="0.3">
      <c r="A9118" s="4">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4">
        <v>6.3935999999999993</v>
      </c>
    </row>
    <row r="9119" spans="1:22" ht="14.25" customHeight="1" x14ac:dyDescent="0.3">
      <c r="A9119" s="4">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4">
        <v>-63.376499999999965</v>
      </c>
    </row>
    <row r="9120" spans="1:22" ht="14.25" customHeight="1" x14ac:dyDescent="0.3">
      <c r="A9120" s="4">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4">
        <v>7.0511999999999988</v>
      </c>
    </row>
    <row r="9121" spans="1:22" ht="14.25" customHeight="1" x14ac:dyDescent="0.3">
      <c r="A9121" s="4">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4">
        <v>10.584</v>
      </c>
    </row>
    <row r="9122" spans="1:22" ht="14.25" customHeight="1" x14ac:dyDescent="0.3">
      <c r="A9122" s="4">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4">
        <v>46.952999999999996</v>
      </c>
    </row>
    <row r="9123" spans="1:22" ht="14.25" customHeight="1" x14ac:dyDescent="0.3">
      <c r="A9123" s="4">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4">
        <v>26.349399999999992</v>
      </c>
    </row>
    <row r="9124" spans="1:22" ht="14.25" customHeight="1" x14ac:dyDescent="0.3">
      <c r="A9124" s="4">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4">
        <v>3.5009999999999994</v>
      </c>
    </row>
    <row r="9125" spans="1:22" ht="14.25" customHeight="1" x14ac:dyDescent="0.3">
      <c r="A9125" s="4">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4">
        <v>-57.75660000000002</v>
      </c>
    </row>
    <row r="9126" spans="1:22" ht="14.25" customHeight="1" x14ac:dyDescent="0.3">
      <c r="A9126" s="4">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4">
        <v>-3.8207999999999984</v>
      </c>
    </row>
    <row r="9127" spans="1:22" ht="14.25" customHeight="1" x14ac:dyDescent="0.3">
      <c r="A9127" s="4">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4">
        <v>-2.1375999999999991</v>
      </c>
    </row>
    <row r="9128" spans="1:22" ht="14.25" customHeight="1" x14ac:dyDescent="0.3">
      <c r="A9128" s="4">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4">
        <v>3.4775999999999998</v>
      </c>
    </row>
    <row r="9129" spans="1:22" ht="14.25" customHeight="1" x14ac:dyDescent="0.3">
      <c r="A9129" s="4">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4">
        <v>-11.2806</v>
      </c>
    </row>
    <row r="9130" spans="1:22" ht="14.25" customHeight="1" x14ac:dyDescent="0.3">
      <c r="A9130" s="4">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4">
        <v>-58.71599999999998</v>
      </c>
    </row>
    <row r="9131" spans="1:22" ht="14.25" customHeight="1" x14ac:dyDescent="0.3">
      <c r="A9131" s="4">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4">
        <v>-241.17600000000002</v>
      </c>
    </row>
    <row r="9132" spans="1:22" ht="14.25" customHeight="1" x14ac:dyDescent="0.3">
      <c r="A9132" s="4">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4">
        <v>1.6324000000000014</v>
      </c>
    </row>
    <row r="9133" spans="1:22" ht="14.25" customHeight="1" x14ac:dyDescent="0.3">
      <c r="A9133" s="4">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4">
        <v>9.8856000000000002</v>
      </c>
    </row>
    <row r="9134" spans="1:22" ht="14.25" customHeight="1" x14ac:dyDescent="0.3">
      <c r="A9134" s="4">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4">
        <v>36.287699999999987</v>
      </c>
    </row>
    <row r="9135" spans="1:22" ht="14.25" customHeight="1" x14ac:dyDescent="0.3">
      <c r="A9135" s="4">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4">
        <v>41.697000000000003</v>
      </c>
    </row>
    <row r="9136" spans="1:22" ht="14.25" customHeight="1" x14ac:dyDescent="0.3">
      <c r="A9136" s="4">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4">
        <v>-22.671600000000005</v>
      </c>
    </row>
    <row r="9137" spans="1:22" ht="14.25" customHeight="1" x14ac:dyDescent="0.3">
      <c r="A9137" s="4">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4">
        <v>-5.1983999999999995</v>
      </c>
    </row>
    <row r="9138" spans="1:22" ht="14.25" customHeight="1" x14ac:dyDescent="0.3">
      <c r="A9138" s="4">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4">
        <v>3.4668000000000001</v>
      </c>
    </row>
    <row r="9139" spans="1:22" ht="14.25" customHeight="1" x14ac:dyDescent="0.3">
      <c r="A9139" s="4">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4">
        <v>-12.224</v>
      </c>
    </row>
    <row r="9140" spans="1:22" ht="14.25" customHeight="1" x14ac:dyDescent="0.3">
      <c r="A9140" s="4">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4">
        <v>13.571999999999996</v>
      </c>
    </row>
    <row r="9141" spans="1:22" ht="14.25" customHeight="1" x14ac:dyDescent="0.3">
      <c r="A9141" s="4">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4">
        <v>95.188799999999972</v>
      </c>
    </row>
    <row r="9142" spans="1:22" ht="14.25" customHeight="1" x14ac:dyDescent="0.3">
      <c r="A9142" s="4">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4">
        <v>47.993999999999986</v>
      </c>
    </row>
    <row r="9143" spans="1:22" ht="14.25" customHeight="1" x14ac:dyDescent="0.3">
      <c r="A9143" s="4">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4">
        <v>12.208000000000002</v>
      </c>
    </row>
    <row r="9144" spans="1:22" ht="14.25" customHeight="1" x14ac:dyDescent="0.3">
      <c r="A9144" s="4">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4">
        <v>3.0043999999999995</v>
      </c>
    </row>
    <row r="9145" spans="1:22" ht="14.25" customHeight="1" x14ac:dyDescent="0.3">
      <c r="A9145" s="4">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4">
        <v>70.195499999999981</v>
      </c>
    </row>
    <row r="9146" spans="1:22" ht="14.25" customHeight="1" x14ac:dyDescent="0.3">
      <c r="A9146" s="4">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4">
        <v>18.820999999999994</v>
      </c>
    </row>
    <row r="9147" spans="1:22" ht="14.25" customHeight="1" x14ac:dyDescent="0.3">
      <c r="A9147" s="4">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4">
        <v>-4.492799999999999</v>
      </c>
    </row>
    <row r="9148" spans="1:22" ht="14.25" customHeight="1" x14ac:dyDescent="0.3">
      <c r="A9148" s="4">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4">
        <v>42.991400000000006</v>
      </c>
    </row>
    <row r="9149" spans="1:22" ht="14.25" customHeight="1" x14ac:dyDescent="0.3">
      <c r="A9149" s="4">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4">
        <v>2.7336</v>
      </c>
    </row>
    <row r="9150" spans="1:22" ht="14.25" customHeight="1" x14ac:dyDescent="0.3">
      <c r="A9150" s="4">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4">
        <v>406.71539999999993</v>
      </c>
    </row>
    <row r="9151" spans="1:22" ht="14.25" customHeight="1" x14ac:dyDescent="0.3">
      <c r="A9151" s="4">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4">
        <v>66.508799999999994</v>
      </c>
    </row>
    <row r="9152" spans="1:22" ht="14.25" customHeight="1" x14ac:dyDescent="0.3">
      <c r="A9152" s="4">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4">
        <v>12.376000000000001</v>
      </c>
    </row>
    <row r="9153" spans="1:22" ht="14.25" customHeight="1" x14ac:dyDescent="0.3">
      <c r="A9153" s="4">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4">
        <v>2.3685999999999989</v>
      </c>
    </row>
    <row r="9154" spans="1:22" ht="14.25" customHeight="1" x14ac:dyDescent="0.3">
      <c r="A9154" s="4">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4">
        <v>1.4499999999999993</v>
      </c>
    </row>
    <row r="9155" spans="1:22" ht="14.25" customHeight="1" x14ac:dyDescent="0.3">
      <c r="A9155" s="4">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4">
        <v>1.852199999999999</v>
      </c>
    </row>
    <row r="9156" spans="1:22" ht="14.25" customHeight="1" x14ac:dyDescent="0.3">
      <c r="A9156" s="4">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4">
        <v>3.1382000000000003</v>
      </c>
    </row>
    <row r="9157" spans="1:22" ht="14.25" customHeight="1" x14ac:dyDescent="0.3">
      <c r="A9157" s="4">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4">
        <v>19.238399999999999</v>
      </c>
    </row>
    <row r="9158" spans="1:22" ht="14.25" customHeight="1" x14ac:dyDescent="0.3">
      <c r="A9158" s="4">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4">
        <v>27.529200000000003</v>
      </c>
    </row>
    <row r="9159" spans="1:22" ht="14.25" customHeight="1" x14ac:dyDescent="0.3">
      <c r="A9159" s="4">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4">
        <v>124.6752</v>
      </c>
    </row>
    <row r="9160" spans="1:22" ht="14.25" customHeight="1" x14ac:dyDescent="0.3">
      <c r="A9160" s="4">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4">
        <v>104.7222</v>
      </c>
    </row>
    <row r="9161" spans="1:22" ht="14.25" customHeight="1" x14ac:dyDescent="0.3">
      <c r="A9161" s="4">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4">
        <v>-3.0366</v>
      </c>
    </row>
    <row r="9162" spans="1:22" ht="14.25" customHeight="1" x14ac:dyDescent="0.3">
      <c r="A9162" s="4">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4">
        <v>-7.9199999999999982</v>
      </c>
    </row>
    <row r="9163" spans="1:22" ht="14.25" customHeight="1" x14ac:dyDescent="0.3">
      <c r="A9163" s="4">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4">
        <v>32.46879999999998</v>
      </c>
    </row>
    <row r="9164" spans="1:22" ht="14.25" customHeight="1" x14ac:dyDescent="0.3">
      <c r="A9164" s="4">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4">
        <v>176.80260000000001</v>
      </c>
    </row>
    <row r="9165" spans="1:22" ht="14.25" customHeight="1" x14ac:dyDescent="0.3">
      <c r="A9165" s="4">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4">
        <v>0.74249999999999994</v>
      </c>
    </row>
    <row r="9166" spans="1:22" ht="14.25" customHeight="1" x14ac:dyDescent="0.3">
      <c r="A9166" s="4">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4">
        <v>-393.60200000000009</v>
      </c>
    </row>
    <row r="9167" spans="1:22" ht="14.25" customHeight="1" x14ac:dyDescent="0.3">
      <c r="A9167" s="4">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4">
        <v>503.63999999999965</v>
      </c>
    </row>
    <row r="9168" spans="1:22" ht="14.25" customHeight="1" x14ac:dyDescent="0.3">
      <c r="A9168" s="4">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4">
        <v>50.327999999999996</v>
      </c>
    </row>
    <row r="9169" spans="1:22" ht="14.25" customHeight="1" x14ac:dyDescent="0.3">
      <c r="A9169" s="4">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4">
        <v>72.431999999999988</v>
      </c>
    </row>
    <row r="9170" spans="1:22" ht="14.25" customHeight="1" x14ac:dyDescent="0.3">
      <c r="A9170" s="4">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4">
        <v>147.08959999999999</v>
      </c>
    </row>
    <row r="9171" spans="1:22" ht="14.25" customHeight="1" x14ac:dyDescent="0.3">
      <c r="A9171" s="4">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4">
        <v>21.012799999999999</v>
      </c>
    </row>
    <row r="9172" spans="1:22" ht="14.25" customHeight="1" x14ac:dyDescent="0.3">
      <c r="A9172" s="4">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4">
        <v>1.597999999999999</v>
      </c>
    </row>
    <row r="9173" spans="1:22" ht="14.25" customHeight="1" x14ac:dyDescent="0.3">
      <c r="A9173" s="4">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4">
        <v>22.991999999999997</v>
      </c>
    </row>
    <row r="9174" spans="1:22" ht="14.25" customHeight="1" x14ac:dyDescent="0.3">
      <c r="A9174" s="4">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4">
        <v>222.58799999999991</v>
      </c>
    </row>
    <row r="9175" spans="1:22" ht="14.25" customHeight="1" x14ac:dyDescent="0.3">
      <c r="A9175" s="4">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4">
        <v>11.230799999999999</v>
      </c>
    </row>
    <row r="9176" spans="1:22" ht="14.25" customHeight="1" x14ac:dyDescent="0.3">
      <c r="A9176" s="4">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4">
        <v>8.9969999999999892</v>
      </c>
    </row>
    <row r="9177" spans="1:22" ht="14.25" customHeight="1" x14ac:dyDescent="0.3">
      <c r="A9177" s="4">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4">
        <v>9.3312000000000008</v>
      </c>
    </row>
    <row r="9178" spans="1:22" ht="14.25" customHeight="1" x14ac:dyDescent="0.3">
      <c r="A9178" s="4">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4">
        <v>-20.72399999999999</v>
      </c>
    </row>
    <row r="9179" spans="1:22" ht="14.25" customHeight="1" x14ac:dyDescent="0.3">
      <c r="A9179" s="4">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4">
        <v>3.9144000000000005</v>
      </c>
    </row>
    <row r="9180" spans="1:22" ht="14.25" customHeight="1" x14ac:dyDescent="0.3">
      <c r="A9180" s="4">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4">
        <v>6.1490000000000009</v>
      </c>
    </row>
    <row r="9181" spans="1:22" ht="14.25" customHeight="1" x14ac:dyDescent="0.3">
      <c r="A9181" s="4">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4">
        <v>44.242500000000035</v>
      </c>
    </row>
    <row r="9182" spans="1:22" ht="14.25" customHeight="1" x14ac:dyDescent="0.3">
      <c r="A9182" s="4">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4">
        <v>4.1832000000000003</v>
      </c>
    </row>
    <row r="9183" spans="1:22" ht="14.25" customHeight="1" x14ac:dyDescent="0.3">
      <c r="A9183" s="4">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4">
        <v>11.673000000000002</v>
      </c>
    </row>
    <row r="9184" spans="1:22" ht="14.25" customHeight="1" x14ac:dyDescent="0.3">
      <c r="A9184" s="4">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4">
        <v>7.8064000000000036</v>
      </c>
    </row>
    <row r="9185" spans="1:22" ht="14.25" customHeight="1" x14ac:dyDescent="0.3">
      <c r="A9185" s="4">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4">
        <v>11.543199999999999</v>
      </c>
    </row>
    <row r="9186" spans="1:22" ht="14.25" customHeight="1" x14ac:dyDescent="0.3">
      <c r="A9186" s="4">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4">
        <v>15.524999999999999</v>
      </c>
    </row>
    <row r="9187" spans="1:22" ht="14.25" customHeight="1" x14ac:dyDescent="0.3">
      <c r="A9187" s="4">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4">
        <v>25.897999999999982</v>
      </c>
    </row>
    <row r="9188" spans="1:22" ht="14.25" customHeight="1" x14ac:dyDescent="0.3">
      <c r="A9188" s="4">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4">
        <v>412.46800000000007</v>
      </c>
    </row>
    <row r="9189" spans="1:22" ht="14.25" customHeight="1" x14ac:dyDescent="0.3">
      <c r="A9189" s="4">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4">
        <v>-0.69760000000000066</v>
      </c>
    </row>
    <row r="9190" spans="1:22" ht="14.25" customHeight="1" x14ac:dyDescent="0.3">
      <c r="A9190" s="4">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4">
        <v>3.8024000000000004</v>
      </c>
    </row>
    <row r="9191" spans="1:22" ht="14.25" customHeight="1" x14ac:dyDescent="0.3">
      <c r="A9191" s="4">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4">
        <v>-165.768</v>
      </c>
    </row>
    <row r="9192" spans="1:22" ht="14.25" customHeight="1" x14ac:dyDescent="0.3">
      <c r="A9192" s="4">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4">
        <v>-82.989999999999981</v>
      </c>
    </row>
    <row r="9193" spans="1:22" ht="14.25" customHeight="1" x14ac:dyDescent="0.3">
      <c r="A9193" s="4">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4">
        <v>15.489999999999997</v>
      </c>
    </row>
    <row r="9194" spans="1:22" ht="14.25" customHeight="1" x14ac:dyDescent="0.3">
      <c r="A9194" s="4">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4">
        <v>-46.995200000000025</v>
      </c>
    </row>
    <row r="9195" spans="1:22" ht="14.25" customHeight="1" x14ac:dyDescent="0.3">
      <c r="A9195" s="4">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4">
        <v>38.779199999999989</v>
      </c>
    </row>
    <row r="9196" spans="1:22" ht="14.25" customHeight="1" x14ac:dyDescent="0.3">
      <c r="A9196" s="4">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4">
        <v>3.5993999999999993</v>
      </c>
    </row>
    <row r="9197" spans="1:22" ht="14.25" customHeight="1" x14ac:dyDescent="0.3">
      <c r="A9197" s="4">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4">
        <v>-16.614000000000004</v>
      </c>
    </row>
    <row r="9198" spans="1:22" ht="14.25" customHeight="1" x14ac:dyDescent="0.3">
      <c r="A9198" s="4">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4">
        <v>19.180800000000001</v>
      </c>
    </row>
    <row r="9199" spans="1:22" ht="14.25" customHeight="1" x14ac:dyDescent="0.3">
      <c r="A9199" s="4">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4">
        <v>125.30000000000007</v>
      </c>
    </row>
    <row r="9200" spans="1:22" ht="14.25" customHeight="1" x14ac:dyDescent="0.3">
      <c r="A9200" s="4">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4">
        <v>11.0808</v>
      </c>
    </row>
    <row r="9201" spans="1:22" ht="14.25" customHeight="1" x14ac:dyDescent="0.3">
      <c r="A9201" s="4">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4">
        <v>32.097999999999971</v>
      </c>
    </row>
    <row r="9202" spans="1:22" ht="14.25" customHeight="1" x14ac:dyDescent="0.3">
      <c r="A9202" s="4">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4">
        <v>12.097999999999999</v>
      </c>
    </row>
    <row r="9203" spans="1:22" ht="14.25" customHeight="1" x14ac:dyDescent="0.3">
      <c r="A9203" s="4">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4">
        <v>148.51060000000001</v>
      </c>
    </row>
    <row r="9204" spans="1:22" ht="14.25" customHeight="1" x14ac:dyDescent="0.3">
      <c r="A9204" s="4">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4">
        <v>10.0632</v>
      </c>
    </row>
    <row r="9205" spans="1:22" ht="14.25" customHeight="1" x14ac:dyDescent="0.3">
      <c r="A9205" s="4">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4">
        <v>32.186000000000007</v>
      </c>
    </row>
    <row r="9206" spans="1:22" ht="14.25" customHeight="1" x14ac:dyDescent="0.3">
      <c r="A9206" s="4">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4">
        <v>6.911999999999999</v>
      </c>
    </row>
    <row r="9207" spans="1:22" ht="14.25" customHeight="1" x14ac:dyDescent="0.3">
      <c r="A9207" s="4">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4">
        <v>4.4891999999999985</v>
      </c>
    </row>
    <row r="9208" spans="1:22" ht="14.25" customHeight="1" x14ac:dyDescent="0.3">
      <c r="A9208" s="4">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4">
        <v>24.883200000000002</v>
      </c>
    </row>
    <row r="9209" spans="1:22" ht="14.25" customHeight="1" x14ac:dyDescent="0.3">
      <c r="A9209" s="4">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4">
        <v>7.4654999999999987</v>
      </c>
    </row>
    <row r="9210" spans="1:22" ht="14.25" customHeight="1" x14ac:dyDescent="0.3">
      <c r="A9210" s="4">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4">
        <v>4.1755999999999993</v>
      </c>
    </row>
    <row r="9211" spans="1:22" ht="14.25" customHeight="1" x14ac:dyDescent="0.3">
      <c r="A9211" s="4">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4">
        <v>3.4944000000000002</v>
      </c>
    </row>
    <row r="9212" spans="1:22" ht="14.25" customHeight="1" x14ac:dyDescent="0.3">
      <c r="A9212" s="4">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4">
        <v>2.5920000000000001</v>
      </c>
    </row>
    <row r="9213" spans="1:22" ht="14.25" customHeight="1" x14ac:dyDescent="0.3">
      <c r="A9213" s="4">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4">
        <v>9.3312000000000008</v>
      </c>
    </row>
    <row r="9214" spans="1:22" ht="14.25" customHeight="1" x14ac:dyDescent="0.3">
      <c r="A9214" s="4">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4">
        <v>11.166400000000003</v>
      </c>
    </row>
    <row r="9215" spans="1:22" ht="14.25" customHeight="1" x14ac:dyDescent="0.3">
      <c r="A9215" s="4">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4">
        <v>28.598399999999994</v>
      </c>
    </row>
    <row r="9216" spans="1:22" ht="14.25" customHeight="1" x14ac:dyDescent="0.3">
      <c r="A9216" s="4">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4">
        <v>6.9741</v>
      </c>
    </row>
    <row r="9217" spans="1:22" ht="14.25" customHeight="1" x14ac:dyDescent="0.3">
      <c r="A9217" s="4">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4">
        <v>15.552000000000001</v>
      </c>
    </row>
    <row r="9218" spans="1:22" ht="14.25" customHeight="1" x14ac:dyDescent="0.3">
      <c r="A9218" s="4">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4">
        <v>-24.771599999999999</v>
      </c>
    </row>
    <row r="9219" spans="1:22" ht="14.25" customHeight="1" x14ac:dyDescent="0.3">
      <c r="A9219" s="4">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4">
        <v>7.4871999999999996</v>
      </c>
    </row>
    <row r="9220" spans="1:22" ht="14.25" customHeight="1" x14ac:dyDescent="0.3">
      <c r="A9220" s="4">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4">
        <v>3.3515999999999977</v>
      </c>
    </row>
    <row r="9221" spans="1:22" ht="14.25" customHeight="1" x14ac:dyDescent="0.3">
      <c r="A9221" s="4">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4">
        <v>-204.99959999999996</v>
      </c>
    </row>
    <row r="9222" spans="1:22" ht="14.25" customHeight="1" x14ac:dyDescent="0.3">
      <c r="A9222" s="4">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4">
        <v>5.2028999999999996</v>
      </c>
    </row>
    <row r="9223" spans="1:22" ht="14.25" customHeight="1" x14ac:dyDescent="0.3">
      <c r="A9223" s="4">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4">
        <v>346.03960000000006</v>
      </c>
    </row>
    <row r="9224" spans="1:22" ht="14.25" customHeight="1" x14ac:dyDescent="0.3">
      <c r="A9224" s="4">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4">
        <v>12.441600000000001</v>
      </c>
    </row>
    <row r="9225" spans="1:22" ht="14.25" customHeight="1" x14ac:dyDescent="0.3">
      <c r="A9225" s="4">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4">
        <v>-13.188000000000009</v>
      </c>
    </row>
    <row r="9226" spans="1:22" ht="14.25" customHeight="1" x14ac:dyDescent="0.3">
      <c r="A9226" s="4">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4">
        <v>-2.3232000000000008</v>
      </c>
    </row>
    <row r="9227" spans="1:22" ht="14.25" customHeight="1" x14ac:dyDescent="0.3">
      <c r="A9227" s="4">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4">
        <v>-6.4232000000000014</v>
      </c>
    </row>
    <row r="9228" spans="1:22" ht="14.25" customHeight="1" x14ac:dyDescent="0.3">
      <c r="A9228" s="4">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4">
        <v>-12.528600000000001</v>
      </c>
    </row>
    <row r="9229" spans="1:22" ht="14.25" customHeight="1" x14ac:dyDescent="0.3">
      <c r="A9229" s="4">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4">
        <v>106.78080000000003</v>
      </c>
    </row>
    <row r="9230" spans="1:22" ht="14.25" customHeight="1" x14ac:dyDescent="0.3">
      <c r="A9230" s="4">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4">
        <v>3.36</v>
      </c>
    </row>
    <row r="9231" spans="1:22" ht="14.25" customHeight="1" x14ac:dyDescent="0.3">
      <c r="A9231" s="4">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4">
        <v>5.5070999999999994</v>
      </c>
    </row>
    <row r="9232" spans="1:22" ht="14.25" customHeight="1" x14ac:dyDescent="0.3">
      <c r="A9232" s="4">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4">
        <v>27.993600000000001</v>
      </c>
    </row>
    <row r="9233" spans="1:22" ht="14.25" customHeight="1" x14ac:dyDescent="0.3">
      <c r="A9233" s="4">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4">
        <v>-694.29359999999997</v>
      </c>
    </row>
    <row r="9234" spans="1:22" ht="14.25" customHeight="1" x14ac:dyDescent="0.3">
      <c r="A9234" s="4">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4">
        <v>31.244399999999995</v>
      </c>
    </row>
    <row r="9235" spans="1:22" ht="14.25" customHeight="1" x14ac:dyDescent="0.3">
      <c r="A9235" s="4">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4">
        <v>0.94679999999999698</v>
      </c>
    </row>
    <row r="9236" spans="1:22" ht="14.25" customHeight="1" x14ac:dyDescent="0.3">
      <c r="A9236" s="4">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4">
        <v>68.197999999999979</v>
      </c>
    </row>
    <row r="9237" spans="1:22" ht="14.25" customHeight="1" x14ac:dyDescent="0.3">
      <c r="A9237" s="4">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4">
        <v>5.2332000000000001</v>
      </c>
    </row>
    <row r="9238" spans="1:22" ht="14.25" customHeight="1" x14ac:dyDescent="0.3">
      <c r="A9238" s="4">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4">
        <v>28.436399999999935</v>
      </c>
    </row>
    <row r="9239" spans="1:22" ht="14.25" customHeight="1" x14ac:dyDescent="0.3">
      <c r="A9239" s="4">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4">
        <v>2.5591999999999997</v>
      </c>
    </row>
    <row r="9240" spans="1:22" ht="14.25" customHeight="1" x14ac:dyDescent="0.3">
      <c r="A9240" s="4">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4">
        <v>-3.6892000000000067</v>
      </c>
    </row>
    <row r="9241" spans="1:22" ht="14.25" customHeight="1" x14ac:dyDescent="0.3">
      <c r="A9241" s="4">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4">
        <v>20.584200000000003</v>
      </c>
    </row>
    <row r="9242" spans="1:22" ht="14.25" customHeight="1" x14ac:dyDescent="0.3">
      <c r="A9242" s="4">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4">
        <v>-3.9248999999999974</v>
      </c>
    </row>
    <row r="9243" spans="1:22" ht="14.25" customHeight="1" x14ac:dyDescent="0.3">
      <c r="A9243" s="4">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4">
        <v>0.57540000000000058</v>
      </c>
    </row>
    <row r="9244" spans="1:22" ht="14.25" customHeight="1" x14ac:dyDescent="0.3">
      <c r="A9244" s="4">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4">
        <v>4.6487999999999987</v>
      </c>
    </row>
    <row r="9245" spans="1:22" ht="14.25" customHeight="1" x14ac:dyDescent="0.3">
      <c r="A9245" s="4">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4">
        <v>7.0489999999999995</v>
      </c>
    </row>
    <row r="9246" spans="1:22" ht="14.25" customHeight="1" x14ac:dyDescent="0.3">
      <c r="A9246" s="4">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4">
        <v>2.2239999999999998</v>
      </c>
    </row>
    <row r="9247" spans="1:22" ht="14.25" customHeight="1" x14ac:dyDescent="0.3">
      <c r="A9247" s="4">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4">
        <v>15.552000000000001</v>
      </c>
    </row>
    <row r="9248" spans="1:22" ht="14.25" customHeight="1" x14ac:dyDescent="0.3">
      <c r="A9248" s="4">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4">
        <v>2.8535999999999988</v>
      </c>
    </row>
    <row r="9249" spans="1:22" ht="14.25" customHeight="1" x14ac:dyDescent="0.3">
      <c r="A9249" s="4">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4">
        <v>0.72279999999999989</v>
      </c>
    </row>
    <row r="9250" spans="1:22" ht="14.25" customHeight="1" x14ac:dyDescent="0.3">
      <c r="A9250" s="4">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4">
        <v>1.3649999999999998</v>
      </c>
    </row>
    <row r="9251" spans="1:22" ht="14.25" customHeight="1" x14ac:dyDescent="0.3">
      <c r="A9251" s="4">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4">
        <v>220.48250000000002</v>
      </c>
    </row>
    <row r="9252" spans="1:22" ht="14.25" customHeight="1" x14ac:dyDescent="0.3">
      <c r="A9252" s="4">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4">
        <v>54.444800000000001</v>
      </c>
    </row>
    <row r="9253" spans="1:22" ht="14.25" customHeight="1" x14ac:dyDescent="0.3">
      <c r="A9253" s="4">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4">
        <v>33.639999999999986</v>
      </c>
    </row>
    <row r="9254" spans="1:22" ht="14.25" customHeight="1" x14ac:dyDescent="0.3">
      <c r="A9254" s="4">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4">
        <v>63.983999999999988</v>
      </c>
    </row>
    <row r="9255" spans="1:22" ht="14.25" customHeight="1" x14ac:dyDescent="0.3">
      <c r="A9255" s="4">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4">
        <v>6.2208000000000006</v>
      </c>
    </row>
    <row r="9256" spans="1:22" ht="14.25" customHeight="1" x14ac:dyDescent="0.3">
      <c r="A9256" s="4">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4">
        <v>15.222499999999997</v>
      </c>
    </row>
    <row r="9257" spans="1:22" ht="14.25" customHeight="1" x14ac:dyDescent="0.3">
      <c r="A9257" s="4">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4">
        <v>6.8723999999999998</v>
      </c>
    </row>
    <row r="9258" spans="1:22" ht="14.25" customHeight="1" x14ac:dyDescent="0.3">
      <c r="A9258" s="4">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4">
        <v>4.4344000000000001</v>
      </c>
    </row>
    <row r="9259" spans="1:22" ht="14.25" customHeight="1" x14ac:dyDescent="0.3">
      <c r="A9259" s="4">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4">
        <v>53.270399999999995</v>
      </c>
    </row>
    <row r="9260" spans="1:22" ht="14.25" customHeight="1" x14ac:dyDescent="0.3">
      <c r="A9260" s="4">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4">
        <v>24.393000000000001</v>
      </c>
    </row>
    <row r="9261" spans="1:22" ht="14.25" customHeight="1" x14ac:dyDescent="0.3">
      <c r="A9261" s="4">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4">
        <v>2.598399999999998</v>
      </c>
    </row>
    <row r="9262" spans="1:22" ht="14.25" customHeight="1" x14ac:dyDescent="0.3">
      <c r="A9262" s="4">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4">
        <v>6.63</v>
      </c>
    </row>
    <row r="9263" spans="1:22" ht="14.25" customHeight="1" x14ac:dyDescent="0.3">
      <c r="A9263" s="4">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4">
        <v>-2.6997000000000355</v>
      </c>
    </row>
    <row r="9264" spans="1:22" ht="14.25" customHeight="1" x14ac:dyDescent="0.3">
      <c r="A9264" s="4">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4">
        <v>35.097300000000004</v>
      </c>
    </row>
    <row r="9265" spans="1:22" ht="14.25" customHeight="1" x14ac:dyDescent="0.3">
      <c r="A9265" s="4">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4">
        <v>53.982000000000006</v>
      </c>
    </row>
    <row r="9266" spans="1:22" ht="14.25" customHeight="1" x14ac:dyDescent="0.3">
      <c r="A9266" s="4">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4">
        <v>-7.782</v>
      </c>
    </row>
    <row r="9267" spans="1:22" ht="14.25" customHeight="1" x14ac:dyDescent="0.3">
      <c r="A9267" s="4">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4">
        <v>24.317999999999998</v>
      </c>
    </row>
    <row r="9268" spans="1:22" ht="14.25" customHeight="1" x14ac:dyDescent="0.3">
      <c r="A9268" s="4">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4">
        <v>5.5327999999999999</v>
      </c>
    </row>
    <row r="9269" spans="1:22" ht="14.25" customHeight="1" x14ac:dyDescent="0.3">
      <c r="A9269" s="4">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4">
        <v>6.8388000000000009</v>
      </c>
    </row>
    <row r="9270" spans="1:22" ht="14.25" customHeight="1" x14ac:dyDescent="0.3">
      <c r="A9270" s="4">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4">
        <v>9.6191999999999993</v>
      </c>
    </row>
    <row r="9271" spans="1:22" ht="14.25" customHeight="1" x14ac:dyDescent="0.3">
      <c r="A9271" s="4">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4">
        <v>11.2308</v>
      </c>
    </row>
    <row r="9272" spans="1:22" ht="14.25" customHeight="1" x14ac:dyDescent="0.3">
      <c r="A9272" s="4">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4">
        <v>1453.1237999999996</v>
      </c>
    </row>
    <row r="9273" spans="1:22" ht="14.25" customHeight="1" x14ac:dyDescent="0.3">
      <c r="A9273" s="4">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4">
        <v>4.4088000000000012</v>
      </c>
    </row>
    <row r="9274" spans="1:22" ht="14.25" customHeight="1" x14ac:dyDescent="0.3">
      <c r="A9274" s="4">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4">
        <v>303.3408</v>
      </c>
    </row>
    <row r="9275" spans="1:22" ht="14.25" customHeight="1" x14ac:dyDescent="0.3">
      <c r="A9275" s="4">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4">
        <v>757.41120000000001</v>
      </c>
    </row>
    <row r="9276" spans="1:22" ht="14.25" customHeight="1" x14ac:dyDescent="0.3">
      <c r="A9276" s="4">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4">
        <v>112.57400000000001</v>
      </c>
    </row>
    <row r="9277" spans="1:22" ht="14.25" customHeight="1" x14ac:dyDescent="0.3">
      <c r="A9277" s="4">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4">
        <v>13.852799999999995</v>
      </c>
    </row>
    <row r="9278" spans="1:22" ht="14.25" customHeight="1" x14ac:dyDescent="0.3">
      <c r="A9278" s="4">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4">
        <v>11.98</v>
      </c>
    </row>
    <row r="9279" spans="1:22" ht="14.25" customHeight="1" x14ac:dyDescent="0.3">
      <c r="A9279" s="4">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4">
        <v>5.1791999999999998</v>
      </c>
    </row>
    <row r="9280" spans="1:22" ht="14.25" customHeight="1" x14ac:dyDescent="0.3">
      <c r="A9280" s="4">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4">
        <v>-5.6006999999999962</v>
      </c>
    </row>
    <row r="9281" spans="1:22" ht="14.25" customHeight="1" x14ac:dyDescent="0.3">
      <c r="A9281" s="4">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4">
        <v>-28.49799999999999</v>
      </c>
    </row>
    <row r="9282" spans="1:22" ht="14.25" customHeight="1" x14ac:dyDescent="0.3">
      <c r="A9282" s="4">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4">
        <v>40.97</v>
      </c>
    </row>
    <row r="9283" spans="1:22" ht="14.25" customHeight="1" x14ac:dyDescent="0.3">
      <c r="A9283" s="4">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4">
        <v>20.369999999999997</v>
      </c>
    </row>
    <row r="9284" spans="1:22" ht="14.25" customHeight="1" x14ac:dyDescent="0.3">
      <c r="A9284" s="4">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4">
        <v>25.278400000000001</v>
      </c>
    </row>
    <row r="9285" spans="1:22" ht="14.25" customHeight="1" x14ac:dyDescent="0.3">
      <c r="A9285" s="4">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4">
        <v>3.9473999999999996</v>
      </c>
    </row>
    <row r="9286" spans="1:22" ht="14.25" customHeight="1" x14ac:dyDescent="0.3">
      <c r="A9286" s="4">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4">
        <v>43.223399999999984</v>
      </c>
    </row>
    <row r="9287" spans="1:22" ht="14.25" customHeight="1" x14ac:dyDescent="0.3">
      <c r="A9287" s="4">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4">
        <v>4.7712000000000012</v>
      </c>
    </row>
    <row r="9288" spans="1:22" ht="14.25" customHeight="1" x14ac:dyDescent="0.3">
      <c r="A9288" s="4">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4">
        <v>-11.020800000000005</v>
      </c>
    </row>
    <row r="9289" spans="1:22" ht="14.25" customHeight="1" x14ac:dyDescent="0.3">
      <c r="A9289" s="4">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4">
        <v>-84.961500000000029</v>
      </c>
    </row>
    <row r="9290" spans="1:22" ht="14.25" customHeight="1" x14ac:dyDescent="0.3">
      <c r="A9290" s="4">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4">
        <v>-15.418800000000203</v>
      </c>
    </row>
    <row r="9291" spans="1:22" ht="14.25" customHeight="1" x14ac:dyDescent="0.3">
      <c r="A9291" s="4">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4">
        <v>22.987699999999997</v>
      </c>
    </row>
    <row r="9292" spans="1:22" ht="14.25" customHeight="1" x14ac:dyDescent="0.3">
      <c r="A9292" s="4">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4">
        <v>2.8535999999999988</v>
      </c>
    </row>
    <row r="9293" spans="1:22" ht="14.25" customHeight="1" x14ac:dyDescent="0.3">
      <c r="A9293" s="4">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4">
        <v>15.524999999999999</v>
      </c>
    </row>
    <row r="9294" spans="1:22" ht="14.25" customHeight="1" x14ac:dyDescent="0.3">
      <c r="A9294" s="4">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4">
        <v>-0.94520000000000004</v>
      </c>
    </row>
    <row r="9295" spans="1:22" ht="14.25" customHeight="1" x14ac:dyDescent="0.3">
      <c r="A9295" s="4">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4">
        <v>20.585999999999999</v>
      </c>
    </row>
    <row r="9296" spans="1:22" ht="14.25" customHeight="1" x14ac:dyDescent="0.3">
      <c r="A9296" s="4">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4">
        <v>5.0286000000000008</v>
      </c>
    </row>
    <row r="9297" spans="1:22" ht="14.25" customHeight="1" x14ac:dyDescent="0.3">
      <c r="A9297" s="4">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4">
        <v>-64.937599999999989</v>
      </c>
    </row>
    <row r="9298" spans="1:22" ht="14.25" customHeight="1" x14ac:dyDescent="0.3">
      <c r="A9298" s="4">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4">
        <v>8.2847999999999971</v>
      </c>
    </row>
    <row r="9299" spans="1:22" ht="14.25" customHeight="1" x14ac:dyDescent="0.3">
      <c r="A9299" s="4">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4">
        <v>24.476800000000004</v>
      </c>
    </row>
    <row r="9300" spans="1:22" ht="14.25" customHeight="1" x14ac:dyDescent="0.3">
      <c r="A9300" s="4">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4">
        <v>6.5057999999999971</v>
      </c>
    </row>
    <row r="9301" spans="1:22" ht="14.25" customHeight="1" x14ac:dyDescent="0.3">
      <c r="A9301" s="4">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4">
        <v>-6.8992000000000022</v>
      </c>
    </row>
    <row r="9302" spans="1:22" ht="14.25" customHeight="1" x14ac:dyDescent="0.3">
      <c r="A9302" s="4">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4">
        <v>-20.245000000000008</v>
      </c>
    </row>
    <row r="9303" spans="1:22" ht="14.25" customHeight="1" x14ac:dyDescent="0.3">
      <c r="A9303" s="4">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4">
        <v>6.122999999999994</v>
      </c>
    </row>
    <row r="9304" spans="1:22" ht="14.25" customHeight="1" x14ac:dyDescent="0.3">
      <c r="A9304" s="4">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4">
        <v>0.88559999999999883</v>
      </c>
    </row>
    <row r="9305" spans="1:22" ht="14.25" customHeight="1" x14ac:dyDescent="0.3">
      <c r="A9305" s="4">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4">
        <v>5.4432</v>
      </c>
    </row>
    <row r="9306" spans="1:22" ht="14.25" customHeight="1" x14ac:dyDescent="0.3">
      <c r="A9306" s="4">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4">
        <v>-2.2877999999999998</v>
      </c>
    </row>
    <row r="9307" spans="1:22" ht="14.25" customHeight="1" x14ac:dyDescent="0.3">
      <c r="A9307" s="4">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4">
        <v>2.1840000000000002</v>
      </c>
    </row>
    <row r="9308" spans="1:22" ht="14.25" customHeight="1" x14ac:dyDescent="0.3">
      <c r="A9308" s="4">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4">
        <v>1.9023999999999992</v>
      </c>
    </row>
    <row r="9309" spans="1:22" ht="14.25" customHeight="1" x14ac:dyDescent="0.3">
      <c r="A9309" s="4">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4">
        <v>3.7200000000000006</v>
      </c>
    </row>
    <row r="9310" spans="1:22" ht="14.25" customHeight="1" x14ac:dyDescent="0.3">
      <c r="A9310" s="4">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4">
        <v>15.917999999999999</v>
      </c>
    </row>
    <row r="9311" spans="1:22" ht="14.25" customHeight="1" x14ac:dyDescent="0.3">
      <c r="A9311" s="4">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4">
        <v>9.9215999999999998</v>
      </c>
    </row>
    <row r="9312" spans="1:22" ht="14.25" customHeight="1" x14ac:dyDescent="0.3">
      <c r="A9312" s="4">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4">
        <v>45.839999999999996</v>
      </c>
    </row>
    <row r="9313" spans="1:22" ht="14.25" customHeight="1" x14ac:dyDescent="0.3">
      <c r="A9313" s="4">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4">
        <v>1.7247999999999997</v>
      </c>
    </row>
    <row r="9314" spans="1:22" ht="14.25" customHeight="1" x14ac:dyDescent="0.3">
      <c r="A9314" s="4">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4">
        <v>4.7616000000000014</v>
      </c>
    </row>
    <row r="9315" spans="1:22" ht="14.25" customHeight="1" x14ac:dyDescent="0.3">
      <c r="A9315" s="4">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4">
        <v>117.12960000000004</v>
      </c>
    </row>
    <row r="9316" spans="1:22" ht="14.25" customHeight="1" x14ac:dyDescent="0.3">
      <c r="A9316" s="4">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4">
        <v>46.790800000000004</v>
      </c>
    </row>
    <row r="9317" spans="1:22" ht="14.25" customHeight="1" x14ac:dyDescent="0.3">
      <c r="A9317" s="4">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4">
        <v>-27.715799999999994</v>
      </c>
    </row>
    <row r="9318" spans="1:22" ht="14.25" customHeight="1" x14ac:dyDescent="0.3">
      <c r="A9318" s="4">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4">
        <v>-163.45159999999996</v>
      </c>
    </row>
    <row r="9319" spans="1:22" ht="14.25" customHeight="1" x14ac:dyDescent="0.3">
      <c r="A9319" s="4">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4">
        <v>-2.9940000000000015</v>
      </c>
    </row>
    <row r="9320" spans="1:22" ht="14.25" customHeight="1" x14ac:dyDescent="0.3">
      <c r="A9320" s="4">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4">
        <v>6.4127999999999998</v>
      </c>
    </row>
    <row r="9321" spans="1:22" ht="14.25" customHeight="1" x14ac:dyDescent="0.3">
      <c r="A9321" s="4">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4">
        <v>25.474399999999999</v>
      </c>
    </row>
    <row r="9322" spans="1:22" ht="14.25" customHeight="1" x14ac:dyDescent="0.3">
      <c r="A9322" s="4">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4">
        <v>31.266399999999976</v>
      </c>
    </row>
    <row r="9323" spans="1:22" ht="14.25" customHeight="1" x14ac:dyDescent="0.3">
      <c r="A9323" s="4">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4">
        <v>-5.6879999999999988</v>
      </c>
    </row>
    <row r="9324" spans="1:22" ht="14.25" customHeight="1" x14ac:dyDescent="0.3">
      <c r="A9324" s="4">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4">
        <v>-84.292799999999986</v>
      </c>
    </row>
    <row r="9325" spans="1:22" ht="14.25" customHeight="1" x14ac:dyDescent="0.3">
      <c r="A9325" s="4">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4">
        <v>97.078399999999988</v>
      </c>
    </row>
    <row r="9326" spans="1:22" ht="14.25" customHeight="1" x14ac:dyDescent="0.3">
      <c r="A9326" s="4">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4">
        <v>59.481600000000014</v>
      </c>
    </row>
    <row r="9327" spans="1:22" ht="14.25" customHeight="1" x14ac:dyDescent="0.3">
      <c r="A9327" s="4">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4">
        <v>23.711999999999996</v>
      </c>
    </row>
    <row r="9328" spans="1:22" ht="14.25" customHeight="1" x14ac:dyDescent="0.3">
      <c r="A9328" s="4">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4">
        <v>34.812800000000003</v>
      </c>
    </row>
    <row r="9329" spans="1:22" ht="14.25" customHeight="1" x14ac:dyDescent="0.3">
      <c r="A9329" s="4">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4">
        <v>34.178400000000011</v>
      </c>
    </row>
    <row r="9330" spans="1:22" ht="14.25" customHeight="1" x14ac:dyDescent="0.3">
      <c r="A9330" s="4">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4">
        <v>7.2744</v>
      </c>
    </row>
    <row r="9331" spans="1:22" ht="14.25" customHeight="1" x14ac:dyDescent="0.3">
      <c r="A9331" s="4">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4">
        <v>15.395199999999999</v>
      </c>
    </row>
    <row r="9332" spans="1:22" ht="14.25" customHeight="1" x14ac:dyDescent="0.3">
      <c r="A9332" s="4">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4">
        <v>7.3132000000000001</v>
      </c>
    </row>
    <row r="9333" spans="1:22" ht="14.25" customHeight="1" x14ac:dyDescent="0.3">
      <c r="A9333" s="4">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4">
        <v>75.180000000000064</v>
      </c>
    </row>
    <row r="9334" spans="1:22" ht="14.25" customHeight="1" x14ac:dyDescent="0.3">
      <c r="A9334" s="4">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4">
        <v>50.876800000000003</v>
      </c>
    </row>
    <row r="9335" spans="1:22" ht="14.25" customHeight="1" x14ac:dyDescent="0.3">
      <c r="A9335" s="4">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4">
        <v>6.6739999999999995</v>
      </c>
    </row>
    <row r="9336" spans="1:22" ht="14.25" customHeight="1" x14ac:dyDescent="0.3">
      <c r="A9336" s="4">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4">
        <v>-15.71759999999999</v>
      </c>
    </row>
    <row r="9337" spans="1:22" ht="14.25" customHeight="1" x14ac:dyDescent="0.3">
      <c r="A9337" s="4">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4">
        <v>1.4975999999999996</v>
      </c>
    </row>
    <row r="9338" spans="1:22" ht="14.25" customHeight="1" x14ac:dyDescent="0.3">
      <c r="A9338" s="4">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4">
        <v>8.7710000000000008</v>
      </c>
    </row>
    <row r="9339" spans="1:22" ht="14.25" customHeight="1" x14ac:dyDescent="0.3">
      <c r="A9339" s="4">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4">
        <v>1.1219999999999999</v>
      </c>
    </row>
    <row r="9340" spans="1:22" ht="14.25" customHeight="1" x14ac:dyDescent="0.3">
      <c r="A9340" s="4">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4">
        <v>7.0223999999999993</v>
      </c>
    </row>
    <row r="9341" spans="1:22" ht="14.25" customHeight="1" x14ac:dyDescent="0.3">
      <c r="A9341" s="4">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4">
        <v>68.963099999999997</v>
      </c>
    </row>
    <row r="9342" spans="1:22" ht="14.25" customHeight="1" x14ac:dyDescent="0.3">
      <c r="A9342" s="4">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4">
        <v>9</v>
      </c>
    </row>
    <row r="9343" spans="1:22" ht="14.25" customHeight="1" x14ac:dyDescent="0.3">
      <c r="A9343" s="4">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4">
        <v>11.757600000000011</v>
      </c>
    </row>
    <row r="9344" spans="1:22" ht="14.25" customHeight="1" x14ac:dyDescent="0.3">
      <c r="A9344" s="4">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4">
        <v>19.193999999999999</v>
      </c>
    </row>
    <row r="9345" spans="1:22" ht="14.25" customHeight="1" x14ac:dyDescent="0.3">
      <c r="A9345" s="4">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4">
        <v>-106.39299999999997</v>
      </c>
    </row>
    <row r="9346" spans="1:22" ht="14.25" customHeight="1" x14ac:dyDescent="0.3">
      <c r="A9346" s="4">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4">
        <v>-4.7625000000000011</v>
      </c>
    </row>
    <row r="9347" spans="1:22" ht="14.25" customHeight="1" x14ac:dyDescent="0.3">
      <c r="A9347" s="4">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4">
        <v>-11.518799999999999</v>
      </c>
    </row>
    <row r="9348" spans="1:22" ht="14.25" customHeight="1" x14ac:dyDescent="0.3">
      <c r="A9348" s="4">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4">
        <v>8.2896000000000001</v>
      </c>
    </row>
    <row r="9349" spans="1:22" ht="14.25" customHeight="1" x14ac:dyDescent="0.3">
      <c r="A9349" s="4">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4">
        <v>-12.84900000000016</v>
      </c>
    </row>
    <row r="9350" spans="1:22" ht="14.25" customHeight="1" x14ac:dyDescent="0.3">
      <c r="A9350" s="4">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4">
        <v>202.25279999999998</v>
      </c>
    </row>
    <row r="9351" spans="1:22" ht="14.25" customHeight="1" x14ac:dyDescent="0.3">
      <c r="A9351" s="4">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4">
        <v>10.909600000000001</v>
      </c>
    </row>
    <row r="9352" spans="1:22" ht="14.25" customHeight="1" x14ac:dyDescent="0.3">
      <c r="A9352" s="4">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4">
        <v>4.4603999999999999</v>
      </c>
    </row>
    <row r="9353" spans="1:22" ht="14.25" customHeight="1" x14ac:dyDescent="0.3">
      <c r="A9353" s="4">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4">
        <v>-20.784600000000012</v>
      </c>
    </row>
    <row r="9354" spans="1:22" ht="14.25" customHeight="1" x14ac:dyDescent="0.3">
      <c r="A9354" s="4">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4">
        <v>-14.870399999999961</v>
      </c>
    </row>
    <row r="9355" spans="1:22" ht="14.25" customHeight="1" x14ac:dyDescent="0.3">
      <c r="A9355" s="4">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4">
        <v>3.7127999999999988</v>
      </c>
    </row>
    <row r="9356" spans="1:22" ht="14.25" customHeight="1" x14ac:dyDescent="0.3">
      <c r="A9356" s="4">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4">
        <v>9.3312000000000008</v>
      </c>
    </row>
    <row r="9357" spans="1:22" ht="14.25" customHeight="1" x14ac:dyDescent="0.3">
      <c r="A9357" s="4">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4">
        <v>1.0192000000000001</v>
      </c>
    </row>
    <row r="9358" spans="1:22" ht="14.25" customHeight="1" x14ac:dyDescent="0.3">
      <c r="A9358" s="4">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4">
        <v>8.7137999999999991</v>
      </c>
    </row>
    <row r="9359" spans="1:22" ht="14.25" customHeight="1" x14ac:dyDescent="0.3">
      <c r="A9359" s="4">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4">
        <v>15.091999999999995</v>
      </c>
    </row>
    <row r="9360" spans="1:22" ht="14.25" customHeight="1" x14ac:dyDescent="0.3">
      <c r="A9360" s="4">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4">
        <v>-99.34529999999998</v>
      </c>
    </row>
    <row r="9361" spans="1:22" ht="14.25" customHeight="1" x14ac:dyDescent="0.3">
      <c r="A9361" s="4">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4">
        <v>7.816599999999994</v>
      </c>
    </row>
    <row r="9362" spans="1:22" ht="14.25" customHeight="1" x14ac:dyDescent="0.3">
      <c r="A9362" s="4">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4">
        <v>0</v>
      </c>
    </row>
    <row r="9363" spans="1:22" ht="14.25" customHeight="1" x14ac:dyDescent="0.3">
      <c r="A9363" s="4">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4">
        <v>10.3194</v>
      </c>
    </row>
    <row r="9364" spans="1:22" ht="14.25" customHeight="1" x14ac:dyDescent="0.3">
      <c r="A9364" s="4">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4">
        <v>0.3906000000000005</v>
      </c>
    </row>
    <row r="9365" spans="1:22" ht="14.25" customHeight="1" x14ac:dyDescent="0.3">
      <c r="A9365" s="4">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4">
        <v>6.4205999999999976</v>
      </c>
    </row>
    <row r="9366" spans="1:22" ht="14.25" customHeight="1" x14ac:dyDescent="0.3">
      <c r="A9366" s="4">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4">
        <v>7.1863999999999919</v>
      </c>
    </row>
    <row r="9367" spans="1:22" ht="14.25" customHeight="1" x14ac:dyDescent="0.3">
      <c r="A9367" s="4">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4">
        <v>5.6644000000000005</v>
      </c>
    </row>
    <row r="9368" spans="1:22" ht="14.25" customHeight="1" x14ac:dyDescent="0.3">
      <c r="A9368" s="4">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4">
        <v>25.679999999999996</v>
      </c>
    </row>
    <row r="9369" spans="1:22" ht="14.25" customHeight="1" x14ac:dyDescent="0.3">
      <c r="A9369" s="4">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4">
        <v>83.843999999999937</v>
      </c>
    </row>
    <row r="9370" spans="1:22" ht="14.25" customHeight="1" x14ac:dyDescent="0.3">
      <c r="A9370" s="4">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4">
        <v>18.211199999999998</v>
      </c>
    </row>
    <row r="9371" spans="1:22" ht="14.25" customHeight="1" x14ac:dyDescent="0.3">
      <c r="A9371" s="4">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4">
        <v>43.675200000000018</v>
      </c>
    </row>
    <row r="9372" spans="1:22" ht="14.25" customHeight="1" x14ac:dyDescent="0.3">
      <c r="A9372" s="4">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4">
        <v>-4.1568000000000023</v>
      </c>
    </row>
    <row r="9373" spans="1:22" ht="14.25" customHeight="1" x14ac:dyDescent="0.3">
      <c r="A9373" s="4">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4">
        <v>-86.058600000000013</v>
      </c>
    </row>
    <row r="9374" spans="1:22" ht="14.25" customHeight="1" x14ac:dyDescent="0.3">
      <c r="A9374" s="4">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4">
        <v>2.9144999999999994</v>
      </c>
    </row>
    <row r="9375" spans="1:22" ht="14.25" customHeight="1" x14ac:dyDescent="0.3">
      <c r="A9375" s="4">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4">
        <v>52.492999999999967</v>
      </c>
    </row>
    <row r="9376" spans="1:22" ht="14.25" customHeight="1" x14ac:dyDescent="0.3">
      <c r="A9376" s="4">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4">
        <v>15.958800000000004</v>
      </c>
    </row>
    <row r="9377" spans="1:22" ht="14.25" customHeight="1" x14ac:dyDescent="0.3">
      <c r="A9377" s="4">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4">
        <v>10.5</v>
      </c>
    </row>
    <row r="9378" spans="1:22" ht="14.25" customHeight="1" x14ac:dyDescent="0.3">
      <c r="A9378" s="4">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4">
        <v>13.674000000000003</v>
      </c>
    </row>
    <row r="9379" spans="1:22" ht="14.25" customHeight="1" x14ac:dyDescent="0.3">
      <c r="A9379" s="4">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4">
        <v>8.465600000000002</v>
      </c>
    </row>
    <row r="9380" spans="1:22" ht="14.25" customHeight="1" x14ac:dyDescent="0.3">
      <c r="A9380" s="4">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4">
        <v>2.3868</v>
      </c>
    </row>
    <row r="9381" spans="1:22" ht="14.25" customHeight="1" x14ac:dyDescent="0.3">
      <c r="A9381" s="4">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4">
        <v>15.934799999999997</v>
      </c>
    </row>
    <row r="9382" spans="1:22" ht="14.25" customHeight="1" x14ac:dyDescent="0.3">
      <c r="A9382" s="4">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4">
        <v>6.4784000000000042</v>
      </c>
    </row>
    <row r="9383" spans="1:22" ht="14.25" customHeight="1" x14ac:dyDescent="0.3">
      <c r="A9383" s="4">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4">
        <v>-10.60680000000005</v>
      </c>
    </row>
    <row r="9384" spans="1:22" ht="14.25" customHeight="1" x14ac:dyDescent="0.3">
      <c r="A9384" s="4">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4">
        <v>0.504</v>
      </c>
    </row>
    <row r="9385" spans="1:22" ht="14.25" customHeight="1" x14ac:dyDescent="0.3">
      <c r="A9385" s="4">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4">
        <v>-1.049000000000003</v>
      </c>
    </row>
    <row r="9386" spans="1:22" ht="14.25" customHeight="1" x14ac:dyDescent="0.3">
      <c r="A9386" s="4">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4">
        <v>12.441600000000001</v>
      </c>
    </row>
    <row r="9387" spans="1:22" ht="14.25" customHeight="1" x14ac:dyDescent="0.3">
      <c r="A9387" s="4">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4">
        <v>33.1584</v>
      </c>
    </row>
    <row r="9388" spans="1:22" ht="14.25" customHeight="1" x14ac:dyDescent="0.3">
      <c r="A9388" s="4">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4">
        <v>37.562399999999997</v>
      </c>
    </row>
    <row r="9389" spans="1:22" ht="14.25" customHeight="1" x14ac:dyDescent="0.3">
      <c r="A9389" s="4">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4">
        <v>5.7715999999999994</v>
      </c>
    </row>
    <row r="9390" spans="1:22" ht="14.25" customHeight="1" x14ac:dyDescent="0.3">
      <c r="A9390" s="4">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4">
        <v>152.02319999999997</v>
      </c>
    </row>
    <row r="9391" spans="1:22" ht="14.25" customHeight="1" x14ac:dyDescent="0.3">
      <c r="A9391" s="4">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4">
        <v>0.95879999999999987</v>
      </c>
    </row>
    <row r="9392" spans="1:22" ht="14.25" customHeight="1" x14ac:dyDescent="0.3">
      <c r="A9392" s="4">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4">
        <v>14.307499999999997</v>
      </c>
    </row>
    <row r="9393" spans="1:22" ht="14.25" customHeight="1" x14ac:dyDescent="0.3">
      <c r="A9393" s="4">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4">
        <v>2.5973999999999995</v>
      </c>
    </row>
    <row r="9394" spans="1:22" ht="14.25" customHeight="1" x14ac:dyDescent="0.3">
      <c r="A9394" s="4">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4">
        <v>-29.116799999999955</v>
      </c>
    </row>
    <row r="9395" spans="1:22" ht="14.25" customHeight="1" x14ac:dyDescent="0.3">
      <c r="A9395" s="4">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4">
        <v>157.48750000000001</v>
      </c>
    </row>
    <row r="9396" spans="1:22" ht="14.25" customHeight="1" x14ac:dyDescent="0.3">
      <c r="A9396" s="4">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4">
        <v>140.39599999999993</v>
      </c>
    </row>
    <row r="9397" spans="1:22" ht="14.25" customHeight="1" x14ac:dyDescent="0.3">
      <c r="A9397" s="4">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4">
        <v>-10.019600000000054</v>
      </c>
    </row>
    <row r="9398" spans="1:22" ht="14.25" customHeight="1" x14ac:dyDescent="0.3">
      <c r="A9398" s="4">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4">
        <v>35.334599999999995</v>
      </c>
    </row>
    <row r="9399" spans="1:22" ht="14.25" customHeight="1" x14ac:dyDescent="0.3">
      <c r="A9399" s="4">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4">
        <v>8.0548000000000002</v>
      </c>
    </row>
    <row r="9400" spans="1:22" ht="14.25" customHeight="1" x14ac:dyDescent="0.3">
      <c r="A9400" s="4">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4">
        <v>661.45590000000004</v>
      </c>
    </row>
    <row r="9401" spans="1:22" ht="14.25" customHeight="1" x14ac:dyDescent="0.3">
      <c r="A9401" s="4">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4">
        <v>1.2348000000000008</v>
      </c>
    </row>
    <row r="9402" spans="1:22" ht="14.25" customHeight="1" x14ac:dyDescent="0.3">
      <c r="A9402" s="4">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4">
        <v>14.6264</v>
      </c>
    </row>
    <row r="9403" spans="1:22" ht="14.25" customHeight="1" x14ac:dyDescent="0.3">
      <c r="A9403" s="4">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4">
        <v>0.96119999999999983</v>
      </c>
    </row>
    <row r="9404" spans="1:22" ht="14.25" customHeight="1" x14ac:dyDescent="0.3">
      <c r="A9404" s="4">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4">
        <v>-66.230199999999996</v>
      </c>
    </row>
    <row r="9405" spans="1:22" ht="14.25" customHeight="1" x14ac:dyDescent="0.3">
      <c r="A9405" s="4">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4">
        <v>286.38359999999989</v>
      </c>
    </row>
    <row r="9406" spans="1:22" ht="14.25" customHeight="1" x14ac:dyDescent="0.3">
      <c r="A9406" s="4">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4">
        <v>1.6829999999999994</v>
      </c>
    </row>
    <row r="9407" spans="1:22" ht="14.25" customHeight="1" x14ac:dyDescent="0.3">
      <c r="A9407" s="4">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4">
        <v>156.04699999999997</v>
      </c>
    </row>
    <row r="9408" spans="1:22" ht="14.25" customHeight="1" x14ac:dyDescent="0.3">
      <c r="A9408" s="4">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4">
        <v>2.6399999999999997</v>
      </c>
    </row>
    <row r="9409" spans="1:22" ht="14.25" customHeight="1" x14ac:dyDescent="0.3">
      <c r="A9409" s="4">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4">
        <v>171.36000000000007</v>
      </c>
    </row>
    <row r="9410" spans="1:22" ht="14.25" customHeight="1" x14ac:dyDescent="0.3">
      <c r="A9410" s="4">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4">
        <v>3.9831000000000003</v>
      </c>
    </row>
    <row r="9411" spans="1:22" ht="14.25" customHeight="1" x14ac:dyDescent="0.3">
      <c r="A9411" s="4">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4">
        <v>-2.5092999999999996</v>
      </c>
    </row>
    <row r="9412" spans="1:22" ht="14.25" customHeight="1" x14ac:dyDescent="0.3">
      <c r="A9412" s="4">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4">
        <v>15.385999999999999</v>
      </c>
    </row>
    <row r="9413" spans="1:22" ht="14.25" customHeight="1" x14ac:dyDescent="0.3">
      <c r="A9413" s="4">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4">
        <v>6.5434999999999981</v>
      </c>
    </row>
    <row r="9414" spans="1:22" ht="14.25" customHeight="1" x14ac:dyDescent="0.3">
      <c r="A9414" s="4">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4">
        <v>0</v>
      </c>
    </row>
    <row r="9415" spans="1:22" ht="14.25" customHeight="1" x14ac:dyDescent="0.3">
      <c r="A9415" s="4">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4">
        <v>-11.587200000000003</v>
      </c>
    </row>
    <row r="9416" spans="1:22" ht="14.25" customHeight="1" x14ac:dyDescent="0.3">
      <c r="A9416" s="4">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4">
        <v>15.598999999999997</v>
      </c>
    </row>
    <row r="9417" spans="1:22" ht="14.25" customHeight="1" x14ac:dyDescent="0.3">
      <c r="A9417" s="4">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4">
        <v>8.7906000000000013</v>
      </c>
    </row>
    <row r="9418" spans="1:22" ht="14.25" customHeight="1" x14ac:dyDescent="0.3">
      <c r="A9418" s="4">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4">
        <v>3.2351999999999994</v>
      </c>
    </row>
    <row r="9419" spans="1:22" ht="14.25" customHeight="1" x14ac:dyDescent="0.3">
      <c r="A9419" s="4">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4">
        <v>3.6288</v>
      </c>
    </row>
    <row r="9420" spans="1:22" ht="14.25" customHeight="1" x14ac:dyDescent="0.3">
      <c r="A9420" s="4">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4">
        <v>4.0338000000000003</v>
      </c>
    </row>
    <row r="9421" spans="1:22" ht="14.25" customHeight="1" x14ac:dyDescent="0.3">
      <c r="A9421" s="4">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4">
        <v>-38.821200000000012</v>
      </c>
    </row>
    <row r="9422" spans="1:22" ht="14.25" customHeight="1" x14ac:dyDescent="0.3">
      <c r="A9422" s="4">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4">
        <v>-56.059200000000011</v>
      </c>
    </row>
    <row r="9423" spans="1:22" ht="14.25" customHeight="1" x14ac:dyDescent="0.3">
      <c r="A9423" s="4">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4">
        <v>60.475200000000058</v>
      </c>
    </row>
    <row r="9424" spans="1:22" ht="14.25" customHeight="1" x14ac:dyDescent="0.3">
      <c r="A9424" s="4">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4">
        <v>11.802999999999999</v>
      </c>
    </row>
    <row r="9425" spans="1:22" ht="14.25" customHeight="1" x14ac:dyDescent="0.3">
      <c r="A9425" s="4">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4">
        <v>37.796999999999997</v>
      </c>
    </row>
    <row r="9426" spans="1:22" ht="14.25" customHeight="1" x14ac:dyDescent="0.3">
      <c r="A9426" s="4">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4">
        <v>4.9500000000000011</v>
      </c>
    </row>
    <row r="9427" spans="1:22" ht="14.25" customHeight="1" x14ac:dyDescent="0.3">
      <c r="A9427" s="4">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4">
        <v>420.58800000000019</v>
      </c>
    </row>
    <row r="9428" spans="1:22" ht="14.25" customHeight="1" x14ac:dyDescent="0.3">
      <c r="A9428" s="4">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4">
        <v>13.452000000000002</v>
      </c>
    </row>
    <row r="9429" spans="1:22" ht="14.25" customHeight="1" x14ac:dyDescent="0.3">
      <c r="A9429" s="4">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4">
        <v>39.97999999999999</v>
      </c>
    </row>
    <row r="9430" spans="1:22" ht="14.25" customHeight="1" x14ac:dyDescent="0.3">
      <c r="A9430" s="4">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4">
        <v>-69.311999999999898</v>
      </c>
    </row>
    <row r="9431" spans="1:22" ht="14.25" customHeight="1" x14ac:dyDescent="0.3">
      <c r="A9431" s="4">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4">
        <v>82.496999999999957</v>
      </c>
    </row>
    <row r="9432" spans="1:22" ht="14.25" customHeight="1" x14ac:dyDescent="0.3">
      <c r="A9432" s="4">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4">
        <v>-16.261300000000006</v>
      </c>
    </row>
    <row r="9433" spans="1:22" ht="14.25" customHeight="1" x14ac:dyDescent="0.3">
      <c r="A9433" s="4">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4">
        <v>1.9925999999999999</v>
      </c>
    </row>
    <row r="9434" spans="1:22" ht="14.25" customHeight="1" x14ac:dyDescent="0.3">
      <c r="A9434" s="4">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4">
        <v>-5.2640000000000002</v>
      </c>
    </row>
    <row r="9435" spans="1:22" ht="14.25" customHeight="1" x14ac:dyDescent="0.3">
      <c r="A9435" s="4">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4">
        <v>12.700800000000001</v>
      </c>
    </row>
    <row r="9436" spans="1:22" ht="14.25" customHeight="1" x14ac:dyDescent="0.3">
      <c r="A9436" s="4">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4">
        <v>1.1555999999999984</v>
      </c>
    </row>
    <row r="9437" spans="1:22" ht="14.25" customHeight="1" x14ac:dyDescent="0.3">
      <c r="A9437" s="4">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4">
        <v>-31.600000000000037</v>
      </c>
    </row>
    <row r="9438" spans="1:22" ht="14.25" customHeight="1" x14ac:dyDescent="0.3">
      <c r="A9438" s="4">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4">
        <v>-2.0621999999999998</v>
      </c>
    </row>
    <row r="9439" spans="1:22" ht="14.25" customHeight="1" x14ac:dyDescent="0.3">
      <c r="A9439" s="4">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4">
        <v>6.2208000000000006</v>
      </c>
    </row>
    <row r="9440" spans="1:22" ht="14.25" customHeight="1" x14ac:dyDescent="0.3">
      <c r="A9440" s="4">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4">
        <v>-57.115200000000016</v>
      </c>
    </row>
    <row r="9441" spans="1:22" ht="14.25" customHeight="1" x14ac:dyDescent="0.3">
      <c r="A9441" s="4">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4">
        <v>2.5019999999999971</v>
      </c>
    </row>
    <row r="9442" spans="1:22" ht="14.25" customHeight="1" x14ac:dyDescent="0.3">
      <c r="A9442" s="4">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4">
        <v>6.7251999999999992</v>
      </c>
    </row>
    <row r="9443" spans="1:22" ht="14.25" customHeight="1" x14ac:dyDescent="0.3">
      <c r="A9443" s="4">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4">
        <v>6.0449999999999946</v>
      </c>
    </row>
    <row r="9444" spans="1:22" ht="14.25" customHeight="1" x14ac:dyDescent="0.3">
      <c r="A9444" s="4">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4">
        <v>1.2192000000000007</v>
      </c>
    </row>
    <row r="9445" spans="1:22" ht="14.25" customHeight="1" x14ac:dyDescent="0.3">
      <c r="A9445" s="4">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4">
        <v>19.178600000000003</v>
      </c>
    </row>
    <row r="9446" spans="1:22" ht="14.25" customHeight="1" x14ac:dyDescent="0.3">
      <c r="A9446" s="4">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4">
        <v>34.741999999999997</v>
      </c>
    </row>
    <row r="9447" spans="1:22" ht="14.25" customHeight="1" x14ac:dyDescent="0.3">
      <c r="A9447" s="4">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4">
        <v>5.6993999999999998</v>
      </c>
    </row>
    <row r="9448" spans="1:22" ht="14.25" customHeight="1" x14ac:dyDescent="0.3">
      <c r="A9448" s="4">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4">
        <v>16.146000000000001</v>
      </c>
    </row>
    <row r="9449" spans="1:22" ht="14.25" customHeight="1" x14ac:dyDescent="0.3">
      <c r="A9449" s="4">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4">
        <v>138.41699999999997</v>
      </c>
    </row>
    <row r="9450" spans="1:22" ht="14.25" customHeight="1" x14ac:dyDescent="0.3">
      <c r="A9450" s="4">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4">
        <v>5.9135999999999997</v>
      </c>
    </row>
    <row r="9451" spans="1:22" ht="14.25" customHeight="1" x14ac:dyDescent="0.3">
      <c r="A9451" s="4">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4">
        <v>3.0127999999999995</v>
      </c>
    </row>
    <row r="9452" spans="1:22" ht="14.25" customHeight="1" x14ac:dyDescent="0.3">
      <c r="A9452" s="4">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4">
        <v>5.4503999999999913</v>
      </c>
    </row>
    <row r="9453" spans="1:22" ht="14.25" customHeight="1" x14ac:dyDescent="0.3">
      <c r="A9453" s="4">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4">
        <v>55.844999999999985</v>
      </c>
    </row>
    <row r="9454" spans="1:22" ht="14.25" customHeight="1" x14ac:dyDescent="0.3">
      <c r="A9454" s="4">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4">
        <v>26.582399999999986</v>
      </c>
    </row>
    <row r="9455" spans="1:22" ht="14.25" customHeight="1" x14ac:dyDescent="0.3">
      <c r="A9455" s="4">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4">
        <v>13.685099999999995</v>
      </c>
    </row>
    <row r="9456" spans="1:22" ht="14.25" customHeight="1" x14ac:dyDescent="0.3">
      <c r="A9456" s="4">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4">
        <v>-8.2763999999999971</v>
      </c>
    </row>
    <row r="9457" spans="1:22" ht="14.25" customHeight="1" x14ac:dyDescent="0.3">
      <c r="A9457" s="4">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4">
        <v>-1.8294999999999959</v>
      </c>
    </row>
    <row r="9458" spans="1:22" ht="14.25" customHeight="1" x14ac:dyDescent="0.3">
      <c r="A9458" s="4">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4">
        <v>0.33989999999999654</v>
      </c>
    </row>
    <row r="9459" spans="1:22" ht="14.25" customHeight="1" x14ac:dyDescent="0.3">
      <c r="A9459" s="4">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4">
        <v>-10.050000000000001</v>
      </c>
    </row>
    <row r="9460" spans="1:22" ht="14.25" customHeight="1" x14ac:dyDescent="0.3">
      <c r="A9460" s="4">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4">
        <v>41.933999999999983</v>
      </c>
    </row>
    <row r="9461" spans="1:22" ht="14.25" customHeight="1" x14ac:dyDescent="0.3">
      <c r="A9461" s="4">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4">
        <v>-2.9985000000000022</v>
      </c>
    </row>
    <row r="9462" spans="1:22" ht="14.25" customHeight="1" x14ac:dyDescent="0.3">
      <c r="A9462" s="4">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4">
        <v>17.22</v>
      </c>
    </row>
    <row r="9463" spans="1:22" ht="14.25" customHeight="1" x14ac:dyDescent="0.3">
      <c r="A9463" s="4">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4">
        <v>20.097000000000008</v>
      </c>
    </row>
    <row r="9464" spans="1:22" ht="14.25" customHeight="1" x14ac:dyDescent="0.3">
      <c r="A9464" s="4">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4">
        <v>168.47040000000004</v>
      </c>
    </row>
    <row r="9465" spans="1:22" ht="14.25" customHeight="1" x14ac:dyDescent="0.3">
      <c r="A9465" s="4">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4">
        <v>3.4047999999999981</v>
      </c>
    </row>
    <row r="9466" spans="1:22" ht="14.25" customHeight="1" x14ac:dyDescent="0.3">
      <c r="A9466" s="4">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4">
        <v>7.9487999999999985</v>
      </c>
    </row>
    <row r="9467" spans="1:22" ht="14.25" customHeight="1" x14ac:dyDescent="0.3">
      <c r="A9467" s="4">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4">
        <v>1.597999999999999</v>
      </c>
    </row>
    <row r="9468" spans="1:22" ht="14.25" customHeight="1" x14ac:dyDescent="0.3">
      <c r="A9468" s="4">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4">
        <v>55.582200000000007</v>
      </c>
    </row>
    <row r="9469" spans="1:22" ht="14.25" customHeight="1" x14ac:dyDescent="0.3">
      <c r="A9469" s="4">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4">
        <v>-66.599999999999994</v>
      </c>
    </row>
    <row r="9470" spans="1:22" ht="14.25" customHeight="1" x14ac:dyDescent="0.3">
      <c r="A9470" s="4">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4">
        <v>6.2208000000000006</v>
      </c>
    </row>
    <row r="9471" spans="1:22" ht="14.25" customHeight="1" x14ac:dyDescent="0.3">
      <c r="A9471" s="4">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4">
        <v>53.260799999999996</v>
      </c>
    </row>
    <row r="9472" spans="1:22" ht="14.25" customHeight="1" x14ac:dyDescent="0.3">
      <c r="A9472" s="4">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4">
        <v>3.9991999999999877</v>
      </c>
    </row>
    <row r="9473" spans="1:22" ht="14.25" customHeight="1" x14ac:dyDescent="0.3">
      <c r="A9473" s="4">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4">
        <v>3.7127999999999997</v>
      </c>
    </row>
    <row r="9474" spans="1:22" ht="14.25" customHeight="1" x14ac:dyDescent="0.3">
      <c r="A9474" s="4">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4">
        <v>24.2012</v>
      </c>
    </row>
    <row r="9475" spans="1:22" ht="14.25" customHeight="1" x14ac:dyDescent="0.3">
      <c r="A9475" s="4">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4">
        <v>38.532000000000004</v>
      </c>
    </row>
    <row r="9476" spans="1:22" ht="14.25" customHeight="1" x14ac:dyDescent="0.3">
      <c r="A9476" s="4">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4">
        <v>1.9925999999999999</v>
      </c>
    </row>
    <row r="9477" spans="1:22" ht="14.25" customHeight="1" x14ac:dyDescent="0.3">
      <c r="A9477" s="4">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4">
        <v>54.214999999999982</v>
      </c>
    </row>
    <row r="9478" spans="1:22" ht="14.25" customHeight="1" x14ac:dyDescent="0.3">
      <c r="A9478" s="4">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4">
        <v>-61.872</v>
      </c>
    </row>
    <row r="9479" spans="1:22" ht="14.25" customHeight="1" x14ac:dyDescent="0.3">
      <c r="A9479" s="4">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4">
        <v>-6.2370000000000019</v>
      </c>
    </row>
    <row r="9480" spans="1:22" ht="14.25" customHeight="1" x14ac:dyDescent="0.3">
      <c r="A9480" s="4">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4">
        <v>4.1124999999999998</v>
      </c>
    </row>
    <row r="9481" spans="1:22" ht="14.25" customHeight="1" x14ac:dyDescent="0.3">
      <c r="A9481" s="4">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4">
        <v>-6.5076000000000018</v>
      </c>
    </row>
    <row r="9482" spans="1:22" ht="14.25" customHeight="1" x14ac:dyDescent="0.3">
      <c r="A9482" s="4">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4">
        <v>-533.73250000000007</v>
      </c>
    </row>
    <row r="9483" spans="1:22" ht="14.25" customHeight="1" x14ac:dyDescent="0.3">
      <c r="A9483" s="4">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4">
        <v>1.8160000000000016</v>
      </c>
    </row>
    <row r="9484" spans="1:22" ht="14.25" customHeight="1" x14ac:dyDescent="0.3">
      <c r="A9484" s="4">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4">
        <v>91.995400000000018</v>
      </c>
    </row>
    <row r="9485" spans="1:22" ht="14.25" customHeight="1" x14ac:dyDescent="0.3">
      <c r="A9485" s="4">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4">
        <v>6.4943999999999988</v>
      </c>
    </row>
    <row r="9486" spans="1:22" ht="14.25" customHeight="1" x14ac:dyDescent="0.3">
      <c r="A9486" s="4">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4">
        <v>-137.97600000000008</v>
      </c>
    </row>
    <row r="9487" spans="1:22" ht="14.25" customHeight="1" x14ac:dyDescent="0.3">
      <c r="A9487" s="4">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4">
        <v>9.6299999999999955</v>
      </c>
    </row>
    <row r="9488" spans="1:22" ht="14.25" customHeight="1" x14ac:dyDescent="0.3">
      <c r="A9488" s="4">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4">
        <v>-76.953599999999994</v>
      </c>
    </row>
    <row r="9489" spans="1:22" ht="14.25" customHeight="1" x14ac:dyDescent="0.3">
      <c r="A9489" s="4">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4">
        <v>2.1581999999999999</v>
      </c>
    </row>
    <row r="9490" spans="1:22" ht="14.25" customHeight="1" x14ac:dyDescent="0.3">
      <c r="A9490" s="4">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4">
        <v>50.120000000000033</v>
      </c>
    </row>
    <row r="9491" spans="1:22" ht="14.25" customHeight="1" x14ac:dyDescent="0.3">
      <c r="A9491" s="4">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4">
        <v>59.114999999999981</v>
      </c>
    </row>
    <row r="9492" spans="1:22" ht="14.25" customHeight="1" x14ac:dyDescent="0.3">
      <c r="A9492" s="4">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4">
        <v>682.5168000000001</v>
      </c>
    </row>
    <row r="9493" spans="1:22" ht="14.25" customHeight="1" x14ac:dyDescent="0.3">
      <c r="A9493" s="4">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4">
        <v>3.1007999999999996</v>
      </c>
    </row>
    <row r="9494" spans="1:22" ht="14.25" customHeight="1" x14ac:dyDescent="0.3">
      <c r="A9494" s="4">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4">
        <v>19.080000000000002</v>
      </c>
    </row>
    <row r="9495" spans="1:22" ht="14.25" customHeight="1" x14ac:dyDescent="0.3">
      <c r="A9495" s="4">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4">
        <v>350.42700000000002</v>
      </c>
    </row>
    <row r="9496" spans="1:22" ht="14.25" customHeight="1" x14ac:dyDescent="0.3">
      <c r="A9496" s="4">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4">
        <v>5.3460000000000001</v>
      </c>
    </row>
    <row r="9497" spans="1:22" ht="14.25" customHeight="1" x14ac:dyDescent="0.3">
      <c r="A9497" s="4">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4">
        <v>46.800000000000004</v>
      </c>
    </row>
    <row r="9498" spans="1:22" ht="14.25" customHeight="1" x14ac:dyDescent="0.3">
      <c r="A9498" s="4">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4">
        <v>2.3409000000000004</v>
      </c>
    </row>
    <row r="9499" spans="1:22" ht="14.25" customHeight="1" x14ac:dyDescent="0.3">
      <c r="A9499" s="4">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4">
        <v>2.0286</v>
      </c>
    </row>
    <row r="9500" spans="1:22" ht="14.25" customHeight="1" x14ac:dyDescent="0.3">
      <c r="A9500" s="4">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4">
        <v>82.290599999999998</v>
      </c>
    </row>
    <row r="9501" spans="1:22" ht="14.25" customHeight="1" x14ac:dyDescent="0.3">
      <c r="A9501" s="4">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4">
        <v>31.187999999999999</v>
      </c>
    </row>
    <row r="9502" spans="1:22" ht="14.25" customHeight="1" x14ac:dyDescent="0.3">
      <c r="A9502" s="4">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4">
        <v>11.314800000000002</v>
      </c>
    </row>
    <row r="9503" spans="1:22" ht="14.25" customHeight="1" x14ac:dyDescent="0.3">
      <c r="A9503" s="4">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4">
        <v>8.01</v>
      </c>
    </row>
    <row r="9504" spans="1:22" ht="14.25" customHeight="1" x14ac:dyDescent="0.3">
      <c r="A9504" s="4">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4">
        <v>8.3537999999999997</v>
      </c>
    </row>
    <row r="9505" spans="1:22" ht="14.25" customHeight="1" x14ac:dyDescent="0.3">
      <c r="A9505" s="4">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4">
        <v>0.80640000000000001</v>
      </c>
    </row>
    <row r="9506" spans="1:22" ht="14.25" customHeight="1" x14ac:dyDescent="0.3">
      <c r="A9506" s="4">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4">
        <v>272.98250000000002</v>
      </c>
    </row>
    <row r="9507" spans="1:22" ht="14.25" customHeight="1" x14ac:dyDescent="0.3">
      <c r="A9507" s="4">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4">
        <v>54.860399999999998</v>
      </c>
    </row>
    <row r="9508" spans="1:22" ht="14.25" customHeight="1" x14ac:dyDescent="0.3">
      <c r="A9508" s="4">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4">
        <v>7.4759999999999991</v>
      </c>
    </row>
    <row r="9509" spans="1:22" ht="14.25" customHeight="1" x14ac:dyDescent="0.3">
      <c r="A9509" s="4">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4">
        <v>18.089999999999996</v>
      </c>
    </row>
    <row r="9510" spans="1:22" ht="14.25" customHeight="1" x14ac:dyDescent="0.3">
      <c r="A9510" s="4">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4">
        <v>4.5836999999999994</v>
      </c>
    </row>
    <row r="9511" spans="1:22" ht="14.25" customHeight="1" x14ac:dyDescent="0.3">
      <c r="A9511" s="4">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4">
        <v>20.694600000000008</v>
      </c>
    </row>
    <row r="9512" spans="1:22" ht="14.25" customHeight="1" x14ac:dyDescent="0.3">
      <c r="A9512" s="4">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4">
        <v>15.7194</v>
      </c>
    </row>
    <row r="9513" spans="1:22" ht="14.25" customHeight="1" x14ac:dyDescent="0.3">
      <c r="A9513" s="4">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4">
        <v>-13.895999999999997</v>
      </c>
    </row>
    <row r="9514" spans="1:22" ht="14.25" customHeight="1" x14ac:dyDescent="0.3">
      <c r="A9514" s="4">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4">
        <v>-6.0196000000000254</v>
      </c>
    </row>
    <row r="9515" spans="1:22" ht="14.25" customHeight="1" x14ac:dyDescent="0.3">
      <c r="A9515" s="4">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4">
        <v>544.41749999999979</v>
      </c>
    </row>
    <row r="9516" spans="1:22" ht="14.25" customHeight="1" x14ac:dyDescent="0.3">
      <c r="A9516" s="4">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4">
        <v>31.869599999999995</v>
      </c>
    </row>
    <row r="9517" spans="1:22" ht="14.25" customHeight="1" x14ac:dyDescent="0.3">
      <c r="A9517" s="4">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4">
        <v>8.808799999999998</v>
      </c>
    </row>
    <row r="9518" spans="1:22" ht="14.25" customHeight="1" x14ac:dyDescent="0.3">
      <c r="A9518" s="4">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4">
        <v>4.0472999999999999</v>
      </c>
    </row>
    <row r="9519" spans="1:22" ht="14.25" customHeight="1" x14ac:dyDescent="0.3">
      <c r="A9519" s="4">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4">
        <v>2.5056000000000003</v>
      </c>
    </row>
    <row r="9520" spans="1:22" ht="14.25" customHeight="1" x14ac:dyDescent="0.3">
      <c r="A9520" s="4">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4">
        <v>48.994199999999921</v>
      </c>
    </row>
    <row r="9521" spans="1:22" ht="14.25" customHeight="1" x14ac:dyDescent="0.3">
      <c r="A9521" s="4">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4">
        <v>22.702400000000004</v>
      </c>
    </row>
    <row r="9522" spans="1:22" ht="14.25" customHeight="1" x14ac:dyDescent="0.3">
      <c r="A9522" s="4">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4">
        <v>3.720799999999997</v>
      </c>
    </row>
    <row r="9523" spans="1:22" ht="14.25" customHeight="1" x14ac:dyDescent="0.3">
      <c r="A9523" s="4">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4">
        <v>36.44729999999997</v>
      </c>
    </row>
    <row r="9524" spans="1:22" ht="14.25" customHeight="1" x14ac:dyDescent="0.3">
      <c r="A9524" s="4">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4">
        <v>5.4432</v>
      </c>
    </row>
    <row r="9525" spans="1:22" ht="14.25" customHeight="1" x14ac:dyDescent="0.3">
      <c r="A9525" s="4">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4">
        <v>-7.7406000000000006</v>
      </c>
    </row>
    <row r="9526" spans="1:22" ht="14.25" customHeight="1" x14ac:dyDescent="0.3">
      <c r="A9526" s="4">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4">
        <v>29.371999999999993</v>
      </c>
    </row>
    <row r="9527" spans="1:22" ht="14.25" customHeight="1" x14ac:dyDescent="0.3">
      <c r="A9527" s="4">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4">
        <v>39.97999999999999</v>
      </c>
    </row>
    <row r="9528" spans="1:22" ht="14.25" customHeight="1" x14ac:dyDescent="0.3">
      <c r="A9528" s="4">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4">
        <v>-7.0145999999999997</v>
      </c>
    </row>
    <row r="9529" spans="1:22" ht="14.25" customHeight="1" x14ac:dyDescent="0.3">
      <c r="A9529" s="4">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4">
        <v>60.463200000000015</v>
      </c>
    </row>
    <row r="9530" spans="1:22" ht="14.25" customHeight="1" x14ac:dyDescent="0.3">
      <c r="A9530" s="4">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4">
        <v>3.0211999999999994</v>
      </c>
    </row>
    <row r="9531" spans="1:22" ht="14.25" customHeight="1" x14ac:dyDescent="0.3">
      <c r="A9531" s="4">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4">
        <v>0.95759999999999934</v>
      </c>
    </row>
    <row r="9532" spans="1:22" ht="14.25" customHeight="1" x14ac:dyDescent="0.3">
      <c r="A9532" s="4">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4">
        <v>24.269599999999997</v>
      </c>
    </row>
    <row r="9533" spans="1:22" ht="14.25" customHeight="1" x14ac:dyDescent="0.3">
      <c r="A9533" s="4">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4">
        <v>5.5616000000000021</v>
      </c>
    </row>
    <row r="9534" spans="1:22" ht="14.25" customHeight="1" x14ac:dyDescent="0.3">
      <c r="A9534" s="4">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4">
        <v>80.777199999999979</v>
      </c>
    </row>
    <row r="9535" spans="1:22" ht="14.25" customHeight="1" x14ac:dyDescent="0.3">
      <c r="A9535" s="4">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4">
        <v>12.607699999999999</v>
      </c>
    </row>
    <row r="9536" spans="1:22" ht="14.25" customHeight="1" x14ac:dyDescent="0.3">
      <c r="A9536" s="4">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4">
        <v>1.3391999999999982</v>
      </c>
    </row>
    <row r="9537" spans="1:22" ht="14.25" customHeight="1" x14ac:dyDescent="0.3">
      <c r="A9537" s="4">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4">
        <v>3.283199999999999</v>
      </c>
    </row>
    <row r="9538" spans="1:22" ht="14.25" customHeight="1" x14ac:dyDescent="0.3">
      <c r="A9538" s="4">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4">
        <v>-6.8634000000000013</v>
      </c>
    </row>
    <row r="9539" spans="1:22" ht="14.25" customHeight="1" x14ac:dyDescent="0.3">
      <c r="A9539" s="4">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4">
        <v>84.293999999999969</v>
      </c>
    </row>
    <row r="9540" spans="1:22" ht="14.25" customHeight="1" x14ac:dyDescent="0.3">
      <c r="A9540" s="4">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4">
        <v>7.7739999999999991</v>
      </c>
    </row>
    <row r="9541" spans="1:22" ht="14.25" customHeight="1" x14ac:dyDescent="0.3">
      <c r="A9541" s="4">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4">
        <v>18.781199999999998</v>
      </c>
    </row>
    <row r="9542" spans="1:22" ht="14.25" customHeight="1" x14ac:dyDescent="0.3">
      <c r="A9542" s="4">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4">
        <v>16.797200000000004</v>
      </c>
    </row>
    <row r="9543" spans="1:22" ht="14.25" customHeight="1" x14ac:dyDescent="0.3">
      <c r="A9543" s="4">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4">
        <v>13.320000000000002</v>
      </c>
    </row>
    <row r="9544" spans="1:22" ht="14.25" customHeight="1" x14ac:dyDescent="0.3">
      <c r="A9544" s="4">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4">
        <v>-9.6565000000000047</v>
      </c>
    </row>
    <row r="9545" spans="1:22" ht="14.25" customHeight="1" x14ac:dyDescent="0.3">
      <c r="A9545" s="4">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4">
        <v>19.137599999999992</v>
      </c>
    </row>
    <row r="9546" spans="1:22" ht="14.25" customHeight="1" x14ac:dyDescent="0.3">
      <c r="A9546" s="4">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4">
        <v>-114.01739999999995</v>
      </c>
    </row>
    <row r="9547" spans="1:22" ht="14.25" customHeight="1" x14ac:dyDescent="0.3">
      <c r="A9547" s="4">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4">
        <v>0.89100000000000001</v>
      </c>
    </row>
    <row r="9548" spans="1:22" ht="14.25" customHeight="1" x14ac:dyDescent="0.3">
      <c r="A9548" s="4">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4">
        <v>35.663599999999995</v>
      </c>
    </row>
    <row r="9549" spans="1:22" ht="14.25" customHeight="1" x14ac:dyDescent="0.3">
      <c r="A9549" s="4">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4">
        <v>2.1399999999999992</v>
      </c>
    </row>
    <row r="9550" spans="1:22" ht="14.25" customHeight="1" x14ac:dyDescent="0.3">
      <c r="A9550" s="4">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4">
        <v>-3.8549999999999986</v>
      </c>
    </row>
    <row r="9551" spans="1:22" ht="14.25" customHeight="1" x14ac:dyDescent="0.3">
      <c r="A9551" s="4">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4">
        <v>90.71999999999997</v>
      </c>
    </row>
    <row r="9552" spans="1:22" ht="14.25" customHeight="1" x14ac:dyDescent="0.3">
      <c r="A9552" s="4">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4">
        <v>5.1929999999999996</v>
      </c>
    </row>
    <row r="9553" spans="1:22" ht="14.25" customHeight="1" x14ac:dyDescent="0.3">
      <c r="A9553" s="4">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4">
        <v>43.318799999999953</v>
      </c>
    </row>
    <row r="9554" spans="1:22" ht="14.25" customHeight="1" x14ac:dyDescent="0.3">
      <c r="A9554" s="4">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4">
        <v>36.470399999999998</v>
      </c>
    </row>
    <row r="9555" spans="1:22" ht="14.25" customHeight="1" x14ac:dyDescent="0.3">
      <c r="A9555" s="4">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4">
        <v>8.5539999999999878</v>
      </c>
    </row>
    <row r="9556" spans="1:22" ht="14.25" customHeight="1" x14ac:dyDescent="0.3">
      <c r="A9556" s="4">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4">
        <v>9.7789999999999964</v>
      </c>
    </row>
    <row r="9557" spans="1:22" ht="14.25" customHeight="1" x14ac:dyDescent="0.3">
      <c r="A9557" s="4">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4">
        <v>0.56399999999999983</v>
      </c>
    </row>
    <row r="9558" spans="1:22" ht="14.25" customHeight="1" x14ac:dyDescent="0.3">
      <c r="A9558" s="4">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4">
        <v>84.943599999999989</v>
      </c>
    </row>
    <row r="9559" spans="1:22" ht="14.25" customHeight="1" x14ac:dyDescent="0.3">
      <c r="A9559" s="4">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4">
        <v>-1.5935999999999995</v>
      </c>
    </row>
    <row r="9560" spans="1:22" ht="14.25" customHeight="1" x14ac:dyDescent="0.3">
      <c r="A9560" s="4">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4">
        <v>34.786500000000004</v>
      </c>
    </row>
    <row r="9561" spans="1:22" ht="14.25" customHeight="1" x14ac:dyDescent="0.3">
      <c r="A9561" s="4">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4">
        <v>-44.018999999999991</v>
      </c>
    </row>
    <row r="9562" spans="1:22" ht="14.25" customHeight="1" x14ac:dyDescent="0.3">
      <c r="A9562" s="4">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4">
        <v>10.393599999999998</v>
      </c>
    </row>
    <row r="9563" spans="1:22" ht="14.25" customHeight="1" x14ac:dyDescent="0.3">
      <c r="A9563" s="4">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4">
        <v>-75.59580000000004</v>
      </c>
    </row>
    <row r="9564" spans="1:22" ht="14.25" customHeight="1" x14ac:dyDescent="0.3">
      <c r="A9564" s="4">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4">
        <v>-164.9538</v>
      </c>
    </row>
    <row r="9565" spans="1:22" ht="14.25" customHeight="1" x14ac:dyDescent="0.3">
      <c r="A9565" s="4">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4">
        <v>2.0999999999999996</v>
      </c>
    </row>
    <row r="9566" spans="1:22" ht="14.25" customHeight="1" x14ac:dyDescent="0.3">
      <c r="A9566" s="4">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4">
        <v>5.7623999999999995</v>
      </c>
    </row>
    <row r="9567" spans="1:22" ht="14.25" customHeight="1" x14ac:dyDescent="0.3">
      <c r="A9567" s="4">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4">
        <v>98.480200000000082</v>
      </c>
    </row>
    <row r="9568" spans="1:22" ht="14.25" customHeight="1" x14ac:dyDescent="0.3">
      <c r="A9568" s="4">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4">
        <v>-10.116</v>
      </c>
    </row>
    <row r="9569" spans="1:22" ht="14.25" customHeight="1" x14ac:dyDescent="0.3">
      <c r="A9569" s="4">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4">
        <v>1.0584000000000002</v>
      </c>
    </row>
    <row r="9570" spans="1:22" ht="14.25" customHeight="1" x14ac:dyDescent="0.3">
      <c r="A9570" s="4">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4">
        <v>22.388800000000003</v>
      </c>
    </row>
    <row r="9571" spans="1:22" ht="14.25" customHeight="1" x14ac:dyDescent="0.3">
      <c r="A9571" s="4">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4">
        <v>-4.4879999999999978</v>
      </c>
    </row>
    <row r="9572" spans="1:22" ht="14.25" customHeight="1" x14ac:dyDescent="0.3">
      <c r="A9572" s="4">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4">
        <v>1.6783999999999981</v>
      </c>
    </row>
    <row r="9573" spans="1:22" ht="14.25" customHeight="1" x14ac:dyDescent="0.3">
      <c r="A9573" s="4">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4">
        <v>5.5439999999999987</v>
      </c>
    </row>
    <row r="9574" spans="1:22" ht="14.25" customHeight="1" x14ac:dyDescent="0.3">
      <c r="A9574" s="4">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4">
        <v>7.9378000000000002</v>
      </c>
    </row>
    <row r="9575" spans="1:22" ht="14.25" customHeight="1" x14ac:dyDescent="0.3">
      <c r="A9575" s="4">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4">
        <v>1.9259999999999975</v>
      </c>
    </row>
    <row r="9576" spans="1:22" ht="14.25" customHeight="1" x14ac:dyDescent="0.3">
      <c r="A9576" s="4">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4">
        <v>10.4148</v>
      </c>
    </row>
    <row r="9577" spans="1:22" ht="14.25" customHeight="1" x14ac:dyDescent="0.3">
      <c r="A9577" s="4">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4">
        <v>-28.686199999999999</v>
      </c>
    </row>
    <row r="9578" spans="1:22" ht="14.25" customHeight="1" x14ac:dyDescent="0.3">
      <c r="A9578" s="4">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4">
        <v>-79.908000000000015</v>
      </c>
    </row>
    <row r="9579" spans="1:22" ht="14.25" customHeight="1" x14ac:dyDescent="0.3">
      <c r="A9579" s="4">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4">
        <v>-4.4969999999999999</v>
      </c>
    </row>
    <row r="9580" spans="1:22" ht="14.25" customHeight="1" x14ac:dyDescent="0.3">
      <c r="A9580" s="4">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4">
        <v>323.95499999999993</v>
      </c>
    </row>
    <row r="9581" spans="1:22" ht="14.25" customHeight="1" x14ac:dyDescent="0.3">
      <c r="A9581" s="4">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4">
        <v>3.5489999999999924</v>
      </c>
    </row>
    <row r="9582" spans="1:22" ht="14.25" customHeight="1" x14ac:dyDescent="0.3">
      <c r="A9582" s="4">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4">
        <v>8.6854999999999993</v>
      </c>
    </row>
    <row r="9583" spans="1:22" ht="14.25" customHeight="1" x14ac:dyDescent="0.3">
      <c r="A9583" s="4">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4">
        <v>-6.5490000000000492</v>
      </c>
    </row>
    <row r="9584" spans="1:22" ht="14.25" customHeight="1" x14ac:dyDescent="0.3">
      <c r="A9584" s="4">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4">
        <v>3.4973999999999998</v>
      </c>
    </row>
    <row r="9585" spans="1:22" ht="14.25" customHeight="1" x14ac:dyDescent="0.3">
      <c r="A9585" s="4">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4">
        <v>-5.0098000000000269</v>
      </c>
    </row>
    <row r="9586" spans="1:22" ht="14.25" customHeight="1" x14ac:dyDescent="0.3">
      <c r="A9586" s="4">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4">
        <v>13.967199999999998</v>
      </c>
    </row>
    <row r="9587" spans="1:22" ht="14.25" customHeight="1" x14ac:dyDescent="0.3">
      <c r="A9587" s="4">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4">
        <v>11.240400000000001</v>
      </c>
    </row>
    <row r="9588" spans="1:22" ht="14.25" customHeight="1" x14ac:dyDescent="0.3">
      <c r="A9588" s="4">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4">
        <v>22.155999999999999</v>
      </c>
    </row>
    <row r="9589" spans="1:22" ht="14.25" customHeight="1" x14ac:dyDescent="0.3">
      <c r="A9589" s="4">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4">
        <v>-43.9056</v>
      </c>
    </row>
    <row r="9590" spans="1:22" ht="14.25" customHeight="1" x14ac:dyDescent="0.3">
      <c r="A9590" s="4">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4">
        <v>15.191999999999979</v>
      </c>
    </row>
    <row r="9591" spans="1:22" ht="14.25" customHeight="1" x14ac:dyDescent="0.3">
      <c r="A9591" s="4">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4">
        <v>5.6783999999999981</v>
      </c>
    </row>
    <row r="9592" spans="1:22" ht="14.25" customHeight="1" x14ac:dyDescent="0.3">
      <c r="A9592" s="4">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4">
        <v>-172.55700000000007</v>
      </c>
    </row>
    <row r="9593" spans="1:22" ht="14.25" customHeight="1" x14ac:dyDescent="0.3">
      <c r="A9593" s="4">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4">
        <v>-9.8799999999999955</v>
      </c>
    </row>
    <row r="9594" spans="1:22" ht="14.25" customHeight="1" x14ac:dyDescent="0.3">
      <c r="A9594" s="4">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4">
        <v>-378.40000000000009</v>
      </c>
    </row>
    <row r="9595" spans="1:22" ht="14.25" customHeight="1" x14ac:dyDescent="0.3">
      <c r="A9595" s="4">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4">
        <v>3.8519999999999994</v>
      </c>
    </row>
    <row r="9596" spans="1:22" ht="14.25" customHeight="1" x14ac:dyDescent="0.3">
      <c r="A9596" s="4">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4">
        <v>5.6644000000000005</v>
      </c>
    </row>
    <row r="9597" spans="1:22" ht="14.25" customHeight="1" x14ac:dyDescent="0.3">
      <c r="A9597" s="4">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4">
        <v>6.7236000000000002</v>
      </c>
    </row>
    <row r="9598" spans="1:22" ht="14.25" customHeight="1" x14ac:dyDescent="0.3">
      <c r="A9598" s="4">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4">
        <v>89.954799999999992</v>
      </c>
    </row>
    <row r="9599" spans="1:22" ht="14.25" customHeight="1" x14ac:dyDescent="0.3">
      <c r="A9599" s="4">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4">
        <v>8.2763999999999953</v>
      </c>
    </row>
    <row r="9600" spans="1:22" ht="14.25" customHeight="1" x14ac:dyDescent="0.3">
      <c r="A9600" s="4">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4">
        <v>19.468799999999998</v>
      </c>
    </row>
    <row r="9601" spans="1:22" ht="14.25" customHeight="1" x14ac:dyDescent="0.3">
      <c r="A9601" s="4">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4">
        <v>2.6405999999999992</v>
      </c>
    </row>
    <row r="9602" spans="1:22" ht="14.25" customHeight="1" x14ac:dyDescent="0.3">
      <c r="A9602" s="4">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4">
        <v>14.5152</v>
      </c>
    </row>
    <row r="9603" spans="1:22" ht="14.25" customHeight="1" x14ac:dyDescent="0.3">
      <c r="A9603" s="4">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4">
        <v>114.95999999999998</v>
      </c>
    </row>
    <row r="9604" spans="1:22" ht="14.25" customHeight="1" x14ac:dyDescent="0.3">
      <c r="A9604" s="4">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4">
        <v>9.234</v>
      </c>
    </row>
    <row r="9605" spans="1:22" ht="14.25" customHeight="1" x14ac:dyDescent="0.3">
      <c r="A9605" s="4">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4">
        <v>-213.55740000000006</v>
      </c>
    </row>
    <row r="9606" spans="1:22" ht="14.25" customHeight="1" x14ac:dyDescent="0.3">
      <c r="A9606" s="4">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4">
        <v>55.36160000000001</v>
      </c>
    </row>
    <row r="9607" spans="1:22" ht="14.25" customHeight="1" x14ac:dyDescent="0.3">
      <c r="A9607" s="4">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4">
        <v>-6.1879999999999988</v>
      </c>
    </row>
    <row r="9608" spans="1:22" ht="14.25" customHeight="1" x14ac:dyDescent="0.3">
      <c r="A9608" s="4">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4">
        <v>-43.729199999999992</v>
      </c>
    </row>
    <row r="9609" spans="1:22" ht="14.25" customHeight="1" x14ac:dyDescent="0.3">
      <c r="A9609" s="4">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4">
        <v>9.9359999999999999</v>
      </c>
    </row>
    <row r="9610" spans="1:22" ht="14.25" customHeight="1" x14ac:dyDescent="0.3">
      <c r="A9610" s="4">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4">
        <v>5.2028999999999996</v>
      </c>
    </row>
    <row r="9611" spans="1:22" ht="14.25" customHeight="1" x14ac:dyDescent="0.3">
      <c r="A9611" s="4">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4">
        <v>19.798799999999972</v>
      </c>
    </row>
    <row r="9612" spans="1:22" ht="14.25" customHeight="1" x14ac:dyDescent="0.3">
      <c r="A9612" s="4">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4">
        <v>13.3056</v>
      </c>
    </row>
    <row r="9613" spans="1:22" ht="14.25" customHeight="1" x14ac:dyDescent="0.3">
      <c r="A9613" s="4">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4">
        <v>5.2559999999999993</v>
      </c>
    </row>
    <row r="9614" spans="1:22" ht="14.25" customHeight="1" x14ac:dyDescent="0.3">
      <c r="A9614" s="4">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4">
        <v>23.998400000000004</v>
      </c>
    </row>
    <row r="9615" spans="1:22" ht="14.25" customHeight="1" x14ac:dyDescent="0.3">
      <c r="A9615" s="4">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4">
        <v>6.8939999999999984</v>
      </c>
    </row>
    <row r="9616" spans="1:22" ht="14.25" customHeight="1" x14ac:dyDescent="0.3">
      <c r="A9616" s="4">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4">
        <v>15.319499999999996</v>
      </c>
    </row>
    <row r="9617" spans="1:22" ht="14.25" customHeight="1" x14ac:dyDescent="0.3">
      <c r="A9617" s="4">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4">
        <v>762.59400000000005</v>
      </c>
    </row>
    <row r="9618" spans="1:22" ht="14.25" customHeight="1" x14ac:dyDescent="0.3">
      <c r="A9618" s="4">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4">
        <v>1.6703999999999999</v>
      </c>
    </row>
    <row r="9619" spans="1:22" ht="14.25" customHeight="1" x14ac:dyDescent="0.3">
      <c r="A9619" s="4">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4">
        <v>74.998499999999922</v>
      </c>
    </row>
    <row r="9620" spans="1:22" ht="14.25" customHeight="1" x14ac:dyDescent="0.3">
      <c r="A9620" s="4">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4">
        <v>5.3969999999999914</v>
      </c>
    </row>
    <row r="9621" spans="1:22" ht="14.25" customHeight="1" x14ac:dyDescent="0.3">
      <c r="A9621" s="4">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4">
        <v>-1.7495000000000118</v>
      </c>
    </row>
    <row r="9622" spans="1:22" ht="14.25" customHeight="1" x14ac:dyDescent="0.3">
      <c r="A9622" s="4">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4">
        <v>1.2527999999999988</v>
      </c>
    </row>
    <row r="9623" spans="1:22" ht="14.25" customHeight="1" x14ac:dyDescent="0.3">
      <c r="A9623" s="4">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4">
        <v>0.47279999999999966</v>
      </c>
    </row>
    <row r="9624" spans="1:22" ht="14.25" customHeight="1" x14ac:dyDescent="0.3">
      <c r="A9624" s="4">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4">
        <v>11.102399999999996</v>
      </c>
    </row>
    <row r="9625" spans="1:22" ht="14.25" customHeight="1" x14ac:dyDescent="0.3">
      <c r="A9625" s="4">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4">
        <v>-54.549600000000012</v>
      </c>
    </row>
    <row r="9626" spans="1:22" ht="14.25" customHeight="1" x14ac:dyDescent="0.3">
      <c r="A9626" s="4">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4">
        <v>-39.511800000000036</v>
      </c>
    </row>
    <row r="9627" spans="1:22" ht="14.25" customHeight="1" x14ac:dyDescent="0.3">
      <c r="A9627" s="4">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4">
        <v>-96.470399999999955</v>
      </c>
    </row>
    <row r="9628" spans="1:22" ht="14.25" customHeight="1" x14ac:dyDescent="0.3">
      <c r="A9628" s="4">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4">
        <v>3.3524000000000003</v>
      </c>
    </row>
    <row r="9629" spans="1:22" ht="14.25" customHeight="1" x14ac:dyDescent="0.3">
      <c r="A9629" s="4">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4">
        <v>6.7481999999999989</v>
      </c>
    </row>
    <row r="9630" spans="1:22" ht="14.25" customHeight="1" x14ac:dyDescent="0.3">
      <c r="A9630" s="4">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4">
        <v>13.0928</v>
      </c>
    </row>
    <row r="9631" spans="1:22" ht="14.25" customHeight="1" x14ac:dyDescent="0.3">
      <c r="A9631" s="4">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4">
        <v>-2.5212000000000003</v>
      </c>
    </row>
    <row r="9632" spans="1:22" ht="14.25" customHeight="1" x14ac:dyDescent="0.3">
      <c r="A9632" s="4">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4">
        <v>2.3243999999999994</v>
      </c>
    </row>
    <row r="9633" spans="1:22" ht="14.25" customHeight="1" x14ac:dyDescent="0.3">
      <c r="A9633" s="4">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4">
        <v>88.052999999999997</v>
      </c>
    </row>
    <row r="9634" spans="1:22" ht="14.25" customHeight="1" x14ac:dyDescent="0.3">
      <c r="A9634" s="4">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4">
        <v>38.975200000000008</v>
      </c>
    </row>
    <row r="9635" spans="1:22" ht="14.25" customHeight="1" x14ac:dyDescent="0.3">
      <c r="A9635" s="4">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4">
        <v>30.089999999999982</v>
      </c>
    </row>
    <row r="9636" spans="1:22" ht="14.25" customHeight="1" x14ac:dyDescent="0.3">
      <c r="A9636" s="4">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4">
        <v>22.246000000000006</v>
      </c>
    </row>
    <row r="9637" spans="1:22" ht="14.25" customHeight="1" x14ac:dyDescent="0.3">
      <c r="A9637" s="4">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4">
        <v>260.61120000000017</v>
      </c>
    </row>
    <row r="9638" spans="1:22" ht="14.25" customHeight="1" x14ac:dyDescent="0.3">
      <c r="A9638" s="4">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4">
        <v>55.016000000000005</v>
      </c>
    </row>
    <row r="9639" spans="1:22" ht="14.25" customHeight="1" x14ac:dyDescent="0.3">
      <c r="A9639" s="4">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4">
        <v>94.926000000000045</v>
      </c>
    </row>
    <row r="9640" spans="1:22" ht="14.25" customHeight="1" x14ac:dyDescent="0.3">
      <c r="A9640" s="4">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4">
        <v>5.6644000000000005</v>
      </c>
    </row>
    <row r="9641" spans="1:22" ht="14.25" customHeight="1" x14ac:dyDescent="0.3">
      <c r="A9641" s="4">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4">
        <v>-1862.3124000000003</v>
      </c>
    </row>
    <row r="9642" spans="1:22" ht="14.25" customHeight="1" x14ac:dyDescent="0.3">
      <c r="A9642" s="4">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4">
        <v>9.4989999999999988</v>
      </c>
    </row>
    <row r="9643" spans="1:22" ht="14.25" customHeight="1" x14ac:dyDescent="0.3">
      <c r="A9643" s="4">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4">
        <v>0</v>
      </c>
    </row>
    <row r="9644" spans="1:22" ht="14.25" customHeight="1" x14ac:dyDescent="0.3">
      <c r="A9644" s="4">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4">
        <v>21.835199999999986</v>
      </c>
    </row>
    <row r="9645" spans="1:22" ht="14.25" customHeight="1" x14ac:dyDescent="0.3">
      <c r="A9645" s="4">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4">
        <v>54.17639999999993</v>
      </c>
    </row>
    <row r="9646" spans="1:22" ht="14.25" customHeight="1" x14ac:dyDescent="0.3">
      <c r="A9646" s="4">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4">
        <v>12.312299999999993</v>
      </c>
    </row>
    <row r="9647" spans="1:22" ht="14.25" customHeight="1" x14ac:dyDescent="0.3">
      <c r="A9647" s="4">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4">
        <v>-8.3524000000000012</v>
      </c>
    </row>
    <row r="9648" spans="1:22" ht="14.25" customHeight="1" x14ac:dyDescent="0.3">
      <c r="A9648" s="4">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4">
        <v>-48.391999999999982</v>
      </c>
    </row>
    <row r="9649" spans="1:22" ht="14.25" customHeight="1" x14ac:dyDescent="0.3">
      <c r="A9649" s="4">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4">
        <v>57.501599999999996</v>
      </c>
    </row>
    <row r="9650" spans="1:22" ht="14.25" customHeight="1" x14ac:dyDescent="0.3">
      <c r="A9650" s="4">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4">
        <v>78.951599999999999</v>
      </c>
    </row>
    <row r="9651" spans="1:22" ht="14.25" customHeight="1" x14ac:dyDescent="0.3">
      <c r="A9651" s="4">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4">
        <v>160.31359999999984</v>
      </c>
    </row>
    <row r="9652" spans="1:22" ht="14.25" customHeight="1" x14ac:dyDescent="0.3">
      <c r="A9652" s="4">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4">
        <v>10.4076</v>
      </c>
    </row>
    <row r="9653" spans="1:22" ht="14.25" customHeight="1" x14ac:dyDescent="0.3">
      <c r="A9653" s="4">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4">
        <v>19.487999999999992</v>
      </c>
    </row>
    <row r="9654" spans="1:22" ht="14.25" customHeight="1" x14ac:dyDescent="0.3">
      <c r="A9654" s="4">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4">
        <v>297.69</v>
      </c>
    </row>
    <row r="9655" spans="1:22" ht="14.25" customHeight="1" x14ac:dyDescent="0.3">
      <c r="A9655" s="4">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4">
        <v>11.997999999999998</v>
      </c>
    </row>
    <row r="9656" spans="1:22" ht="14.25" customHeight="1" x14ac:dyDescent="0.3">
      <c r="A9656" s="4">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4">
        <v>-3.6212</v>
      </c>
    </row>
    <row r="9657" spans="1:22" ht="14.25" customHeight="1" x14ac:dyDescent="0.3">
      <c r="A9657" s="4">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4">
        <v>35.078399999999995</v>
      </c>
    </row>
    <row r="9658" spans="1:22" ht="14.25" customHeight="1" x14ac:dyDescent="0.3">
      <c r="A9658" s="4">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4">
        <v>1.3944000000000001</v>
      </c>
    </row>
    <row r="9659" spans="1:22" ht="14.25" customHeight="1" x14ac:dyDescent="0.3">
      <c r="A9659" s="4">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4">
        <v>5.7376000000000005</v>
      </c>
    </row>
    <row r="9660" spans="1:22" ht="14.25" customHeight="1" x14ac:dyDescent="0.3">
      <c r="A9660" s="4">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4">
        <v>83.709599999999966</v>
      </c>
    </row>
    <row r="9661" spans="1:22" ht="14.25" customHeight="1" x14ac:dyDescent="0.3">
      <c r="A9661" s="4">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4">
        <v>9</v>
      </c>
    </row>
    <row r="9662" spans="1:22" ht="14.25" customHeight="1" x14ac:dyDescent="0.3">
      <c r="A9662" s="4">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4">
        <v>226.79460000000006</v>
      </c>
    </row>
    <row r="9663" spans="1:22" ht="14.25" customHeight="1" x14ac:dyDescent="0.3">
      <c r="A9663" s="4">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4">
        <v>3.7744</v>
      </c>
    </row>
    <row r="9664" spans="1:22" ht="14.25" customHeight="1" x14ac:dyDescent="0.3">
      <c r="A9664" s="4">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4">
        <v>161.19000000000003</v>
      </c>
    </row>
    <row r="9665" spans="1:22" ht="14.25" customHeight="1" x14ac:dyDescent="0.3">
      <c r="A9665" s="4">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4">
        <v>9.6974999999999838</v>
      </c>
    </row>
    <row r="9666" spans="1:22" ht="14.25" customHeight="1" x14ac:dyDescent="0.3">
      <c r="A9666" s="4">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4">
        <v>6.2208000000000006</v>
      </c>
    </row>
    <row r="9667" spans="1:22" ht="14.25" customHeight="1" x14ac:dyDescent="0.3">
      <c r="A9667" s="4">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4">
        <v>23.987999999999996</v>
      </c>
    </row>
    <row r="9668" spans="1:22" ht="14.25" customHeight="1" x14ac:dyDescent="0.3">
      <c r="A9668" s="4">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4">
        <v>4.4711999999999996</v>
      </c>
    </row>
    <row r="9669" spans="1:22" ht="14.25" customHeight="1" x14ac:dyDescent="0.3">
      <c r="A9669" s="4">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4">
        <v>6.5569000000000006</v>
      </c>
    </row>
    <row r="9670" spans="1:22" ht="14.25" customHeight="1" x14ac:dyDescent="0.3">
      <c r="A9670" s="4">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4">
        <v>35.984999999999999</v>
      </c>
    </row>
    <row r="9671" spans="1:22" ht="14.25" customHeight="1" x14ac:dyDescent="0.3">
      <c r="A9671" s="4">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4">
        <v>6.8723999999999998</v>
      </c>
    </row>
    <row r="9672" spans="1:22" ht="14.25" customHeight="1" x14ac:dyDescent="0.3">
      <c r="A9672" s="4">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4">
        <v>8.0849999999999973</v>
      </c>
    </row>
    <row r="9673" spans="1:22" ht="14.25" customHeight="1" x14ac:dyDescent="0.3">
      <c r="A9673" s="4">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4">
        <v>1.375</v>
      </c>
    </row>
    <row r="9674" spans="1:22" ht="14.25" customHeight="1" x14ac:dyDescent="0.3">
      <c r="A9674" s="4">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4">
        <v>2.6892000000000005</v>
      </c>
    </row>
    <row r="9675" spans="1:22" ht="14.25" customHeight="1" x14ac:dyDescent="0.3">
      <c r="A9675" s="4">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4">
        <v>-374.99250000000006</v>
      </c>
    </row>
    <row r="9676" spans="1:22" ht="14.25" customHeight="1" x14ac:dyDescent="0.3">
      <c r="A9676" s="4">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4">
        <v>1.331599999999999</v>
      </c>
    </row>
    <row r="9677" spans="1:22" ht="14.25" customHeight="1" x14ac:dyDescent="0.3">
      <c r="A9677" s="4">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4">
        <v>14.143999999999998</v>
      </c>
    </row>
    <row r="9678" spans="1:22" ht="14.25" customHeight="1" x14ac:dyDescent="0.3">
      <c r="A9678" s="4">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4">
        <v>29.449199999999998</v>
      </c>
    </row>
    <row r="9679" spans="1:22" ht="14.25" customHeight="1" x14ac:dyDescent="0.3">
      <c r="A9679" s="4">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4">
        <v>2.027099999999999</v>
      </c>
    </row>
    <row r="9680" spans="1:22" ht="14.25" customHeight="1" x14ac:dyDescent="0.3">
      <c r="A9680" s="4">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4">
        <v>1.8468</v>
      </c>
    </row>
    <row r="9681" spans="1:22" ht="14.25" customHeight="1" x14ac:dyDescent="0.3">
      <c r="A9681" s="4">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4">
        <v>61.38900000000001</v>
      </c>
    </row>
    <row r="9682" spans="1:22" ht="14.25" customHeight="1" x14ac:dyDescent="0.3">
      <c r="A9682" s="4">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4">
        <v>75.167999999999921</v>
      </c>
    </row>
    <row r="9683" spans="1:22" ht="14.25" customHeight="1" x14ac:dyDescent="0.3">
      <c r="A9683" s="4">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4">
        <v>4.2336</v>
      </c>
    </row>
    <row r="9684" spans="1:22" ht="14.25" customHeight="1" x14ac:dyDescent="0.3">
      <c r="A9684" s="4">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4">
        <v>18.662400000000002</v>
      </c>
    </row>
    <row r="9685" spans="1:22" ht="14.25" customHeight="1" x14ac:dyDescent="0.3">
      <c r="A9685" s="4">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4">
        <v>54.280799999999999</v>
      </c>
    </row>
    <row r="9686" spans="1:22" ht="14.25" customHeight="1" x14ac:dyDescent="0.3">
      <c r="A9686" s="4">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4">
        <v>6.3504000000000005</v>
      </c>
    </row>
    <row r="9687" spans="1:22" ht="14.25" customHeight="1" x14ac:dyDescent="0.3">
      <c r="A9687" s="4">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4">
        <v>5.8064999999999998</v>
      </c>
    </row>
    <row r="9688" spans="1:22" ht="14.25" customHeight="1" x14ac:dyDescent="0.3">
      <c r="A9688" s="4">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4">
        <v>10.178999999999997</v>
      </c>
    </row>
    <row r="9689" spans="1:22" ht="14.25" customHeight="1" x14ac:dyDescent="0.3">
      <c r="A9689" s="4">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4">
        <v>-17.469000000000005</v>
      </c>
    </row>
    <row r="9690" spans="1:22" ht="14.25" customHeight="1" x14ac:dyDescent="0.3">
      <c r="A9690" s="4">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4">
        <v>15.552000000000001</v>
      </c>
    </row>
    <row r="9691" spans="1:22" ht="14.25" customHeight="1" x14ac:dyDescent="0.3">
      <c r="A9691" s="4">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4">
        <v>125.99000000000001</v>
      </c>
    </row>
    <row r="9692" spans="1:22" ht="14.25" customHeight="1" x14ac:dyDescent="0.3">
      <c r="A9692" s="4">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4">
        <v>2.0415999999999999</v>
      </c>
    </row>
    <row r="9693" spans="1:22" ht="14.25" customHeight="1" x14ac:dyDescent="0.3">
      <c r="A9693" s="4">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4">
        <v>-18.058800000000076</v>
      </c>
    </row>
    <row r="9694" spans="1:22" ht="14.25" customHeight="1" x14ac:dyDescent="0.3">
      <c r="A9694" s="4">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4">
        <v>122.2936</v>
      </c>
    </row>
    <row r="9695" spans="1:22" ht="14.25" customHeight="1" x14ac:dyDescent="0.3">
      <c r="A9695" s="4">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4">
        <v>15.229199999999999</v>
      </c>
    </row>
    <row r="9696" spans="1:22" ht="14.25" customHeight="1" x14ac:dyDescent="0.3">
      <c r="A9696" s="4">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4">
        <v>2.1899999999999995</v>
      </c>
    </row>
    <row r="9697" spans="1:22" ht="14.25" customHeight="1" x14ac:dyDescent="0.3">
      <c r="A9697" s="4">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4">
        <v>9.1919999999999931</v>
      </c>
    </row>
    <row r="9698" spans="1:22" ht="14.25" customHeight="1" x14ac:dyDescent="0.3">
      <c r="A9698" s="4">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4">
        <v>240.8595</v>
      </c>
    </row>
    <row r="9699" spans="1:22" ht="14.25" customHeight="1" x14ac:dyDescent="0.3">
      <c r="A9699" s="4">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4">
        <v>9.48</v>
      </c>
    </row>
    <row r="9700" spans="1:22" ht="14.25" customHeight="1" x14ac:dyDescent="0.3">
      <c r="A9700" s="4">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4">
        <v>10.7301</v>
      </c>
    </row>
    <row r="9701" spans="1:22" ht="14.25" customHeight="1" x14ac:dyDescent="0.3">
      <c r="A9701" s="4">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4">
        <v>16.295999999999999</v>
      </c>
    </row>
    <row r="9702" spans="1:22" ht="14.25" customHeight="1" x14ac:dyDescent="0.3">
      <c r="A9702" s="4">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4">
        <v>14.758199999999995</v>
      </c>
    </row>
    <row r="9703" spans="1:22" ht="14.25" customHeight="1" x14ac:dyDescent="0.3">
      <c r="A9703" s="4">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4">
        <v>1.1945999999999999</v>
      </c>
    </row>
    <row r="9704" spans="1:22" ht="14.25" customHeight="1" x14ac:dyDescent="0.3">
      <c r="A9704" s="4">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4">
        <v>5.5391999999999992</v>
      </c>
    </row>
    <row r="9705" spans="1:22" ht="14.25" customHeight="1" x14ac:dyDescent="0.3">
      <c r="A9705" s="4">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4">
        <v>390.97699999999998</v>
      </c>
    </row>
    <row r="9706" spans="1:22" ht="14.25" customHeight="1" x14ac:dyDescent="0.3">
      <c r="A9706" s="4">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4">
        <v>5.3948999999999998</v>
      </c>
    </row>
    <row r="9707" spans="1:22" ht="14.25" customHeight="1" x14ac:dyDescent="0.3">
      <c r="A9707" s="4">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4">
        <v>13.868400000000001</v>
      </c>
    </row>
    <row r="9708" spans="1:22" ht="14.25" customHeight="1" x14ac:dyDescent="0.3">
      <c r="A9708" s="4">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4">
        <v>12.106799999999993</v>
      </c>
    </row>
    <row r="9709" spans="1:22" ht="14.25" customHeight="1" x14ac:dyDescent="0.3">
      <c r="A9709" s="4">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4">
        <v>5.6993999999999998</v>
      </c>
    </row>
    <row r="9710" spans="1:22" ht="14.25" customHeight="1" x14ac:dyDescent="0.3">
      <c r="A9710" s="4">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4">
        <v>5.5888000000000009</v>
      </c>
    </row>
    <row r="9711" spans="1:22" ht="14.25" customHeight="1" x14ac:dyDescent="0.3">
      <c r="A9711" s="4">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4">
        <v>3.4091999999999842</v>
      </c>
    </row>
    <row r="9712" spans="1:22" ht="14.25" customHeight="1" x14ac:dyDescent="0.3">
      <c r="A9712" s="4">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4">
        <v>-34.196000000000026</v>
      </c>
    </row>
    <row r="9713" spans="1:22" ht="14.25" customHeight="1" x14ac:dyDescent="0.3">
      <c r="A9713" s="4">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4">
        <v>-8.7959999999999958</v>
      </c>
    </row>
    <row r="9714" spans="1:22" ht="14.25" customHeight="1" x14ac:dyDescent="0.3">
      <c r="A9714" s="4">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4">
        <v>-94.508399999999995</v>
      </c>
    </row>
    <row r="9715" spans="1:22" ht="14.25" customHeight="1" x14ac:dyDescent="0.3">
      <c r="A9715" s="4">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4">
        <v>-6.4450000000000021</v>
      </c>
    </row>
    <row r="9716" spans="1:22" ht="14.25" customHeight="1" x14ac:dyDescent="0.3">
      <c r="A9716" s="4">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4">
        <v>16.794600000000003</v>
      </c>
    </row>
    <row r="9717" spans="1:22" ht="14.25" customHeight="1" x14ac:dyDescent="0.3">
      <c r="A9717" s="4">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4">
        <v>20.154400000000003</v>
      </c>
    </row>
    <row r="9718" spans="1:22" ht="14.25" customHeight="1" x14ac:dyDescent="0.3">
      <c r="A9718" s="4">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4">
        <v>2.7984000000000027</v>
      </c>
    </row>
    <row r="9719" spans="1:22" ht="14.25" customHeight="1" x14ac:dyDescent="0.3">
      <c r="A9719" s="4">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4">
        <v>7.9960000000000058</v>
      </c>
    </row>
    <row r="9720" spans="1:22" ht="14.25" customHeight="1" x14ac:dyDescent="0.3">
      <c r="A9720" s="4">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4">
        <v>11.198000000000015</v>
      </c>
    </row>
    <row r="9721" spans="1:22" ht="14.25" customHeight="1" x14ac:dyDescent="0.3">
      <c r="A9721" s="4">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4">
        <v>-55.256</v>
      </c>
    </row>
    <row r="9722" spans="1:22" ht="14.25" customHeight="1" x14ac:dyDescent="0.3">
      <c r="A9722" s="4">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4">
        <v>7.5840000000000014</v>
      </c>
    </row>
    <row r="9723" spans="1:22" ht="14.25" customHeight="1" x14ac:dyDescent="0.3">
      <c r="A9723" s="4">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4">
        <v>39.923399999999994</v>
      </c>
    </row>
    <row r="9724" spans="1:22" ht="14.25" customHeight="1" x14ac:dyDescent="0.3">
      <c r="A9724" s="4">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4">
        <v>39.586800000000011</v>
      </c>
    </row>
    <row r="9725" spans="1:22" ht="14.25" customHeight="1" x14ac:dyDescent="0.3">
      <c r="A9725" s="4">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4">
        <v>100.14029999999998</v>
      </c>
    </row>
    <row r="9726" spans="1:22" ht="14.25" customHeight="1" x14ac:dyDescent="0.3">
      <c r="A9726" s="4">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4">
        <v>4.4311999999999996</v>
      </c>
    </row>
    <row r="9727" spans="1:22" ht="14.25" customHeight="1" x14ac:dyDescent="0.3">
      <c r="A9727" s="4">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4">
        <v>37.787400000000005</v>
      </c>
    </row>
    <row r="9728" spans="1:22" ht="14.25" customHeight="1" x14ac:dyDescent="0.3">
      <c r="A9728" s="4">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4">
        <v>80.320799999999991</v>
      </c>
    </row>
    <row r="9729" spans="1:22" ht="14.25" customHeight="1" x14ac:dyDescent="0.3">
      <c r="A9729" s="4">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4">
        <v>284.18549999999993</v>
      </c>
    </row>
    <row r="9730" spans="1:22" ht="14.25" customHeight="1" x14ac:dyDescent="0.3">
      <c r="A9730" s="4">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4">
        <v>0.17439999999999944</v>
      </c>
    </row>
    <row r="9731" spans="1:22" ht="14.25" customHeight="1" x14ac:dyDescent="0.3">
      <c r="A9731" s="4">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4">
        <v>3.1399999999999988</v>
      </c>
    </row>
    <row r="9732" spans="1:22" ht="14.25" customHeight="1" x14ac:dyDescent="0.3">
      <c r="A9732" s="4">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4">
        <v>153.47250000000003</v>
      </c>
    </row>
    <row r="9733" spans="1:22" ht="14.25" customHeight="1" x14ac:dyDescent="0.3">
      <c r="A9733" s="4">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4">
        <v>9.9295999999999971</v>
      </c>
    </row>
    <row r="9734" spans="1:22" ht="14.25" customHeight="1" x14ac:dyDescent="0.3">
      <c r="A9734" s="4">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4">
        <v>145.06959999999992</v>
      </c>
    </row>
    <row r="9735" spans="1:22" ht="14.25" customHeight="1" x14ac:dyDescent="0.3">
      <c r="A9735" s="4">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4">
        <v>9.2552000000000003</v>
      </c>
    </row>
    <row r="9736" spans="1:22" ht="14.25" customHeight="1" x14ac:dyDescent="0.3">
      <c r="A9736" s="4">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4">
        <v>421.58529999999996</v>
      </c>
    </row>
    <row r="9737" spans="1:22" ht="14.25" customHeight="1" x14ac:dyDescent="0.3">
      <c r="A9737" s="4">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4">
        <v>1.9844999999999995</v>
      </c>
    </row>
    <row r="9738" spans="1:22" ht="14.25" customHeight="1" x14ac:dyDescent="0.3">
      <c r="A9738" s="4">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4">
        <v>72.894599999999997</v>
      </c>
    </row>
    <row r="9739" spans="1:22" ht="14.25" customHeight="1" x14ac:dyDescent="0.3">
      <c r="A9739" s="4">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4">
        <v>80.631200000000007</v>
      </c>
    </row>
    <row r="9740" spans="1:22" ht="14.25" customHeight="1" x14ac:dyDescent="0.3">
      <c r="A9740" s="4">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4">
        <v>22.900799999999997</v>
      </c>
    </row>
    <row r="9741" spans="1:22" ht="14.25" customHeight="1" x14ac:dyDescent="0.3">
      <c r="A9741" s="4">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4">
        <v>6.8879999999999981</v>
      </c>
    </row>
    <row r="9742" spans="1:22" ht="14.25" customHeight="1" x14ac:dyDescent="0.3">
      <c r="A9742" s="4">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4">
        <v>54.861300000000007</v>
      </c>
    </row>
    <row r="9743" spans="1:22" ht="14.25" customHeight="1" x14ac:dyDescent="0.3">
      <c r="A9743" s="4">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4">
        <v>1013.1270000000001</v>
      </c>
    </row>
    <row r="9744" spans="1:22" ht="14.25" customHeight="1" x14ac:dyDescent="0.3">
      <c r="A9744" s="4">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4">
        <v>29.445499999999996</v>
      </c>
    </row>
    <row r="9745" spans="1:22" ht="14.25" customHeight="1" x14ac:dyDescent="0.3">
      <c r="A9745" s="4">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4">
        <v>4.5359999999999996</v>
      </c>
    </row>
    <row r="9746" spans="1:22" ht="14.25" customHeight="1" x14ac:dyDescent="0.3">
      <c r="A9746" s="4">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4">
        <v>90.64439999999999</v>
      </c>
    </row>
    <row r="9747" spans="1:22" ht="14.25" customHeight="1" x14ac:dyDescent="0.3">
      <c r="A9747" s="4">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4">
        <v>9.1020000000000039</v>
      </c>
    </row>
    <row r="9748" spans="1:22" ht="14.25" customHeight="1" x14ac:dyDescent="0.3">
      <c r="A9748" s="4">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4">
        <v>-1.7772000000000041</v>
      </c>
    </row>
    <row r="9749" spans="1:22" ht="14.25" customHeight="1" x14ac:dyDescent="0.3">
      <c r="A9749" s="4">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4">
        <v>-7.9634</v>
      </c>
    </row>
    <row r="9750" spans="1:22" ht="14.25" customHeight="1" x14ac:dyDescent="0.3">
      <c r="A9750" s="4">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4">
        <v>-56.995999999999981</v>
      </c>
    </row>
    <row r="9751" spans="1:22" ht="14.25" customHeight="1" x14ac:dyDescent="0.3">
      <c r="A9751" s="4">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4">
        <v>57.592799999999997</v>
      </c>
    </row>
    <row r="9752" spans="1:22" ht="14.25" customHeight="1" x14ac:dyDescent="0.3">
      <c r="A9752" s="4">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4">
        <v>0.66799999999999948</v>
      </c>
    </row>
    <row r="9753" spans="1:22" ht="14.25" customHeight="1" x14ac:dyDescent="0.3">
      <c r="A9753" s="4">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4">
        <v>3.4649999999999999</v>
      </c>
    </row>
    <row r="9754" spans="1:22" ht="14.25" customHeight="1" x14ac:dyDescent="0.3">
      <c r="A9754" s="4">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4">
        <v>0.90479999999999983</v>
      </c>
    </row>
    <row r="9755" spans="1:22" ht="14.25" customHeight="1" x14ac:dyDescent="0.3">
      <c r="A9755" s="4">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4">
        <v>3.7995999999999999</v>
      </c>
    </row>
    <row r="9756" spans="1:22" ht="14.25" customHeight="1" x14ac:dyDescent="0.3">
      <c r="A9756" s="4">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4">
        <v>8.8800000000000008</v>
      </c>
    </row>
    <row r="9757" spans="1:22" ht="14.25" customHeight="1" x14ac:dyDescent="0.3">
      <c r="A9757" s="4">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4">
        <v>9.9882000000000204</v>
      </c>
    </row>
    <row r="9758" spans="1:22" ht="14.25" customHeight="1" x14ac:dyDescent="0.3">
      <c r="A9758" s="4">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4">
        <v>58.419999999999987</v>
      </c>
    </row>
    <row r="9759" spans="1:22" ht="14.25" customHeight="1" x14ac:dyDescent="0.3">
      <c r="A9759" s="4">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4">
        <v>55.647000000000006</v>
      </c>
    </row>
    <row r="9760" spans="1:22" ht="14.25" customHeight="1" x14ac:dyDescent="0.3">
      <c r="A9760" s="4">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4">
        <v>8.1143999999999998</v>
      </c>
    </row>
    <row r="9761" spans="1:22" ht="14.25" customHeight="1" x14ac:dyDescent="0.3">
      <c r="A9761" s="4">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4">
        <v>70.196000000000026</v>
      </c>
    </row>
    <row r="9762" spans="1:22" ht="14.25" customHeight="1" x14ac:dyDescent="0.3">
      <c r="A9762" s="4">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4">
        <v>1.4189999999999996</v>
      </c>
    </row>
    <row r="9763" spans="1:22" ht="14.25" customHeight="1" x14ac:dyDescent="0.3">
      <c r="A9763" s="4">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4">
        <v>86.389199999999988</v>
      </c>
    </row>
    <row r="9764" spans="1:22" ht="14.25" customHeight="1" x14ac:dyDescent="0.3">
      <c r="A9764" s="4">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4">
        <v>22.948799999999999</v>
      </c>
    </row>
    <row r="9765" spans="1:22" ht="14.25" customHeight="1" x14ac:dyDescent="0.3">
      <c r="A9765" s="4">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4">
        <v>4.7724000000000046</v>
      </c>
    </row>
    <row r="9766" spans="1:22" ht="14.25" customHeight="1" x14ac:dyDescent="0.3">
      <c r="A9766" s="4">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4">
        <v>12.232500000000009</v>
      </c>
    </row>
    <row r="9767" spans="1:22" ht="14.25" customHeight="1" x14ac:dyDescent="0.3">
      <c r="A9767" s="4">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4">
        <v>4.7231999999999994</v>
      </c>
    </row>
    <row r="9768" spans="1:22" ht="14.25" customHeight="1" x14ac:dyDescent="0.3">
      <c r="A9768" s="4">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4">
        <v>3.5009999999999994</v>
      </c>
    </row>
    <row r="9769" spans="1:22" ht="14.25" customHeight="1" x14ac:dyDescent="0.3">
      <c r="A9769" s="4">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4">
        <v>26.901000000000003</v>
      </c>
    </row>
    <row r="9770" spans="1:22" ht="14.25" customHeight="1" x14ac:dyDescent="0.3">
      <c r="A9770" s="4">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4">
        <v>25.02</v>
      </c>
    </row>
    <row r="9771" spans="1:22" ht="14.25" customHeight="1" x14ac:dyDescent="0.3">
      <c r="A9771" s="4">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4">
        <v>8.4979999999999762</v>
      </c>
    </row>
    <row r="9772" spans="1:22" ht="14.25" customHeight="1" x14ac:dyDescent="0.3">
      <c r="A9772" s="4">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4">
        <v>3.4215999999999993</v>
      </c>
    </row>
    <row r="9773" spans="1:22" ht="14.25" customHeight="1" x14ac:dyDescent="0.3">
      <c r="A9773" s="4">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4">
        <v>4.2384000000000022</v>
      </c>
    </row>
    <row r="9774" spans="1:22" ht="14.25" customHeight="1" x14ac:dyDescent="0.3">
      <c r="A9774" s="4">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4">
        <v>38.724999999999994</v>
      </c>
    </row>
    <row r="9775" spans="1:22" ht="14.25" customHeight="1" x14ac:dyDescent="0.3">
      <c r="A9775" s="4">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4">
        <v>39.425499999999985</v>
      </c>
    </row>
    <row r="9776" spans="1:22" ht="14.25" customHeight="1" x14ac:dyDescent="0.3">
      <c r="A9776" s="4">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4">
        <v>-3701.8928000000014</v>
      </c>
    </row>
    <row r="9777" spans="1:22" ht="14.25" customHeight="1" x14ac:dyDescent="0.3">
      <c r="A9777" s="4">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4">
        <v>-10.060199999999998</v>
      </c>
    </row>
    <row r="9778" spans="1:22" ht="14.25" customHeight="1" x14ac:dyDescent="0.3">
      <c r="A9778" s="4">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4">
        <v>-26.854400000000012</v>
      </c>
    </row>
    <row r="9779" spans="1:22" ht="14.25" customHeight="1" x14ac:dyDescent="0.3">
      <c r="A9779" s="4">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4">
        <v>-26.946000000000012</v>
      </c>
    </row>
    <row r="9780" spans="1:22" ht="14.25" customHeight="1" x14ac:dyDescent="0.3">
      <c r="A9780" s="4">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4">
        <v>-13.32</v>
      </c>
    </row>
    <row r="9781" spans="1:22" ht="14.25" customHeight="1" x14ac:dyDescent="0.3">
      <c r="A9781" s="4">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4">
        <v>-12.090000000000003</v>
      </c>
    </row>
    <row r="9782" spans="1:22" ht="14.25" customHeight="1" x14ac:dyDescent="0.3">
      <c r="A9782" s="4">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4">
        <v>131.35499999999996</v>
      </c>
    </row>
    <row r="9783" spans="1:22" ht="14.25" customHeight="1" x14ac:dyDescent="0.3">
      <c r="A9783" s="4">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4">
        <v>252.58799999999999</v>
      </c>
    </row>
    <row r="9784" spans="1:22" ht="14.25" customHeight="1" x14ac:dyDescent="0.3">
      <c r="A9784" s="4">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4">
        <v>134.65199999999999</v>
      </c>
    </row>
    <row r="9785" spans="1:22" ht="14.25" customHeight="1" x14ac:dyDescent="0.3">
      <c r="A9785" s="4">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4">
        <v>16.788600000000002</v>
      </c>
    </row>
    <row r="9786" spans="1:22" ht="14.25" customHeight="1" x14ac:dyDescent="0.3">
      <c r="A9786" s="4">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4">
        <v>2.9807999999999995</v>
      </c>
    </row>
    <row r="9787" spans="1:22" ht="14.25" customHeight="1" x14ac:dyDescent="0.3">
      <c r="A9787" s="4">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4">
        <v>23.916899999999998</v>
      </c>
    </row>
    <row r="9788" spans="1:22" ht="14.25" customHeight="1" x14ac:dyDescent="0.3">
      <c r="A9788" s="4">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4">
        <v>40.472999999999999</v>
      </c>
    </row>
    <row r="9789" spans="1:22" ht="14.25" customHeight="1" x14ac:dyDescent="0.3">
      <c r="A9789" s="4">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4">
        <v>-30.098000000000127</v>
      </c>
    </row>
    <row r="9790" spans="1:22" ht="14.25" customHeight="1" x14ac:dyDescent="0.3">
      <c r="A9790" s="4">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4">
        <v>-8.5794000000000779</v>
      </c>
    </row>
    <row r="9791" spans="1:22" ht="14.25" customHeight="1" x14ac:dyDescent="0.3">
      <c r="A9791" s="4">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4">
        <v>6.9985999999999997</v>
      </c>
    </row>
    <row r="9792" spans="1:22" ht="14.25" customHeight="1" x14ac:dyDescent="0.3">
      <c r="A9792" s="4">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4">
        <v>-66.391599999999983</v>
      </c>
    </row>
    <row r="9793" spans="1:22" ht="14.25" customHeight="1" x14ac:dyDescent="0.3">
      <c r="A9793" s="4">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4">
        <v>21.024000000000001</v>
      </c>
    </row>
    <row r="9794" spans="1:22" ht="14.25" customHeight="1" x14ac:dyDescent="0.3">
      <c r="A9794" s="4">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4">
        <v>-29.252400000000009</v>
      </c>
    </row>
    <row r="9795" spans="1:22" ht="14.25" customHeight="1" x14ac:dyDescent="0.3">
      <c r="A9795" s="4">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4">
        <v>1.6307999999999998</v>
      </c>
    </row>
    <row r="9796" spans="1:22" ht="14.25" customHeight="1" x14ac:dyDescent="0.3">
      <c r="A9796" s="4">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4">
        <v>-31.00800000000001</v>
      </c>
    </row>
    <row r="9797" spans="1:22" ht="14.25" customHeight="1" x14ac:dyDescent="0.3">
      <c r="A9797" s="4">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4">
        <v>-5.8869000000000007</v>
      </c>
    </row>
    <row r="9798" spans="1:22" ht="14.25" customHeight="1" x14ac:dyDescent="0.3">
      <c r="A9798" s="4">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4">
        <v>1.5551999999999992</v>
      </c>
    </row>
    <row r="9799" spans="1:22" ht="14.25" customHeight="1" x14ac:dyDescent="0.3">
      <c r="A9799" s="4">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4">
        <v>-43.117800000000045</v>
      </c>
    </row>
    <row r="9800" spans="1:22" ht="14.25" customHeight="1" x14ac:dyDescent="0.3">
      <c r="A9800" s="4">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4">
        <v>2.6375999999999991</v>
      </c>
    </row>
    <row r="9801" spans="1:22" ht="14.25" customHeight="1" x14ac:dyDescent="0.3">
      <c r="A9801" s="4">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4">
        <v>2.2065999999999999</v>
      </c>
    </row>
    <row r="9802" spans="1:22" ht="14.25" customHeight="1" x14ac:dyDescent="0.3">
      <c r="A9802" s="4">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4">
        <v>-21.423599999999993</v>
      </c>
    </row>
    <row r="9803" spans="1:22" ht="14.25" customHeight="1" x14ac:dyDescent="0.3">
      <c r="A9803" s="4">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4">
        <v>28.216999999999992</v>
      </c>
    </row>
    <row r="9804" spans="1:22" ht="14.25" customHeight="1" x14ac:dyDescent="0.3">
      <c r="A9804" s="4">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4">
        <v>1.2064000000000001</v>
      </c>
    </row>
    <row r="9805" spans="1:22" ht="14.25" customHeight="1" x14ac:dyDescent="0.3">
      <c r="A9805" s="4">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4">
        <v>36.717300000000009</v>
      </c>
    </row>
    <row r="9806" spans="1:22" ht="14.25" customHeight="1" x14ac:dyDescent="0.3">
      <c r="A9806" s="4">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4">
        <v>2.1401999999999992</v>
      </c>
    </row>
    <row r="9807" spans="1:22" ht="14.25" customHeight="1" x14ac:dyDescent="0.3">
      <c r="A9807" s="4">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4">
        <v>9.6832000000000011</v>
      </c>
    </row>
    <row r="9808" spans="1:22" ht="14.25" customHeight="1" x14ac:dyDescent="0.3">
      <c r="A9808" s="4">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4">
        <v>-21.084799999999994</v>
      </c>
    </row>
    <row r="9809" spans="1:22" ht="14.25" customHeight="1" x14ac:dyDescent="0.3">
      <c r="A9809" s="4">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4">
        <v>12.177999999999983</v>
      </c>
    </row>
    <row r="9810" spans="1:22" ht="14.25" customHeight="1" x14ac:dyDescent="0.3">
      <c r="A9810" s="4">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4">
        <v>-3.3792</v>
      </c>
    </row>
    <row r="9811" spans="1:22" ht="14.25" customHeight="1" x14ac:dyDescent="0.3">
      <c r="A9811" s="4">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4">
        <v>9.0719999999999992</v>
      </c>
    </row>
    <row r="9812" spans="1:22" ht="14.25" customHeight="1" x14ac:dyDescent="0.3">
      <c r="A9812" s="4">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4">
        <v>9.0575999999999972</v>
      </c>
    </row>
    <row r="9813" spans="1:22" ht="14.25" customHeight="1" x14ac:dyDescent="0.3">
      <c r="A9813" s="4">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4">
        <v>12.441600000000001</v>
      </c>
    </row>
    <row r="9814" spans="1:22" ht="14.25" customHeight="1" x14ac:dyDescent="0.3">
      <c r="A9814" s="4">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4">
        <v>9.702</v>
      </c>
    </row>
    <row r="9815" spans="1:22" ht="14.25" customHeight="1" x14ac:dyDescent="0.3">
      <c r="A9815" s="4">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4">
        <v>100.4255</v>
      </c>
    </row>
    <row r="9816" spans="1:22" ht="14.25" customHeight="1" x14ac:dyDescent="0.3">
      <c r="A9816" s="4">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4">
        <v>38.376000000000005</v>
      </c>
    </row>
    <row r="9817" spans="1:22" ht="14.25" customHeight="1" x14ac:dyDescent="0.3">
      <c r="A9817" s="4">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4">
        <v>54.214999999999982</v>
      </c>
    </row>
    <row r="9818" spans="1:22" ht="14.25" customHeight="1" x14ac:dyDescent="0.3">
      <c r="A9818" s="4">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4">
        <v>-6.4619999999999891</v>
      </c>
    </row>
    <row r="9819" spans="1:22" ht="14.25" customHeight="1" x14ac:dyDescent="0.3">
      <c r="A9819" s="4">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4">
        <v>45.467100000000009</v>
      </c>
    </row>
    <row r="9820" spans="1:22" ht="14.25" customHeight="1" x14ac:dyDescent="0.3">
      <c r="A9820" s="4">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4">
        <v>0.3335999999999999</v>
      </c>
    </row>
    <row r="9821" spans="1:22" ht="14.25" customHeight="1" x14ac:dyDescent="0.3">
      <c r="A9821" s="4">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4">
        <v>3.1499999999999995</v>
      </c>
    </row>
    <row r="9822" spans="1:22" ht="14.25" customHeight="1" x14ac:dyDescent="0.3">
      <c r="A9822" s="4">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4">
        <v>13.199999999999998</v>
      </c>
    </row>
    <row r="9823" spans="1:22" ht="14.25" customHeight="1" x14ac:dyDescent="0.3">
      <c r="A9823" s="4">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4">
        <v>-13.393599999999999</v>
      </c>
    </row>
    <row r="9824" spans="1:22" ht="14.25" customHeight="1" x14ac:dyDescent="0.3">
      <c r="A9824" s="4">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4">
        <v>42.814799999999998</v>
      </c>
    </row>
    <row r="9825" spans="1:22" ht="14.25" customHeight="1" x14ac:dyDescent="0.3">
      <c r="A9825" s="4">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4">
        <v>41.822999999999993</v>
      </c>
    </row>
    <row r="9826" spans="1:22" ht="14.25" customHeight="1" x14ac:dyDescent="0.3">
      <c r="A9826" s="4">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4">
        <v>6.2495999999999992</v>
      </c>
    </row>
    <row r="9827" spans="1:22" ht="14.25" customHeight="1" x14ac:dyDescent="0.3">
      <c r="A9827" s="4">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4">
        <v>15.092999999999998</v>
      </c>
    </row>
    <row r="9828" spans="1:22" ht="14.25" customHeight="1" x14ac:dyDescent="0.3">
      <c r="A9828" s="4">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4">
        <v>-12.196000000000005</v>
      </c>
    </row>
    <row r="9829" spans="1:22" ht="14.25" customHeight="1" x14ac:dyDescent="0.3">
      <c r="A9829" s="4">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4">
        <v>6.4649999999999892</v>
      </c>
    </row>
    <row r="9830" spans="1:22" ht="14.25" customHeight="1" x14ac:dyDescent="0.3">
      <c r="A9830" s="4">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4">
        <v>3.7595999999999998</v>
      </c>
    </row>
    <row r="9831" spans="1:22" ht="14.25" customHeight="1" x14ac:dyDescent="0.3">
      <c r="A9831" s="4">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4">
        <v>15.147000000000006</v>
      </c>
    </row>
    <row r="9832" spans="1:22" ht="14.25" customHeight="1" x14ac:dyDescent="0.3">
      <c r="A9832" s="4">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4">
        <v>95.990400000000008</v>
      </c>
    </row>
    <row r="9833" spans="1:22" ht="14.25" customHeight="1" x14ac:dyDescent="0.3">
      <c r="A9833" s="4">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4">
        <v>-2.5872000000000011</v>
      </c>
    </row>
    <row r="9834" spans="1:22" ht="14.25" customHeight="1" x14ac:dyDescent="0.3">
      <c r="A9834" s="4">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4">
        <v>1.4442000000000004</v>
      </c>
    </row>
    <row r="9835" spans="1:22" ht="14.25" customHeight="1" x14ac:dyDescent="0.3">
      <c r="A9835" s="4">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4">
        <v>190.38810000000001</v>
      </c>
    </row>
    <row r="9836" spans="1:22" ht="14.25" customHeight="1" x14ac:dyDescent="0.3">
      <c r="A9836" s="4">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4">
        <v>-6.2999999999999972</v>
      </c>
    </row>
    <row r="9837" spans="1:22" ht="14.25" customHeight="1" x14ac:dyDescent="0.3">
      <c r="A9837" s="4">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4">
        <v>-26.227200000000003</v>
      </c>
    </row>
    <row r="9838" spans="1:22" ht="14.25" customHeight="1" x14ac:dyDescent="0.3">
      <c r="A9838" s="4">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4">
        <v>5.1229999999999993</v>
      </c>
    </row>
    <row r="9839" spans="1:22" ht="14.25" customHeight="1" x14ac:dyDescent="0.3">
      <c r="A9839" s="4">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4">
        <v>14.8</v>
      </c>
    </row>
    <row r="9840" spans="1:22" ht="14.25" customHeight="1" x14ac:dyDescent="0.3">
      <c r="A9840" s="4">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4">
        <v>2.2907999999999999</v>
      </c>
    </row>
    <row r="9841" spans="1:22" ht="14.25" customHeight="1" x14ac:dyDescent="0.3">
      <c r="A9841" s="4">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4">
        <v>161.99189999999999</v>
      </c>
    </row>
    <row r="9842" spans="1:22" ht="14.25" customHeight="1" x14ac:dyDescent="0.3">
      <c r="A9842" s="4">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4">
        <v>4.4736000000000011</v>
      </c>
    </row>
    <row r="9843" spans="1:22" ht="14.25" customHeight="1" x14ac:dyDescent="0.3">
      <c r="A9843" s="4">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4">
        <v>1.6703999999999999</v>
      </c>
    </row>
    <row r="9844" spans="1:22" ht="14.25" customHeight="1" x14ac:dyDescent="0.3">
      <c r="A9844" s="4">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4">
        <v>60.391999999999939</v>
      </c>
    </row>
    <row r="9845" spans="1:22" ht="14.25" customHeight="1" x14ac:dyDescent="0.3">
      <c r="A9845" s="4">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4">
        <v>5.1791999999999998</v>
      </c>
    </row>
    <row r="9846" spans="1:22" ht="14.25" customHeight="1" x14ac:dyDescent="0.3">
      <c r="A9846" s="4">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4">
        <v>-40.003599999999999</v>
      </c>
    </row>
    <row r="9847" spans="1:22" ht="14.25" customHeight="1" x14ac:dyDescent="0.3">
      <c r="A9847" s="4">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4">
        <v>9.9521999999999977</v>
      </c>
    </row>
    <row r="9848" spans="1:22" ht="14.25" customHeight="1" x14ac:dyDescent="0.3">
      <c r="A9848" s="4">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4">
        <v>11.206</v>
      </c>
    </row>
    <row r="9849" spans="1:22" ht="14.25" customHeight="1" x14ac:dyDescent="0.3">
      <c r="A9849" s="4">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4">
        <v>132.99</v>
      </c>
    </row>
    <row r="9850" spans="1:22" ht="14.25" customHeight="1" x14ac:dyDescent="0.3">
      <c r="A9850" s="4">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4">
        <v>46.224999999999987</v>
      </c>
    </row>
    <row r="9851" spans="1:22" ht="14.25" customHeight="1" x14ac:dyDescent="0.3">
      <c r="A9851" s="4">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4">
        <v>16.268800000000002</v>
      </c>
    </row>
    <row r="9852" spans="1:22" ht="14.25" customHeight="1" x14ac:dyDescent="0.3">
      <c r="A9852" s="4">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4">
        <v>4.0191999999999997</v>
      </c>
    </row>
    <row r="9853" spans="1:22" ht="14.25" customHeight="1" x14ac:dyDescent="0.3">
      <c r="A9853" s="4">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4">
        <v>33.93</v>
      </c>
    </row>
    <row r="9854" spans="1:22" ht="14.25" customHeight="1" x14ac:dyDescent="0.3">
      <c r="A9854" s="4">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4">
        <v>6.0167999999999999</v>
      </c>
    </row>
    <row r="9855" spans="1:22" ht="14.25" customHeight="1" x14ac:dyDescent="0.3">
      <c r="A9855" s="4">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4">
        <v>83.733000000000004</v>
      </c>
    </row>
    <row r="9856" spans="1:22" ht="14.25" customHeight="1" x14ac:dyDescent="0.3">
      <c r="A9856" s="4">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4">
        <v>21.134400000000003</v>
      </c>
    </row>
    <row r="9857" spans="1:22" ht="14.25" customHeight="1" x14ac:dyDescent="0.3">
      <c r="A9857" s="4">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4">
        <v>11.543199999999999</v>
      </c>
    </row>
    <row r="9858" spans="1:22" ht="14.25" customHeight="1" x14ac:dyDescent="0.3">
      <c r="A9858" s="4">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4">
        <v>20.9664</v>
      </c>
    </row>
    <row r="9859" spans="1:22" ht="14.25" customHeight="1" x14ac:dyDescent="0.3">
      <c r="A9859" s="4">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4">
        <v>610.86239999999998</v>
      </c>
    </row>
    <row r="9860" spans="1:22" ht="14.25" customHeight="1" x14ac:dyDescent="0.3">
      <c r="A9860" s="4">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4">
        <v>17.523999999999997</v>
      </c>
    </row>
    <row r="9861" spans="1:22" ht="14.25" customHeight="1" x14ac:dyDescent="0.3">
      <c r="A9861" s="4">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4">
        <v>0.1008</v>
      </c>
    </row>
    <row r="9862" spans="1:22" ht="14.25" customHeight="1" x14ac:dyDescent="0.3">
      <c r="A9862" s="4">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4">
        <v>1.3559999999999945</v>
      </c>
    </row>
    <row r="9863" spans="1:22" ht="14.25" customHeight="1" x14ac:dyDescent="0.3">
      <c r="A9863" s="4">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4">
        <v>5.2528000000000006</v>
      </c>
    </row>
    <row r="9864" spans="1:22" ht="14.25" customHeight="1" x14ac:dyDescent="0.3">
      <c r="A9864" s="4">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4">
        <v>2.5451999999999995</v>
      </c>
    </row>
    <row r="9865" spans="1:22" ht="14.25" customHeight="1" x14ac:dyDescent="0.3">
      <c r="A9865" s="4">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4">
        <v>5.5565999999999995</v>
      </c>
    </row>
    <row r="9866" spans="1:22" ht="14.25" customHeight="1" x14ac:dyDescent="0.3">
      <c r="A9866" s="4">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4">
        <v>70.312000000000012</v>
      </c>
    </row>
    <row r="9867" spans="1:22" ht="14.25" customHeight="1" x14ac:dyDescent="0.3">
      <c r="A9867" s="4">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4">
        <v>8.532</v>
      </c>
    </row>
    <row r="9868" spans="1:22" ht="14.25" customHeight="1" x14ac:dyDescent="0.3">
      <c r="A9868" s="4">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4">
        <v>282.20920000000001</v>
      </c>
    </row>
    <row r="9869" spans="1:22" ht="14.25" customHeight="1" x14ac:dyDescent="0.3">
      <c r="A9869" s="4">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4">
        <v>3.4086000000000003</v>
      </c>
    </row>
    <row r="9870" spans="1:22" ht="14.25" customHeight="1" x14ac:dyDescent="0.3">
      <c r="A9870" s="4">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4">
        <v>16.317200000000003</v>
      </c>
    </row>
    <row r="9871" spans="1:22" ht="14.25" customHeight="1" x14ac:dyDescent="0.3">
      <c r="A9871" s="4">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4">
        <v>-2.6099999999999994</v>
      </c>
    </row>
    <row r="9872" spans="1:22" ht="14.25" customHeight="1" x14ac:dyDescent="0.3">
      <c r="A9872" s="4">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4">
        <v>-17.942399999999992</v>
      </c>
    </row>
    <row r="9873" spans="1:22" ht="14.25" customHeight="1" x14ac:dyDescent="0.3">
      <c r="A9873" s="4">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4">
        <v>32.662799999999947</v>
      </c>
    </row>
    <row r="9874" spans="1:22" ht="14.25" customHeight="1" x14ac:dyDescent="0.3">
      <c r="A9874" s="4">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4">
        <v>1.1969999999999992</v>
      </c>
    </row>
    <row r="9875" spans="1:22" ht="14.25" customHeight="1" x14ac:dyDescent="0.3">
      <c r="A9875" s="4">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4">
        <v>3.1104000000000003</v>
      </c>
    </row>
    <row r="9876" spans="1:22" ht="14.25" customHeight="1" x14ac:dyDescent="0.3">
      <c r="A9876" s="4">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4">
        <v>19.989999999999995</v>
      </c>
    </row>
    <row r="9877" spans="1:22" ht="14.25" customHeight="1" x14ac:dyDescent="0.3">
      <c r="A9877" s="4">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4">
        <v>6.3600000000000101E-2</v>
      </c>
    </row>
    <row r="9878" spans="1:22" ht="14.25" customHeight="1" x14ac:dyDescent="0.3">
      <c r="A9878" s="4">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4">
        <v>-21.213600000000099</v>
      </c>
    </row>
    <row r="9879" spans="1:22" ht="14.25" customHeight="1" x14ac:dyDescent="0.3">
      <c r="A9879" s="4">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4">
        <v>-6.379999999999999</v>
      </c>
    </row>
    <row r="9880" spans="1:22" ht="14.25" customHeight="1" x14ac:dyDescent="0.3">
      <c r="A9880" s="4">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4">
        <v>-24.476399999999998</v>
      </c>
    </row>
    <row r="9881" spans="1:22" ht="14.25" customHeight="1" x14ac:dyDescent="0.3">
      <c r="A9881" s="4">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4">
        <v>63.685999999999979</v>
      </c>
    </row>
    <row r="9882" spans="1:22" ht="14.25" customHeight="1" x14ac:dyDescent="0.3">
      <c r="A9882" s="4">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4">
        <v>28.706399999999991</v>
      </c>
    </row>
    <row r="9883" spans="1:22" ht="14.25" customHeight="1" x14ac:dyDescent="0.3">
      <c r="A9883" s="4">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4">
        <v>6.7392000000000003</v>
      </c>
    </row>
    <row r="9884" spans="1:22" ht="14.25" customHeight="1" x14ac:dyDescent="0.3">
      <c r="A9884" s="4">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4">
        <v>98.139599999999987</v>
      </c>
    </row>
    <row r="9885" spans="1:22" ht="14.25" customHeight="1" x14ac:dyDescent="0.3">
      <c r="A9885" s="4">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4">
        <v>5.58</v>
      </c>
    </row>
    <row r="9886" spans="1:22" ht="14.25" customHeight="1" x14ac:dyDescent="0.3">
      <c r="A9886" s="4">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4">
        <v>22.4316</v>
      </c>
    </row>
    <row r="9887" spans="1:22" ht="14.25" customHeight="1" x14ac:dyDescent="0.3">
      <c r="A9887" s="4">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4">
        <v>57.592799999999997</v>
      </c>
    </row>
    <row r="9888" spans="1:22" ht="14.25" customHeight="1" x14ac:dyDescent="0.3">
      <c r="A9888" s="4">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4">
        <v>0</v>
      </c>
    </row>
    <row r="9889" spans="1:22" ht="14.25" customHeight="1" x14ac:dyDescent="0.3">
      <c r="A9889" s="4">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4">
        <v>4.6812000000000005</v>
      </c>
    </row>
    <row r="9890" spans="1:22" ht="14.25" customHeight="1" x14ac:dyDescent="0.3">
      <c r="A9890" s="4">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4">
        <v>28.796399999999998</v>
      </c>
    </row>
    <row r="9891" spans="1:22" ht="14.25" customHeight="1" x14ac:dyDescent="0.3">
      <c r="A9891" s="4">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4">
        <v>2.4138000000000006</v>
      </c>
    </row>
    <row r="9892" spans="1:22" ht="14.25" customHeight="1" x14ac:dyDescent="0.3">
      <c r="A9892" s="4">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4">
        <v>9.6913999999999998</v>
      </c>
    </row>
    <row r="9893" spans="1:22" ht="14.25" customHeight="1" x14ac:dyDescent="0.3">
      <c r="A9893" s="4">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4">
        <v>48.457499999999996</v>
      </c>
    </row>
    <row r="9894" spans="1:22" ht="14.25" customHeight="1" x14ac:dyDescent="0.3">
      <c r="A9894" s="4">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4">
        <v>83.314000000000021</v>
      </c>
    </row>
    <row r="9895" spans="1:22" ht="14.25" customHeight="1" x14ac:dyDescent="0.3">
      <c r="A9895" s="4">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4">
        <v>96.854399999999998</v>
      </c>
    </row>
    <row r="9896" spans="1:22" ht="14.25" customHeight="1" x14ac:dyDescent="0.3">
      <c r="A9896" s="4">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4">
        <v>27.60799999999999</v>
      </c>
    </row>
    <row r="9897" spans="1:22" ht="14.25" customHeight="1" x14ac:dyDescent="0.3">
      <c r="A9897" s="4">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4">
        <v>38.456000000000003</v>
      </c>
    </row>
    <row r="9898" spans="1:22" ht="14.25" customHeight="1" x14ac:dyDescent="0.3">
      <c r="A9898" s="4">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4">
        <v>22.480800000000002</v>
      </c>
    </row>
    <row r="9899" spans="1:22" ht="14.25" customHeight="1" x14ac:dyDescent="0.3">
      <c r="A9899" s="4">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4">
        <v>34.97399999999999</v>
      </c>
    </row>
    <row r="9900" spans="1:22" ht="14.25" customHeight="1" x14ac:dyDescent="0.3">
      <c r="A9900" s="4">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4">
        <v>0</v>
      </c>
    </row>
    <row r="9901" spans="1:22" ht="14.25" customHeight="1" x14ac:dyDescent="0.3">
      <c r="A9901" s="4">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4">
        <v>-143.25480000000002</v>
      </c>
    </row>
    <row r="9902" spans="1:22" ht="14.25" customHeight="1" x14ac:dyDescent="0.3">
      <c r="A9902" s="4">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4">
        <v>20.745899999999985</v>
      </c>
    </row>
    <row r="9903" spans="1:22" ht="14.25" customHeight="1" x14ac:dyDescent="0.3">
      <c r="A9903" s="4">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4">
        <v>7.1099999999999994</v>
      </c>
    </row>
    <row r="9904" spans="1:22" ht="14.25" customHeight="1" x14ac:dyDescent="0.3">
      <c r="A9904" s="4">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4">
        <v>2.0849999999999991</v>
      </c>
    </row>
    <row r="9905" spans="1:22" ht="14.25" customHeight="1" x14ac:dyDescent="0.3">
      <c r="A9905" s="4">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4">
        <v>-6.9101999999999997</v>
      </c>
    </row>
    <row r="9906" spans="1:22" ht="14.25" customHeight="1" x14ac:dyDescent="0.3">
      <c r="A9906" s="4">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4">
        <v>25.596799999999998</v>
      </c>
    </row>
    <row r="9907" spans="1:22" ht="14.25" customHeight="1" x14ac:dyDescent="0.3">
      <c r="A9907" s="4">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4">
        <v>55.389600000000002</v>
      </c>
    </row>
    <row r="9908" spans="1:22" ht="14.25" customHeight="1" x14ac:dyDescent="0.3">
      <c r="A9908" s="4">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4">
        <v>7.822499999999998</v>
      </c>
    </row>
    <row r="9909" spans="1:22" ht="14.25" customHeight="1" x14ac:dyDescent="0.3">
      <c r="A9909" s="4">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4">
        <v>71.77200000000002</v>
      </c>
    </row>
    <row r="9910" spans="1:22" ht="14.25" customHeight="1" x14ac:dyDescent="0.3">
      <c r="A9910" s="4">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4">
        <v>24.881999999999991</v>
      </c>
    </row>
    <row r="9911" spans="1:22" ht="14.25" customHeight="1" x14ac:dyDescent="0.3">
      <c r="A9911" s="4">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4">
        <v>12.060900000000002</v>
      </c>
    </row>
    <row r="9912" spans="1:22" ht="14.25" customHeight="1" x14ac:dyDescent="0.3">
      <c r="A9912" s="4">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4">
        <v>100.65599999999999</v>
      </c>
    </row>
    <row r="9913" spans="1:22" ht="14.25" customHeight="1" x14ac:dyDescent="0.3">
      <c r="A9913" s="4">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4">
        <v>56.526400000000002</v>
      </c>
    </row>
    <row r="9914" spans="1:22" ht="14.25" customHeight="1" x14ac:dyDescent="0.3">
      <c r="A9914" s="4">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4">
        <v>-54.320399999999978</v>
      </c>
    </row>
    <row r="9915" spans="1:22" ht="14.25" customHeight="1" x14ac:dyDescent="0.3">
      <c r="A9915" s="4">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4">
        <v>14.904</v>
      </c>
    </row>
    <row r="9916" spans="1:22" ht="14.25" customHeight="1" x14ac:dyDescent="0.3">
      <c r="A9916" s="4">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4">
        <v>6.2208000000000006</v>
      </c>
    </row>
    <row r="9917" spans="1:22" ht="14.25" customHeight="1" x14ac:dyDescent="0.3">
      <c r="A9917" s="4">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4">
        <v>45.527999999999992</v>
      </c>
    </row>
    <row r="9918" spans="1:22" ht="14.25" customHeight="1" x14ac:dyDescent="0.3">
      <c r="A9918" s="4">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4">
        <v>3.5047999999999995</v>
      </c>
    </row>
    <row r="9919" spans="1:22" ht="14.25" customHeight="1" x14ac:dyDescent="0.3">
      <c r="A9919" s="4">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4">
        <v>4.6220999999999997</v>
      </c>
    </row>
    <row r="9920" spans="1:22" ht="14.25" customHeight="1" x14ac:dyDescent="0.3">
      <c r="A9920" s="4">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4">
        <v>17.990999999999996</v>
      </c>
    </row>
    <row r="9921" spans="1:22" ht="14.25" customHeight="1" x14ac:dyDescent="0.3">
      <c r="A9921" s="4">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4">
        <v>-143.43099999999998</v>
      </c>
    </row>
    <row r="9922" spans="1:22" ht="14.25" customHeight="1" x14ac:dyDescent="0.3">
      <c r="A9922" s="4">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4">
        <v>-35.817600000000013</v>
      </c>
    </row>
    <row r="9923" spans="1:22" ht="14.25" customHeight="1" x14ac:dyDescent="0.3">
      <c r="A9923" s="4">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4">
        <v>-4.5935999999999986</v>
      </c>
    </row>
    <row r="9924" spans="1:22" ht="14.25" customHeight="1" x14ac:dyDescent="0.3">
      <c r="A9924" s="4">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4">
        <v>28.79519999999998</v>
      </c>
    </row>
    <row r="9925" spans="1:22" ht="14.25" customHeight="1" x14ac:dyDescent="0.3">
      <c r="A9925" s="4">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4">
        <v>16.823699999999999</v>
      </c>
    </row>
    <row r="9926" spans="1:22" ht="14.25" customHeight="1" x14ac:dyDescent="0.3">
      <c r="A9926" s="4">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4">
        <v>11.994999999999999</v>
      </c>
    </row>
    <row r="9927" spans="1:22" ht="14.25" customHeight="1" x14ac:dyDescent="0.3">
      <c r="A9927" s="4">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4">
        <v>353.5791999999999</v>
      </c>
    </row>
    <row r="9928" spans="1:22" ht="14.25" customHeight="1" x14ac:dyDescent="0.3">
      <c r="A9928" s="4">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4">
        <v>53.994599999999991</v>
      </c>
    </row>
    <row r="9929" spans="1:22" ht="14.25" customHeight="1" x14ac:dyDescent="0.3">
      <c r="A9929" s="4">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4">
        <v>20.140799999999999</v>
      </c>
    </row>
    <row r="9930" spans="1:22" ht="14.25" customHeight="1" x14ac:dyDescent="0.3">
      <c r="A9930" s="4">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4">
        <v>8.7371999999999996</v>
      </c>
    </row>
    <row r="9931" spans="1:22" ht="14.25" customHeight="1" x14ac:dyDescent="0.3">
      <c r="A9931" s="4">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4">
        <v>944.98649999999986</v>
      </c>
    </row>
    <row r="9932" spans="1:22" ht="14.25" customHeight="1" x14ac:dyDescent="0.3">
      <c r="A9932" s="4">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4">
        <v>3.4551999999999996</v>
      </c>
    </row>
    <row r="9933" spans="1:22" ht="14.25" customHeight="1" x14ac:dyDescent="0.3">
      <c r="A9933" s="4">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4">
        <v>-40.196000000000055</v>
      </c>
    </row>
    <row r="9934" spans="1:22" ht="14.25" customHeight="1" x14ac:dyDescent="0.3">
      <c r="A9934" s="4">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4">
        <v>13.481999999999998</v>
      </c>
    </row>
    <row r="9935" spans="1:22" ht="14.25" customHeight="1" x14ac:dyDescent="0.3">
      <c r="A9935" s="4">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4">
        <v>47.806499999999993</v>
      </c>
    </row>
    <row r="9936" spans="1:22" ht="14.25" customHeight="1" x14ac:dyDescent="0.3">
      <c r="A9936" s="4">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4">
        <v>2.5146000000000015</v>
      </c>
    </row>
    <row r="9937" spans="1:22" ht="14.25" customHeight="1" x14ac:dyDescent="0.3">
      <c r="A9937" s="4">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4">
        <v>3.6744000000000039</v>
      </c>
    </row>
    <row r="9938" spans="1:22" ht="14.25" customHeight="1" x14ac:dyDescent="0.3">
      <c r="A9938" s="4">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4">
        <v>48.377100000000006</v>
      </c>
    </row>
    <row r="9939" spans="1:22" ht="14.25" customHeight="1" x14ac:dyDescent="0.3">
      <c r="A9939" s="4">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4">
        <v>-1.7772000000000041</v>
      </c>
    </row>
    <row r="9940" spans="1:22" ht="14.25" customHeight="1" x14ac:dyDescent="0.3">
      <c r="A9940" s="4">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4">
        <v>19.915500000000002</v>
      </c>
    </row>
    <row r="9941" spans="1:22" ht="14.25" customHeight="1" x14ac:dyDescent="0.3">
      <c r="A9941" s="4">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4">
        <v>9.9456000000000024</v>
      </c>
    </row>
    <row r="9942" spans="1:22" ht="14.25" customHeight="1" x14ac:dyDescent="0.3">
      <c r="A9942" s="4">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4">
        <v>4.8160000000000007</v>
      </c>
    </row>
    <row r="9943" spans="1:22" ht="14.25" customHeight="1" x14ac:dyDescent="0.3">
      <c r="A9943" s="4">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4">
        <v>87.196200000000005</v>
      </c>
    </row>
    <row r="9944" spans="1:22" ht="14.25" customHeight="1" x14ac:dyDescent="0.3">
      <c r="A9944" s="4">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4">
        <v>29.964600000000061</v>
      </c>
    </row>
    <row r="9945" spans="1:22" ht="14.25" customHeight="1" x14ac:dyDescent="0.3">
      <c r="A9945" s="4">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4">
        <v>13.299000000000003</v>
      </c>
    </row>
    <row r="9946" spans="1:22" ht="14.25" customHeight="1" x14ac:dyDescent="0.3">
      <c r="A9946" s="4">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4">
        <v>0.4073999999999991</v>
      </c>
    </row>
    <row r="9947" spans="1:22" ht="14.25" customHeight="1" x14ac:dyDescent="0.3">
      <c r="A9947" s="4">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4">
        <v>1.0699999999999996</v>
      </c>
    </row>
    <row r="9948" spans="1:22" ht="14.25" customHeight="1" x14ac:dyDescent="0.3">
      <c r="A9948" s="4">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4">
        <v>32.130000000000003</v>
      </c>
    </row>
    <row r="9949" spans="1:22" ht="14.25" customHeight="1" x14ac:dyDescent="0.3">
      <c r="A9949" s="4">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4">
        <v>539.24639999999999</v>
      </c>
    </row>
    <row r="9950" spans="1:22" ht="14.25" customHeight="1" x14ac:dyDescent="0.3">
      <c r="A9950" s="4">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4">
        <v>793.71599999999989</v>
      </c>
    </row>
    <row r="9951" spans="1:22" ht="14.25" customHeight="1" x14ac:dyDescent="0.3">
      <c r="A9951" s="4">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4">
        <v>15.954299999999993</v>
      </c>
    </row>
    <row r="9952" spans="1:22" ht="14.25" customHeight="1" x14ac:dyDescent="0.3">
      <c r="A9952" s="4">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4">
        <v>14.7593</v>
      </c>
    </row>
    <row r="9953" spans="1:22" ht="14.25" customHeight="1" x14ac:dyDescent="0.3">
      <c r="A9953" s="4">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4">
        <v>8.69</v>
      </c>
    </row>
    <row r="9954" spans="1:22" ht="14.25" customHeight="1" x14ac:dyDescent="0.3">
      <c r="A9954" s="4">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4">
        <v>20.723999999999997</v>
      </c>
    </row>
    <row r="9955" spans="1:22" ht="14.25" customHeight="1" x14ac:dyDescent="0.3">
      <c r="A9955" s="4">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4">
        <v>3.1104000000000003</v>
      </c>
    </row>
    <row r="9956" spans="1:22" ht="14.25" customHeight="1" x14ac:dyDescent="0.3">
      <c r="A9956" s="4">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4">
        <v>11.558699999999998</v>
      </c>
    </row>
    <row r="9957" spans="1:22" ht="14.25" customHeight="1" x14ac:dyDescent="0.3">
      <c r="A9957" s="4">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4">
        <v>10.258800000000008</v>
      </c>
    </row>
    <row r="9958" spans="1:22" ht="14.25" customHeight="1" x14ac:dyDescent="0.3">
      <c r="A9958" s="4">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4">
        <v>21.784499999999998</v>
      </c>
    </row>
    <row r="9959" spans="1:22" ht="14.25" customHeight="1" x14ac:dyDescent="0.3">
      <c r="A9959" s="4">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4">
        <v>109.7208</v>
      </c>
    </row>
    <row r="9960" spans="1:22" ht="14.25" customHeight="1" x14ac:dyDescent="0.3">
      <c r="A9960" s="4">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4">
        <v>2.1899999999999995</v>
      </c>
    </row>
    <row r="9961" spans="1:22" ht="14.25" customHeight="1" x14ac:dyDescent="0.3">
      <c r="A9961" s="4">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4">
        <v>1.8687999999999998</v>
      </c>
    </row>
    <row r="9962" spans="1:22" ht="14.25" customHeight="1" x14ac:dyDescent="0.3">
      <c r="A9962" s="4">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4">
        <v>3.2399999999999984</v>
      </c>
    </row>
    <row r="9963" spans="1:22" ht="14.25" customHeight="1" x14ac:dyDescent="0.3">
      <c r="A9963" s="4">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4">
        <v>23.7742</v>
      </c>
    </row>
    <row r="9964" spans="1:22" ht="14.25" customHeight="1" x14ac:dyDescent="0.3">
      <c r="A9964" s="4">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4">
        <v>-67.670400000000001</v>
      </c>
    </row>
    <row r="9965" spans="1:22" ht="14.25" customHeight="1" x14ac:dyDescent="0.3">
      <c r="A9965" s="4">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4">
        <v>3.6288</v>
      </c>
    </row>
    <row r="9966" spans="1:22" ht="14.25" customHeight="1" x14ac:dyDescent="0.3">
      <c r="A9966" s="4">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4">
        <v>6.4319999999999995</v>
      </c>
    </row>
    <row r="9967" spans="1:22" ht="14.25" customHeight="1" x14ac:dyDescent="0.3">
      <c r="A9967" s="4">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4">
        <v>2.3406000000000002</v>
      </c>
    </row>
    <row r="9968" spans="1:22" ht="14.25" customHeight="1" x14ac:dyDescent="0.3">
      <c r="A9968" s="4">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4">
        <v>51.554299999999991</v>
      </c>
    </row>
    <row r="9969" spans="1:22" ht="14.25" customHeight="1" x14ac:dyDescent="0.3">
      <c r="A9969" s="4">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4">
        <v>18.089999999999996</v>
      </c>
    </row>
    <row r="9970" spans="1:22" ht="14.25" customHeight="1" x14ac:dyDescent="0.3">
      <c r="A9970" s="4">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4">
        <v>331.19099999999997</v>
      </c>
    </row>
    <row r="9971" spans="1:22" ht="14.25" customHeight="1" x14ac:dyDescent="0.3">
      <c r="A9971" s="4">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4">
        <v>6.5974999999999993</v>
      </c>
    </row>
    <row r="9972" spans="1:22" ht="14.25" customHeight="1" x14ac:dyDescent="0.3">
      <c r="A9972" s="4">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4">
        <v>54.997599999999991</v>
      </c>
    </row>
    <row r="9973" spans="1:22" ht="14.25" customHeight="1" x14ac:dyDescent="0.3">
      <c r="A9973" s="4">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4">
        <v>42.22499999999998</v>
      </c>
    </row>
    <row r="9974" spans="1:22" ht="14.25" customHeight="1" x14ac:dyDescent="0.3">
      <c r="A9974" s="4">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4">
        <v>33.604199999999992</v>
      </c>
    </row>
    <row r="9975" spans="1:22" ht="14.25" customHeight="1" x14ac:dyDescent="0.3">
      <c r="A9975" s="4">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4">
        <v>27.195999999999998</v>
      </c>
    </row>
    <row r="9976" spans="1:22" ht="14.25" customHeight="1" x14ac:dyDescent="0.3">
      <c r="A9976" s="4">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4">
        <v>5.2332000000000001</v>
      </c>
    </row>
    <row r="9977" spans="1:22" ht="14.25" customHeight="1" x14ac:dyDescent="0.3">
      <c r="A9977" s="4">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4">
        <v>6.4127999999999998</v>
      </c>
    </row>
    <row r="9978" spans="1:22" ht="14.25" customHeight="1" x14ac:dyDescent="0.3">
      <c r="A9978" s="4">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4">
        <v>31.197999999999986</v>
      </c>
    </row>
    <row r="9979" spans="1:22" ht="14.25" customHeight="1" x14ac:dyDescent="0.3">
      <c r="A9979" s="4">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4">
        <v>0</v>
      </c>
    </row>
    <row r="9980" spans="1:22" ht="14.25" customHeight="1" x14ac:dyDescent="0.3">
      <c r="A9980" s="4">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4">
        <v>4.6815999999999995</v>
      </c>
    </row>
    <row r="9981" spans="1:22" ht="14.25" customHeight="1" x14ac:dyDescent="0.3">
      <c r="A9981" s="4">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4">
        <v>153.11519999999999</v>
      </c>
    </row>
    <row r="9982" spans="1:22" ht="14.25" customHeight="1" x14ac:dyDescent="0.3">
      <c r="A9982" s="4">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4">
        <v>22.354800000000004</v>
      </c>
    </row>
    <row r="9983" spans="1:22" ht="14.25" customHeight="1" x14ac:dyDescent="0.3">
      <c r="A9983" s="4">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4">
        <v>5.368999999999998</v>
      </c>
    </row>
    <row r="9984" spans="1:22" ht="14.25" customHeight="1" x14ac:dyDescent="0.3">
      <c r="A9984" s="4">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4">
        <v>16.713200000000001</v>
      </c>
    </row>
    <row r="9985" spans="1:22" ht="14.25" customHeight="1" x14ac:dyDescent="0.3">
      <c r="A9985" s="4">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4">
        <v>27.434400000000011</v>
      </c>
    </row>
    <row r="9986" spans="1:22" ht="14.25" customHeight="1" x14ac:dyDescent="0.3">
      <c r="A9986" s="4">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4">
        <v>15.120000000000001</v>
      </c>
    </row>
    <row r="9987" spans="1:22" ht="14.25" customHeight="1" x14ac:dyDescent="0.3">
      <c r="A9987" s="4">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4">
        <v>16.123999999999995</v>
      </c>
    </row>
    <row r="9988" spans="1:22" ht="14.25" customHeight="1" x14ac:dyDescent="0.3">
      <c r="A9988" s="4">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4">
        <v>15.220800000000001</v>
      </c>
    </row>
    <row r="9989" spans="1:22" ht="14.25" customHeight="1" x14ac:dyDescent="0.3">
      <c r="A9989" s="4">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4">
        <v>28.796399999999998</v>
      </c>
    </row>
    <row r="9990" spans="1:22" ht="14.25" customHeight="1" x14ac:dyDescent="0.3">
      <c r="A9990" s="4">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4">
        <v>55.647000000000006</v>
      </c>
    </row>
    <row r="9991" spans="1:22" ht="14.25" customHeight="1" x14ac:dyDescent="0.3">
      <c r="A9991" s="4">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4">
        <v>4.1027999999999993</v>
      </c>
    </row>
    <row r="9992" spans="1:22" ht="14.25" customHeight="1" x14ac:dyDescent="0.3">
      <c r="A9992" s="4">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4">
        <v>15.633199999999988</v>
      </c>
    </row>
    <row r="9993" spans="1:22" ht="14.25" customHeight="1" x14ac:dyDescent="0.3">
      <c r="A9993" s="4">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4">
        <v>19.393200000000007</v>
      </c>
    </row>
    <row r="9994" spans="1:22" ht="14.25" customHeight="1" x14ac:dyDescent="0.3">
      <c r="A9994" s="4">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4">
        <v>13.32</v>
      </c>
    </row>
    <row r="9995" spans="1:22" ht="14.25" customHeight="1" x14ac:dyDescent="0.3">
      <c r="A9995" s="4">
        <v>9994</v>
      </c>
      <c r="B9995" s="4" t="s">
        <v>10931</v>
      </c>
      <c r="C9995" s="4">
        <f>YEAR(Data!$D9995)</f>
        <v>2014</v>
      </c>
      <c r="D9995" s="5">
        <v>41764</v>
      </c>
      <c r="E9995" s="5">
        <v>41769</v>
      </c>
      <c r="F9995" s="4" t="s">
        <v>23</v>
      </c>
      <c r="G9995" s="4" t="s">
        <v>3525</v>
      </c>
      <c r="H9995" s="4" t="s">
        <v>3526</v>
      </c>
      <c r="I9995" s="4" t="s">
        <v>26</v>
      </c>
      <c r="J9995" s="4" t="s">
        <v>27</v>
      </c>
      <c r="K9995" s="4" t="s">
        <v>3972</v>
      </c>
      <c r="L9995" s="4" t="s">
        <v>43</v>
      </c>
      <c r="M9995" s="4">
        <v>92683</v>
      </c>
      <c r="N9995" s="4" t="s">
        <v>44</v>
      </c>
      <c r="O9995" s="4" t="s">
        <v>713</v>
      </c>
      <c r="P9995" s="4" t="s">
        <v>46</v>
      </c>
      <c r="Q9995" s="4" t="s">
        <v>78</v>
      </c>
      <c r="R9995" s="4" t="s">
        <v>714</v>
      </c>
      <c r="S9995" s="4">
        <v>243.16</v>
      </c>
      <c r="T9995" s="4">
        <v>2</v>
      </c>
      <c r="U9995" s="4">
        <v>0</v>
      </c>
      <c r="V9995" s="4">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3984375" defaultRowHeight="15" customHeight="1" x14ac:dyDescent="0.25"/>
  <cols>
    <col min="1" max="18" width="8.59765625" customWidth="1"/>
    <col min="19" max="26" width="7.7968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4">
      <c r="A11" s="2" t="s">
        <v>10932</v>
      </c>
      <c r="B11" s="3" t="e">
        <f>#REF!</f>
        <v>#REF!</v>
      </c>
      <c r="Q11" s="2"/>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DE7E-E900-4207-8943-F8F4D07B9FBE}">
  <dimension ref="G20"/>
  <sheetViews>
    <sheetView showGridLines="0" showRowColHeaders="0" tabSelected="1" zoomScale="90" zoomScaleNormal="90" workbookViewId="0">
      <selection activeCell="Y11" sqref="Y11"/>
    </sheetView>
  </sheetViews>
  <sheetFormatPr defaultRowHeight="13.8" x14ac:dyDescent="0.25"/>
  <sheetData>
    <row r="20" spans="7:7" x14ac:dyDescent="0.25">
      <c r="G20" s="46" t="s">
        <v>10956</v>
      </c>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Bar chart</vt:lpstr>
      <vt:lpstr>KPI</vt:lpstr>
      <vt:lpstr>KPI YOY</vt:lpstr>
      <vt:lpstr>Data</vt:lpstr>
      <vt:lpstr>layout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OMKAR DHUMAL</cp:lastModifiedBy>
  <dcterms:created xsi:type="dcterms:W3CDTF">2015-06-05T18:17:20Z</dcterms:created>
  <dcterms:modified xsi:type="dcterms:W3CDTF">2026-05-24T10:18:07Z</dcterms:modified>
</cp:coreProperties>
</file>