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um" sheetId="1" r:id="rId4"/>
    <sheet state="visible" name="5um" sheetId="2" r:id="rId5"/>
    <sheet state="visible" name="20um" sheetId="3" r:id="rId6"/>
    <sheet state="visible" name="Charts" sheetId="4" r:id="rId7"/>
  </sheets>
  <definedNames/>
  <calcPr/>
</workbook>
</file>

<file path=xl/sharedStrings.xml><?xml version="1.0" encoding="utf-8"?>
<sst xmlns="http://schemas.openxmlformats.org/spreadsheetml/2006/main" count="34" uniqueCount="12">
  <si>
    <t>Hand counted results from video "color droplet sorting with ide" (10um)</t>
  </si>
  <si>
    <t>True positive</t>
  </si>
  <si>
    <t>False positive</t>
  </si>
  <si>
    <t>True negative</t>
  </si>
  <si>
    <t>False negative</t>
  </si>
  <si>
    <t>Total</t>
  </si>
  <si>
    <t>Efficiency</t>
  </si>
  <si>
    <t>Hand counted results from video "another high pass video" (10um)</t>
  </si>
  <si>
    <t>hit outlet efficiency</t>
  </si>
  <si>
    <t>waste outlet efficiency</t>
  </si>
  <si>
    <t>Hand counted results from video "PlzWorkErinVid4" (5um)</t>
  </si>
  <si>
    <t>Hand counted results from video "20 um working" (20um)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</si>
</sst>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3" numFmtId="10" xfId="0" applyBorder="1" applyFont="1" applyNumberFormat="1"/>
    <xf borderId="0" fillId="0" fontId="3" numFmtId="0" xfId="0" applyAlignment="1" applyFont="1">
      <alignment readingOrder="0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10um IDE Efficiencies by Outlet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'10um'!$A$2:$A$5</c:f>
            </c:strRef>
          </c:cat>
          <c:val>
            <c:numRef>
              <c:f>'10um'!$B$2:$B$5</c:f>
              <c:numCache/>
            </c:numRef>
          </c:val>
        </c:ser>
        <c:axId val="796577805"/>
        <c:axId val="2109247140"/>
      </c:barChart>
      <c:catAx>
        <c:axId val="796577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Outlet 1 (Hit)                                   Outlet 2 (Waste)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9247140"/>
      </c:catAx>
      <c:valAx>
        <c:axId val="21092471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Droplet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65778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5um IDE Efficiencies by Outlet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'5um'!$A$2:$A$5</c:f>
            </c:strRef>
          </c:cat>
          <c:val>
            <c:numRef>
              <c:f>'5um'!$B$2:$B$5</c:f>
              <c:numCache/>
            </c:numRef>
          </c:val>
        </c:ser>
        <c:axId val="328024922"/>
        <c:axId val="587940633"/>
      </c:barChart>
      <c:catAx>
        <c:axId val="328024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Outlet 1 (Hit)                                   Outlet 2 (Waste)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940633"/>
      </c:catAx>
      <c:valAx>
        <c:axId val="587940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Droplet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0249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20um IDE Efficiencies by Outlet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'20um'!$A$2:$A$5</c:f>
            </c:strRef>
          </c:cat>
          <c:val>
            <c:numRef>
              <c:f>'20um'!$B$2:$B$5</c:f>
              <c:numCache/>
            </c:numRef>
          </c:val>
        </c:ser>
        <c:axId val="1821424145"/>
        <c:axId val="65812259"/>
      </c:barChart>
      <c:catAx>
        <c:axId val="1821424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Outlet 1 (Hit)                                   Outlet 2 (Waste)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12259"/>
      </c:catAx>
      <c:valAx>
        <c:axId val="65812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Droplet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14241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10um IDE Efficiencies by Outlet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'10um'!$A$2:$A$5</c:f>
            </c:strRef>
          </c:cat>
          <c:val>
            <c:numRef>
              <c:f>'10um'!$B$2:$B$5</c:f>
              <c:numCache/>
            </c:numRef>
          </c:val>
        </c:ser>
        <c:axId val="2137552043"/>
        <c:axId val="1940108104"/>
      </c:barChart>
      <c:catAx>
        <c:axId val="2137552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Outlet 1 (Hit)                                   Outlet 2 (Waste)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108104"/>
      </c:catAx>
      <c:valAx>
        <c:axId val="19401081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Droplet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552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5um IDE Efficiencies by Outlet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'5um'!$A$2:$A$5</c:f>
            </c:strRef>
          </c:cat>
          <c:val>
            <c:numRef>
              <c:f>'5um'!$B$2:$B$5</c:f>
              <c:numCache/>
            </c:numRef>
          </c:val>
        </c:ser>
        <c:axId val="432571176"/>
        <c:axId val="1459635829"/>
      </c:barChart>
      <c:catAx>
        <c:axId val="432571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Outlet 1 (Hit)                                   Outlet 2 (Waste)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9635829"/>
      </c:catAx>
      <c:valAx>
        <c:axId val="14596358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Droplet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2571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20um IDE Efficiencies by Outlet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'20um'!$A$2:$A$5</c:f>
            </c:strRef>
          </c:cat>
          <c:val>
            <c:numRef>
              <c:f>'20um'!$B$2:$B$5</c:f>
              <c:numCache/>
            </c:numRef>
          </c:val>
        </c:ser>
        <c:axId val="1342301292"/>
        <c:axId val="1282390812"/>
      </c:barChart>
      <c:catAx>
        <c:axId val="13423012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Outlet 1 (Hit)                                   Outlet 2 (Waste)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2390812"/>
      </c:catAx>
      <c:valAx>
        <c:axId val="1282390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Droplet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23012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447675</xdr:colOff>
      <xdr:row>2</xdr:row>
      <xdr:rowOff>95250</xdr:rowOff>
    </xdr:from>
    <xdr:ext cx="4829175" cy="2990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1</xdr:row>
      <xdr:rowOff>76200</xdr:rowOff>
    </xdr:from>
    <xdr:ext cx="4762500" cy="2943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2</xdr:row>
      <xdr:rowOff>123825</xdr:rowOff>
    </xdr:from>
    <xdr:ext cx="4724400" cy="2914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914400</xdr:colOff>
      <xdr:row>5</xdr:row>
      <xdr:rowOff>47625</xdr:rowOff>
    </xdr:from>
    <xdr:ext cx="4829175" cy="29908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171450</xdr:colOff>
      <xdr:row>5</xdr:row>
      <xdr:rowOff>47625</xdr:rowOff>
    </xdr:from>
    <xdr:ext cx="4829175" cy="29908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476250</xdr:colOff>
      <xdr:row>5</xdr:row>
      <xdr:rowOff>47625</xdr:rowOff>
    </xdr:from>
    <xdr:ext cx="4829175" cy="29908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</cols>
  <sheetData>
    <row r="1">
      <c r="A1" s="1" t="s">
        <v>0</v>
      </c>
      <c r="B1" s="2"/>
    </row>
    <row r="2">
      <c r="A2" s="3" t="s">
        <v>1</v>
      </c>
      <c r="B2" s="3">
        <v>240.0</v>
      </c>
    </row>
    <row r="3">
      <c r="A3" s="3" t="s">
        <v>2</v>
      </c>
      <c r="B3" s="3">
        <v>15.0</v>
      </c>
    </row>
    <row r="4">
      <c r="A4" s="3" t="s">
        <v>3</v>
      </c>
      <c r="B4" s="3">
        <v>500.0</v>
      </c>
    </row>
    <row r="5">
      <c r="A5" s="3" t="s">
        <v>4</v>
      </c>
      <c r="B5" s="3">
        <v>14.0</v>
      </c>
    </row>
    <row r="6">
      <c r="A6" s="3" t="s">
        <v>5</v>
      </c>
      <c r="B6" s="4">
        <f>SUM(B2:B5)</f>
        <v>769</v>
      </c>
    </row>
    <row r="7">
      <c r="A7" s="3" t="s">
        <v>6</v>
      </c>
      <c r="B7" s="5">
        <f>(B2+B4)/B6</f>
        <v>0.9622886866</v>
      </c>
    </row>
    <row r="9">
      <c r="A9" s="1" t="s">
        <v>7</v>
      </c>
      <c r="B9" s="2"/>
    </row>
    <row r="10">
      <c r="A10" s="3" t="s">
        <v>1</v>
      </c>
      <c r="B10" s="3"/>
    </row>
    <row r="11">
      <c r="A11" s="3" t="s">
        <v>2</v>
      </c>
      <c r="B11" s="3"/>
    </row>
    <row r="12">
      <c r="A12" s="3" t="s">
        <v>3</v>
      </c>
      <c r="B12" s="3"/>
    </row>
    <row r="13">
      <c r="A13" s="3" t="s">
        <v>4</v>
      </c>
      <c r="B13" s="3"/>
    </row>
    <row r="14">
      <c r="A14" s="3" t="s">
        <v>5</v>
      </c>
      <c r="B14" s="4"/>
    </row>
    <row r="15">
      <c r="A15" s="3" t="s">
        <v>6</v>
      </c>
      <c r="B15" s="5"/>
    </row>
    <row r="17">
      <c r="A17" s="6" t="s">
        <v>8</v>
      </c>
      <c r="B17" s="7">
        <f>(B2)/(B2+B3)</f>
        <v>0.9411764706</v>
      </c>
    </row>
    <row r="18">
      <c r="A18" s="6" t="s">
        <v>9</v>
      </c>
      <c r="B18" s="7">
        <f>B4/(B4+B5)</f>
        <v>0.9727626459</v>
      </c>
    </row>
  </sheetData>
  <mergeCells count="2">
    <mergeCell ref="A1:B1"/>
    <mergeCell ref="A9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</cols>
  <sheetData>
    <row r="1">
      <c r="A1" s="1" t="s">
        <v>10</v>
      </c>
      <c r="B1" s="2"/>
    </row>
    <row r="2">
      <c r="A2" s="3" t="s">
        <v>1</v>
      </c>
      <c r="B2" s="3">
        <v>122.0</v>
      </c>
    </row>
    <row r="3">
      <c r="A3" s="3" t="s">
        <v>2</v>
      </c>
      <c r="B3" s="3">
        <v>24.0</v>
      </c>
    </row>
    <row r="4">
      <c r="A4" s="3" t="s">
        <v>3</v>
      </c>
      <c r="B4" s="3">
        <v>240.0</v>
      </c>
    </row>
    <row r="5">
      <c r="A5" s="3" t="s">
        <v>4</v>
      </c>
      <c r="B5" s="3">
        <v>17.0</v>
      </c>
    </row>
    <row r="6">
      <c r="A6" s="3" t="s">
        <v>5</v>
      </c>
      <c r="B6" s="4">
        <f>B2+B3+B4+B5</f>
        <v>403</v>
      </c>
    </row>
    <row r="7">
      <c r="A7" s="3" t="s">
        <v>6</v>
      </c>
      <c r="B7" s="5">
        <f>(B2+B4)/B6</f>
        <v>0.8982630273</v>
      </c>
    </row>
    <row r="10">
      <c r="A10" s="6" t="s">
        <v>8</v>
      </c>
      <c r="B10" s="7">
        <f>B2/(B2+B3)</f>
        <v>0.8356164384</v>
      </c>
    </row>
    <row r="11">
      <c r="A11" s="6" t="s">
        <v>9</v>
      </c>
      <c r="B11" s="7">
        <f>B4/(B4+B5)</f>
        <v>0.9338521401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</cols>
  <sheetData>
    <row r="1">
      <c r="A1" s="1" t="s">
        <v>11</v>
      </c>
      <c r="B1" s="2"/>
    </row>
    <row r="2">
      <c r="A2" s="3" t="s">
        <v>1</v>
      </c>
      <c r="B2" s="3">
        <v>167.0</v>
      </c>
    </row>
    <row r="3">
      <c r="A3" s="3" t="s">
        <v>2</v>
      </c>
      <c r="B3" s="3">
        <v>69.0</v>
      </c>
    </row>
    <row r="4">
      <c r="A4" s="3" t="s">
        <v>3</v>
      </c>
      <c r="B4" s="3">
        <v>225.0</v>
      </c>
    </row>
    <row r="5">
      <c r="A5" s="3" t="s">
        <v>4</v>
      </c>
      <c r="B5" s="3">
        <v>47.0</v>
      </c>
    </row>
    <row r="6">
      <c r="A6" s="3" t="s">
        <v>5</v>
      </c>
      <c r="B6" s="4">
        <f>B2+B3+B4+B5</f>
        <v>508</v>
      </c>
    </row>
    <row r="7">
      <c r="A7" s="3" t="s">
        <v>6</v>
      </c>
      <c r="B7" s="5">
        <f>(B2+B4)/B6</f>
        <v>0.7716535433</v>
      </c>
    </row>
    <row r="9">
      <c r="A9" s="6" t="s">
        <v>8</v>
      </c>
      <c r="B9" s="7">
        <f>B2/(B2+B3)</f>
        <v>0.7076271186</v>
      </c>
    </row>
    <row r="10">
      <c r="A10" s="6" t="s">
        <v>9</v>
      </c>
      <c r="B10" s="7">
        <f>B4/(B4+B5)</f>
        <v>0.8272058824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