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4C20F43C-02B4-4C6B-9D23-DF9BC554EF8D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0120950e64c84092a257ba22ed198c69.xlsxTabela1" hidden="1">Tabela1[]</definedName>
    <definedName name="SegmentaçãodeDados_Plan">#N/A</definedName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0120950e-64c8-4092-a257-ba22ed198c69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G12" i="3"/>
  <c r="E36" i="3"/>
  <c r="I10" i="3"/>
  <c r="E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E12F7-D3F0-4443-A9D5-49C2A69CBCE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5C08E5-1D63-48BC-835E-4604E88A7879}" name="WorksheetConnection_0120950e-64c8-4092-a257-ba22ed198c69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0120950e64c84092a257ba22ed198c69.xlsxTabela1"/>
        </x15:connection>
      </ext>
    </extLst>
  </connection>
</connections>
</file>

<file path=xl/sharedStrings.xml><?xml version="1.0" encoding="utf-8"?>
<sst xmlns="http://schemas.openxmlformats.org/spreadsheetml/2006/main" count="2041" uniqueCount="338">
  <si>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</si>
  <si>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</si>
  <si>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</si>
  <si>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</si>
  <si>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</si>
  <si>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</si>
  <si>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</si>
  <si>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</si>
  <si>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</si>
  <si>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</si>
  <si>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</si>
  <si>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</si>
  <si>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</si>
  <si>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</si>
  <si>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</si>
  <si>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</si>
  <si>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</si>
  <si>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</si>
  <si>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</si>
  <si>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</si>
  <si>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</si>
  <si>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</si>
  <si>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</si>
  <si>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</si>
  <si>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</si>
  <si>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</si>
  <si>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</si>
  <si>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</si>
  <si>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</si>
  <si>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</si>
  <si>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</si>
  <si>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</si>
  <si>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</si>
  <si>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</si>
  <si>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</si>
  <si>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</si>
  <si>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</si>
  <si>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</si>
  <si>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</si>
  <si>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</si>
  <si>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</si>
  <si>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</si>
  <si>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</si>
  <si>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</si>
  <si>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</si>
  <si>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</si>
  <si>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</si>
  <si>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</si>
  <si>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</si>
  <si>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</si>
  <si>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</si>
  <si>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</si>
  <si>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</si>
  <si>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</si>
  <si>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</si>
  <si>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</si>
  <si>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</si>
  <si>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</si>
  <si>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</si>
  <si>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</si>
  <si>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</si>
  <si>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</si>
  <si>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</si>
  <si>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</si>
  <si>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</si>
  <si>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</si>
  <si>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</si>
  <si>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</si>
  <si>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</si>
  <si>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</si>
  <si>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</si>
  <si>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</si>
  <si>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</si>
  <si>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</si>
  <si>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</si>
  <si>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</si>
  <si>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</si>
  <si>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</si>
  <si>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</si>
  <si>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</si>
  <si>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</si>
  <si>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</si>
  <si>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</si>
  <si>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</si>
  <si>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</si>
  <si>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</si>
  <si>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</si>
  <si>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</si>
  <si>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</si>
  <si>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</si>
  <si>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</si>
  <si>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</si>
  <si>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</si>
  <si>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</si>
  <si>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</si>
  <si>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</si>
  <si>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</si>
  <si>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</si>
  <si>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</si>
  <si>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</si>
  <si>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</si>
  <si>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</si>
  <si>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</si>
  <si>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</si>
  <si>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</si>
  <si>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</si>
  <si>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</si>
  <si>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</si>
  <si>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</si>
  <si>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</si>
  <si>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</si>
  <si>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</si>
  <si>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</si>
  <si>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</si>
  <si>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</si>
  <si>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</si>
  <si>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</si>
  <si>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</si>
  <si>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</si>
  <si>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</si>
  <si>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</si>
  <si>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</si>
  <si>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</si>
  <si>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</si>
  <si>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</si>
  <si>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</si>
  <si>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</si>
  <si>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</si>
  <si>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</si>
  <si>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</si>
  <si>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</si>
  <si>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</si>
  <si>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</si>
  <si>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</si>
  <si>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</si>
  <si>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</si>
  <si>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</si>
  <si>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</si>
  <si>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</si>
  <si>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</si>
  <si>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</si>
  <si>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</si>
  <si>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</si>
  <si>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</si>
  <si>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</si>
  <si>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</si>
  <si>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</si>
  <si>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</si>
  <si>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</si>
  <si>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</si>
  <si>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</si>
  <si>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</si>
  <si>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</si>
  <si>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</si>
  <si>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</si>
  <si>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</si>
  <si>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</si>
  <si>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</si>
  <si>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</si>
  <si>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</si>
  <si>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</si>
  <si>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</si>
  <si>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</si>
  <si>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</si>
  <si>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</si>
  <si>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</si>
  <si>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</si>
  <si>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</si>
  <si>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</si>
  <si>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</si>
  <si>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</si>
  <si>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</si>
  <si>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</si>
  <si>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</si>
  <si>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</si>
  <si>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</si>
  <si>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</si>
  <si>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</si>
  <si>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</si>
  <si>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</si>
  <si>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</si>
  <si>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</si>
  <si>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</si>
  <si>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</si>
  <si>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</si>
  <si>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</si>
  <si>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</si>
  <si>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</si>
  <si>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</si>
  <si>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</si>
  <si>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</si>
  <si>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</si>
  <si>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</si>
  <si>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</si>
  <si>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</si>
  <si>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</si>
  <si>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</si>
  <si>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</si>
  <si>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</si>
  <si>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</si>
  <si>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</si>
  <si>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</si>
  <si>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</si>
  <si>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</si>
  <si>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</si>
  <si>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</si>
  <si>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</si>
  <si>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</si>
  <si>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</si>
  <si>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</si>
  <si>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</si>
  <si>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</si>
  <si>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</si>
  <si>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</si>
  <si>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</si>
  <si>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</si>
  <si>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</si>
  <si>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</si>
  <si>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</si>
  <si>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</si>
  <si>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</si>
  <si>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</si>
  <si>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</si>
  <si>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</si>
  <si>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</si>
  <si>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</si>
  <si>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</si>
  <si>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</si>
  <si>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</si>
  <si>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</si>
  <si>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</si>
  <si>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</si>
  <si>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</si>
  <si>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</si>
  <si>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</si>
  <si>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</si>
  <si>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</si>
  <si>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</si>
  <si>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</si>
  <si>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</si>
  <si>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</si>
  <si>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</si>
  <si>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</si>
  <si>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</si>
  <si>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</si>
  <si>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</si>
  <si>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</si>
  <si>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</si>
  <si>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</si>
  <si>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</si>
  <si>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</si>
  <si>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</si>
  <si>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</si>
  <si>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</si>
  <si>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</si>
  <si>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</si>
  <si>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</si>
  <si>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</si>
  <si>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</si>
  <si>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</si>
  <si>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</si>
  <si>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</si>
  <si>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</si>
  <si>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</si>
  <si>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</si>
  <si>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</si>
  <si>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</si>
  <si>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</si>
  <si>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</si>
  <si>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</si>
  <si>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</si>
  <si>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</si>
  <si>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</si>
  <si>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</si>
  <si>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</si>
  <si>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</si>
  <si>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</si>
  <si>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</si>
  <si>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</si>
  <si>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</si>
  <si>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</si>
  <si>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</si>
  <si>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</si>
  <si>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</si>
  <si>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</si>
  <si>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</si>
  <si>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</si>
  <si>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</si>
  <si>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</si>
  <si>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</si>
  <si>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</si>
  <si>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</si>
  <si>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</si>
  <si>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</si>
  <si>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</si>
  <si>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</si>
  <si>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</si>
  <si>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</si>
  <si>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</si>
  <si>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</si>
  <si>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</si>
  <si>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</si>
  <si>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</si>
  <si>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</si>
  <si>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</si>
  <si>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</si>
  <si>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</si>
  <si>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</si>
  <si>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</si>
  <si>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</si>
  <si>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</si>
  <si>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</si>
  <si>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</si>
  <si>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</si>
  <si>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</si>
  <si>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</si>
  <si>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</si>
  <si>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</si>
  <si>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</si>
  <si>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</si>
  <si>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</si>
  <si>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</si>
  <si>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</si>
  <si>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</si>
  <si>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 xml:space="preserve"> Carteira de Clientes</t>
  </si>
  <si>
    <t xml:space="preserve"> Total Clientes</t>
  </si>
  <si>
    <t>Clientes Recorrentes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</si>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</sst>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000000"/>
      <color rgb="FF22C55E"/>
      <color rgb="FF2AE6B1"/>
      <color rgb="FF5BF6A8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[Dash_XboxGamePass.xlsx]C̳álculos!tbl_annual_total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269905427741179"/>
                  <c:h val="0.1542531957361872"/>
                </c:manualLayout>
              </c15:layout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709674235633158"/>
                  <c:h val="0.154253195736187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0C6-471C-AB98-05EE97534D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0C6-471C-AB98-05EE97534D8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09674235633158"/>
                      <c:h val="0.15425319573618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C6-471C-AB98-05EE97534D8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9905427741179"/>
                      <c:h val="0.15425319573618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0C6-471C-AB98-05EE97534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96661440"/>
        <c:axId val="896665760"/>
      </c:barChart>
      <c:catAx>
        <c:axId val="896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[Dash_XboxGamePass.xlsx]C̳álculos!Tabela dinâmica4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>
                <a:alpha val="93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2AE6B1"/>
            </a:solidFill>
            <a:ln w="31750">
              <a:solidFill>
                <a:srgbClr val="2AE6B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>
                  <a:alpha val="9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E6B1"/>
              </a:solidFill>
              <a:ln w="31750">
                <a:solidFill>
                  <a:srgbClr val="2AE6B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C̳álculos!$B$42:$B$53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C̳álculos!$C$42:$C$53</c:f>
              <c:numCache>
                <c:formatCode>_("R$"* #,##0.00_);_("R$"* \(#,##0.00\);_("R$"* "-"??_);_(@_)</c:formatCode>
                <c:ptCount val="11"/>
                <c:pt idx="0">
                  <c:v>5</c:v>
                </c:pt>
                <c:pt idx="1">
                  <c:v>138</c:v>
                </c:pt>
                <c:pt idx="2">
                  <c:v>182</c:v>
                </c:pt>
                <c:pt idx="3">
                  <c:v>187</c:v>
                </c:pt>
                <c:pt idx="4">
                  <c:v>130</c:v>
                </c:pt>
                <c:pt idx="5">
                  <c:v>182</c:v>
                </c:pt>
                <c:pt idx="6">
                  <c:v>242</c:v>
                </c:pt>
                <c:pt idx="7">
                  <c:v>182</c:v>
                </c:pt>
                <c:pt idx="8">
                  <c:v>182</c:v>
                </c:pt>
                <c:pt idx="9">
                  <c:v>229</c:v>
                </c:pt>
                <c:pt idx="1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8-42EF-A7E2-034AC263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36335"/>
        <c:axId val="1828431535"/>
      </c:lineChart>
      <c:catAx>
        <c:axId val="18284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828431535"/>
        <c:crosses val="autoZero"/>
        <c:auto val="1"/>
        <c:lblAlgn val="ctr"/>
        <c:lblOffset val="100"/>
        <c:noMultiLvlLbl val="0"/>
      </c:catAx>
      <c:valAx>
        <c:axId val="18284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F6A8">
                  <a:alpha val="36000"/>
                </a:srgb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8284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2098" y="1191306"/>
          <a:ext cx="4691063" cy="1656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180181</xdr:colOff>
      <xdr:row>6</xdr:row>
      <xdr:rowOff>61913</xdr:rowOff>
    </xdr:from>
    <xdr:to>
      <xdr:col>18</xdr:col>
      <xdr:colOff>144462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147038" y="1191306"/>
          <a:ext cx="4685960" cy="1580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446942</xdr:colOff>
      <xdr:row>16</xdr:row>
      <xdr:rowOff>63806</xdr:rowOff>
    </xdr:from>
    <xdr:to>
      <xdr:col>26</xdr:col>
      <xdr:colOff>256442</xdr:colOff>
      <xdr:row>41</xdr:row>
      <xdr:rowOff>95250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12135478" y="2975735"/>
          <a:ext cx="4708071" cy="4793944"/>
          <a:chOff x="2083594" y="2972594"/>
          <a:chExt cx="10298906" cy="350440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2972594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18</xdr:col>
      <xdr:colOff>475456</xdr:colOff>
      <xdr:row>6</xdr:row>
      <xdr:rowOff>55563</xdr:rowOff>
    </xdr:from>
    <xdr:to>
      <xdr:col>26</xdr:col>
      <xdr:colOff>280987</xdr:colOff>
      <xdr:row>15</xdr:row>
      <xdr:rowOff>43657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2761E18-5FE4-CA89-064F-16CA1A90B8AD}"/>
            </a:ext>
          </a:extLst>
        </xdr:cNvPr>
        <xdr:cNvGrpSpPr/>
      </xdr:nvGrpSpPr>
      <xdr:grpSpPr>
        <a:xfrm>
          <a:off x="12163992" y="1184956"/>
          <a:ext cx="4704102" cy="1580130"/>
          <a:chOff x="2095500" y="1143000"/>
          <a:chExt cx="4655344" cy="1571625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09696289-DDE1-8CA7-658F-86835BB5D0C2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G12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237C9EB5-EE2B-F060-20FE-B7E41A73D89C}"/>
              </a:ext>
            </a:extLst>
          </xdr:cNvPr>
          <xdr:cNvSpPr/>
        </xdr:nvSpPr>
        <xdr:spPr>
          <a:xfrm>
            <a:off x="3327707" y="1680413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6789CC70-8EBD-4422-A08E-188CD9FEFB39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280</a:t>
            </a:fld>
            <a:endParaRPr lang="pt-BR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D8171174-3512-D1E6-907F-BFE135ADBF6E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SUBSCRIBERS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- DISTINCT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23873</xdr:colOff>
      <xdr:row>16</xdr:row>
      <xdr:rowOff>73331</xdr:rowOff>
    </xdr:from>
    <xdr:to>
      <xdr:col>18</xdr:col>
      <xdr:colOff>208817</xdr:colOff>
      <xdr:row>41</xdr:row>
      <xdr:rowOff>54428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6099190B-2549-68DF-0A15-D89846D0EB36}"/>
            </a:ext>
          </a:extLst>
        </xdr:cNvPr>
        <xdr:cNvGrpSpPr/>
      </xdr:nvGrpSpPr>
      <xdr:grpSpPr>
        <a:xfrm>
          <a:off x="2092159" y="2985260"/>
          <a:ext cx="9805194" cy="4743597"/>
          <a:chOff x="2119373" y="3121331"/>
          <a:chExt cx="9856483" cy="3504406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FEC69E15-A13E-C4CE-8D26-22469C18C877}"/>
              </a:ext>
            </a:extLst>
          </xdr:cNvPr>
          <xdr:cNvSpPr/>
        </xdr:nvSpPr>
        <xdr:spPr>
          <a:xfrm>
            <a:off x="2130563" y="3327707"/>
            <a:ext cx="9834104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A3D7E40E-12A1-3D19-6FD6-3C40ACA0CF75}"/>
              </a:ext>
            </a:extLst>
          </xdr:cNvPr>
          <xdr:cNvSpPr/>
        </xdr:nvSpPr>
        <xdr:spPr>
          <a:xfrm>
            <a:off x="2119373" y="3121331"/>
            <a:ext cx="9856483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BY PERIOD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46" name="Gráfico 45">
            <a:extLst>
              <a:ext uri="{FF2B5EF4-FFF2-40B4-BE49-F238E27FC236}">
                <a16:creationId xmlns:a16="http://schemas.microsoft.com/office/drawing/2014/main" id="{593FD5A3-9FCC-42FC-8BBD-1B4330B7C905}"/>
              </a:ext>
            </a:extLst>
          </xdr:cNvPr>
          <xdr:cNvGraphicFramePr>
            <a:graphicFrameLocks/>
          </xdr:cNvGraphicFramePr>
        </xdr:nvGraphicFramePr>
        <xdr:xfrm>
          <a:off x="2209066" y="3647586"/>
          <a:ext cx="9746378" cy="29005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0</xdr:col>
      <xdr:colOff>0</xdr:colOff>
      <xdr:row>15</xdr:row>
      <xdr:rowOff>29308</xdr:rowOff>
    </xdr:from>
    <xdr:to>
      <xdr:col>0</xdr:col>
      <xdr:colOff>1782000</xdr:colOff>
      <xdr:row>27</xdr:row>
      <xdr:rowOff>90508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7" name="Plan">
              <a:extLst>
                <a:ext uri="{FF2B5EF4-FFF2-40B4-BE49-F238E27FC236}">
                  <a16:creationId xmlns:a16="http://schemas.microsoft.com/office/drawing/2014/main" id="{E6C6FE7B-5E63-4C8A-A3CC-35E05F678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50737"/>
              <a:ext cx="1782000" cy="234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161192</xdr:colOff>
      <xdr:row>11</xdr:row>
      <xdr:rowOff>0</xdr:rowOff>
    </xdr:from>
    <xdr:to>
      <xdr:col>21</xdr:col>
      <xdr:colOff>430866</xdr:colOff>
      <xdr:row>13</xdr:row>
      <xdr:rowOff>80773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7C08818-2F40-4D60-B7A8-9E07CB527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14384" y="1948962"/>
          <a:ext cx="1500597" cy="4617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Malentaqui" refreshedDate="45691.934192592591" backgroundQuery="1" createdVersion="8" refreshedVersion="8" minRefreshableVersion="3" recordCount="0" supportSubquery="1" supportAdvancedDrill="1" xr:uid="{B2A5A971-3696-4EE7-9FCC-1F3FFC97A52C}">
  <cacheSource type="external" connectionId="1"/>
  <cacheFields count="2">
    <cacheField name="[Measures].[Contagem Distinta de Name]" caption="Contagem Distinta de Name" numFmtId="0" hierarchy="16" level="32767"/>
    <cacheField name="[Measures].[Contagem de Name]" caption="Contagem de Name" numFmtId="0" hierarchy="15" level="32767"/>
  </cacheFields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0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Name]" caption="Contagem de Name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istinta de Name]" caption="Contagem Distinta de Nam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Subscriber ID]" caption="Som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istinta de Subscriber ID]" caption="Contagem Distinta de Subscriber ID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B16A2-A53F-4000-9797-685548E10CCC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9:H10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 Carteira de Client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 Total Clientes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Total Clientes"/>
    <pivotHierarchy dragToData="1" caption=" Carteira de Clientes"/>
    <pivotHierarchy dragToData="1"/>
    <pivotHierarchy dragToData="1" caption="Contagem de Subscriber ID"/>
    <pivotHierarchy dragToData="1" caption="Contagem Distinta de Subscriber ID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20950e-64c8-4092-a257-ba22ed198c69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B6DE5-5CDA-4438-9010-73D2EE23222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1:C5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4"/>
  </pivotTables>
  <data>
    <tabular pivotCacheId="1765956580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ED67784F-8172-4BC5-86BD-CFCED0657A5F}" sourceName="Plan">
  <pivotTables>
    <pivotTable tabId="3" name="Tabela dinâmica9"/>
    <pivotTable tabId="3" name="Tabela dinâmica4"/>
  </pivotTables>
  <data>
    <tabular pivotCacheId="1765956580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Plan" xr10:uid="{091E310D-E6BC-461E-A918-BC49A4331810}" cache="SegmentaçãodeDados_Plan" caption="Plan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12" sqref="G1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12" sqref="G1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I53"/>
  <sheetViews>
    <sheetView showGridLines="0" topLeftCell="A19" workbookViewId="0">
      <selection activeCell="G12" sqref="G12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18.42578125" bestFit="1" customWidth="1"/>
    <col min="6" max="6" width="19.28515625" bestFit="1" customWidth="1"/>
    <col min="7" max="7" width="19.85546875" bestFit="1" customWidth="1"/>
    <col min="8" max="8" width="14.1406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9" x14ac:dyDescent="0.25">
      <c r="B3" s="19" t="s">
        <v>317</v>
      </c>
      <c r="C3" s="19"/>
      <c r="D3" s="19"/>
      <c r="E3" s="19"/>
      <c r="F3" s="19"/>
    </row>
    <row r="6" spans="2:9" x14ac:dyDescent="0.25">
      <c r="B6" t="s">
        <v>318</v>
      </c>
    </row>
    <row r="7" spans="2:9" x14ac:dyDescent="0.25">
      <c r="B7" t="s">
        <v>320</v>
      </c>
    </row>
    <row r="9" spans="2:9" x14ac:dyDescent="0.25">
      <c r="B9" s="12" t="s">
        <v>16</v>
      </c>
      <c r="C9" t="s">
        <v>24</v>
      </c>
      <c r="G9" t="s">
        <v>324</v>
      </c>
      <c r="H9" t="s">
        <v>325</v>
      </c>
      <c r="I9" t="s">
        <v>326</v>
      </c>
    </row>
    <row r="10" spans="2:9" x14ac:dyDescent="0.25">
      <c r="G10">
        <v>280</v>
      </c>
      <c r="H10">
        <v>295</v>
      </c>
      <c r="I10">
        <f>GETPIVOTDATA("[Measures].[Contagem de Name]",$G$9)-GETPIVOTDATA("[Measures].[Contagem Distinta de Name]",$G$9)</f>
        <v>15</v>
      </c>
    </row>
    <row r="11" spans="2:9" x14ac:dyDescent="0.25">
      <c r="B11" s="12" t="s">
        <v>309</v>
      </c>
      <c r="C11" t="s">
        <v>319</v>
      </c>
    </row>
    <row r="12" spans="2:9" x14ac:dyDescent="0.25">
      <c r="B12" s="14" t="s">
        <v>23</v>
      </c>
      <c r="C12" s="13">
        <v>217</v>
      </c>
      <c r="G12">
        <f>GETPIVOTDATA("[Measures].[Contagem Distinta de Name]",$G$9)</f>
        <v>280</v>
      </c>
      <c r="H12">
        <f>GETPIVOTDATA("[Measures].[Contagem de Name]",$G$9)</f>
        <v>295</v>
      </c>
    </row>
    <row r="13" spans="2:9" x14ac:dyDescent="0.25">
      <c r="B13" s="14" t="s">
        <v>19</v>
      </c>
      <c r="C13" s="13">
        <v>1537</v>
      </c>
    </row>
    <row r="14" spans="2:9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600</v>
      </c>
    </row>
    <row r="25" spans="2:5" x14ac:dyDescent="0.25">
      <c r="B25" s="14" t="s">
        <v>310</v>
      </c>
      <c r="C25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  <row r="39" spans="2:5" x14ac:dyDescent="0.25">
      <c r="B39" s="12" t="s">
        <v>16</v>
      </c>
      <c r="C39" t="s">
        <v>24</v>
      </c>
    </row>
    <row r="41" spans="2:5" x14ac:dyDescent="0.25">
      <c r="B41" s="12" t="s">
        <v>309</v>
      </c>
      <c r="C41" t="s">
        <v>319</v>
      </c>
    </row>
    <row r="42" spans="2:5" x14ac:dyDescent="0.25">
      <c r="B42" s="14" t="s">
        <v>327</v>
      </c>
      <c r="C42" s="13">
        <v>5</v>
      </c>
    </row>
    <row r="43" spans="2:5" x14ac:dyDescent="0.25">
      <c r="B43" s="14" t="s">
        <v>328</v>
      </c>
      <c r="C43" s="13">
        <v>138</v>
      </c>
    </row>
    <row r="44" spans="2:5" x14ac:dyDescent="0.25">
      <c r="B44" s="14" t="s">
        <v>329</v>
      </c>
      <c r="C44" s="13">
        <v>182</v>
      </c>
    </row>
    <row r="45" spans="2:5" x14ac:dyDescent="0.25">
      <c r="B45" s="14" t="s">
        <v>330</v>
      </c>
      <c r="C45" s="13">
        <v>187</v>
      </c>
    </row>
    <row r="46" spans="2:5" x14ac:dyDescent="0.25">
      <c r="B46" s="14" t="s">
        <v>331</v>
      </c>
      <c r="C46" s="13">
        <v>130</v>
      </c>
    </row>
    <row r="47" spans="2:5" x14ac:dyDescent="0.25">
      <c r="B47" s="14" t="s">
        <v>332</v>
      </c>
      <c r="C47" s="13">
        <v>182</v>
      </c>
    </row>
    <row r="48" spans="2:5" x14ac:dyDescent="0.25">
      <c r="B48" s="14" t="s">
        <v>333</v>
      </c>
      <c r="C48" s="13">
        <v>242</v>
      </c>
    </row>
    <row r="49" spans="2:3" x14ac:dyDescent="0.25">
      <c r="B49" s="14" t="s">
        <v>334</v>
      </c>
      <c r="C49" s="13">
        <v>182</v>
      </c>
    </row>
    <row r="50" spans="2:3" x14ac:dyDescent="0.25">
      <c r="B50" s="14" t="s">
        <v>335</v>
      </c>
      <c r="C50" s="13">
        <v>182</v>
      </c>
    </row>
    <row r="51" spans="2:3" x14ac:dyDescent="0.25">
      <c r="B51" s="14" t="s">
        <v>336</v>
      </c>
      <c r="C51" s="13">
        <v>229</v>
      </c>
    </row>
    <row r="52" spans="2:3" x14ac:dyDescent="0.25">
      <c r="B52" s="14" t="s">
        <v>337</v>
      </c>
      <c r="C52" s="13">
        <v>95</v>
      </c>
    </row>
    <row r="53" spans="2:3" x14ac:dyDescent="0.25">
      <c r="B53" s="14" t="s">
        <v>310</v>
      </c>
      <c r="C53" s="13">
        <v>1754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70" zoomScaleNormal="70" workbookViewId="0">
      <selection activeCell="AA25" sqref="AA25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Malentaqui</cp:lastModifiedBy>
  <dcterms:created xsi:type="dcterms:W3CDTF">2024-12-19T13:13:10Z</dcterms:created>
  <dcterms:modified xsi:type="dcterms:W3CDTF">2025-02-04T01:59:45Z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