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mi\Desktop\Code\Python_Code\Weather\"/>
    </mc:Choice>
  </mc:AlternateContent>
  <xr:revisionPtr revIDLastSave="0" documentId="13_ncr:1_{DA29F172-52A0-4FDC-B18A-C7F049849599}" xr6:coauthVersionLast="47" xr6:coauthVersionMax="47" xr10:uidLastSave="{00000000-0000-0000-0000-000000000000}"/>
  <bookViews>
    <workbookView xWindow="6280" yWindow="640" windowWidth="11520" windowHeight="9960" xr2:uid="{C2DA2180-6348-4F26-A92C-14BDABA12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E7" i="1"/>
  <c r="E8" i="1"/>
  <c r="E9" i="1"/>
  <c r="E10" i="1"/>
  <c r="E11" i="1"/>
  <c r="F11" i="1" s="1"/>
  <c r="E12" i="1"/>
  <c r="F12" i="1" s="1"/>
  <c r="E13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E26" i="1"/>
  <c r="F26" i="1" s="1"/>
  <c r="E27" i="1"/>
  <c r="F27" i="1" s="1"/>
  <c r="E28" i="1"/>
  <c r="F28" i="1" s="1"/>
  <c r="E29" i="1"/>
  <c r="E30" i="1"/>
  <c r="F30" i="1" s="1"/>
  <c r="E31" i="1"/>
  <c r="F31" i="1" s="1"/>
  <c r="E32" i="1"/>
  <c r="F32" i="1" s="1"/>
  <c r="E33" i="1"/>
  <c r="F33" i="1" s="1"/>
  <c r="E34" i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E42" i="1"/>
  <c r="E43" i="1"/>
  <c r="F43" i="1" s="1"/>
  <c r="E44" i="1"/>
  <c r="F44" i="1" s="1"/>
  <c r="E45" i="1"/>
  <c r="F45" i="1" s="1"/>
  <c r="E46" i="1"/>
  <c r="F46" i="1" s="1"/>
  <c r="F7" i="1"/>
  <c r="F8" i="1"/>
  <c r="F9" i="1"/>
  <c r="F10" i="1"/>
  <c r="F13" i="1"/>
  <c r="F25" i="1"/>
  <c r="F29" i="1"/>
  <c r="F34" i="1"/>
  <c r="F41" i="1"/>
  <c r="F42" i="1"/>
  <c r="J6" i="1"/>
  <c r="I6" i="1"/>
  <c r="C7" i="1" l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6" i="1"/>
  <c r="D6" i="1" s="1"/>
</calcChain>
</file>

<file path=xl/sharedStrings.xml><?xml version="1.0" encoding="utf-8"?>
<sst xmlns="http://schemas.openxmlformats.org/spreadsheetml/2006/main" count="13" uniqueCount="10">
  <si>
    <t>K</t>
  </si>
  <si>
    <t>A</t>
  </si>
  <si>
    <t>Growth Rate</t>
  </si>
  <si>
    <t>v</t>
  </si>
  <si>
    <t>Q</t>
  </si>
  <si>
    <t>Logistictic Function</t>
  </si>
  <si>
    <t>Logistic % Fit</t>
  </si>
  <si>
    <t>Generalized Logistic Function</t>
  </si>
  <si>
    <t>Generalized Logistic % Fit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</si>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</sst>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2" fontId="0" fillId="0" borderId="2" xfId="0" applyNumberFormat="1" applyBorder="1"/>
    <xf numFmtId="2" fontId="0" fillId="0" borderId="3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2" fillId="2" borderId="1" xfId="0" applyFont="1" applyFill="1" applyBorder="1" applyAlignment="1">
      <alignment wrapText="1"/>
    </xf>
    <xf numFmtId="164" fontId="0" fillId="0" borderId="0" xfId="1" applyNumberFormat="1" applyFont="1"/>
    <xf numFmtId="2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Logistic % 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Sheet1!$B$6:$B$46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Sheet1!$D$6:$D$46</c:f>
              <c:numCache>
                <c:formatCode>0.0%</c:formatCode>
                <c:ptCount val="41"/>
                <c:pt idx="0">
                  <c:v>1</c:v>
                </c:pt>
                <c:pt idx="1">
                  <c:v>0.82676484216533974</c:v>
                </c:pt>
                <c:pt idx="2">
                  <c:v>0.66362445566366768</c:v>
                </c:pt>
                <c:pt idx="3">
                  <c:v>0.51845020163569222</c:v>
                </c:pt>
                <c:pt idx="4">
                  <c:v>0.39563222288283661</c:v>
                </c:pt>
                <c:pt idx="5">
                  <c:v>0.29609439606337884</c:v>
                </c:pt>
                <c:pt idx="6">
                  <c:v>0.21819364239122585</c:v>
                </c:pt>
                <c:pt idx="7">
                  <c:v>0.15887709836795683</c:v>
                </c:pt>
                <c:pt idx="8">
                  <c:v>0.11464835179773747</c:v>
                </c:pt>
                <c:pt idx="9">
                  <c:v>8.2182556400929974E-2</c:v>
                </c:pt>
                <c:pt idx="10">
                  <c:v>5.8624461502712721E-2</c:v>
                </c:pt>
                <c:pt idx="11">
                  <c:v>4.1672689037360877E-2</c:v>
                </c:pt>
                <c:pt idx="12">
                  <c:v>2.9548063386546142E-2</c:v>
                </c:pt>
                <c:pt idx="13">
                  <c:v>2.0913412463836378E-2</c:v>
                </c:pt>
                <c:pt idx="14">
                  <c:v>1.4783082688563765E-2</c:v>
                </c:pt>
                <c:pt idx="15">
                  <c:v>1.0440251387116684E-2</c:v>
                </c:pt>
                <c:pt idx="16">
                  <c:v>7.3684797988717854E-3</c:v>
                </c:pt>
                <c:pt idx="17">
                  <c:v>5.19813552464643E-3</c:v>
                </c:pt>
                <c:pt idx="18">
                  <c:v>3.6658778849856244E-3</c:v>
                </c:pt>
                <c:pt idx="19">
                  <c:v>2.5846995525746763E-3</c:v>
                </c:pt>
                <c:pt idx="20">
                  <c:v>1.8221023888012056E-3</c:v>
                </c:pt>
                <c:pt idx="21">
                  <c:v>1.2843594011717752E-3</c:v>
                </c:pt>
                <c:pt idx="22">
                  <c:v>9.0524444648099056E-4</c:v>
                </c:pt>
                <c:pt idx="23">
                  <c:v>6.3800025785387682E-4</c:v>
                </c:pt>
                <c:pt idx="24">
                  <c:v>4.4963354046667625E-4</c:v>
                </c:pt>
                <c:pt idx="25">
                  <c:v>3.1687243820499589E-4</c:v>
                </c:pt>
                <c:pt idx="26">
                  <c:v>2.2330668125913888E-4</c:v>
                </c:pt>
                <c:pt idx="27">
                  <c:v>1.5736674742261592E-4</c:v>
                </c:pt>
                <c:pt idx="28">
                  <c:v>1.1089704944566847E-4</c:v>
                </c:pt>
                <c:pt idx="29">
                  <c:v>7.8149109590475163E-5</c:v>
                </c:pt>
                <c:pt idx="30">
                  <c:v>5.5071382229376908E-5</c:v>
                </c:pt>
                <c:pt idx="31">
                  <c:v>3.8808462716755088E-5</c:v>
                </c:pt>
                <c:pt idx="32">
                  <c:v>2.7348018169170984E-5</c:v>
                </c:pt>
                <c:pt idx="33">
                  <c:v>1.9271900502992878E-5</c:v>
                </c:pt>
                <c:pt idx="34">
                  <c:v>1.3580717395988984E-5</c:v>
                </c:pt>
                <c:pt idx="35">
                  <c:v>9.5701889897270576E-6</c:v>
                </c:pt>
                <c:pt idx="36">
                  <c:v>6.7440077273772658E-6</c:v>
                </c:pt>
                <c:pt idx="37">
                  <c:v>4.7524266548748528E-6</c:v>
                </c:pt>
                <c:pt idx="38">
                  <c:v>3.3489808111131225E-6</c:v>
                </c:pt>
                <c:pt idx="39">
                  <c:v>2.3599880569769027E-6</c:v>
                </c:pt>
                <c:pt idx="40">
                  <c:v>1.6630560555341845E-6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D-40DE-A79F-DE8174530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75728"/>
        <c:axId val="102563248"/>
      </c:lineChart>
      <c:catAx>
        <c:axId val="1025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3248"/>
        <c:crosses val="autoZero"/>
        <c:auto val="1"/>
        <c:lblAlgn val="ctr"/>
        <c:lblOffset val="100"/>
        <c:noMultiLvlLbl val="0"/>
      </c:catAx>
      <c:valAx>
        <c:axId val="102563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Generalized Logistic % 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Sheet1!$B$6:$B$46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Sheet1!$F$6:$F$46</c:f>
              <c:numCache>
                <c:formatCode>0.0%</c:formatCode>
                <c:ptCount val="41"/>
                <c:pt idx="0">
                  <c:v>1</c:v>
                </c:pt>
                <c:pt idx="1">
                  <c:v>0.96355781167727073</c:v>
                </c:pt>
                <c:pt idx="2">
                  <c:v>0.92721228784481058</c:v>
                </c:pt>
                <c:pt idx="3">
                  <c:v>0.89105907007914542</c:v>
                </c:pt>
                <c:pt idx="4">
                  <c:v>0.85519177704595739</c:v>
                </c:pt>
                <c:pt idx="5">
                  <c:v>0.81970104945933842</c:v>
                </c:pt>
                <c:pt idx="6">
                  <c:v>0.78467366033421659</c:v>
                </c:pt>
                <c:pt idx="7">
                  <c:v>0.75019170843770211</c:v>
                </c:pt>
                <c:pt idx="8">
                  <c:v>0.7163319098225378</c:v>
                </c:pt>
                <c:pt idx="9">
                  <c:v>0.68316499887663396</c:v>
                </c:pt>
                <c:pt idx="10">
                  <c:v>0.65075524662727835</c:v>
                </c:pt>
                <c:pt idx="11">
                  <c:v>0.6191601002802305</c:v>
                </c:pt>
                <c:pt idx="12">
                  <c:v>0.58842994432597751</c:v>
                </c:pt>
                <c:pt idx="13">
                  <c:v>0.55860798016138014</c:v>
                </c:pt>
                <c:pt idx="14">
                  <c:v>0.52973021817998345</c:v>
                </c:pt>
                <c:pt idx="15">
                  <c:v>0.50182557377054504</c:v>
                </c:pt>
                <c:pt idx="16">
                  <c:v>0.47491605668780501</c:v>
                </c:pt>
                <c:pt idx="17">
                  <c:v>0.44901704184486135</c:v>
                </c:pt>
                <c:pt idx="18">
                  <c:v>0.42413760871421058</c:v>
                </c:pt>
                <c:pt idx="19">
                  <c:v>0.40028093617983473</c:v>
                </c:pt>
                <c:pt idx="20">
                  <c:v>0.37744473980054249</c:v>
                </c:pt>
                <c:pt idx="21">
                  <c:v>0.35562173895609939</c:v>
                </c:pt>
                <c:pt idx="22">
                  <c:v>0.33480014217563392</c:v>
                </c:pt>
                <c:pt idx="23">
                  <c:v>0.31496414001337403</c:v>
                </c:pt>
                <c:pt idx="24">
                  <c:v>0.29609439606337884</c:v>
                </c:pt>
                <c:pt idx="25">
                  <c:v>0.27816852802214176</c:v>
                </c:pt>
                <c:pt idx="26">
                  <c:v>0.26116157205388579</c:v>
                </c:pt>
                <c:pt idx="27">
                  <c:v>0.24504642503631868</c:v>
                </c:pt>
                <c:pt idx="28">
                  <c:v>0.22979426052344243</c:v>
                </c:pt>
                <c:pt idx="29">
                  <c:v>0.21537491542617526</c:v>
                </c:pt>
                <c:pt idx="30">
                  <c:v>0.20175724546011287</c:v>
                </c:pt>
                <c:pt idx="31">
                  <c:v>0.18890944833066481</c:v>
                </c:pt>
                <c:pt idx="32">
                  <c:v>0.17679935441411665</c:v>
                </c:pt>
                <c:pt idx="33">
                  <c:v>0.16539468535007762</c:v>
                </c:pt>
                <c:pt idx="34">
                  <c:v>0.15466328149188358</c:v>
                </c:pt>
                <c:pt idx="35">
                  <c:v>0.14457329957588949</c:v>
                </c:pt>
                <c:pt idx="36">
                  <c:v>0.13509338227925816</c:v>
                </c:pt>
                <c:pt idx="37">
                  <c:v>0.12619280155125301</c:v>
                </c:pt>
                <c:pt idx="38">
                  <c:v>0.11784157773790649</c:v>
                </c:pt>
                <c:pt idx="39">
                  <c:v>0.11001057658690816</c:v>
                </c:pt>
                <c:pt idx="40">
                  <c:v>0.10267158623063222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B-4182-BF79-23AE72DA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11216"/>
        <c:axId val="157630768"/>
      </c:lineChart>
      <c:catAx>
        <c:axId val="1576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0768"/>
        <c:crosses val="autoZero"/>
        <c:auto val="1"/>
        <c:lblAlgn val="ctr"/>
        <c:lblOffset val="100"/>
        <c:noMultiLvlLbl val="0"/>
      </c:catAx>
      <c:valAx>
        <c:axId val="157630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285564</xdr:colOff>
      <xdr:row>8</xdr:row>
      <xdr:rowOff>36385</xdr:rowOff>
    </xdr:from>
    <xdr:to>
      <xdr:col>12</xdr:col>
      <xdr:colOff>245409</xdr:colOff>
      <xdr:row>23</xdr:row>
      <xdr:rowOff>5230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9F374D-3DF0-6659-3794-7CEB36546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227329</xdr:colOff>
      <xdr:row>8</xdr:row>
      <xdr:rowOff>26568</xdr:rowOff>
    </xdr:from>
    <xdr:to>
      <xdr:col>18</xdr:col>
      <xdr:colOff>260729</xdr:colOff>
      <xdr:row>23</xdr:row>
      <xdr:rowOff>9498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07FFC1-EE60-9937-4ECC-D2647233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A400-6C1B-431D-AF73-DE1855AD8267}">
  <dimension ref="B2:J46"/>
  <sheetViews>
    <sheetView tabSelected="1" topLeftCell="B1" zoomScale="85" zoomScaleNormal="85" workbookViewId="0">
      <selection activeCell="B10" sqref="B10"/>
    </sheetView>
  </sheetViews>
  <sheetFormatPr defaultRowHeight="14.5" x14ac:dyDescent="0.35"/>
  <cols>
    <col min="2" max="2" width="11.26953125" customWidth="1"/>
    <col min="3" max="3" width="11.54296875" customWidth="1"/>
    <col min="4" max="4" width="10.7265625" customWidth="1"/>
    <col min="5" max="5" width="12.6328125" customWidth="1"/>
    <col min="6" max="6" width="13.81640625" customWidth="1"/>
    <col min="8" max="8" width="10.1796875" customWidth="1"/>
    <col min="9" max="9" width="9.81640625" customWidth="1"/>
    <col min="10" max="10" width="14.36328125" customWidth="1"/>
  </cols>
  <sheetData>
    <row r="2" spans="2:10" x14ac:dyDescent="0.35">
      <c r="B2" s="7" t="s">
        <v>2</v>
      </c>
      <c r="C2" s="8" t="s">
        <v>0</v>
      </c>
      <c r="D2" s="8" t="s">
        <v>1</v>
      </c>
      <c r="E2" s="8" t="s">
        <v>3</v>
      </c>
      <c r="F2" s="8" t="s">
        <v>4</v>
      </c>
    </row>
    <row r="3" spans="2:10" x14ac:dyDescent="0.35">
      <c r="B3" s="9">
        <v>0.7</v>
      </c>
      <c r="C3" s="9">
        <v>1</v>
      </c>
      <c r="D3" s="9">
        <v>0</v>
      </c>
      <c r="E3" s="9">
        <v>4.8</v>
      </c>
      <c r="F3" s="9">
        <v>1</v>
      </c>
    </row>
    <row r="5" spans="2:10" ht="26.5" customHeight="1" x14ac:dyDescent="0.35">
      <c r="B5" s="10" t="s">
        <v>9</v>
      </c>
      <c r="C5" s="10" t="s">
        <v>5</v>
      </c>
      <c r="D5" s="10" t="s">
        <v>6</v>
      </c>
      <c r="E5" s="10" t="s">
        <v>7</v>
      </c>
      <c r="F5" s="10" t="s">
        <v>8</v>
      </c>
      <c r="H5" s="10" t="s">
        <v>9</v>
      </c>
      <c r="I5" s="10" t="s">
        <v>6</v>
      </c>
      <c r="J5" s="10" t="s">
        <v>8</v>
      </c>
    </row>
    <row r="6" spans="2:10" x14ac:dyDescent="0.35">
      <c r="B6" s="1">
        <v>0</v>
      </c>
      <c r="C6" s="3">
        <f t="shared" ref="C6:C46" si="0">1/(1+EXP(-$B$3*B6))</f>
        <v>0.5</v>
      </c>
      <c r="D6" s="5">
        <f>1-2*ABS(0.5-C6)</f>
        <v>1</v>
      </c>
      <c r="E6" s="12">
        <f>$D$3+($C$3-$D$3)/(1+($F$3*EXP((-$B$3)*(B6)))^(1/$E$3))</f>
        <v>0.5</v>
      </c>
      <c r="F6" s="5">
        <f>1-2*ABS(0.5-E6)</f>
        <v>1</v>
      </c>
      <c r="H6">
        <v>3.8</v>
      </c>
      <c r="I6" s="11">
        <f>1-2*ABS(0.5-(1/(1+EXP(-$B$3*H6))))</f>
        <v>0.13075066685114534</v>
      </c>
      <c r="J6" s="11">
        <f>1-2*ABS(0.5-($D$3 + ($C$3-$D$3)/(1+$F$3*EXP(-$B$3*(H6))^(1/$E$3))))</f>
        <v>0.72979650371427263</v>
      </c>
    </row>
    <row r="7" spans="2:10" x14ac:dyDescent="0.35">
      <c r="B7" s="1">
        <v>0.5</v>
      </c>
      <c r="C7" s="3">
        <f t="shared" si="0"/>
        <v>0.58661757891733013</v>
      </c>
      <c r="D7" s="5">
        <f t="shared" ref="D7:D46" si="1">1-2*ABS(0.5-C7)</f>
        <v>0.82676484216533974</v>
      </c>
      <c r="E7" s="12">
        <f t="shared" ref="E7:E46" si="2">$D$3+($C$3-$D$3)/(1+($F$3*EXP((-$B$3)*(B7)))^(1/$E$3))</f>
        <v>0.51822109416136464</v>
      </c>
      <c r="F7" s="5">
        <f t="shared" ref="F7:F46" si="3">1-2*ABS(0.5-E7)</f>
        <v>0.96355781167727073</v>
      </c>
    </row>
    <row r="8" spans="2:10" x14ac:dyDescent="0.35">
      <c r="B8" s="1">
        <v>1</v>
      </c>
      <c r="C8" s="3">
        <f t="shared" si="0"/>
        <v>0.66818777216816616</v>
      </c>
      <c r="D8" s="5">
        <f t="shared" si="1"/>
        <v>0.66362445566366768</v>
      </c>
      <c r="E8" s="12">
        <f t="shared" si="2"/>
        <v>0.53639385607759471</v>
      </c>
      <c r="F8" s="5">
        <f t="shared" si="3"/>
        <v>0.92721228784481058</v>
      </c>
    </row>
    <row r="9" spans="2:10" x14ac:dyDescent="0.35">
      <c r="B9" s="1">
        <v>1.5</v>
      </c>
      <c r="C9" s="3">
        <f t="shared" si="0"/>
        <v>0.74077489918215389</v>
      </c>
      <c r="D9" s="5">
        <f t="shared" si="1"/>
        <v>0.51845020163569222</v>
      </c>
      <c r="E9" s="12">
        <f t="shared" si="2"/>
        <v>0.55447046496042729</v>
      </c>
      <c r="F9" s="5">
        <f t="shared" si="3"/>
        <v>0.89105907007914542</v>
      </c>
    </row>
    <row r="10" spans="2:10" x14ac:dyDescent="0.35">
      <c r="B10" s="1">
        <v>2</v>
      </c>
      <c r="C10" s="3">
        <f t="shared" si="0"/>
        <v>0.80218388855858169</v>
      </c>
      <c r="D10" s="5">
        <f t="shared" si="1"/>
        <v>0.39563222288283661</v>
      </c>
      <c r="E10" s="12">
        <f t="shared" si="2"/>
        <v>0.5724041114770213</v>
      </c>
      <c r="F10" s="5">
        <f t="shared" si="3"/>
        <v>0.85519177704595739</v>
      </c>
    </row>
    <row r="11" spans="2:10" x14ac:dyDescent="0.35">
      <c r="B11" s="1">
        <v>2.5</v>
      </c>
      <c r="C11" s="3">
        <f t="shared" si="0"/>
        <v>0.85195280196831058</v>
      </c>
      <c r="D11" s="5">
        <f t="shared" si="1"/>
        <v>0.29609439606337884</v>
      </c>
      <c r="E11" s="12">
        <f t="shared" si="2"/>
        <v>0.59014947527033079</v>
      </c>
      <c r="F11" s="5">
        <f t="shared" si="3"/>
        <v>0.81970104945933842</v>
      </c>
    </row>
    <row r="12" spans="2:10" x14ac:dyDescent="0.35">
      <c r="B12" s="1">
        <v>3</v>
      </c>
      <c r="C12" s="3">
        <f t="shared" si="0"/>
        <v>0.89090317880438707</v>
      </c>
      <c r="D12" s="5">
        <f t="shared" si="1"/>
        <v>0.21819364239122585</v>
      </c>
      <c r="E12" s="12">
        <f t="shared" si="2"/>
        <v>0.6076631698328917</v>
      </c>
      <c r="F12" s="5">
        <f t="shared" si="3"/>
        <v>0.78467366033421659</v>
      </c>
    </row>
    <row r="13" spans="2:10" x14ac:dyDescent="0.35">
      <c r="B13" s="1">
        <v>3.5</v>
      </c>
      <c r="C13" s="3">
        <f t="shared" si="0"/>
        <v>0.92056145081602159</v>
      </c>
      <c r="D13" s="5">
        <f t="shared" si="1"/>
        <v>0.15887709836795683</v>
      </c>
      <c r="E13" s="12">
        <f t="shared" si="2"/>
        <v>0.62490414578114895</v>
      </c>
      <c r="F13" s="5">
        <f t="shared" si="3"/>
        <v>0.75019170843770211</v>
      </c>
    </row>
    <row r="14" spans="2:10" x14ac:dyDescent="0.35">
      <c r="B14" s="1">
        <v>4</v>
      </c>
      <c r="C14" s="3">
        <f t="shared" si="0"/>
        <v>0.94267582410113127</v>
      </c>
      <c r="D14" s="5">
        <f t="shared" si="1"/>
        <v>0.11464835179773747</v>
      </c>
      <c r="E14" s="12">
        <f t="shared" si="2"/>
        <v>0.6418340450887311</v>
      </c>
      <c r="F14" s="5">
        <f t="shared" si="3"/>
        <v>0.7163319098225378</v>
      </c>
    </row>
    <row r="15" spans="2:10" x14ac:dyDescent="0.35">
      <c r="B15" s="1">
        <v>4.5</v>
      </c>
      <c r="C15" s="3">
        <f t="shared" si="0"/>
        <v>0.95890872179953501</v>
      </c>
      <c r="D15" s="5">
        <f t="shared" si="1"/>
        <v>8.2182556400929974E-2</v>
      </c>
      <c r="E15" s="12">
        <f t="shared" si="2"/>
        <v>0.65841750056168302</v>
      </c>
      <c r="F15" s="5">
        <f t="shared" si="3"/>
        <v>0.68316499887663396</v>
      </c>
    </row>
    <row r="16" spans="2:10" x14ac:dyDescent="0.35">
      <c r="B16" s="1">
        <v>5</v>
      </c>
      <c r="C16" s="3">
        <f t="shared" si="0"/>
        <v>0.97068776924864364</v>
      </c>
      <c r="D16" s="5">
        <f t="shared" si="1"/>
        <v>5.8624461502712721E-2</v>
      </c>
      <c r="E16" s="12">
        <f t="shared" si="2"/>
        <v>0.67462237668636083</v>
      </c>
      <c r="F16" s="5">
        <f t="shared" si="3"/>
        <v>0.65075524662727835</v>
      </c>
    </row>
    <row r="17" spans="2:6" x14ac:dyDescent="0.35">
      <c r="B17" s="1">
        <v>5.5</v>
      </c>
      <c r="C17" s="3">
        <f t="shared" si="0"/>
        <v>0.97916365548131956</v>
      </c>
      <c r="D17" s="5">
        <f t="shared" si="1"/>
        <v>4.1672689037360877E-2</v>
      </c>
      <c r="E17" s="12">
        <f t="shared" si="2"/>
        <v>0.69041994985988475</v>
      </c>
      <c r="F17" s="5">
        <f t="shared" si="3"/>
        <v>0.6191601002802305</v>
      </c>
    </row>
    <row r="18" spans="2:6" x14ac:dyDescent="0.35">
      <c r="B18" s="1">
        <v>6</v>
      </c>
      <c r="C18" s="3">
        <f t="shared" si="0"/>
        <v>0.98522596830672693</v>
      </c>
      <c r="D18" s="5">
        <f t="shared" si="1"/>
        <v>2.9548063386546142E-2</v>
      </c>
      <c r="E18" s="12">
        <f t="shared" si="2"/>
        <v>0.70578502783701125</v>
      </c>
      <c r="F18" s="5">
        <f t="shared" si="3"/>
        <v>0.58842994432597751</v>
      </c>
    </row>
    <row r="19" spans="2:6" x14ac:dyDescent="0.35">
      <c r="B19" s="1">
        <v>6.5</v>
      </c>
      <c r="C19" s="3">
        <f t="shared" si="0"/>
        <v>0.98954329376808181</v>
      </c>
      <c r="D19" s="5">
        <f t="shared" si="1"/>
        <v>2.0913412463836378E-2</v>
      </c>
      <c r="E19" s="12">
        <f t="shared" si="2"/>
        <v>0.72069600991930993</v>
      </c>
      <c r="F19" s="5">
        <f t="shared" si="3"/>
        <v>0.55860798016138014</v>
      </c>
    </row>
    <row r="20" spans="2:6" x14ac:dyDescent="0.35">
      <c r="B20" s="1">
        <v>7</v>
      </c>
      <c r="C20" s="3">
        <f t="shared" si="0"/>
        <v>0.99260845865571812</v>
      </c>
      <c r="D20" s="5">
        <f t="shared" si="1"/>
        <v>1.4783082688563765E-2</v>
      </c>
      <c r="E20" s="12">
        <f t="shared" si="2"/>
        <v>0.73513489091000828</v>
      </c>
      <c r="F20" s="5">
        <f t="shared" si="3"/>
        <v>0.52973021817998345</v>
      </c>
    </row>
    <row r="21" spans="2:6" x14ac:dyDescent="0.35">
      <c r="B21" s="1">
        <v>7.5</v>
      </c>
      <c r="C21" s="3">
        <f t="shared" si="0"/>
        <v>0.99477987430644166</v>
      </c>
      <c r="D21" s="5">
        <f t="shared" si="1"/>
        <v>1.0440251387116684E-2</v>
      </c>
      <c r="E21" s="12">
        <f t="shared" si="2"/>
        <v>0.74908721311472748</v>
      </c>
      <c r="F21" s="5">
        <f t="shared" si="3"/>
        <v>0.50182557377054504</v>
      </c>
    </row>
    <row r="22" spans="2:6" x14ac:dyDescent="0.35">
      <c r="B22" s="1">
        <v>8</v>
      </c>
      <c r="C22" s="3">
        <f t="shared" si="0"/>
        <v>0.99631576010056411</v>
      </c>
      <c r="D22" s="5">
        <f t="shared" si="1"/>
        <v>7.3684797988717854E-3</v>
      </c>
      <c r="E22" s="12">
        <f t="shared" si="2"/>
        <v>0.76254197165609749</v>
      </c>
      <c r="F22" s="5">
        <f t="shared" si="3"/>
        <v>0.47491605668780501</v>
      </c>
    </row>
    <row r="23" spans="2:6" x14ac:dyDescent="0.35">
      <c r="B23" s="1">
        <v>8.5</v>
      </c>
      <c r="C23" s="3">
        <f t="shared" si="0"/>
        <v>0.99740093223767678</v>
      </c>
      <c r="D23" s="5">
        <f t="shared" si="1"/>
        <v>5.19813552464643E-3</v>
      </c>
      <c r="E23" s="12">
        <f t="shared" si="2"/>
        <v>0.77549147907756932</v>
      </c>
      <c r="F23" s="5">
        <f t="shared" si="3"/>
        <v>0.44901704184486135</v>
      </c>
    </row>
    <row r="24" spans="2:6" x14ac:dyDescent="0.35">
      <c r="B24" s="1">
        <v>9</v>
      </c>
      <c r="C24" s="3">
        <f t="shared" si="0"/>
        <v>0.99816706105750719</v>
      </c>
      <c r="D24" s="5">
        <f t="shared" si="1"/>
        <v>3.6658778849856244E-3</v>
      </c>
      <c r="E24" s="12">
        <f t="shared" si="2"/>
        <v>0.78793119564289471</v>
      </c>
      <c r="F24" s="5">
        <f t="shared" si="3"/>
        <v>0.42413760871421058</v>
      </c>
    </row>
    <row r="25" spans="2:6" x14ac:dyDescent="0.35">
      <c r="B25" s="1">
        <v>9.5</v>
      </c>
      <c r="C25" s="3">
        <f t="shared" si="0"/>
        <v>0.99870765022371266</v>
      </c>
      <c r="D25" s="5">
        <f t="shared" si="1"/>
        <v>2.5846995525746763E-3</v>
      </c>
      <c r="E25" s="12">
        <f t="shared" si="2"/>
        <v>0.79985953191008263</v>
      </c>
      <c r="F25" s="5">
        <f t="shared" si="3"/>
        <v>0.40028093617983473</v>
      </c>
    </row>
    <row r="26" spans="2:6" x14ac:dyDescent="0.35">
      <c r="B26" s="1">
        <v>10</v>
      </c>
      <c r="C26" s="3">
        <f t="shared" si="0"/>
        <v>0.9990889488055994</v>
      </c>
      <c r="D26" s="5">
        <f t="shared" si="1"/>
        <v>1.8221023888012056E-3</v>
      </c>
      <c r="E26" s="12">
        <f t="shared" si="2"/>
        <v>0.81127763009972875</v>
      </c>
      <c r="F26" s="5">
        <f t="shared" si="3"/>
        <v>0.37744473980054249</v>
      </c>
    </row>
    <row r="27" spans="2:6" x14ac:dyDescent="0.35">
      <c r="B27" s="1">
        <v>10.5</v>
      </c>
      <c r="C27" s="3">
        <f t="shared" si="0"/>
        <v>0.99935782029941411</v>
      </c>
      <c r="D27" s="5">
        <f t="shared" si="1"/>
        <v>1.2843594011717752E-3</v>
      </c>
      <c r="E27" s="12">
        <f t="shared" si="2"/>
        <v>0.82218913052195031</v>
      </c>
      <c r="F27" s="5">
        <f t="shared" si="3"/>
        <v>0.35562173895609939</v>
      </c>
    </row>
    <row r="28" spans="2:6" x14ac:dyDescent="0.35">
      <c r="B28" s="1">
        <v>11</v>
      </c>
      <c r="C28" s="3">
        <f t="shared" si="0"/>
        <v>0.9995473777767595</v>
      </c>
      <c r="D28" s="5">
        <f t="shared" si="1"/>
        <v>9.0524444648099056E-4</v>
      </c>
      <c r="E28" s="12">
        <f t="shared" si="2"/>
        <v>0.83259992891218304</v>
      </c>
      <c r="F28" s="5">
        <f t="shared" si="3"/>
        <v>0.33480014217563392</v>
      </c>
    </row>
    <row r="29" spans="2:6" x14ac:dyDescent="0.35">
      <c r="B29" s="1">
        <v>11.5</v>
      </c>
      <c r="C29" s="3">
        <f t="shared" si="0"/>
        <v>0.99968099987107306</v>
      </c>
      <c r="D29" s="5">
        <f t="shared" si="1"/>
        <v>6.3800025785387682E-4</v>
      </c>
      <c r="E29" s="12">
        <f t="shared" si="2"/>
        <v>0.84251792999331299</v>
      </c>
      <c r="F29" s="5">
        <f t="shared" si="3"/>
        <v>0.31496414001337403</v>
      </c>
    </row>
    <row r="30" spans="2:6" x14ac:dyDescent="0.35">
      <c r="B30" s="1">
        <v>12</v>
      </c>
      <c r="C30" s="3">
        <f t="shared" si="0"/>
        <v>0.99977518322976666</v>
      </c>
      <c r="D30" s="5">
        <f t="shared" si="1"/>
        <v>4.4963354046667625E-4</v>
      </c>
      <c r="E30" s="12">
        <f t="shared" si="2"/>
        <v>0.85195280196831058</v>
      </c>
      <c r="F30" s="5">
        <f t="shared" si="3"/>
        <v>0.29609439606337884</v>
      </c>
    </row>
    <row r="31" spans="2:6" x14ac:dyDescent="0.35">
      <c r="B31" s="1">
        <v>12.5</v>
      </c>
      <c r="C31" s="3">
        <f t="shared" si="0"/>
        <v>0.9998415637808975</v>
      </c>
      <c r="D31" s="5">
        <f t="shared" si="1"/>
        <v>3.1687243820499589E-4</v>
      </c>
      <c r="E31" s="12">
        <f t="shared" si="2"/>
        <v>0.86091573598892912</v>
      </c>
      <c r="F31" s="5">
        <f t="shared" si="3"/>
        <v>0.27816852802214176</v>
      </c>
    </row>
    <row r="32" spans="2:6" x14ac:dyDescent="0.35">
      <c r="B32" s="1">
        <v>13</v>
      </c>
      <c r="C32" s="3">
        <f t="shared" si="0"/>
        <v>0.99988834665937043</v>
      </c>
      <c r="D32" s="5">
        <f t="shared" si="1"/>
        <v>2.2330668125913888E-4</v>
      </c>
      <c r="E32" s="12">
        <f t="shared" si="2"/>
        <v>0.8694192139730571</v>
      </c>
      <c r="F32" s="5">
        <f t="shared" si="3"/>
        <v>0.26116157205388579</v>
      </c>
    </row>
    <row r="33" spans="2:6" x14ac:dyDescent="0.35">
      <c r="B33" s="1">
        <v>13.5</v>
      </c>
      <c r="C33" s="3">
        <f t="shared" si="0"/>
        <v>0.99992131662628869</v>
      </c>
      <c r="D33" s="5">
        <f t="shared" si="1"/>
        <v>1.5736674742261592E-4</v>
      </c>
      <c r="E33" s="12">
        <f t="shared" si="2"/>
        <v>0.87747678748184066</v>
      </c>
      <c r="F33" s="5">
        <f t="shared" si="3"/>
        <v>0.24504642503631868</v>
      </c>
    </row>
    <row r="34" spans="2:6" x14ac:dyDescent="0.35">
      <c r="B34" s="1">
        <v>14</v>
      </c>
      <c r="C34" s="3">
        <f t="shared" si="0"/>
        <v>0.99994455147527717</v>
      </c>
      <c r="D34" s="5">
        <f t="shared" si="1"/>
        <v>1.1089704944566847E-4</v>
      </c>
      <c r="E34" s="12">
        <f t="shared" si="2"/>
        <v>0.88510286973827879</v>
      </c>
      <c r="F34" s="5">
        <f t="shared" si="3"/>
        <v>0.22979426052344243</v>
      </c>
    </row>
    <row r="35" spans="2:6" x14ac:dyDescent="0.35">
      <c r="B35" s="1">
        <v>14.5</v>
      </c>
      <c r="C35" s="3">
        <f t="shared" si="0"/>
        <v>0.99996092544520476</v>
      </c>
      <c r="D35" s="5">
        <f t="shared" si="1"/>
        <v>7.8149109590475163E-5</v>
      </c>
      <c r="E35" s="12">
        <f t="shared" si="2"/>
        <v>0.89231254228691237</v>
      </c>
      <c r="F35" s="5">
        <f t="shared" si="3"/>
        <v>0.21537491542617526</v>
      </c>
    </row>
    <row r="36" spans="2:6" x14ac:dyDescent="0.35">
      <c r="B36" s="1">
        <v>15</v>
      </c>
      <c r="C36" s="3">
        <f t="shared" si="0"/>
        <v>0.99997246430888531</v>
      </c>
      <c r="D36" s="5">
        <f t="shared" si="1"/>
        <v>5.5071382229376908E-5</v>
      </c>
      <c r="E36" s="12">
        <f t="shared" si="2"/>
        <v>0.89912137726994357</v>
      </c>
      <c r="F36" s="5">
        <f t="shared" si="3"/>
        <v>0.20175724546011287</v>
      </c>
    </row>
    <row r="37" spans="2:6" x14ac:dyDescent="0.35">
      <c r="B37" s="1">
        <v>15.5</v>
      </c>
      <c r="C37" s="3">
        <f t="shared" si="0"/>
        <v>0.99998059576864162</v>
      </c>
      <c r="D37" s="5">
        <f t="shared" si="1"/>
        <v>3.8808462716755088E-5</v>
      </c>
      <c r="E37" s="12">
        <f t="shared" si="2"/>
        <v>0.9055452758346676</v>
      </c>
      <c r="F37" s="5">
        <f t="shared" si="3"/>
        <v>0.18890944833066481</v>
      </c>
    </row>
    <row r="38" spans="2:6" x14ac:dyDescent="0.35">
      <c r="B38" s="1">
        <v>16</v>
      </c>
      <c r="C38" s="3">
        <f t="shared" si="0"/>
        <v>0.99998632599091541</v>
      </c>
      <c r="D38" s="5">
        <f t="shared" si="1"/>
        <v>2.7348018169170984E-5</v>
      </c>
      <c r="E38" s="12">
        <f t="shared" si="2"/>
        <v>0.91160032279294168</v>
      </c>
      <c r="F38" s="5">
        <f t="shared" si="3"/>
        <v>0.17679935441411665</v>
      </c>
    </row>
    <row r="39" spans="2:6" x14ac:dyDescent="0.35">
      <c r="B39" s="1">
        <v>16.5</v>
      </c>
      <c r="C39" s="3">
        <f t="shared" si="0"/>
        <v>0.9999903640497485</v>
      </c>
      <c r="D39" s="5">
        <f t="shared" si="1"/>
        <v>1.9271900502992878E-5</v>
      </c>
      <c r="E39" s="12">
        <f t="shared" si="2"/>
        <v>0.91730265732496119</v>
      </c>
      <c r="F39" s="5">
        <f t="shared" si="3"/>
        <v>0.16539468535007762</v>
      </c>
    </row>
    <row r="40" spans="2:6" x14ac:dyDescent="0.35">
      <c r="B40" s="1">
        <v>17</v>
      </c>
      <c r="C40" s="3">
        <f t="shared" si="0"/>
        <v>0.99999320964130201</v>
      </c>
      <c r="D40" s="5">
        <f t="shared" si="1"/>
        <v>1.3580717395988984E-5</v>
      </c>
      <c r="E40" s="12">
        <f t="shared" si="2"/>
        <v>0.92266835925405821</v>
      </c>
      <c r="F40" s="5">
        <f t="shared" si="3"/>
        <v>0.15466328149188358</v>
      </c>
    </row>
    <row r="41" spans="2:6" x14ac:dyDescent="0.35">
      <c r="B41" s="1">
        <v>17.5</v>
      </c>
      <c r="C41" s="3">
        <f t="shared" si="0"/>
        <v>0.99999521490550514</v>
      </c>
      <c r="D41" s="5">
        <f t="shared" si="1"/>
        <v>9.5701889897270576E-6</v>
      </c>
      <c r="E41" s="12">
        <f t="shared" si="2"/>
        <v>0.92771335021205525</v>
      </c>
      <c r="F41" s="5">
        <f t="shared" si="3"/>
        <v>0.14457329957588949</v>
      </c>
    </row>
    <row r="42" spans="2:6" x14ac:dyDescent="0.35">
      <c r="B42" s="1">
        <v>18</v>
      </c>
      <c r="C42" s="3">
        <f t="shared" si="0"/>
        <v>0.99999662799613631</v>
      </c>
      <c r="D42" s="5">
        <f t="shared" si="1"/>
        <v>6.7440077273772658E-6</v>
      </c>
      <c r="E42" s="12">
        <f t="shared" si="2"/>
        <v>0.93245330886037092</v>
      </c>
      <c r="F42" s="5">
        <f t="shared" si="3"/>
        <v>0.13509338227925816</v>
      </c>
    </row>
    <row r="43" spans="2:6" x14ac:dyDescent="0.35">
      <c r="B43" s="1">
        <v>18.5</v>
      </c>
      <c r="C43" s="3">
        <f t="shared" si="0"/>
        <v>0.99999762378667256</v>
      </c>
      <c r="D43" s="5">
        <f t="shared" si="1"/>
        <v>4.7524266548748528E-6</v>
      </c>
      <c r="E43" s="12">
        <f t="shared" si="2"/>
        <v>0.9369035992243735</v>
      </c>
      <c r="F43" s="5">
        <f t="shared" si="3"/>
        <v>0.12619280155125301</v>
      </c>
    </row>
    <row r="44" spans="2:6" x14ac:dyDescent="0.35">
      <c r="B44" s="1">
        <v>19</v>
      </c>
      <c r="C44" s="3">
        <f t="shared" si="0"/>
        <v>0.99999832550959444</v>
      </c>
      <c r="D44" s="5">
        <f t="shared" si="1"/>
        <v>3.3489808111131225E-6</v>
      </c>
      <c r="E44" s="12">
        <f t="shared" si="2"/>
        <v>0.94107921113104676</v>
      </c>
      <c r="F44" s="5">
        <f t="shared" si="3"/>
        <v>0.11784157773790649</v>
      </c>
    </row>
    <row r="45" spans="2:6" x14ac:dyDescent="0.35">
      <c r="B45" s="1">
        <v>19.5</v>
      </c>
      <c r="C45" s="3">
        <f t="shared" si="0"/>
        <v>0.99999882000597151</v>
      </c>
      <c r="D45" s="5">
        <f t="shared" si="1"/>
        <v>2.3599880569769027E-6</v>
      </c>
      <c r="E45" s="12">
        <f t="shared" si="2"/>
        <v>0.94499471170654592</v>
      </c>
      <c r="F45" s="5">
        <f t="shared" si="3"/>
        <v>0.11001057658690816</v>
      </c>
    </row>
    <row r="46" spans="2:6" x14ac:dyDescent="0.35">
      <c r="B46" s="2">
        <v>20</v>
      </c>
      <c r="C46" s="4">
        <f t="shared" si="0"/>
        <v>0.99999916847197223</v>
      </c>
      <c r="D46" s="6">
        <f t="shared" si="1"/>
        <v>1.6630560555341845E-6</v>
      </c>
      <c r="E46" s="12">
        <f t="shared" si="2"/>
        <v>0.94866420688468389</v>
      </c>
      <c r="F46" s="6">
        <f t="shared" si="3"/>
        <v>0.10267158623063222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Amin</dc:creator>
  <cp:lastModifiedBy>Om Amin</cp:lastModifiedBy>
  <dcterms:created xsi:type="dcterms:W3CDTF">2022-09-09T02:09:16Z</dcterms:created>
  <dcterms:modified xsi:type="dcterms:W3CDTF">2022-09-13T01:21:33Z</dcterms:modified>
</cp:coreProperties>
</file>