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60" yWindow="480" windowWidth="27795" windowHeight="13350" activeTab="3"/>
  </bookViews>
  <sheets>
    <sheet name="5.4" sheetId="1" r:id="rId1"/>
    <sheet name="5.5" sheetId="2" r:id="rId2"/>
    <sheet name="Naive" sheetId="3" r:id="rId3"/>
    <sheet name="Naive2" sheetId="4" r:id="rId4"/>
  </sheets>
  <calcPr calcId="144525"/>
</workbook>
</file>

<file path=xl/calcChain.xml><?xml version="1.0" encoding="utf-8"?>
<calcChain xmlns="http://schemas.openxmlformats.org/spreadsheetml/2006/main">
  <c r="F16" i="4" l="1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16" i="3" l="1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16" i="2" l="1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11" i="1" l="1"/>
  <c r="G11" i="1" s="1"/>
  <c r="F10" i="1"/>
  <c r="G10" i="1" s="1"/>
  <c r="F16" i="1"/>
  <c r="G16" i="1" s="1"/>
  <c r="F15" i="1"/>
  <c r="G15" i="1" s="1"/>
  <c r="F14" i="1"/>
  <c r="G14" i="1" s="1"/>
  <c r="F13" i="1"/>
  <c r="G13" i="1" s="1"/>
  <c r="F12" i="1"/>
  <c r="G12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<sst xmlns="http://schemas.openxmlformats.org/spreadsheetml/2006/main" count="392" uniqueCount="101">
  <si>
    <t>America</t>
  </si>
  <si>
    <t>Chinese</t>
  </si>
  <si>
    <t>The Egyptian</t>
  </si>
  <si>
    <t>Zags</t>
  </si>
  <si>
    <t>Dr. Watson</t>
  </si>
  <si>
    <t>Watson</t>
  </si>
  <si>
    <t>Watson&amp;rsquo</t>
  </si>
  <si>
    <t>Williams</t>
  </si>
  <si>
    <t>Pearson</t>
  </si>
  <si>
    <t>Davis</t>
  </si>
  <si>
    <t>Carney</t>
  </si>
  <si>
    <t>Anthony</t>
  </si>
  <si>
    <t>Jacoby</t>
  </si>
  <si>
    <t>Grady</t>
  </si>
  <si>
    <t>Ingram</t>
  </si>
  <si>
    <t>Cameron</t>
  </si>
  <si>
    <t>Mahan</t>
  </si>
  <si>
    <t>Tigers</t>
  </si>
  <si>
    <t>Democrats</t>
  </si>
  <si>
    <t>Gabbert</t>
  </si>
  <si>
    <t>Gadafy</t>
  </si>
  <si>
    <t>Iranian</t>
  </si>
  <si>
    <t>Kuchar</t>
  </si>
  <si>
    <t>Ogilvy</t>
  </si>
  <si>
    <t>Henjak</t>
  </si>
  <si>
    <t>The Brotherhood</t>
  </si>
  <si>
    <t>Washington</t>
  </si>
  <si>
    <t>AIG</t>
  </si>
  <si>
    <t>American</t>
  </si>
  <si>
    <t>Americans</t>
  </si>
  <si>
    <t>Arab</t>
  </si>
  <si>
    <t>Australia</t>
  </si>
  <si>
    <t>Bahrain</t>
  </si>
  <si>
    <t>Boeing</t>
  </si>
  <si>
    <t>Britain&amp;rsquo</t>
  </si>
  <si>
    <t>Bubba Watson</t>
  </si>
  <si>
    <t>Cairo</t>
  </si>
  <si>
    <t>Number of Matches</t>
  </si>
  <si>
    <t>Correct Matches Found</t>
  </si>
  <si>
    <t>Percent of Correct Matches Found</t>
  </si>
  <si>
    <t>Time per Entity (s)</t>
  </si>
  <si>
    <t>Christchurch</t>
  </si>
  <si>
    <t>Clearwire</t>
  </si>
  <si>
    <t>Comments</t>
  </si>
  <si>
    <t>CSU</t>
  </si>
  <si>
    <t>Deep Blue</t>
  </si>
  <si>
    <t>EADS</t>
  </si>
  <si>
    <t>Ecuador</t>
  </si>
  <si>
    <t>Egypt</t>
  </si>
  <si>
    <t>Egyptian</t>
  </si>
  <si>
    <t>Egyptians</t>
  </si>
  <si>
    <t>Facebook</t>
  </si>
  <si>
    <t>Feb.</t>
  </si>
  <si>
    <t>Florida</t>
  </si>
  <si>
    <t>Friday</t>
  </si>
  <si>
    <t>Gaddafi</t>
  </si>
  <si>
    <t>Gadhafi</t>
  </si>
  <si>
    <t>Google</t>
  </si>
  <si>
    <t>Haddin</t>
  </si>
  <si>
    <t>Hocutt</t>
  </si>
  <si>
    <t>Hosni Mubarak</t>
  </si>
  <si>
    <t>HP</t>
  </si>
  <si>
    <t>IBM</t>
  </si>
  <si>
    <t>Indonesia</t>
  </si>
  <si>
    <t>Internet</t>
  </si>
  <si>
    <t>Iran</t>
  </si>
  <si>
    <t>Israel</t>
  </si>
  <si>
    <t>Kaymer</t>
  </si>
  <si>
    <t>Ken Jennings</t>
  </si>
  <si>
    <t>Libya</t>
  </si>
  <si>
    <t>Libyan</t>
  </si>
  <si>
    <t>Michigan</t>
  </si>
  <si>
    <t>Middle East</t>
  </si>
  <si>
    <t>Mr. Galliano</t>
  </si>
  <si>
    <t>Mubarak</t>
  </si>
  <si>
    <t>Muslim Brotherhood</t>
  </si>
  <si>
    <t>Muslims</t>
  </si>
  <si>
    <t>Nathan McCullum</t>
  </si>
  <si>
    <t>Nets</t>
  </si>
  <si>
    <t>New Jersey</t>
  </si>
  <si>
    <t>North Africa</t>
  </si>
  <si>
    <t>Obama</t>
  </si>
  <si>
    <t>Philippines</t>
  </si>
  <si>
    <t>Protesters</t>
  </si>
  <si>
    <t>Reading Recovery</t>
  </si>
  <si>
    <t>Republicans</t>
  </si>
  <si>
    <t>Russia</t>
  </si>
  <si>
    <t>State Farm</t>
  </si>
  <si>
    <t>The United States</t>
  </si>
  <si>
    <t>Thursday</t>
  </si>
  <si>
    <t>Tripoli</t>
  </si>
  <si>
    <t>Tuesday</t>
  </si>
  <si>
    <t>Tunisia</t>
  </si>
  <si>
    <t>TV</t>
  </si>
  <si>
    <t>U.S.</t>
  </si>
  <si>
    <t>United States</t>
  </si>
  <si>
    <t>Wal-Mart</t>
  </si>
  <si>
    <t>Results using V5.4 w/ lucene index and 20% cutoff on the new dataset</t>
  </si>
  <si>
    <t>Results using V5.5 w/ lucene index and 20% cutoff on the new dataset</t>
  </si>
  <si>
    <t>Results using naïve exact matching on the new dataset</t>
  </si>
  <si>
    <t>Results using naïve substring matching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</si>
</sst>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'5.4'!$G$5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'5.4'!$G$6:$G$16</c:f>
              <c:numCache>
                <c:formatCode>General</c:formatCode>
                <c:ptCount val="11"/>
                <c:pt idx="0">
                  <c:v>68.817204301075265</c:v>
                </c:pt>
                <c:pt idx="1">
                  <c:v>75.268817204301072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87.096774193548384</c:v>
                </c:pt>
                <c:pt idx="7">
                  <c:v>87.096774193548384</c:v>
                </c:pt>
                <c:pt idx="8">
                  <c:v>88.172043010752688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0768"/>
        <c:axId val="67401344"/>
      </c:lineChart>
      <c:lineChart>
        <c:grouping val="standard"/>
        <c:varyColors val="0"/>
        <c:ser>
          <c:idx val="2"/>
          <c:order val="1"/>
          <c:tx>
            <c:strRef>
              <c:f>'5.4'!$H$5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'5.4'!$H$6:$H$16</c:f>
              <c:numCache>
                <c:formatCode>General</c:formatCode>
                <c:ptCount val="11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  <c:pt idx="10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1792"/>
        <c:axId val="67401920"/>
      </c:lineChart>
      <c:catAx>
        <c:axId val="1080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01344"/>
        <c:crosses val="autoZero"/>
        <c:auto val="1"/>
        <c:lblAlgn val="ctr"/>
        <c:lblOffset val="100"/>
        <c:noMultiLvlLbl val="0"/>
      </c:catAx>
      <c:valAx>
        <c:axId val="674013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00768"/>
        <c:crosses val="autoZero"/>
        <c:crossBetween val="between"/>
      </c:valAx>
      <c:valAx>
        <c:axId val="67401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01792"/>
        <c:crosses val="max"/>
        <c:crossBetween val="between"/>
      </c:valAx>
      <c:catAx>
        <c:axId val="1080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019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'5.5'!$G$5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'5.5'!$G$6:$G$16</c:f>
              <c:numCache>
                <c:formatCode>General</c:formatCode>
                <c:ptCount val="11"/>
                <c:pt idx="0">
                  <c:v>65.591397849462368</c:v>
                </c:pt>
                <c:pt idx="1">
                  <c:v>74.193548387096769</c:v>
                </c:pt>
                <c:pt idx="2">
                  <c:v>78.494623655913983</c:v>
                </c:pt>
                <c:pt idx="3">
                  <c:v>82.795698924731184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11200"/>
        <c:axId val="108044864"/>
      </c:lineChart>
      <c:lineChart>
        <c:grouping val="standard"/>
        <c:varyColors val="0"/>
        <c:ser>
          <c:idx val="2"/>
          <c:order val="1"/>
          <c:tx>
            <c:strRef>
              <c:f>'5.5'!$H$5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1376"/>
        <c:axId val="108045440"/>
      </c:lineChart>
      <c:catAx>
        <c:axId val="1114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44864"/>
        <c:crosses val="autoZero"/>
        <c:auto val="1"/>
        <c:lblAlgn val="ctr"/>
        <c:lblOffset val="100"/>
        <c:noMultiLvlLbl val="0"/>
      </c:catAx>
      <c:valAx>
        <c:axId val="1080448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11200"/>
        <c:crosses val="autoZero"/>
        <c:crossBetween val="between"/>
      </c:valAx>
      <c:valAx>
        <c:axId val="1080454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01376"/>
        <c:crosses val="max"/>
        <c:crossBetween val="between"/>
      </c:valAx>
      <c:catAx>
        <c:axId val="657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454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Naive!$G$6:$G$16</c:f>
              <c:numCache>
                <c:formatCode>General</c:formatCode>
                <c:ptCount val="11"/>
                <c:pt idx="0">
                  <c:v>40.86021505376344</c:v>
                </c:pt>
                <c:pt idx="1">
                  <c:v>41.935483870967744</c:v>
                </c:pt>
                <c:pt idx="2">
                  <c:v>41.935483870967744</c:v>
                </c:pt>
                <c:pt idx="3">
                  <c:v>41.935483870967744</c:v>
                </c:pt>
                <c:pt idx="4">
                  <c:v>41.935483870967744</c:v>
                </c:pt>
                <c:pt idx="5">
                  <c:v>41.935483870967744</c:v>
                </c:pt>
                <c:pt idx="6">
                  <c:v>41.935483870967744</c:v>
                </c:pt>
                <c:pt idx="7">
                  <c:v>41.935483870967744</c:v>
                </c:pt>
                <c:pt idx="8">
                  <c:v>41.935483870967744</c:v>
                </c:pt>
                <c:pt idx="9">
                  <c:v>41.935483870967744</c:v>
                </c:pt>
                <c:pt idx="10">
                  <c:v>41.935483870967744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14784"/>
        <c:axId val="108047744"/>
      </c:lineChart>
      <c:lineChart>
        <c:grouping val="standard"/>
        <c:varyColors val="0"/>
        <c:ser>
          <c:idx val="2"/>
          <c:order val="1"/>
          <c:tx>
            <c:strRef>
              <c:f>Naive!$H$5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97728"/>
        <c:axId val="108048320"/>
      </c:lineChart>
      <c:catAx>
        <c:axId val="1114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47744"/>
        <c:crosses val="autoZero"/>
        <c:auto val="1"/>
        <c:lblAlgn val="ctr"/>
        <c:lblOffset val="100"/>
        <c:noMultiLvlLbl val="0"/>
      </c:catAx>
      <c:valAx>
        <c:axId val="1080477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14784"/>
        <c:crosses val="autoZero"/>
        <c:crossBetween val="between"/>
      </c:valAx>
      <c:valAx>
        <c:axId val="108048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97728"/>
        <c:crosses val="max"/>
        <c:crossBetween val="between"/>
      </c:valAx>
      <c:catAx>
        <c:axId val="1114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48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Naive2!$G$5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Naive2!$G$6:$G$16</c:f>
              <c:numCache>
                <c:formatCode>General</c:formatCode>
                <c:ptCount val="11"/>
                <c:pt idx="0">
                  <c:v>9.67741935483871</c:v>
                </c:pt>
                <c:pt idx="1">
                  <c:v>15.053763440860216</c:v>
                </c:pt>
                <c:pt idx="2">
                  <c:v>15.053763440860216</c:v>
                </c:pt>
                <c:pt idx="3">
                  <c:v>19.35483870967742</c:v>
                </c:pt>
                <c:pt idx="4">
                  <c:v>20.43010752688172</c:v>
                </c:pt>
                <c:pt idx="5">
                  <c:v>22.580645161290324</c:v>
                </c:pt>
                <c:pt idx="6">
                  <c:v>29.032258064516128</c:v>
                </c:pt>
                <c:pt idx="7">
                  <c:v>36.55913978494624</c:v>
                </c:pt>
                <c:pt idx="8">
                  <c:v>49.462365591397848</c:v>
                </c:pt>
                <c:pt idx="9">
                  <c:v>70.967741935483872</c:v>
                </c:pt>
                <c:pt idx="10">
                  <c:v>70.967741935483872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99264"/>
        <c:axId val="108050624"/>
      </c:lineChart>
      <c:lineChart>
        <c:grouping val="standard"/>
        <c:varyColors val="0"/>
        <c:ser>
          <c:idx val="2"/>
          <c:order val="1"/>
          <c:tx>
            <c:strRef>
              <c:f>Naive2!$H$5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0256"/>
        <c:axId val="108051200"/>
      </c:lineChart>
      <c:catAx>
        <c:axId val="1114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50624"/>
        <c:crosses val="autoZero"/>
        <c:auto val="1"/>
        <c:lblAlgn val="ctr"/>
        <c:lblOffset val="100"/>
        <c:noMultiLvlLbl val="0"/>
      </c:catAx>
      <c:valAx>
        <c:axId val="1080506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99264"/>
        <c:crosses val="autoZero"/>
        <c:crossBetween val="between"/>
      </c:valAx>
      <c:valAx>
        <c:axId val="108051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00256"/>
        <c:crosses val="max"/>
        <c:crossBetween val="between"/>
      </c:valAx>
      <c:catAx>
        <c:axId val="1080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512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C6" sqref="C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4" t="s">
        <v>97</v>
      </c>
      <c r="B1" s="4"/>
      <c r="C1" s="4"/>
      <c r="D1" s="4"/>
      <c r="E1" s="4"/>
      <c r="F1" s="4"/>
      <c r="G1" s="4"/>
      <c r="H1" s="4"/>
    </row>
    <row r="2" spans="1:8" ht="21" x14ac:dyDescent="0.25">
      <c r="A2" s="1"/>
      <c r="B2" s="5"/>
      <c r="C2" s="5"/>
      <c r="E2" s="2"/>
      <c r="F2" s="2"/>
      <c r="G2" s="2"/>
      <c r="H2" s="2"/>
    </row>
    <row r="3" spans="1:8" ht="21" customHeight="1" x14ac:dyDescent="0.25">
      <c r="B3" s="5"/>
      <c r="C3" s="5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0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1</v>
      </c>
      <c r="B6">
        <v>2147483647</v>
      </c>
      <c r="C6">
        <v>2147483647</v>
      </c>
      <c r="E6" s="3">
        <v>1</v>
      </c>
      <c r="F6" s="3">
        <f>COUNTIF(C:C,"&lt;= 1")</f>
        <v>64</v>
      </c>
      <c r="G6">
        <f t="shared" ref="G6:G16" si="0" xml:space="preserve"> 100 * F6 / 93</f>
        <v>68.817204301075265</v>
      </c>
      <c r="H6">
        <v>3.1E-4</v>
      </c>
    </row>
    <row r="7" spans="1:8" x14ac:dyDescent="0.25">
      <c r="A7" t="s">
        <v>2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si="0"/>
        <v>75.268817204301072</v>
      </c>
      <c r="H7">
        <v>3.1E-4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75</v>
      </c>
      <c r="G8">
        <f t="shared" si="0"/>
        <v>80.645161290322577</v>
      </c>
      <c r="H8">
        <v>3.1E-4</v>
      </c>
    </row>
    <row r="9" spans="1:8" x14ac:dyDescent="0.25">
      <c r="A9" t="s">
        <v>6</v>
      </c>
      <c r="B9">
        <v>2271285</v>
      </c>
      <c r="C9">
        <v>644</v>
      </c>
      <c r="E9" s="3">
        <v>5</v>
      </c>
      <c r="F9" s="3">
        <f>COUNTIF(C:C,"&lt;=5")</f>
        <v>76</v>
      </c>
      <c r="G9">
        <f t="shared" si="0"/>
        <v>81.72043010752688</v>
      </c>
      <c r="H9">
        <v>3.1E-4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3.1E-4</v>
      </c>
    </row>
    <row r="11" spans="1:8" x14ac:dyDescent="0.25">
      <c r="A11" t="s">
        <v>5</v>
      </c>
      <c r="B11">
        <v>2271285</v>
      </c>
      <c r="C11">
        <v>594</v>
      </c>
      <c r="E11" s="3">
        <v>10</v>
      </c>
      <c r="F11" s="3">
        <f>COUNTIF(C:C,"&lt;= 10")</f>
        <v>79</v>
      </c>
      <c r="G11">
        <f t="shared" si="0"/>
        <v>84.946236559139791</v>
      </c>
      <c r="H11">
        <v>3.1E-4</v>
      </c>
    </row>
    <row r="12" spans="1:8" x14ac:dyDescent="0.25">
      <c r="A12" t="s">
        <v>7</v>
      </c>
      <c r="B12">
        <v>115504</v>
      </c>
      <c r="C12">
        <v>565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3.1E-4</v>
      </c>
    </row>
    <row r="13" spans="1:8" x14ac:dyDescent="0.25">
      <c r="A13" t="s">
        <v>8</v>
      </c>
      <c r="B13">
        <v>1263249</v>
      </c>
      <c r="C13">
        <v>215</v>
      </c>
      <c r="E13" s="3">
        <v>30</v>
      </c>
      <c r="F13" s="3">
        <f>COUNTIF(C:C,"&lt;= 30")</f>
        <v>81</v>
      </c>
      <c r="G13">
        <f t="shared" si="0"/>
        <v>87.096774193548384</v>
      </c>
      <c r="H13">
        <v>3.1E-4</v>
      </c>
    </row>
    <row r="14" spans="1:8" x14ac:dyDescent="0.25">
      <c r="A14" t="s">
        <v>10</v>
      </c>
      <c r="B14">
        <v>1080362</v>
      </c>
      <c r="C14">
        <v>59</v>
      </c>
      <c r="E14" s="3">
        <v>50</v>
      </c>
      <c r="F14" s="3">
        <f>COUNTIF(C:C,"&lt;= 50")</f>
        <v>82</v>
      </c>
      <c r="G14">
        <f t="shared" si="0"/>
        <v>88.172043010752688</v>
      </c>
      <c r="H14">
        <v>3.1E-4</v>
      </c>
    </row>
    <row r="15" spans="1:8" x14ac:dyDescent="0.25">
      <c r="A15" t="s">
        <v>9</v>
      </c>
      <c r="B15">
        <v>60754</v>
      </c>
      <c r="C15">
        <v>52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3.1E-4</v>
      </c>
    </row>
    <row r="16" spans="1:8" x14ac:dyDescent="0.25">
      <c r="A16" t="s">
        <v>12</v>
      </c>
      <c r="B16">
        <v>957011</v>
      </c>
      <c r="C16">
        <v>48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3.1E-4</v>
      </c>
    </row>
    <row r="17" spans="1:6" x14ac:dyDescent="0.25">
      <c r="A17" t="s">
        <v>11</v>
      </c>
      <c r="B17">
        <v>31421</v>
      </c>
      <c r="C17">
        <v>20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16</v>
      </c>
      <c r="B20">
        <v>441348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8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59</v>
      </c>
      <c r="B23">
        <v>902654</v>
      </c>
      <c r="C23">
        <v>3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15</v>
      </c>
      <c r="B25">
        <v>10658</v>
      </c>
      <c r="C25">
        <v>3</v>
      </c>
      <c r="E25"/>
      <c r="F25"/>
    </row>
    <row r="26" spans="1:6" x14ac:dyDescent="0.25">
      <c r="A26" t="s">
        <v>23</v>
      </c>
      <c r="B26">
        <v>85491</v>
      </c>
      <c r="C26">
        <v>3</v>
      </c>
      <c r="E26"/>
      <c r="F26"/>
    </row>
    <row r="27" spans="1:6" x14ac:dyDescent="0.25">
      <c r="A27" t="s">
        <v>17</v>
      </c>
      <c r="B27">
        <v>825</v>
      </c>
      <c r="C27">
        <v>3</v>
      </c>
      <c r="E27"/>
      <c r="F27"/>
    </row>
    <row r="28" spans="1:6" x14ac:dyDescent="0.25">
      <c r="A28" t="s">
        <v>78</v>
      </c>
      <c r="B28">
        <v>2467</v>
      </c>
      <c r="C28">
        <v>2</v>
      </c>
      <c r="E28"/>
      <c r="F28"/>
    </row>
    <row r="29" spans="1:6" x14ac:dyDescent="0.25">
      <c r="A29" t="s">
        <v>26</v>
      </c>
      <c r="B29">
        <v>52</v>
      </c>
      <c r="C29">
        <v>2</v>
      </c>
      <c r="E29"/>
      <c r="F29"/>
    </row>
    <row r="30" spans="1:6" x14ac:dyDescent="0.25">
      <c r="A30" t="s">
        <v>25</v>
      </c>
      <c r="B30">
        <v>13567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58</v>
      </c>
      <c r="B33">
        <v>81864</v>
      </c>
      <c r="C33">
        <v>2</v>
      </c>
      <c r="E33"/>
      <c r="F33"/>
    </row>
    <row r="34" spans="1:6" x14ac:dyDescent="0.25">
      <c r="A34" t="s">
        <v>94</v>
      </c>
      <c r="B34">
        <v>1</v>
      </c>
      <c r="C34">
        <v>1</v>
      </c>
      <c r="E34"/>
      <c r="F34"/>
    </row>
    <row r="35" spans="1:6" x14ac:dyDescent="0.25">
      <c r="A35" t="s">
        <v>54</v>
      </c>
      <c r="B35">
        <v>30954</v>
      </c>
      <c r="C35">
        <v>1</v>
      </c>
    </row>
    <row r="36" spans="1:6" x14ac:dyDescent="0.25">
      <c r="A36" t="s">
        <v>69</v>
      </c>
      <c r="B36">
        <v>1052</v>
      </c>
      <c r="C36">
        <v>1</v>
      </c>
    </row>
    <row r="37" spans="1:6" x14ac:dyDescent="0.25">
      <c r="A37" t="s">
        <v>56</v>
      </c>
      <c r="B37">
        <v>7538</v>
      </c>
      <c r="C37">
        <v>1</v>
      </c>
    </row>
    <row r="38" spans="1:6" x14ac:dyDescent="0.25">
      <c r="A38" t="s">
        <v>70</v>
      </c>
      <c r="B38">
        <v>1052</v>
      </c>
      <c r="C38">
        <v>1</v>
      </c>
    </row>
    <row r="39" spans="1:6" x14ac:dyDescent="0.25">
      <c r="A39" t="s">
        <v>71</v>
      </c>
      <c r="B39">
        <v>135</v>
      </c>
      <c r="C39">
        <v>1</v>
      </c>
    </row>
    <row r="40" spans="1:6" x14ac:dyDescent="0.25">
      <c r="A40" t="s">
        <v>83</v>
      </c>
      <c r="B40">
        <v>142064</v>
      </c>
      <c r="C40">
        <v>1</v>
      </c>
    </row>
    <row r="41" spans="1:6" x14ac:dyDescent="0.25">
      <c r="A41" t="s">
        <v>28</v>
      </c>
      <c r="B41">
        <v>1347237</v>
      </c>
      <c r="C41">
        <v>1</v>
      </c>
    </row>
    <row r="42" spans="1:6" x14ac:dyDescent="0.25">
      <c r="A42" t="s">
        <v>57</v>
      </c>
      <c r="B42">
        <v>1410</v>
      </c>
      <c r="C42">
        <v>1</v>
      </c>
    </row>
    <row r="43" spans="1:6" x14ac:dyDescent="0.25">
      <c r="A43" t="s">
        <v>47</v>
      </c>
      <c r="B43">
        <v>442</v>
      </c>
      <c r="C43">
        <v>1</v>
      </c>
    </row>
    <row r="44" spans="1:6" x14ac:dyDescent="0.25">
      <c r="A44" t="s">
        <v>18</v>
      </c>
      <c r="B44">
        <v>11</v>
      </c>
      <c r="C44">
        <v>1</v>
      </c>
    </row>
    <row r="45" spans="1:6" x14ac:dyDescent="0.25">
      <c r="A45" t="s">
        <v>95</v>
      </c>
      <c r="B45">
        <v>1</v>
      </c>
      <c r="C45">
        <v>1</v>
      </c>
    </row>
    <row r="46" spans="1:6" x14ac:dyDescent="0.25">
      <c r="A46" t="s">
        <v>43</v>
      </c>
      <c r="B46">
        <v>565471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3" customFormat="1" x14ac:dyDescent="0.25">
      <c r="A49" t="s">
        <v>41</v>
      </c>
      <c r="B49">
        <v>1819</v>
      </c>
      <c r="C49">
        <v>1</v>
      </c>
    </row>
    <row r="50" spans="1:3" customFormat="1" x14ac:dyDescent="0.25">
      <c r="A50" t="s">
        <v>90</v>
      </c>
      <c r="B50">
        <v>3416</v>
      </c>
      <c r="C50">
        <v>1</v>
      </c>
    </row>
    <row r="51" spans="1:3" customFormat="1" x14ac:dyDescent="0.25">
      <c r="A51" t="s">
        <v>29</v>
      </c>
      <c r="B51">
        <v>1347237</v>
      </c>
      <c r="C51">
        <v>1</v>
      </c>
    </row>
    <row r="52" spans="1:3" customFormat="1" x14ac:dyDescent="0.25">
      <c r="A52" t="s">
        <v>89</v>
      </c>
      <c r="B52">
        <v>28376</v>
      </c>
      <c r="C52">
        <v>1</v>
      </c>
    </row>
    <row r="53" spans="1:3" customFormat="1" x14ac:dyDescent="0.25">
      <c r="A53" t="s">
        <v>73</v>
      </c>
      <c r="B53">
        <v>53553</v>
      </c>
      <c r="C53">
        <v>1</v>
      </c>
    </row>
    <row r="54" spans="1:3" customFormat="1" x14ac:dyDescent="0.25">
      <c r="A54" t="s">
        <v>79</v>
      </c>
      <c r="B54">
        <v>106</v>
      </c>
      <c r="C54">
        <v>1</v>
      </c>
    </row>
    <row r="55" spans="1:3" customFormat="1" x14ac:dyDescent="0.25">
      <c r="A55" t="s">
        <v>96</v>
      </c>
      <c r="B55">
        <v>1804</v>
      </c>
      <c r="C55">
        <v>1</v>
      </c>
    </row>
    <row r="56" spans="1:3" customFormat="1" x14ac:dyDescent="0.25">
      <c r="A56" t="s">
        <v>31</v>
      </c>
      <c r="B56">
        <v>8</v>
      </c>
      <c r="C56">
        <v>1</v>
      </c>
    </row>
    <row r="57" spans="1:3" customFormat="1" x14ac:dyDescent="0.25">
      <c r="A57" t="s">
        <v>61</v>
      </c>
      <c r="B57">
        <v>2216</v>
      </c>
      <c r="C57">
        <v>1</v>
      </c>
    </row>
    <row r="58" spans="1:3" customFormat="1" x14ac:dyDescent="0.25">
      <c r="A58" t="s">
        <v>48</v>
      </c>
      <c r="B58">
        <v>107</v>
      </c>
      <c r="C58">
        <v>1</v>
      </c>
    </row>
    <row r="59" spans="1:3" customFormat="1" x14ac:dyDescent="0.25">
      <c r="A59" t="s">
        <v>49</v>
      </c>
      <c r="B59">
        <v>5123</v>
      </c>
      <c r="C59">
        <v>1</v>
      </c>
    </row>
    <row r="60" spans="1:3" customFormat="1" x14ac:dyDescent="0.25">
      <c r="A60" t="s">
        <v>74</v>
      </c>
      <c r="B60">
        <v>17413</v>
      </c>
      <c r="C60">
        <v>1</v>
      </c>
    </row>
    <row r="61" spans="1:3" customFormat="1" x14ac:dyDescent="0.25">
      <c r="A61" t="s">
        <v>51</v>
      </c>
      <c r="B61">
        <v>7034</v>
      </c>
      <c r="C61">
        <v>1</v>
      </c>
    </row>
    <row r="62" spans="1:3" customFormat="1" x14ac:dyDescent="0.25">
      <c r="A62" t="s">
        <v>50</v>
      </c>
      <c r="B62">
        <v>5123</v>
      </c>
      <c r="C62">
        <v>1</v>
      </c>
    </row>
    <row r="63" spans="1:3" customFormat="1" x14ac:dyDescent="0.25">
      <c r="A63" t="s">
        <v>75</v>
      </c>
      <c r="B63">
        <v>13567</v>
      </c>
      <c r="C63">
        <v>1</v>
      </c>
    </row>
    <row r="64" spans="1:3" customFormat="1" x14ac:dyDescent="0.25">
      <c r="A64" t="s">
        <v>92</v>
      </c>
      <c r="B64">
        <v>1082</v>
      </c>
      <c r="C64">
        <v>1</v>
      </c>
    </row>
    <row r="65" spans="1:6" x14ac:dyDescent="0.25">
      <c r="A65" t="s">
        <v>36</v>
      </c>
      <c r="B65">
        <v>1055</v>
      </c>
      <c r="C65">
        <v>1</v>
      </c>
    </row>
    <row r="66" spans="1:6" x14ac:dyDescent="0.25">
      <c r="A66" t="s">
        <v>66</v>
      </c>
      <c r="B66">
        <v>77</v>
      </c>
      <c r="C66">
        <v>1</v>
      </c>
    </row>
    <row r="67" spans="1:6" x14ac:dyDescent="0.25">
      <c r="A67" t="s">
        <v>30</v>
      </c>
      <c r="B67">
        <v>930</v>
      </c>
      <c r="C67">
        <v>1</v>
      </c>
      <c r="E67"/>
      <c r="F67"/>
    </row>
    <row r="68" spans="1:6" x14ac:dyDescent="0.25">
      <c r="A68" t="s">
        <v>32</v>
      </c>
      <c r="B68">
        <v>1738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52</v>
      </c>
      <c r="B70">
        <v>1569</v>
      </c>
      <c r="C70">
        <v>1</v>
      </c>
      <c r="E70"/>
      <c r="F70"/>
    </row>
    <row r="71" spans="1:6" x14ac:dyDescent="0.25">
      <c r="A71" t="s">
        <v>20</v>
      </c>
      <c r="B71">
        <v>7538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33</v>
      </c>
      <c r="B84">
        <v>1978</v>
      </c>
      <c r="C84">
        <v>1</v>
      </c>
      <c r="E84"/>
      <c r="F84"/>
    </row>
    <row r="85" spans="1:6" x14ac:dyDescent="0.25">
      <c r="A85" t="s">
        <v>27</v>
      </c>
      <c r="B85">
        <v>23780</v>
      </c>
      <c r="C85">
        <v>1</v>
      </c>
      <c r="E85"/>
      <c r="F85"/>
    </row>
    <row r="86" spans="1:6" x14ac:dyDescent="0.25">
      <c r="A86" t="s">
        <v>85</v>
      </c>
      <c r="B86">
        <v>15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6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4" t="s">
        <v>98</v>
      </c>
      <c r="B1" s="4"/>
      <c r="C1" s="4"/>
      <c r="D1" s="4"/>
      <c r="E1" s="4"/>
      <c r="F1" s="4"/>
      <c r="G1" s="4"/>
      <c r="H1" s="4"/>
    </row>
    <row r="2" spans="1:8" ht="21" x14ac:dyDescent="0.25">
      <c r="A2" s="1"/>
      <c r="B2" s="5"/>
      <c r="C2" s="5"/>
      <c r="E2" s="2"/>
      <c r="F2" s="2"/>
      <c r="G2" s="2"/>
      <c r="H2" s="2"/>
    </row>
    <row r="3" spans="1:8" ht="21" customHeight="1" x14ac:dyDescent="0.25">
      <c r="B3" s="5"/>
      <c r="C3" s="5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61</v>
      </c>
      <c r="G6">
        <f t="shared" ref="G6:G16" si="0" xml:space="preserve"> 100 * F6 / 93</f>
        <v>65.591397849462368</v>
      </c>
      <c r="H6">
        <v>4.0200000000000001E-3</v>
      </c>
    </row>
    <row r="7" spans="1:8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69</v>
      </c>
      <c r="G7">
        <f t="shared" si="0"/>
        <v>74.193548387096769</v>
      </c>
      <c r="H7">
        <v>4.0200000000000001E-3</v>
      </c>
    </row>
    <row r="8" spans="1:8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78.494623655913983</v>
      </c>
      <c r="H8">
        <v>4.0200000000000001E-3</v>
      </c>
    </row>
    <row r="9" spans="1:8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83.870967741935488</v>
      </c>
      <c r="H10">
        <v>4.0200000000000001E-3</v>
      </c>
    </row>
    <row r="11" spans="1:8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4.0200000000000001E-3</v>
      </c>
    </row>
    <row r="12" spans="1:8" x14ac:dyDescent="0.25">
      <c r="A12" t="s">
        <v>8</v>
      </c>
      <c r="B12">
        <v>1263249</v>
      </c>
      <c r="C12">
        <v>215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4.0200000000000001E-3</v>
      </c>
    </row>
    <row r="13" spans="1:8" x14ac:dyDescent="0.25">
      <c r="A13" t="s">
        <v>12</v>
      </c>
      <c r="B13">
        <v>957011</v>
      </c>
      <c r="C13">
        <v>48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85</v>
      </c>
      <c r="G14">
        <f t="shared" si="0"/>
        <v>91.397849462365585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85</v>
      </c>
      <c r="G15">
        <f t="shared" si="0"/>
        <v>91.397849462365585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86</v>
      </c>
      <c r="G16">
        <f t="shared" si="0"/>
        <v>92.473118279569889</v>
      </c>
      <c r="H16">
        <v>4.0200000000000001E-3</v>
      </c>
    </row>
    <row r="17" spans="1:6" x14ac:dyDescent="0.25">
      <c r="A17" t="s">
        <v>13</v>
      </c>
      <c r="B17">
        <v>223224</v>
      </c>
      <c r="C17">
        <v>13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8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25</v>
      </c>
      <c r="B22">
        <v>13567</v>
      </c>
      <c r="C22">
        <v>4</v>
      </c>
      <c r="E22"/>
      <c r="F22"/>
    </row>
    <row r="23" spans="1:6" x14ac:dyDescent="0.25">
      <c r="A23" t="s">
        <v>17</v>
      </c>
      <c r="B23">
        <v>825</v>
      </c>
      <c r="C23">
        <v>4</v>
      </c>
      <c r="E23"/>
      <c r="F23"/>
    </row>
    <row r="24" spans="1:6" x14ac:dyDescent="0.25">
      <c r="A24" t="s">
        <v>22</v>
      </c>
      <c r="B24">
        <v>564260</v>
      </c>
      <c r="C24">
        <v>4</v>
      </c>
      <c r="E24"/>
      <c r="F24"/>
    </row>
    <row r="25" spans="1:6" x14ac:dyDescent="0.25">
      <c r="A25" t="s">
        <v>28</v>
      </c>
      <c r="B25">
        <v>1347237</v>
      </c>
      <c r="C25">
        <v>3</v>
      </c>
      <c r="E25"/>
      <c r="F25"/>
    </row>
    <row r="26" spans="1:6" x14ac:dyDescent="0.25">
      <c r="A26" t="s">
        <v>59</v>
      </c>
      <c r="B26">
        <v>902654</v>
      </c>
      <c r="C26">
        <v>3</v>
      </c>
      <c r="E26"/>
      <c r="F26"/>
    </row>
    <row r="27" spans="1:6" x14ac:dyDescent="0.25">
      <c r="A27" t="s">
        <v>19</v>
      </c>
      <c r="B27">
        <v>2010453</v>
      </c>
      <c r="C27">
        <v>3</v>
      </c>
      <c r="E27"/>
      <c r="F27"/>
    </row>
    <row r="28" spans="1:6" x14ac:dyDescent="0.25">
      <c r="A28" t="s">
        <v>23</v>
      </c>
      <c r="B28">
        <v>85491</v>
      </c>
      <c r="C28">
        <v>3</v>
      </c>
      <c r="E28"/>
      <c r="F28"/>
    </row>
    <row r="29" spans="1:6" x14ac:dyDescent="0.25">
      <c r="A29" t="s">
        <v>78</v>
      </c>
      <c r="B29">
        <v>2467</v>
      </c>
      <c r="C29">
        <v>2</v>
      </c>
      <c r="E29"/>
      <c r="F29"/>
    </row>
    <row r="30" spans="1:6" x14ac:dyDescent="0.25">
      <c r="A30" t="s">
        <v>26</v>
      </c>
      <c r="B30">
        <v>52</v>
      </c>
      <c r="C30">
        <v>2</v>
      </c>
      <c r="E30"/>
      <c r="F30"/>
    </row>
    <row r="31" spans="1:6" x14ac:dyDescent="0.25">
      <c r="A31" t="s">
        <v>29</v>
      </c>
      <c r="B31">
        <v>1347237</v>
      </c>
      <c r="C31">
        <v>2</v>
      </c>
      <c r="E31"/>
      <c r="F31"/>
    </row>
    <row r="32" spans="1:6" x14ac:dyDescent="0.25">
      <c r="A32" t="s">
        <v>21</v>
      </c>
      <c r="B32">
        <v>6711</v>
      </c>
      <c r="C32">
        <v>2</v>
      </c>
      <c r="E32"/>
      <c r="F32"/>
    </row>
    <row r="33" spans="1:6" x14ac:dyDescent="0.25">
      <c r="A33" t="s">
        <v>67</v>
      </c>
      <c r="B33">
        <v>582720</v>
      </c>
      <c r="C33">
        <v>2</v>
      </c>
      <c r="E33"/>
      <c r="F33"/>
    </row>
    <row r="34" spans="1:6" x14ac:dyDescent="0.25">
      <c r="A34" t="s">
        <v>27</v>
      </c>
      <c r="B34">
        <v>23780</v>
      </c>
      <c r="C34">
        <v>2</v>
      </c>
      <c r="E34"/>
      <c r="F34"/>
    </row>
    <row r="35" spans="1:6" x14ac:dyDescent="0.25">
      <c r="A35" t="s">
        <v>85</v>
      </c>
      <c r="B35">
        <v>15</v>
      </c>
      <c r="C35">
        <v>2</v>
      </c>
    </row>
    <row r="36" spans="1:6" x14ac:dyDescent="0.25">
      <c r="A36" t="s">
        <v>58</v>
      </c>
      <c r="B36">
        <v>81864</v>
      </c>
      <c r="C36">
        <v>2</v>
      </c>
    </row>
    <row r="37" spans="1:6" x14ac:dyDescent="0.25">
      <c r="A37" t="s">
        <v>94</v>
      </c>
      <c r="B37">
        <v>1</v>
      </c>
      <c r="C37">
        <v>1</v>
      </c>
    </row>
    <row r="38" spans="1:6" x14ac:dyDescent="0.25">
      <c r="A38" t="s">
        <v>54</v>
      </c>
      <c r="B38">
        <v>30954</v>
      </c>
      <c r="C38">
        <v>1</v>
      </c>
    </row>
    <row r="39" spans="1:6" x14ac:dyDescent="0.25">
      <c r="A39" t="s">
        <v>69</v>
      </c>
      <c r="B39">
        <v>1052</v>
      </c>
      <c r="C39">
        <v>1</v>
      </c>
    </row>
    <row r="40" spans="1:6" x14ac:dyDescent="0.25">
      <c r="A40" t="s">
        <v>56</v>
      </c>
      <c r="B40">
        <v>7538</v>
      </c>
      <c r="C40">
        <v>1</v>
      </c>
    </row>
    <row r="41" spans="1:6" x14ac:dyDescent="0.25">
      <c r="A41" t="s">
        <v>70</v>
      </c>
      <c r="B41">
        <v>1052</v>
      </c>
      <c r="C41">
        <v>1</v>
      </c>
    </row>
    <row r="42" spans="1:6" x14ac:dyDescent="0.25">
      <c r="A42" t="s">
        <v>71</v>
      </c>
      <c r="B42">
        <v>135</v>
      </c>
      <c r="C42">
        <v>1</v>
      </c>
    </row>
    <row r="43" spans="1:6" x14ac:dyDescent="0.25">
      <c r="A43" t="s">
        <v>83</v>
      </c>
      <c r="B43">
        <v>142064</v>
      </c>
      <c r="C43">
        <v>1</v>
      </c>
    </row>
    <row r="44" spans="1:6" x14ac:dyDescent="0.25">
      <c r="A44" t="s">
        <v>57</v>
      </c>
      <c r="B44">
        <v>1410</v>
      </c>
      <c r="C44">
        <v>1</v>
      </c>
    </row>
    <row r="45" spans="1:6" x14ac:dyDescent="0.25">
      <c r="A45" t="s">
        <v>47</v>
      </c>
      <c r="B45">
        <v>442</v>
      </c>
      <c r="C45">
        <v>1</v>
      </c>
    </row>
    <row r="46" spans="1:6" x14ac:dyDescent="0.25">
      <c r="A46" t="s">
        <v>18</v>
      </c>
      <c r="B46">
        <v>11</v>
      </c>
      <c r="C46">
        <v>1</v>
      </c>
    </row>
    <row r="47" spans="1:6" x14ac:dyDescent="0.25">
      <c r="A47" t="s">
        <v>95</v>
      </c>
      <c r="B47">
        <v>1</v>
      </c>
      <c r="C47">
        <v>1</v>
      </c>
    </row>
    <row r="48" spans="1:6" x14ac:dyDescent="0.25">
      <c r="A48" t="s">
        <v>43</v>
      </c>
      <c r="B48">
        <v>565471</v>
      </c>
      <c r="C48">
        <v>1</v>
      </c>
    </row>
    <row r="49" spans="1:3" customFormat="1" x14ac:dyDescent="0.25">
      <c r="A49" t="s">
        <v>81</v>
      </c>
      <c r="B49">
        <v>2583</v>
      </c>
      <c r="C49">
        <v>1</v>
      </c>
    </row>
    <row r="50" spans="1:3" customFormat="1" x14ac:dyDescent="0.25">
      <c r="A50" t="s">
        <v>42</v>
      </c>
      <c r="B50">
        <v>288643</v>
      </c>
      <c r="C50">
        <v>1</v>
      </c>
    </row>
    <row r="51" spans="1:3" customFormat="1" x14ac:dyDescent="0.25">
      <c r="A51" t="s">
        <v>0</v>
      </c>
      <c r="B51">
        <v>1</v>
      </c>
      <c r="C51">
        <v>1</v>
      </c>
    </row>
    <row r="52" spans="1:3" customFormat="1" x14ac:dyDescent="0.25">
      <c r="A52" t="s">
        <v>41</v>
      </c>
      <c r="B52">
        <v>1819</v>
      </c>
      <c r="C52">
        <v>1</v>
      </c>
    </row>
    <row r="53" spans="1:3" customFormat="1" x14ac:dyDescent="0.25">
      <c r="A53" t="s">
        <v>90</v>
      </c>
      <c r="B53">
        <v>3416</v>
      </c>
      <c r="C53">
        <v>1</v>
      </c>
    </row>
    <row r="54" spans="1:3" customFormat="1" x14ac:dyDescent="0.25">
      <c r="A54" t="s">
        <v>89</v>
      </c>
      <c r="B54">
        <v>28376</v>
      </c>
      <c r="C54">
        <v>1</v>
      </c>
    </row>
    <row r="55" spans="1:3" customFormat="1" x14ac:dyDescent="0.25">
      <c r="A55" t="s">
        <v>73</v>
      </c>
      <c r="B55">
        <v>53553</v>
      </c>
      <c r="C55">
        <v>1</v>
      </c>
    </row>
    <row r="56" spans="1:3" customFormat="1" x14ac:dyDescent="0.25">
      <c r="A56" t="s">
        <v>79</v>
      </c>
      <c r="B56">
        <v>106</v>
      </c>
      <c r="C56">
        <v>1</v>
      </c>
    </row>
    <row r="57" spans="1:3" customFormat="1" x14ac:dyDescent="0.25">
      <c r="A57" t="s">
        <v>96</v>
      </c>
      <c r="B57">
        <v>1804</v>
      </c>
      <c r="C57">
        <v>1</v>
      </c>
    </row>
    <row r="58" spans="1:3" customFormat="1" x14ac:dyDescent="0.25">
      <c r="A58" t="s">
        <v>31</v>
      </c>
      <c r="B58">
        <v>8</v>
      </c>
      <c r="C58">
        <v>1</v>
      </c>
    </row>
    <row r="59" spans="1:3" customFormat="1" x14ac:dyDescent="0.25">
      <c r="A59" t="s">
        <v>61</v>
      </c>
      <c r="B59">
        <v>2216</v>
      </c>
      <c r="C59">
        <v>1</v>
      </c>
    </row>
    <row r="60" spans="1:3" customFormat="1" x14ac:dyDescent="0.25">
      <c r="A60" t="s">
        <v>48</v>
      </c>
      <c r="B60">
        <v>107</v>
      </c>
      <c r="C60">
        <v>1</v>
      </c>
    </row>
    <row r="61" spans="1:3" customFormat="1" x14ac:dyDescent="0.25">
      <c r="A61" t="s">
        <v>49</v>
      </c>
      <c r="B61">
        <v>5123</v>
      </c>
      <c r="C61">
        <v>1</v>
      </c>
    </row>
    <row r="62" spans="1:3" customFormat="1" x14ac:dyDescent="0.25">
      <c r="A62" t="s">
        <v>74</v>
      </c>
      <c r="B62">
        <v>17413</v>
      </c>
      <c r="C62">
        <v>1</v>
      </c>
    </row>
    <row r="63" spans="1:3" customFormat="1" x14ac:dyDescent="0.25">
      <c r="A63" t="s">
        <v>51</v>
      </c>
      <c r="B63">
        <v>7034</v>
      </c>
      <c r="C63">
        <v>1</v>
      </c>
    </row>
    <row r="64" spans="1:3" customFormat="1" x14ac:dyDescent="0.25">
      <c r="A64" t="s">
        <v>50</v>
      </c>
      <c r="B64">
        <v>5123</v>
      </c>
      <c r="C64">
        <v>1</v>
      </c>
    </row>
    <row r="65" spans="1:6" x14ac:dyDescent="0.25">
      <c r="A65" t="s">
        <v>75</v>
      </c>
      <c r="B65">
        <v>13567</v>
      </c>
      <c r="C65">
        <v>1</v>
      </c>
    </row>
    <row r="66" spans="1:6" x14ac:dyDescent="0.25">
      <c r="A66" t="s">
        <v>92</v>
      </c>
      <c r="B66">
        <v>1082</v>
      </c>
      <c r="C66">
        <v>1</v>
      </c>
    </row>
    <row r="67" spans="1:6" x14ac:dyDescent="0.25">
      <c r="A67" t="s">
        <v>36</v>
      </c>
      <c r="B67">
        <v>1055</v>
      </c>
      <c r="C67">
        <v>1</v>
      </c>
      <c r="E67"/>
      <c r="F67"/>
    </row>
    <row r="68" spans="1:6" x14ac:dyDescent="0.25">
      <c r="A68" t="s">
        <v>66</v>
      </c>
      <c r="B68">
        <v>77</v>
      </c>
      <c r="C68">
        <v>1</v>
      </c>
      <c r="E68"/>
      <c r="F68"/>
    </row>
    <row r="69" spans="1:6" x14ac:dyDescent="0.25">
      <c r="A69" t="s">
        <v>30</v>
      </c>
      <c r="B69">
        <v>930</v>
      </c>
      <c r="C69">
        <v>1</v>
      </c>
      <c r="E69"/>
      <c r="F69"/>
    </row>
    <row r="70" spans="1:6" x14ac:dyDescent="0.25">
      <c r="A70" t="s">
        <v>32</v>
      </c>
      <c r="B70">
        <v>1738</v>
      </c>
      <c r="C70">
        <v>1</v>
      </c>
      <c r="E70"/>
      <c r="F70"/>
    </row>
    <row r="71" spans="1:6" x14ac:dyDescent="0.25">
      <c r="A71" t="s">
        <v>64</v>
      </c>
      <c r="B71">
        <v>712</v>
      </c>
      <c r="C71">
        <v>1</v>
      </c>
      <c r="E71"/>
      <c r="F71"/>
    </row>
    <row r="72" spans="1:6" x14ac:dyDescent="0.25">
      <c r="A72" t="s">
        <v>52</v>
      </c>
      <c r="B72">
        <v>1569</v>
      </c>
      <c r="C72">
        <v>1</v>
      </c>
      <c r="E72"/>
      <c r="F72"/>
    </row>
    <row r="73" spans="1:6" x14ac:dyDescent="0.25">
      <c r="A73" t="s">
        <v>20</v>
      </c>
      <c r="B73">
        <v>7538</v>
      </c>
      <c r="C73">
        <v>1</v>
      </c>
      <c r="E73"/>
      <c r="F73"/>
    </row>
    <row r="74" spans="1:6" x14ac:dyDescent="0.25">
      <c r="A74" t="s">
        <v>86</v>
      </c>
      <c r="B74">
        <v>23</v>
      </c>
      <c r="C74">
        <v>1</v>
      </c>
      <c r="E74"/>
      <c r="F74"/>
    </row>
    <row r="75" spans="1:6" x14ac:dyDescent="0.25">
      <c r="A75" t="s">
        <v>63</v>
      </c>
      <c r="B75">
        <v>124</v>
      </c>
      <c r="C75">
        <v>1</v>
      </c>
      <c r="E75"/>
      <c r="F75"/>
    </row>
    <row r="76" spans="1:6" x14ac:dyDescent="0.25">
      <c r="A76" t="s">
        <v>76</v>
      </c>
      <c r="B76">
        <v>451</v>
      </c>
      <c r="C76">
        <v>1</v>
      </c>
      <c r="E76"/>
      <c r="F76"/>
    </row>
    <row r="77" spans="1:6" x14ac:dyDescent="0.25">
      <c r="A77" t="s">
        <v>80</v>
      </c>
      <c r="B77">
        <v>1318</v>
      </c>
      <c r="C77">
        <v>1</v>
      </c>
      <c r="E77"/>
      <c r="F77"/>
    </row>
    <row r="78" spans="1:6" x14ac:dyDescent="0.25">
      <c r="A78" t="s">
        <v>60</v>
      </c>
      <c r="B78">
        <v>17413</v>
      </c>
      <c r="C78">
        <v>1</v>
      </c>
      <c r="E78"/>
      <c r="F78"/>
    </row>
    <row r="79" spans="1:6" x14ac:dyDescent="0.25">
      <c r="A79" t="s">
        <v>88</v>
      </c>
      <c r="B79">
        <v>1</v>
      </c>
      <c r="C79">
        <v>1</v>
      </c>
      <c r="E79"/>
      <c r="F79"/>
    </row>
    <row r="80" spans="1:6" x14ac:dyDescent="0.25">
      <c r="A80" t="s">
        <v>82</v>
      </c>
      <c r="B80">
        <v>66</v>
      </c>
      <c r="C80">
        <v>1</v>
      </c>
      <c r="E80"/>
      <c r="F80"/>
    </row>
    <row r="81" spans="1:6" x14ac:dyDescent="0.25">
      <c r="A81" t="s">
        <v>65</v>
      </c>
      <c r="B81">
        <v>96</v>
      </c>
      <c r="C81">
        <v>1</v>
      </c>
      <c r="E81"/>
      <c r="F81"/>
    </row>
    <row r="82" spans="1:6" x14ac:dyDescent="0.25">
      <c r="A82" t="s">
        <v>72</v>
      </c>
      <c r="B82">
        <v>684</v>
      </c>
      <c r="C82">
        <v>1</v>
      </c>
      <c r="E82"/>
      <c r="F82"/>
    </row>
    <row r="83" spans="1:6" x14ac:dyDescent="0.25">
      <c r="A83" t="s">
        <v>93</v>
      </c>
      <c r="B83">
        <v>1220</v>
      </c>
      <c r="C83">
        <v>1</v>
      </c>
      <c r="E83"/>
      <c r="F83"/>
    </row>
    <row r="84" spans="1:6" x14ac:dyDescent="0.25">
      <c r="A84" t="s">
        <v>55</v>
      </c>
      <c r="B84">
        <v>7538</v>
      </c>
      <c r="C84">
        <v>1</v>
      </c>
      <c r="E84"/>
      <c r="F84"/>
    </row>
    <row r="85" spans="1:6" x14ac:dyDescent="0.25">
      <c r="A85" t="s">
        <v>62</v>
      </c>
      <c r="B85">
        <v>1024</v>
      </c>
      <c r="C85">
        <v>1</v>
      </c>
      <c r="E85"/>
      <c r="F85"/>
    </row>
    <row r="86" spans="1:6" x14ac:dyDescent="0.25">
      <c r="A86" t="s">
        <v>33</v>
      </c>
      <c r="B86">
        <v>1978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37" workbookViewId="0">
      <selection activeCell="E59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4" t="s">
        <v>99</v>
      </c>
      <c r="B1" s="4"/>
      <c r="C1" s="4"/>
      <c r="D1" s="4"/>
      <c r="E1" s="4"/>
      <c r="F1" s="4"/>
      <c r="G1" s="4"/>
      <c r="H1" s="4"/>
    </row>
    <row r="2" spans="1:8" ht="21" x14ac:dyDescent="0.25">
      <c r="A2" s="1"/>
      <c r="B2" s="5"/>
      <c r="C2" s="5"/>
      <c r="E2" s="2"/>
      <c r="F2" s="2"/>
      <c r="G2" s="2"/>
      <c r="H2" s="2"/>
    </row>
    <row r="3" spans="1:8" ht="21" customHeight="1" x14ac:dyDescent="0.25">
      <c r="B3" s="5"/>
      <c r="C3" s="5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54</v>
      </c>
      <c r="B5">
        <v>30954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69</v>
      </c>
      <c r="B6">
        <v>1052</v>
      </c>
      <c r="C6">
        <v>1</v>
      </c>
      <c r="E6" s="3">
        <v>1</v>
      </c>
      <c r="F6" s="3">
        <f>COUNTIF(C:C,"&lt;= 1")</f>
        <v>38</v>
      </c>
      <c r="G6">
        <f t="shared" ref="G6:G16" si="0" xml:space="preserve"> 100 * F6 / 93</f>
        <v>40.86021505376344</v>
      </c>
      <c r="H6">
        <v>4.0200000000000001E-3</v>
      </c>
    </row>
    <row r="7" spans="1:8" x14ac:dyDescent="0.25">
      <c r="A7" t="s">
        <v>71</v>
      </c>
      <c r="B7">
        <v>135</v>
      </c>
      <c r="C7">
        <v>1</v>
      </c>
      <c r="E7" s="3">
        <v>2</v>
      </c>
      <c r="F7" s="3">
        <f>COUNTIF(C:C,"&lt;= 2")</f>
        <v>39</v>
      </c>
      <c r="G7">
        <f t="shared" si="0"/>
        <v>41.935483870967744</v>
      </c>
      <c r="H7">
        <v>4.0200000000000001E-3</v>
      </c>
    </row>
    <row r="8" spans="1:8" x14ac:dyDescent="0.25">
      <c r="A8" t="s">
        <v>57</v>
      </c>
      <c r="B8">
        <v>1410</v>
      </c>
      <c r="C8">
        <v>1</v>
      </c>
      <c r="E8" s="3">
        <v>3</v>
      </c>
      <c r="F8" s="3">
        <f>COUNTIF(C:C,"&lt;= 3")</f>
        <v>39</v>
      </c>
      <c r="G8">
        <f t="shared" si="0"/>
        <v>41.935483870967744</v>
      </c>
      <c r="H8">
        <v>4.0200000000000001E-3</v>
      </c>
    </row>
    <row r="9" spans="1:8" x14ac:dyDescent="0.25">
      <c r="A9" t="s">
        <v>47</v>
      </c>
      <c r="B9">
        <v>442</v>
      </c>
      <c r="C9">
        <v>1</v>
      </c>
      <c r="E9" s="3">
        <v>5</v>
      </c>
      <c r="F9" s="3">
        <f>COUNTIF(C:C,"&lt;=5")</f>
        <v>39</v>
      </c>
      <c r="G9">
        <f t="shared" si="0"/>
        <v>41.935483870967744</v>
      </c>
      <c r="H9">
        <v>4.0200000000000001E-3</v>
      </c>
    </row>
    <row r="10" spans="1:8" x14ac:dyDescent="0.25">
      <c r="A10" t="s">
        <v>95</v>
      </c>
      <c r="B10">
        <v>1</v>
      </c>
      <c r="C10">
        <v>1</v>
      </c>
      <c r="E10" s="3">
        <v>8</v>
      </c>
      <c r="F10" s="3">
        <f>COUNTIF(C:C,"&lt;= 8")</f>
        <v>39</v>
      </c>
      <c r="G10">
        <f t="shared" si="0"/>
        <v>41.935483870967744</v>
      </c>
      <c r="H10">
        <v>4.0200000000000001E-3</v>
      </c>
    </row>
    <row r="11" spans="1:8" x14ac:dyDescent="0.25">
      <c r="A11" t="s">
        <v>42</v>
      </c>
      <c r="B11">
        <v>288643</v>
      </c>
      <c r="C11">
        <v>1</v>
      </c>
      <c r="E11" s="3">
        <v>10</v>
      </c>
      <c r="F11" s="3">
        <f>COUNTIF(C:C,"&lt;= 10")</f>
        <v>39</v>
      </c>
      <c r="G11">
        <f t="shared" si="0"/>
        <v>41.935483870967744</v>
      </c>
      <c r="H11">
        <v>4.0200000000000001E-3</v>
      </c>
    </row>
    <row r="12" spans="1:8" x14ac:dyDescent="0.25">
      <c r="A12" t="s">
        <v>41</v>
      </c>
      <c r="B12">
        <v>1819</v>
      </c>
      <c r="C12">
        <v>1</v>
      </c>
      <c r="E12" s="3">
        <v>20</v>
      </c>
      <c r="F12" s="3">
        <f>COUNTIF(C:C,"&lt;= 20")</f>
        <v>39</v>
      </c>
      <c r="G12">
        <f t="shared" si="0"/>
        <v>41.935483870967744</v>
      </c>
      <c r="H12">
        <v>4.0200000000000001E-3</v>
      </c>
    </row>
    <row r="13" spans="1:8" x14ac:dyDescent="0.25">
      <c r="A13" t="s">
        <v>90</v>
      </c>
      <c r="B13">
        <v>3416</v>
      </c>
      <c r="C13">
        <v>1</v>
      </c>
      <c r="E13" s="3">
        <v>30</v>
      </c>
      <c r="F13" s="3">
        <f>COUNTIF(C:C,"&lt;= 30")</f>
        <v>39</v>
      </c>
      <c r="G13">
        <f t="shared" si="0"/>
        <v>41.935483870967744</v>
      </c>
      <c r="H13">
        <v>4.0200000000000001E-3</v>
      </c>
    </row>
    <row r="14" spans="1:8" x14ac:dyDescent="0.25">
      <c r="A14" t="s">
        <v>89</v>
      </c>
      <c r="B14">
        <v>28376</v>
      </c>
      <c r="C14">
        <v>1</v>
      </c>
      <c r="E14" s="3">
        <v>50</v>
      </c>
      <c r="F14" s="3">
        <f>COUNTIF(C:C,"&lt;= 50")</f>
        <v>39</v>
      </c>
      <c r="G14">
        <f t="shared" si="0"/>
        <v>41.935483870967744</v>
      </c>
      <c r="H14">
        <v>4.0200000000000001E-3</v>
      </c>
    </row>
    <row r="15" spans="1:8" x14ac:dyDescent="0.25">
      <c r="A15" t="s">
        <v>79</v>
      </c>
      <c r="B15">
        <v>106</v>
      </c>
      <c r="C15">
        <v>1</v>
      </c>
      <c r="E15" s="3">
        <v>100</v>
      </c>
      <c r="F15" s="3">
        <f>COUNTIF(C:C,"&lt;= 100")</f>
        <v>39</v>
      </c>
      <c r="G15">
        <f t="shared" si="0"/>
        <v>41.935483870967744</v>
      </c>
      <c r="H15">
        <v>4.0200000000000001E-3</v>
      </c>
    </row>
    <row r="16" spans="1:8" x14ac:dyDescent="0.25">
      <c r="A16" t="s">
        <v>96</v>
      </c>
      <c r="B16">
        <v>1804</v>
      </c>
      <c r="C16">
        <v>1</v>
      </c>
      <c r="E16" s="3">
        <v>500</v>
      </c>
      <c r="F16" s="3">
        <f>COUNTIF(C:C,"&lt;= 500")</f>
        <v>39</v>
      </c>
      <c r="G16">
        <f t="shared" si="0"/>
        <v>41.935483870967744</v>
      </c>
      <c r="H16">
        <v>4.0200000000000001E-3</v>
      </c>
    </row>
    <row r="17" spans="1:6" x14ac:dyDescent="0.25">
      <c r="A17" t="s">
        <v>31</v>
      </c>
      <c r="B17">
        <v>8</v>
      </c>
      <c r="C17">
        <v>1</v>
      </c>
    </row>
    <row r="18" spans="1:6" x14ac:dyDescent="0.25">
      <c r="A18" t="s">
        <v>48</v>
      </c>
      <c r="B18">
        <v>107</v>
      </c>
      <c r="C18">
        <v>1</v>
      </c>
    </row>
    <row r="19" spans="1:6" x14ac:dyDescent="0.25">
      <c r="A19" t="s">
        <v>51</v>
      </c>
      <c r="B19">
        <v>7034</v>
      </c>
      <c r="C19">
        <v>1</v>
      </c>
      <c r="E19"/>
      <c r="F19"/>
    </row>
    <row r="20" spans="1:6" x14ac:dyDescent="0.25">
      <c r="A20" t="s">
        <v>50</v>
      </c>
      <c r="B20">
        <v>5123</v>
      </c>
      <c r="C20">
        <v>1</v>
      </c>
      <c r="E20"/>
      <c r="F20"/>
    </row>
    <row r="21" spans="1:6" x14ac:dyDescent="0.25">
      <c r="A21" t="s">
        <v>75</v>
      </c>
      <c r="B21">
        <v>13567</v>
      </c>
      <c r="C21">
        <v>1</v>
      </c>
      <c r="E21"/>
      <c r="F21"/>
    </row>
    <row r="22" spans="1:6" x14ac:dyDescent="0.25">
      <c r="A22" t="s">
        <v>92</v>
      </c>
      <c r="B22">
        <v>1082</v>
      </c>
      <c r="C22">
        <v>1</v>
      </c>
      <c r="E22"/>
      <c r="F22"/>
    </row>
    <row r="23" spans="1:6" x14ac:dyDescent="0.25">
      <c r="A23" t="s">
        <v>36</v>
      </c>
      <c r="B23">
        <v>1055</v>
      </c>
      <c r="C23">
        <v>1</v>
      </c>
      <c r="E23"/>
      <c r="F23"/>
    </row>
    <row r="24" spans="1:6" x14ac:dyDescent="0.25">
      <c r="A24" t="s">
        <v>66</v>
      </c>
      <c r="B24">
        <v>77</v>
      </c>
      <c r="C24">
        <v>1</v>
      </c>
      <c r="E24"/>
      <c r="F24"/>
    </row>
    <row r="25" spans="1:6" x14ac:dyDescent="0.25">
      <c r="A25" t="s">
        <v>32</v>
      </c>
      <c r="B25">
        <v>1738</v>
      </c>
      <c r="C25">
        <v>1</v>
      </c>
      <c r="E25"/>
      <c r="F25"/>
    </row>
    <row r="26" spans="1:6" x14ac:dyDescent="0.25">
      <c r="A26" t="s">
        <v>64</v>
      </c>
      <c r="B26">
        <v>712</v>
      </c>
      <c r="C26">
        <v>1</v>
      </c>
      <c r="E26"/>
      <c r="F26"/>
    </row>
    <row r="27" spans="1:6" x14ac:dyDescent="0.25">
      <c r="A27" t="s">
        <v>86</v>
      </c>
      <c r="B27">
        <v>23</v>
      </c>
      <c r="C27">
        <v>1</v>
      </c>
      <c r="E27"/>
      <c r="F27"/>
    </row>
    <row r="28" spans="1:6" x14ac:dyDescent="0.25">
      <c r="A28" t="s">
        <v>63</v>
      </c>
      <c r="B28">
        <v>124</v>
      </c>
      <c r="C28">
        <v>1</v>
      </c>
      <c r="E28"/>
      <c r="F28"/>
    </row>
    <row r="29" spans="1:6" x14ac:dyDescent="0.25">
      <c r="A29" t="s">
        <v>80</v>
      </c>
      <c r="B29">
        <v>1318</v>
      </c>
      <c r="C29">
        <v>1</v>
      </c>
      <c r="E29"/>
      <c r="F29"/>
    </row>
    <row r="30" spans="1:6" x14ac:dyDescent="0.25">
      <c r="A30" t="s">
        <v>60</v>
      </c>
      <c r="B30">
        <v>17413</v>
      </c>
      <c r="C30">
        <v>1</v>
      </c>
      <c r="E30"/>
      <c r="F30"/>
    </row>
    <row r="31" spans="1:6" x14ac:dyDescent="0.25">
      <c r="A31" t="s">
        <v>82</v>
      </c>
      <c r="B31">
        <v>66</v>
      </c>
      <c r="C31">
        <v>1</v>
      </c>
      <c r="E31"/>
      <c r="F31"/>
    </row>
    <row r="32" spans="1:6" x14ac:dyDescent="0.25">
      <c r="A32" t="s">
        <v>65</v>
      </c>
      <c r="B32">
        <v>96</v>
      </c>
      <c r="C32">
        <v>1</v>
      </c>
      <c r="E32"/>
      <c r="F32"/>
    </row>
    <row r="33" spans="1:6" x14ac:dyDescent="0.25">
      <c r="A33" t="s">
        <v>72</v>
      </c>
      <c r="B33">
        <v>684</v>
      </c>
      <c r="C33">
        <v>1</v>
      </c>
      <c r="E33"/>
      <c r="F33"/>
    </row>
    <row r="34" spans="1:6" x14ac:dyDescent="0.25">
      <c r="A34" t="s">
        <v>62</v>
      </c>
      <c r="B34">
        <v>1024</v>
      </c>
      <c r="C34">
        <v>1</v>
      </c>
      <c r="E34"/>
      <c r="F34"/>
    </row>
    <row r="35" spans="1:6" x14ac:dyDescent="0.25">
      <c r="A35" t="s">
        <v>33</v>
      </c>
      <c r="B35">
        <v>1978</v>
      </c>
      <c r="C35">
        <v>1</v>
      </c>
    </row>
    <row r="36" spans="1:6" x14ac:dyDescent="0.25">
      <c r="A36" t="s">
        <v>35</v>
      </c>
      <c r="B36">
        <v>604358</v>
      </c>
      <c r="C36">
        <v>1</v>
      </c>
    </row>
    <row r="37" spans="1:6" x14ac:dyDescent="0.25">
      <c r="A37" t="s">
        <v>68</v>
      </c>
      <c r="B37">
        <v>35440</v>
      </c>
      <c r="C37">
        <v>1</v>
      </c>
    </row>
    <row r="38" spans="1:6" x14ac:dyDescent="0.25">
      <c r="A38" t="s">
        <v>53</v>
      </c>
      <c r="B38">
        <v>64</v>
      </c>
      <c r="C38">
        <v>1</v>
      </c>
    </row>
    <row r="39" spans="1:6" x14ac:dyDescent="0.25">
      <c r="A39" t="s">
        <v>77</v>
      </c>
      <c r="B39">
        <v>731499</v>
      </c>
      <c r="C39">
        <v>1</v>
      </c>
    </row>
    <row r="40" spans="1:6" x14ac:dyDescent="0.25">
      <c r="A40" t="s">
        <v>46</v>
      </c>
      <c r="B40">
        <v>14080</v>
      </c>
      <c r="C40">
        <v>1</v>
      </c>
    </row>
    <row r="41" spans="1:6" x14ac:dyDescent="0.25">
      <c r="A41" t="s">
        <v>84</v>
      </c>
      <c r="B41">
        <v>683636</v>
      </c>
      <c r="C41">
        <v>1</v>
      </c>
    </row>
    <row r="42" spans="1:6" x14ac:dyDescent="0.25">
      <c r="A42" t="s">
        <v>91</v>
      </c>
      <c r="B42">
        <v>30173</v>
      </c>
      <c r="C42">
        <v>1</v>
      </c>
    </row>
    <row r="43" spans="1:6" x14ac:dyDescent="0.25">
      <c r="A43" t="s">
        <v>30</v>
      </c>
      <c r="B43">
        <v>930</v>
      </c>
      <c r="C43">
        <v>2</v>
      </c>
    </row>
    <row r="44" spans="1:6" x14ac:dyDescent="0.25">
      <c r="A44" t="s">
        <v>94</v>
      </c>
      <c r="B44">
        <v>2147483647</v>
      </c>
      <c r="C44">
        <v>2147483647</v>
      </c>
    </row>
    <row r="45" spans="1:6" x14ac:dyDescent="0.25">
      <c r="A45" t="s">
        <v>7</v>
      </c>
      <c r="B45">
        <v>2147483647</v>
      </c>
      <c r="C45">
        <v>2147483647</v>
      </c>
    </row>
    <row r="46" spans="1:6" x14ac:dyDescent="0.25">
      <c r="A46" t="s">
        <v>56</v>
      </c>
      <c r="B46">
        <v>2147483647</v>
      </c>
      <c r="C46">
        <v>2147483647</v>
      </c>
    </row>
    <row r="47" spans="1:6" x14ac:dyDescent="0.25">
      <c r="A47" t="s">
        <v>11</v>
      </c>
      <c r="B47">
        <v>2147483647</v>
      </c>
      <c r="C47">
        <v>2147483647</v>
      </c>
    </row>
    <row r="48" spans="1:6" x14ac:dyDescent="0.25">
      <c r="A48" t="s">
        <v>70</v>
      </c>
      <c r="B48">
        <v>2147483647</v>
      </c>
      <c r="C48">
        <v>2147483647</v>
      </c>
    </row>
    <row r="49" spans="1:3" customFormat="1" x14ac:dyDescent="0.25">
      <c r="A49" t="s">
        <v>83</v>
      </c>
      <c r="B49">
        <v>2147483647</v>
      </c>
      <c r="C49">
        <v>2147483647</v>
      </c>
    </row>
    <row r="50" spans="1:3" customFormat="1" x14ac:dyDescent="0.25">
      <c r="A50" t="s">
        <v>28</v>
      </c>
      <c r="B50">
        <v>2147483647</v>
      </c>
      <c r="C50">
        <v>2147483647</v>
      </c>
    </row>
    <row r="51" spans="1:3" customFormat="1" x14ac:dyDescent="0.25">
      <c r="A51" t="s">
        <v>78</v>
      </c>
      <c r="B51">
        <v>2147483647</v>
      </c>
      <c r="C51">
        <v>2147483647</v>
      </c>
    </row>
    <row r="52" spans="1:3" customFormat="1" x14ac:dyDescent="0.25">
      <c r="A52" t="s">
        <v>26</v>
      </c>
      <c r="B52">
        <v>2147483647</v>
      </c>
      <c r="C52">
        <v>2147483647</v>
      </c>
    </row>
    <row r="53" spans="1:3" customFormat="1" x14ac:dyDescent="0.25">
      <c r="A53" t="s">
        <v>18</v>
      </c>
      <c r="B53">
        <v>2147483647</v>
      </c>
      <c r="C53">
        <v>2147483647</v>
      </c>
    </row>
    <row r="54" spans="1:3" customFormat="1" x14ac:dyDescent="0.25">
      <c r="A54" t="s">
        <v>43</v>
      </c>
      <c r="B54">
        <v>2147483647</v>
      </c>
      <c r="C54">
        <v>2147483647</v>
      </c>
    </row>
    <row r="55" spans="1:3" customFormat="1" x14ac:dyDescent="0.25">
      <c r="A55" t="s">
        <v>59</v>
      </c>
      <c r="B55">
        <v>2147483647</v>
      </c>
      <c r="C55">
        <v>2147483647</v>
      </c>
    </row>
    <row r="56" spans="1:3" customFormat="1" x14ac:dyDescent="0.25">
      <c r="A56" t="s">
        <v>81</v>
      </c>
      <c r="B56">
        <v>2147483647</v>
      </c>
      <c r="C56">
        <v>2147483647</v>
      </c>
    </row>
    <row r="57" spans="1:3" customFormat="1" x14ac:dyDescent="0.25">
      <c r="A57" t="s">
        <v>0</v>
      </c>
      <c r="B57">
        <v>2147483647</v>
      </c>
      <c r="C57">
        <v>2147483647</v>
      </c>
    </row>
    <row r="58" spans="1:3" customFormat="1" x14ac:dyDescent="0.25">
      <c r="A58" t="s">
        <v>29</v>
      </c>
      <c r="B58">
        <v>2147483647</v>
      </c>
      <c r="C58">
        <v>2147483647</v>
      </c>
    </row>
    <row r="59" spans="1:3" customFormat="1" x14ac:dyDescent="0.25">
      <c r="A59" t="s">
        <v>73</v>
      </c>
      <c r="B59">
        <v>2147483647</v>
      </c>
      <c r="C59">
        <v>2147483647</v>
      </c>
    </row>
    <row r="60" spans="1:3" customFormat="1" x14ac:dyDescent="0.25">
      <c r="A60" t="s">
        <v>19</v>
      </c>
      <c r="B60">
        <v>2147483647</v>
      </c>
      <c r="C60">
        <v>2147483647</v>
      </c>
    </row>
    <row r="61" spans="1:3" customFormat="1" x14ac:dyDescent="0.25">
      <c r="A61" t="s">
        <v>12</v>
      </c>
      <c r="B61">
        <v>2147483647</v>
      </c>
      <c r="C61">
        <v>2147483647</v>
      </c>
    </row>
    <row r="62" spans="1:3" customFormat="1" x14ac:dyDescent="0.25">
      <c r="A62" t="s">
        <v>9</v>
      </c>
      <c r="B62">
        <v>2147483647</v>
      </c>
      <c r="C62">
        <v>2147483647</v>
      </c>
    </row>
    <row r="63" spans="1:3" customFormat="1" x14ac:dyDescent="0.25">
      <c r="A63" t="s">
        <v>1</v>
      </c>
      <c r="B63">
        <v>2147483647</v>
      </c>
      <c r="C63">
        <v>2147483647</v>
      </c>
    </row>
    <row r="64" spans="1:3" customFormat="1" x14ac:dyDescent="0.25">
      <c r="A64" t="s">
        <v>14</v>
      </c>
      <c r="B64">
        <v>2147483647</v>
      </c>
      <c r="C64">
        <v>2147483647</v>
      </c>
    </row>
    <row r="65" spans="1:6" x14ac:dyDescent="0.25">
      <c r="A65" t="s">
        <v>10</v>
      </c>
      <c r="B65">
        <v>2147483647</v>
      </c>
      <c r="C65">
        <v>2147483647</v>
      </c>
    </row>
    <row r="66" spans="1:6" x14ac:dyDescent="0.25">
      <c r="A66" t="s">
        <v>61</v>
      </c>
      <c r="B66">
        <v>2147483647</v>
      </c>
      <c r="C66">
        <v>2147483647</v>
      </c>
    </row>
    <row r="67" spans="1:6" x14ac:dyDescent="0.25">
      <c r="A67" t="s">
        <v>49</v>
      </c>
      <c r="B67">
        <v>2147483647</v>
      </c>
      <c r="C67">
        <v>2147483647</v>
      </c>
      <c r="E67"/>
      <c r="F67"/>
    </row>
    <row r="68" spans="1:6" x14ac:dyDescent="0.25">
      <c r="A68" t="s">
        <v>74</v>
      </c>
      <c r="B68">
        <v>2147483647</v>
      </c>
      <c r="C68">
        <v>2147483647</v>
      </c>
      <c r="E68"/>
      <c r="F68"/>
    </row>
    <row r="69" spans="1:6" x14ac:dyDescent="0.25">
      <c r="A69" t="s">
        <v>52</v>
      </c>
      <c r="B69">
        <v>2147483647</v>
      </c>
      <c r="C69">
        <v>2147483647</v>
      </c>
      <c r="E69"/>
      <c r="F69"/>
    </row>
    <row r="70" spans="1:6" x14ac:dyDescent="0.25">
      <c r="A70" t="s">
        <v>20</v>
      </c>
      <c r="B70">
        <v>2147483647</v>
      </c>
      <c r="C70">
        <v>2147483647</v>
      </c>
      <c r="E70"/>
      <c r="F70"/>
    </row>
    <row r="71" spans="1:6" x14ac:dyDescent="0.25">
      <c r="A71" t="s">
        <v>76</v>
      </c>
      <c r="B71">
        <v>2147483647</v>
      </c>
      <c r="C71">
        <v>2147483647</v>
      </c>
      <c r="E71"/>
      <c r="F71"/>
    </row>
    <row r="72" spans="1:6" x14ac:dyDescent="0.25">
      <c r="A72" t="s">
        <v>2</v>
      </c>
      <c r="B72">
        <v>2147483647</v>
      </c>
      <c r="C72">
        <v>2147483647</v>
      </c>
      <c r="E72"/>
      <c r="F72"/>
    </row>
    <row r="73" spans="1:6" x14ac:dyDescent="0.25">
      <c r="A73" t="s">
        <v>15</v>
      </c>
      <c r="B73">
        <v>2147483647</v>
      </c>
      <c r="C73">
        <v>2147483647</v>
      </c>
      <c r="E73"/>
      <c r="F73"/>
    </row>
    <row r="74" spans="1:6" x14ac:dyDescent="0.25">
      <c r="A74" t="s">
        <v>88</v>
      </c>
      <c r="B74">
        <v>2147483647</v>
      </c>
      <c r="C74">
        <v>2147483647</v>
      </c>
      <c r="E74"/>
      <c r="F74"/>
    </row>
    <row r="75" spans="1:6" x14ac:dyDescent="0.25">
      <c r="A75" t="s">
        <v>25</v>
      </c>
      <c r="B75">
        <v>2147483647</v>
      </c>
      <c r="C75">
        <v>2147483647</v>
      </c>
      <c r="E75"/>
      <c r="F75"/>
    </row>
    <row r="76" spans="1:6" x14ac:dyDescent="0.25">
      <c r="A76" t="s">
        <v>93</v>
      </c>
      <c r="B76">
        <v>2147483647</v>
      </c>
      <c r="C76">
        <v>2147483647</v>
      </c>
      <c r="E76"/>
      <c r="F76"/>
    </row>
    <row r="77" spans="1:6" x14ac:dyDescent="0.25">
      <c r="A77" t="s">
        <v>21</v>
      </c>
      <c r="B77">
        <v>2147483647</v>
      </c>
      <c r="C77">
        <v>2147483647</v>
      </c>
      <c r="E77"/>
      <c r="F77"/>
    </row>
    <row r="78" spans="1:6" x14ac:dyDescent="0.25">
      <c r="A78" t="s">
        <v>55</v>
      </c>
      <c r="B78">
        <v>2147483647</v>
      </c>
      <c r="C78">
        <v>2147483647</v>
      </c>
      <c r="E78"/>
      <c r="F78"/>
    </row>
    <row r="79" spans="1:6" x14ac:dyDescent="0.25">
      <c r="A79" t="s">
        <v>5</v>
      </c>
      <c r="B79">
        <v>2147483647</v>
      </c>
      <c r="C79">
        <v>2147483647</v>
      </c>
      <c r="E79"/>
      <c r="F79"/>
    </row>
    <row r="80" spans="1:6" x14ac:dyDescent="0.25">
      <c r="A80" t="s">
        <v>67</v>
      </c>
      <c r="B80">
        <v>2147483647</v>
      </c>
      <c r="C80">
        <v>2147483647</v>
      </c>
      <c r="E80"/>
      <c r="F80"/>
    </row>
    <row r="81" spans="1:6" x14ac:dyDescent="0.25">
      <c r="A81" t="s">
        <v>27</v>
      </c>
      <c r="B81">
        <v>2147483647</v>
      </c>
      <c r="C81">
        <v>2147483647</v>
      </c>
      <c r="E81"/>
      <c r="F81"/>
    </row>
    <row r="82" spans="1:6" x14ac:dyDescent="0.25">
      <c r="A82" t="s">
        <v>23</v>
      </c>
      <c r="B82">
        <v>2147483647</v>
      </c>
      <c r="C82">
        <v>2147483647</v>
      </c>
      <c r="E82"/>
      <c r="F82"/>
    </row>
    <row r="83" spans="1:6" x14ac:dyDescent="0.25">
      <c r="A83" t="s">
        <v>16</v>
      </c>
      <c r="B83">
        <v>2147483647</v>
      </c>
      <c r="C83">
        <v>2147483647</v>
      </c>
      <c r="E83"/>
      <c r="F83"/>
    </row>
    <row r="84" spans="1:6" x14ac:dyDescent="0.25">
      <c r="A84" t="s">
        <v>85</v>
      </c>
      <c r="B84">
        <v>2147483647</v>
      </c>
      <c r="C84">
        <v>2147483647</v>
      </c>
      <c r="E84"/>
      <c r="F84"/>
    </row>
    <row r="85" spans="1:6" x14ac:dyDescent="0.25">
      <c r="A85" t="s">
        <v>58</v>
      </c>
      <c r="B85">
        <v>2147483647</v>
      </c>
      <c r="C85">
        <v>2147483647</v>
      </c>
      <c r="E85"/>
      <c r="F85"/>
    </row>
    <row r="86" spans="1:6" x14ac:dyDescent="0.25">
      <c r="A86" t="s">
        <v>13</v>
      </c>
      <c r="B86">
        <v>2147483647</v>
      </c>
      <c r="C86">
        <v>2147483647</v>
      </c>
      <c r="E86"/>
      <c r="F86"/>
    </row>
    <row r="87" spans="1:6" x14ac:dyDescent="0.25">
      <c r="A87" t="s">
        <v>87</v>
      </c>
      <c r="B87">
        <v>2147483647</v>
      </c>
      <c r="C87">
        <v>2147483647</v>
      </c>
      <c r="E87"/>
      <c r="F87"/>
    </row>
    <row r="88" spans="1:6" x14ac:dyDescent="0.25">
      <c r="A88" t="s">
        <v>34</v>
      </c>
      <c r="B88">
        <v>2147483647</v>
      </c>
      <c r="C88">
        <v>2147483647</v>
      </c>
      <c r="E88"/>
      <c r="F88"/>
    </row>
    <row r="89" spans="1:6" x14ac:dyDescent="0.25">
      <c r="A89" t="s">
        <v>17</v>
      </c>
      <c r="B89">
        <v>2147483647</v>
      </c>
      <c r="C89">
        <v>2147483647</v>
      </c>
      <c r="E89"/>
      <c r="F89"/>
    </row>
    <row r="90" spans="1:6" x14ac:dyDescent="0.25">
      <c r="A90" t="s">
        <v>6</v>
      </c>
      <c r="B90">
        <v>2147483647</v>
      </c>
      <c r="C90">
        <v>2147483647</v>
      </c>
      <c r="E90"/>
      <c r="F90"/>
    </row>
    <row r="91" spans="1:6" x14ac:dyDescent="0.25">
      <c r="A91" t="s">
        <v>24</v>
      </c>
      <c r="B91">
        <v>2147483647</v>
      </c>
      <c r="C91">
        <v>2147483647</v>
      </c>
      <c r="E91"/>
      <c r="F91"/>
    </row>
    <row r="92" spans="1:6" x14ac:dyDescent="0.25">
      <c r="A92" t="s">
        <v>8</v>
      </c>
      <c r="B92">
        <v>2147483647</v>
      </c>
      <c r="C92">
        <v>2147483647</v>
      </c>
      <c r="E92"/>
      <c r="F92"/>
    </row>
    <row r="93" spans="1:6" x14ac:dyDescent="0.25">
      <c r="A93" t="s">
        <v>45</v>
      </c>
      <c r="B93">
        <v>2147483647</v>
      </c>
      <c r="C93">
        <v>2147483647</v>
      </c>
      <c r="E93"/>
      <c r="F93"/>
    </row>
    <row r="94" spans="1:6" x14ac:dyDescent="0.25">
      <c r="A94" t="s">
        <v>44</v>
      </c>
      <c r="B94">
        <v>2147483647</v>
      </c>
      <c r="C94">
        <v>2147483647</v>
      </c>
      <c r="E94"/>
      <c r="F94"/>
    </row>
    <row r="95" spans="1:6" x14ac:dyDescent="0.25">
      <c r="A95" t="s">
        <v>4</v>
      </c>
      <c r="B95">
        <v>2147483647</v>
      </c>
      <c r="C95">
        <v>2147483647</v>
      </c>
      <c r="E95"/>
      <c r="F95"/>
    </row>
    <row r="96" spans="1:6" x14ac:dyDescent="0.25">
      <c r="A96" t="s">
        <v>3</v>
      </c>
      <c r="B96">
        <v>2147483647</v>
      </c>
      <c r="C96">
        <v>2147483647</v>
      </c>
      <c r="E96"/>
      <c r="F96"/>
    </row>
    <row r="97" spans="1:6" x14ac:dyDescent="0.25">
      <c r="A97" t="s">
        <v>22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workbookViewId="0">
      <selection activeCell="A2" sqref="A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4" t="s">
        <v>100</v>
      </c>
      <c r="B1" s="4"/>
      <c r="C1" s="4"/>
      <c r="D1" s="4"/>
      <c r="E1" s="4"/>
      <c r="F1" s="4"/>
      <c r="G1" s="4"/>
      <c r="H1" s="4"/>
    </row>
    <row r="2" spans="1:8" ht="21" x14ac:dyDescent="0.25">
      <c r="A2" s="1"/>
      <c r="B2" s="5"/>
      <c r="C2" s="5"/>
      <c r="E2" s="2"/>
      <c r="F2" s="2"/>
      <c r="G2" s="2"/>
      <c r="H2" s="2"/>
    </row>
    <row r="3" spans="1:8" ht="21" customHeight="1" x14ac:dyDescent="0.25">
      <c r="B3" s="5"/>
      <c r="C3" s="5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81</v>
      </c>
      <c r="B5">
        <v>2583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42</v>
      </c>
      <c r="B6">
        <v>288643</v>
      </c>
      <c r="C6">
        <v>1</v>
      </c>
      <c r="E6" s="3">
        <v>1</v>
      </c>
      <c r="F6" s="3">
        <f>COUNTIF(C:C,"&lt;= 1")</f>
        <v>9</v>
      </c>
      <c r="G6">
        <f t="shared" ref="G6:G16" si="0" xml:space="preserve"> 100 * F6 / 93</f>
        <v>9.67741935483871</v>
      </c>
      <c r="H6">
        <v>4.0200000000000001E-3</v>
      </c>
    </row>
    <row r="7" spans="1:8" x14ac:dyDescent="0.25">
      <c r="A7" t="s">
        <v>19</v>
      </c>
      <c r="B7">
        <v>2010453</v>
      </c>
      <c r="C7">
        <v>1</v>
      </c>
      <c r="E7" s="3">
        <v>2</v>
      </c>
      <c r="F7" s="3">
        <f>COUNTIF(C:C,"&lt;= 2")</f>
        <v>14</v>
      </c>
      <c r="G7">
        <f t="shared" si="0"/>
        <v>15.053763440860216</v>
      </c>
      <c r="H7">
        <v>4.0200000000000001E-3</v>
      </c>
    </row>
    <row r="8" spans="1:8" x14ac:dyDescent="0.25">
      <c r="A8" t="s">
        <v>75</v>
      </c>
      <c r="B8">
        <v>13567</v>
      </c>
      <c r="C8">
        <v>1</v>
      </c>
      <c r="E8" s="3">
        <v>3</v>
      </c>
      <c r="F8" s="3">
        <f>COUNTIF(C:C,"&lt;= 3")</f>
        <v>14</v>
      </c>
      <c r="G8">
        <f t="shared" si="0"/>
        <v>15.053763440860216</v>
      </c>
      <c r="H8">
        <v>4.0200000000000001E-3</v>
      </c>
    </row>
    <row r="9" spans="1:8" x14ac:dyDescent="0.25">
      <c r="A9" t="s">
        <v>60</v>
      </c>
      <c r="B9">
        <v>17413</v>
      </c>
      <c r="C9">
        <v>1</v>
      </c>
      <c r="E9" s="3">
        <v>5</v>
      </c>
      <c r="F9" s="3">
        <f>COUNTIF(C:C,"&lt;=5")</f>
        <v>18</v>
      </c>
      <c r="G9">
        <f t="shared" si="0"/>
        <v>19.35483870967742</v>
      </c>
      <c r="H9">
        <v>4.0200000000000001E-3</v>
      </c>
    </row>
    <row r="10" spans="1:8" x14ac:dyDescent="0.25">
      <c r="A10" t="s">
        <v>67</v>
      </c>
      <c r="B10">
        <v>582720</v>
      </c>
      <c r="C10">
        <v>1</v>
      </c>
      <c r="E10" s="3">
        <v>8</v>
      </c>
      <c r="F10" s="3">
        <f>COUNTIF(C:C,"&lt;= 8")</f>
        <v>19</v>
      </c>
      <c r="G10">
        <f t="shared" si="0"/>
        <v>20.43010752688172</v>
      </c>
      <c r="H10">
        <v>4.0200000000000001E-3</v>
      </c>
    </row>
    <row r="11" spans="1:8" x14ac:dyDescent="0.25">
      <c r="A11" t="s">
        <v>35</v>
      </c>
      <c r="B11">
        <v>604358</v>
      </c>
      <c r="C11">
        <v>1</v>
      </c>
      <c r="E11" s="3">
        <v>10</v>
      </c>
      <c r="F11" s="3">
        <f>COUNTIF(C:C,"&lt;= 10")</f>
        <v>21</v>
      </c>
      <c r="G11">
        <f t="shared" si="0"/>
        <v>22.580645161290324</v>
      </c>
      <c r="H11">
        <v>4.0200000000000001E-3</v>
      </c>
    </row>
    <row r="12" spans="1:8" x14ac:dyDescent="0.25">
      <c r="A12" t="s">
        <v>77</v>
      </c>
      <c r="B12">
        <v>731499</v>
      </c>
      <c r="C12">
        <v>1</v>
      </c>
      <c r="E12" s="3">
        <v>20</v>
      </c>
      <c r="F12" s="3">
        <f>COUNTIF(C:C,"&lt;= 20")</f>
        <v>27</v>
      </c>
      <c r="G12">
        <f t="shared" si="0"/>
        <v>29.032258064516128</v>
      </c>
      <c r="H12">
        <v>4.0200000000000001E-3</v>
      </c>
    </row>
    <row r="13" spans="1:8" x14ac:dyDescent="0.25">
      <c r="A13" t="s">
        <v>84</v>
      </c>
      <c r="B13">
        <v>683636</v>
      </c>
      <c r="C13">
        <v>1</v>
      </c>
      <c r="E13" s="3">
        <v>30</v>
      </c>
      <c r="F13" s="3">
        <f>COUNTIF(C:C,"&lt;= 30")</f>
        <v>34</v>
      </c>
      <c r="G13">
        <f t="shared" si="0"/>
        <v>36.55913978494624</v>
      </c>
      <c r="H13">
        <v>4.0200000000000001E-3</v>
      </c>
    </row>
    <row r="14" spans="1:8" x14ac:dyDescent="0.25">
      <c r="A14" t="s">
        <v>59</v>
      </c>
      <c r="B14">
        <v>902654</v>
      </c>
      <c r="C14">
        <v>2</v>
      </c>
      <c r="E14" s="3">
        <v>50</v>
      </c>
      <c r="F14" s="3">
        <f>COUNTIF(C:C,"&lt;= 50")</f>
        <v>46</v>
      </c>
      <c r="G14">
        <f t="shared" si="0"/>
        <v>49.462365591397848</v>
      </c>
      <c r="H14">
        <v>4.0200000000000001E-3</v>
      </c>
    </row>
    <row r="15" spans="1:8" x14ac:dyDescent="0.25">
      <c r="A15" t="s">
        <v>51</v>
      </c>
      <c r="B15">
        <v>7034</v>
      </c>
      <c r="C15">
        <v>2</v>
      </c>
      <c r="E15" s="3">
        <v>100</v>
      </c>
      <c r="F15" s="3">
        <f>COUNTIF(C:C,"&lt;= 100")</f>
        <v>66</v>
      </c>
      <c r="G15">
        <f t="shared" si="0"/>
        <v>70.967741935483872</v>
      </c>
      <c r="H15">
        <v>4.0200000000000001E-3</v>
      </c>
    </row>
    <row r="16" spans="1:8" x14ac:dyDescent="0.25">
      <c r="A16" t="s">
        <v>50</v>
      </c>
      <c r="B16">
        <v>5123</v>
      </c>
      <c r="C16">
        <v>2</v>
      </c>
      <c r="E16" s="3">
        <v>500</v>
      </c>
      <c r="F16" s="3">
        <f>COUNTIF(C:C,"&lt;= 500")</f>
        <v>66</v>
      </c>
      <c r="G16">
        <f t="shared" si="0"/>
        <v>70.967741935483872</v>
      </c>
      <c r="H16">
        <v>4.0200000000000001E-3</v>
      </c>
    </row>
    <row r="17" spans="1:6" x14ac:dyDescent="0.25">
      <c r="A17" t="s">
        <v>80</v>
      </c>
      <c r="B17">
        <v>1318</v>
      </c>
      <c r="C17">
        <v>2</v>
      </c>
    </row>
    <row r="18" spans="1:6" x14ac:dyDescent="0.25">
      <c r="A18" t="s">
        <v>24</v>
      </c>
      <c r="B18">
        <v>1534725</v>
      </c>
      <c r="C18">
        <v>2</v>
      </c>
    </row>
    <row r="19" spans="1:6" x14ac:dyDescent="0.25">
      <c r="A19" t="s">
        <v>12</v>
      </c>
      <c r="B19">
        <v>957011</v>
      </c>
      <c r="C19">
        <v>4</v>
      </c>
      <c r="E19"/>
      <c r="F19"/>
    </row>
    <row r="20" spans="1:6" x14ac:dyDescent="0.25">
      <c r="A20" t="s">
        <v>68</v>
      </c>
      <c r="B20">
        <v>35440</v>
      </c>
      <c r="C20">
        <v>4</v>
      </c>
      <c r="E20"/>
      <c r="F20"/>
    </row>
    <row r="21" spans="1:6" x14ac:dyDescent="0.25">
      <c r="A21" t="s">
        <v>87</v>
      </c>
      <c r="B21">
        <v>57236</v>
      </c>
      <c r="C21">
        <v>4</v>
      </c>
      <c r="E21"/>
      <c r="F21"/>
    </row>
    <row r="22" spans="1:6" x14ac:dyDescent="0.25">
      <c r="A22" t="s">
        <v>55</v>
      </c>
      <c r="B22">
        <v>7538</v>
      </c>
      <c r="C22">
        <v>5</v>
      </c>
      <c r="E22"/>
      <c r="F22"/>
    </row>
    <row r="23" spans="1:6" x14ac:dyDescent="0.25">
      <c r="A23" t="s">
        <v>96</v>
      </c>
      <c r="B23">
        <v>1804</v>
      </c>
      <c r="C23">
        <v>6</v>
      </c>
      <c r="E23"/>
      <c r="F23"/>
    </row>
    <row r="24" spans="1:6" x14ac:dyDescent="0.25">
      <c r="A24" t="s">
        <v>22</v>
      </c>
      <c r="B24">
        <v>564260</v>
      </c>
      <c r="C24">
        <v>9</v>
      </c>
      <c r="E24"/>
      <c r="F24"/>
    </row>
    <row r="25" spans="1:6" x14ac:dyDescent="0.25">
      <c r="A25" t="s">
        <v>21</v>
      </c>
      <c r="B25">
        <v>6711</v>
      </c>
      <c r="C25">
        <v>10</v>
      </c>
      <c r="E25"/>
      <c r="F25"/>
    </row>
    <row r="26" spans="1:6" x14ac:dyDescent="0.25">
      <c r="A26" t="s">
        <v>72</v>
      </c>
      <c r="B26">
        <v>684</v>
      </c>
      <c r="C26">
        <v>11</v>
      </c>
      <c r="E26"/>
      <c r="F26"/>
    </row>
    <row r="27" spans="1:6" x14ac:dyDescent="0.25">
      <c r="A27" t="s">
        <v>33</v>
      </c>
      <c r="B27">
        <v>1978</v>
      </c>
      <c r="C27">
        <v>12</v>
      </c>
      <c r="E27"/>
      <c r="F27"/>
    </row>
    <row r="28" spans="1:6" x14ac:dyDescent="0.25">
      <c r="A28" t="s">
        <v>23</v>
      </c>
      <c r="B28">
        <v>85491</v>
      </c>
      <c r="C28">
        <v>14</v>
      </c>
      <c r="E28"/>
      <c r="F28"/>
    </row>
    <row r="29" spans="1:6" x14ac:dyDescent="0.25">
      <c r="A29" t="s">
        <v>58</v>
      </c>
      <c r="B29">
        <v>81864</v>
      </c>
      <c r="C29">
        <v>15</v>
      </c>
      <c r="E29"/>
      <c r="F29"/>
    </row>
    <row r="30" spans="1:6" x14ac:dyDescent="0.25">
      <c r="A30" t="s">
        <v>45</v>
      </c>
      <c r="B30">
        <v>45712</v>
      </c>
      <c r="C30">
        <v>15</v>
      </c>
      <c r="E30"/>
      <c r="F30"/>
    </row>
    <row r="31" spans="1:6" x14ac:dyDescent="0.25">
      <c r="A31" t="s">
        <v>48</v>
      </c>
      <c r="B31">
        <v>107</v>
      </c>
      <c r="C31">
        <v>17</v>
      </c>
      <c r="E31"/>
      <c r="F31"/>
    </row>
    <row r="32" spans="1:6" x14ac:dyDescent="0.25">
      <c r="A32" t="s">
        <v>49</v>
      </c>
      <c r="B32">
        <v>5123</v>
      </c>
      <c r="C32">
        <v>22</v>
      </c>
      <c r="E32"/>
      <c r="F32"/>
    </row>
    <row r="33" spans="1:6" x14ac:dyDescent="0.25">
      <c r="A33" t="s">
        <v>53</v>
      </c>
      <c r="B33">
        <v>64</v>
      </c>
      <c r="C33">
        <v>24</v>
      </c>
      <c r="E33"/>
      <c r="F33"/>
    </row>
    <row r="34" spans="1:6" x14ac:dyDescent="0.25">
      <c r="A34" t="s">
        <v>31</v>
      </c>
      <c r="B34">
        <v>8</v>
      </c>
      <c r="C34">
        <v>26</v>
      </c>
      <c r="E34"/>
      <c r="F34"/>
    </row>
    <row r="35" spans="1:6" x14ac:dyDescent="0.25">
      <c r="A35" t="s">
        <v>71</v>
      </c>
      <c r="B35">
        <v>135</v>
      </c>
      <c r="C35">
        <v>28</v>
      </c>
    </row>
    <row r="36" spans="1:6" x14ac:dyDescent="0.25">
      <c r="A36" t="s">
        <v>62</v>
      </c>
      <c r="B36">
        <v>1024</v>
      </c>
      <c r="C36">
        <v>28</v>
      </c>
    </row>
    <row r="37" spans="1:6" x14ac:dyDescent="0.25">
      <c r="A37" t="s">
        <v>89</v>
      </c>
      <c r="B37">
        <v>28376</v>
      </c>
      <c r="C37">
        <v>29</v>
      </c>
    </row>
    <row r="38" spans="1:6" x14ac:dyDescent="0.25">
      <c r="A38" t="s">
        <v>10</v>
      </c>
      <c r="B38">
        <v>1080362</v>
      </c>
      <c r="C38">
        <v>30</v>
      </c>
    </row>
    <row r="39" spans="1:6" x14ac:dyDescent="0.25">
      <c r="A39" t="s">
        <v>74</v>
      </c>
      <c r="B39">
        <v>17413</v>
      </c>
      <c r="C39">
        <v>31</v>
      </c>
    </row>
    <row r="40" spans="1:6" x14ac:dyDescent="0.25">
      <c r="A40" t="s">
        <v>15</v>
      </c>
      <c r="B40">
        <v>10658</v>
      </c>
      <c r="C40">
        <v>32</v>
      </c>
    </row>
    <row r="41" spans="1:6" x14ac:dyDescent="0.25">
      <c r="A41" t="s">
        <v>91</v>
      </c>
      <c r="B41">
        <v>30173</v>
      </c>
      <c r="C41">
        <v>32</v>
      </c>
    </row>
    <row r="42" spans="1:6" x14ac:dyDescent="0.25">
      <c r="A42" t="s">
        <v>46</v>
      </c>
      <c r="B42">
        <v>14080</v>
      </c>
      <c r="C42">
        <v>34</v>
      </c>
    </row>
    <row r="43" spans="1:6" x14ac:dyDescent="0.25">
      <c r="A43" t="s">
        <v>79</v>
      </c>
      <c r="B43">
        <v>106</v>
      </c>
      <c r="C43">
        <v>37</v>
      </c>
    </row>
    <row r="44" spans="1:6" x14ac:dyDescent="0.25">
      <c r="A44" t="s">
        <v>54</v>
      </c>
      <c r="B44">
        <v>30954</v>
      </c>
      <c r="C44">
        <v>39</v>
      </c>
    </row>
    <row r="45" spans="1:6" x14ac:dyDescent="0.25">
      <c r="A45" t="s">
        <v>63</v>
      </c>
      <c r="B45">
        <v>124</v>
      </c>
      <c r="C45">
        <v>39</v>
      </c>
    </row>
    <row r="46" spans="1:6" x14ac:dyDescent="0.25">
      <c r="A46" t="s">
        <v>82</v>
      </c>
      <c r="B46">
        <v>66</v>
      </c>
      <c r="C46">
        <v>39</v>
      </c>
    </row>
    <row r="47" spans="1:6" x14ac:dyDescent="0.25">
      <c r="A47" t="s">
        <v>47</v>
      </c>
      <c r="B47">
        <v>442</v>
      </c>
      <c r="C47">
        <v>41</v>
      </c>
    </row>
    <row r="48" spans="1:6" x14ac:dyDescent="0.25">
      <c r="A48" t="s">
        <v>34</v>
      </c>
      <c r="B48">
        <v>174</v>
      </c>
      <c r="C48">
        <v>45</v>
      </c>
    </row>
    <row r="49" spans="1:3" customFormat="1" x14ac:dyDescent="0.25">
      <c r="A49" t="s">
        <v>14</v>
      </c>
      <c r="B49">
        <v>246693</v>
      </c>
      <c r="C49">
        <v>46</v>
      </c>
    </row>
    <row r="50" spans="1:3" customFormat="1" x14ac:dyDescent="0.25">
      <c r="A50" t="s">
        <v>13</v>
      </c>
      <c r="B50">
        <v>223224</v>
      </c>
      <c r="C50">
        <v>50</v>
      </c>
    </row>
    <row r="51" spans="1:3" customFormat="1" x14ac:dyDescent="0.25">
      <c r="A51" t="s">
        <v>90</v>
      </c>
      <c r="B51">
        <v>3416</v>
      </c>
      <c r="C51">
        <v>51</v>
      </c>
    </row>
    <row r="52" spans="1:3" customFormat="1" x14ac:dyDescent="0.25">
      <c r="A52" t="s">
        <v>36</v>
      </c>
      <c r="B52">
        <v>1055</v>
      </c>
      <c r="C52">
        <v>51</v>
      </c>
    </row>
    <row r="53" spans="1:3" customFormat="1" x14ac:dyDescent="0.25">
      <c r="A53" t="s">
        <v>86</v>
      </c>
      <c r="B53">
        <v>23</v>
      </c>
      <c r="C53">
        <v>52</v>
      </c>
    </row>
    <row r="54" spans="1:3" customFormat="1" x14ac:dyDescent="0.25">
      <c r="A54" t="s">
        <v>78</v>
      </c>
      <c r="B54">
        <v>2467</v>
      </c>
      <c r="C54">
        <v>54</v>
      </c>
    </row>
    <row r="55" spans="1:3" customFormat="1" x14ac:dyDescent="0.25">
      <c r="A55" t="s">
        <v>69</v>
      </c>
      <c r="B55">
        <v>1052</v>
      </c>
      <c r="C55">
        <v>55</v>
      </c>
    </row>
    <row r="56" spans="1:3" customFormat="1" x14ac:dyDescent="0.25">
      <c r="A56" t="s">
        <v>30</v>
      </c>
      <c r="B56">
        <v>930</v>
      </c>
      <c r="C56">
        <v>58</v>
      </c>
    </row>
    <row r="57" spans="1:3" customFormat="1" x14ac:dyDescent="0.25">
      <c r="A57" t="s">
        <v>57</v>
      </c>
      <c r="B57">
        <v>1410</v>
      </c>
      <c r="C57">
        <v>60</v>
      </c>
    </row>
    <row r="58" spans="1:3" customFormat="1" x14ac:dyDescent="0.25">
      <c r="A58" t="s">
        <v>26</v>
      </c>
      <c r="B58">
        <v>52</v>
      </c>
      <c r="C58">
        <v>60</v>
      </c>
    </row>
    <row r="59" spans="1:3" customFormat="1" x14ac:dyDescent="0.25">
      <c r="A59" t="s">
        <v>92</v>
      </c>
      <c r="B59">
        <v>1082</v>
      </c>
      <c r="C59">
        <v>61</v>
      </c>
    </row>
    <row r="60" spans="1:3" customFormat="1" x14ac:dyDescent="0.25">
      <c r="A60" t="s">
        <v>9</v>
      </c>
      <c r="B60">
        <v>60754</v>
      </c>
      <c r="C60">
        <v>65</v>
      </c>
    </row>
    <row r="61" spans="1:3" customFormat="1" x14ac:dyDescent="0.25">
      <c r="A61" t="s">
        <v>95</v>
      </c>
      <c r="B61">
        <v>1</v>
      </c>
      <c r="C61">
        <v>69</v>
      </c>
    </row>
    <row r="62" spans="1:3" customFormat="1" x14ac:dyDescent="0.25">
      <c r="A62" t="s">
        <v>41</v>
      </c>
      <c r="B62">
        <v>1819</v>
      </c>
      <c r="C62">
        <v>70</v>
      </c>
    </row>
    <row r="63" spans="1:3" customFormat="1" x14ac:dyDescent="0.25">
      <c r="A63" t="s">
        <v>16</v>
      </c>
      <c r="B63">
        <v>441348</v>
      </c>
      <c r="C63">
        <v>73</v>
      </c>
    </row>
    <row r="64" spans="1:3" customFormat="1" x14ac:dyDescent="0.25">
      <c r="A64" t="s">
        <v>52</v>
      </c>
      <c r="B64">
        <v>1569</v>
      </c>
      <c r="C64">
        <v>78</v>
      </c>
    </row>
    <row r="65" spans="1:6" x14ac:dyDescent="0.25">
      <c r="A65" t="s">
        <v>64</v>
      </c>
      <c r="B65">
        <v>712</v>
      </c>
      <c r="C65">
        <v>79</v>
      </c>
    </row>
    <row r="66" spans="1:6" x14ac:dyDescent="0.25">
      <c r="A66" t="s">
        <v>11</v>
      </c>
      <c r="B66">
        <v>31421</v>
      </c>
      <c r="C66">
        <v>80</v>
      </c>
    </row>
    <row r="67" spans="1:6" x14ac:dyDescent="0.25">
      <c r="A67" t="s">
        <v>32</v>
      </c>
      <c r="B67">
        <v>1738</v>
      </c>
      <c r="C67">
        <v>88</v>
      </c>
      <c r="E67"/>
      <c r="F67"/>
    </row>
    <row r="68" spans="1:6" x14ac:dyDescent="0.25">
      <c r="A68" t="s">
        <v>65</v>
      </c>
      <c r="B68">
        <v>96</v>
      </c>
      <c r="C68">
        <v>94</v>
      </c>
      <c r="E68"/>
      <c r="F68"/>
    </row>
    <row r="69" spans="1:6" x14ac:dyDescent="0.25">
      <c r="A69" t="s">
        <v>17</v>
      </c>
      <c r="B69">
        <v>825</v>
      </c>
      <c r="C69">
        <v>95</v>
      </c>
      <c r="E69"/>
      <c r="F69"/>
    </row>
    <row r="70" spans="1:6" x14ac:dyDescent="0.25">
      <c r="A70" t="s">
        <v>66</v>
      </c>
      <c r="B70">
        <v>77</v>
      </c>
      <c r="C70">
        <v>96</v>
      </c>
      <c r="E70"/>
      <c r="F70"/>
    </row>
    <row r="71" spans="1:6" x14ac:dyDescent="0.25">
      <c r="A71" t="s">
        <v>94</v>
      </c>
      <c r="B71">
        <v>2147483647</v>
      </c>
      <c r="C71">
        <v>2147483647</v>
      </c>
      <c r="E71"/>
      <c r="F71"/>
    </row>
    <row r="72" spans="1:6" x14ac:dyDescent="0.25">
      <c r="A72" t="s">
        <v>7</v>
      </c>
      <c r="B72">
        <v>2147483647</v>
      </c>
      <c r="C72">
        <v>2147483647</v>
      </c>
      <c r="E72"/>
      <c r="F72"/>
    </row>
    <row r="73" spans="1:6" x14ac:dyDescent="0.25">
      <c r="A73" t="s">
        <v>56</v>
      </c>
      <c r="B73">
        <v>2147483647</v>
      </c>
      <c r="C73">
        <v>2147483647</v>
      </c>
      <c r="E73"/>
      <c r="F73"/>
    </row>
    <row r="74" spans="1:6" x14ac:dyDescent="0.25">
      <c r="A74" t="s">
        <v>70</v>
      </c>
      <c r="B74">
        <v>2147483647</v>
      </c>
      <c r="C74">
        <v>2147483647</v>
      </c>
      <c r="E74"/>
      <c r="F74"/>
    </row>
    <row r="75" spans="1:6" x14ac:dyDescent="0.25">
      <c r="A75" t="s">
        <v>83</v>
      </c>
      <c r="B75">
        <v>2147483647</v>
      </c>
      <c r="C75">
        <v>2147483647</v>
      </c>
      <c r="E75"/>
      <c r="F75"/>
    </row>
    <row r="76" spans="1:6" x14ac:dyDescent="0.25">
      <c r="A76" t="s">
        <v>28</v>
      </c>
      <c r="B76">
        <v>2147483647</v>
      </c>
      <c r="C76">
        <v>2147483647</v>
      </c>
      <c r="E76"/>
      <c r="F76"/>
    </row>
    <row r="77" spans="1:6" x14ac:dyDescent="0.25">
      <c r="A77" t="s">
        <v>18</v>
      </c>
      <c r="B77">
        <v>2147483647</v>
      </c>
      <c r="C77">
        <v>2147483647</v>
      </c>
      <c r="E77"/>
      <c r="F77"/>
    </row>
    <row r="78" spans="1:6" x14ac:dyDescent="0.25">
      <c r="A78" t="s">
        <v>43</v>
      </c>
      <c r="B78">
        <v>2147483647</v>
      </c>
      <c r="C78">
        <v>2147483647</v>
      </c>
      <c r="E78"/>
      <c r="F78"/>
    </row>
    <row r="79" spans="1:6" x14ac:dyDescent="0.25">
      <c r="A79" t="s">
        <v>0</v>
      </c>
      <c r="B79">
        <v>2147483647</v>
      </c>
      <c r="C79">
        <v>2147483647</v>
      </c>
      <c r="E79"/>
      <c r="F79"/>
    </row>
    <row r="80" spans="1:6" x14ac:dyDescent="0.25">
      <c r="A80" t="s">
        <v>29</v>
      </c>
      <c r="B80">
        <v>2147483647</v>
      </c>
      <c r="C80">
        <v>2147483647</v>
      </c>
      <c r="E80"/>
      <c r="F80"/>
    </row>
    <row r="81" spans="1:6" x14ac:dyDescent="0.25">
      <c r="A81" t="s">
        <v>73</v>
      </c>
      <c r="B81">
        <v>2147483647</v>
      </c>
      <c r="C81">
        <v>2147483647</v>
      </c>
      <c r="E81"/>
      <c r="F81"/>
    </row>
    <row r="82" spans="1:6" x14ac:dyDescent="0.25">
      <c r="A82" t="s">
        <v>1</v>
      </c>
      <c r="B82">
        <v>2147483647</v>
      </c>
      <c r="C82">
        <v>2147483647</v>
      </c>
      <c r="E82"/>
      <c r="F82"/>
    </row>
    <row r="83" spans="1:6" x14ac:dyDescent="0.25">
      <c r="A83" t="s">
        <v>61</v>
      </c>
      <c r="B83">
        <v>2147483647</v>
      </c>
      <c r="C83">
        <v>2147483647</v>
      </c>
      <c r="E83"/>
      <c r="F83"/>
    </row>
    <row r="84" spans="1:6" x14ac:dyDescent="0.25">
      <c r="A84" t="s">
        <v>20</v>
      </c>
      <c r="B84">
        <v>2147483647</v>
      </c>
      <c r="C84">
        <v>2147483647</v>
      </c>
      <c r="E84"/>
      <c r="F84"/>
    </row>
    <row r="85" spans="1:6" x14ac:dyDescent="0.25">
      <c r="A85" t="s">
        <v>76</v>
      </c>
      <c r="B85">
        <v>2147483647</v>
      </c>
      <c r="C85">
        <v>2147483647</v>
      </c>
      <c r="E85"/>
      <c r="F85"/>
    </row>
    <row r="86" spans="1:6" x14ac:dyDescent="0.25">
      <c r="A86" t="s">
        <v>2</v>
      </c>
      <c r="B86">
        <v>2147483647</v>
      </c>
      <c r="C86">
        <v>2147483647</v>
      </c>
      <c r="E86"/>
      <c r="F86"/>
    </row>
    <row r="87" spans="1:6" x14ac:dyDescent="0.25">
      <c r="A87" t="s">
        <v>88</v>
      </c>
      <c r="B87">
        <v>2147483647</v>
      </c>
      <c r="C87">
        <v>2147483647</v>
      </c>
      <c r="E87"/>
      <c r="F87"/>
    </row>
    <row r="88" spans="1:6" x14ac:dyDescent="0.25">
      <c r="A88" t="s">
        <v>25</v>
      </c>
      <c r="B88">
        <v>2147483647</v>
      </c>
      <c r="C88">
        <v>2147483647</v>
      </c>
      <c r="E88"/>
      <c r="F88"/>
    </row>
    <row r="89" spans="1:6" x14ac:dyDescent="0.25">
      <c r="A89" t="s">
        <v>93</v>
      </c>
      <c r="B89">
        <v>2147483647</v>
      </c>
      <c r="C89">
        <v>2147483647</v>
      </c>
      <c r="E89"/>
      <c r="F89"/>
    </row>
    <row r="90" spans="1:6" x14ac:dyDescent="0.25">
      <c r="A90" t="s">
        <v>5</v>
      </c>
      <c r="B90">
        <v>2147483647</v>
      </c>
      <c r="C90">
        <v>2147483647</v>
      </c>
      <c r="E90"/>
      <c r="F90"/>
    </row>
    <row r="91" spans="1:6" x14ac:dyDescent="0.25">
      <c r="A91" t="s">
        <v>27</v>
      </c>
      <c r="B91">
        <v>2147483647</v>
      </c>
      <c r="C91">
        <v>2147483647</v>
      </c>
      <c r="E91"/>
      <c r="F91"/>
    </row>
    <row r="92" spans="1:6" x14ac:dyDescent="0.25">
      <c r="A92" t="s">
        <v>85</v>
      </c>
      <c r="B92">
        <v>2147483647</v>
      </c>
      <c r="C92">
        <v>2147483647</v>
      </c>
      <c r="E92"/>
      <c r="F92"/>
    </row>
    <row r="93" spans="1:6" x14ac:dyDescent="0.25">
      <c r="A93" t="s">
        <v>6</v>
      </c>
      <c r="B93">
        <v>2147483647</v>
      </c>
      <c r="C93">
        <v>2147483647</v>
      </c>
      <c r="E93"/>
      <c r="F93"/>
    </row>
    <row r="94" spans="1:6" x14ac:dyDescent="0.25">
      <c r="A94" t="s">
        <v>8</v>
      </c>
      <c r="B94">
        <v>2147483647</v>
      </c>
      <c r="C94">
        <v>2147483647</v>
      </c>
      <c r="E94"/>
      <c r="F94"/>
    </row>
    <row r="95" spans="1:6" x14ac:dyDescent="0.25">
      <c r="A95" t="s">
        <v>44</v>
      </c>
      <c r="B95">
        <v>2147483647</v>
      </c>
      <c r="C95">
        <v>2147483647</v>
      </c>
      <c r="E95"/>
      <c r="F95"/>
    </row>
    <row r="96" spans="1:6" x14ac:dyDescent="0.25">
      <c r="A96" t="s">
        <v>4</v>
      </c>
      <c r="B96">
        <v>2147483647</v>
      </c>
      <c r="C96">
        <v>2147483647</v>
      </c>
      <c r="E96"/>
      <c r="F96"/>
    </row>
    <row r="97" spans="1:6" x14ac:dyDescent="0.25">
      <c r="A97" t="s">
        <v>3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5.4</vt:lpstr>
      <vt:lpstr>5.5</vt:lpstr>
      <vt:lpstr>Naive</vt:lpstr>
      <vt:lpstr>Naive2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2011-05-11T04:41:26Z</dcterms:created>
  <dcterms:modified xsi:type="dcterms:W3CDTF">2011-05-18T07:23:13Z</dcterms:modified>
</cp:coreProperties>
</file>