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jfif" ContentType="image/jpeg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ThisPC\Desktop\"/>
    </mc:Choice>
  </mc:AlternateContent>
  <bookViews>
    <workbookView xWindow="0" yWindow="0" windowWidth="20490" windowHeight="7650"/>
  </bookViews>
  <sheets>
    <sheet name="ليستة الاسعار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83" i="1" l="1"/>
  <c r="D182" i="1"/>
  <c r="D181" i="1"/>
  <c r="D180" i="1"/>
  <c r="D179" i="1"/>
  <c r="D178" i="1"/>
  <c r="D177" i="1"/>
  <c r="D166" i="1"/>
  <c r="D165" i="1"/>
  <c r="D164" i="1"/>
  <c r="D163" i="1"/>
  <c r="D162" i="1"/>
  <c r="D161" i="1"/>
  <c r="D160" i="1"/>
  <c r="D156" i="1"/>
  <c r="D155" i="1"/>
  <c r="D154" i="1"/>
  <c r="D150" i="1"/>
  <c r="D149" i="1"/>
  <c r="D145" i="1"/>
  <c r="D144" i="1"/>
  <c r="D143" i="1"/>
  <c r="D142" i="1"/>
  <c r="D141" i="1"/>
  <c r="D140" i="1"/>
  <c r="D139" i="1"/>
  <c r="D135" i="1"/>
  <c r="D134" i="1"/>
  <c r="D130" i="1"/>
  <c r="D129" i="1"/>
  <c r="D124" i="1"/>
  <c r="D123" i="1"/>
  <c r="D122" i="1"/>
  <c r="D121" i="1"/>
  <c r="D120" i="1"/>
  <c r="D116" i="1"/>
  <c r="D115" i="1"/>
  <c r="D114" i="1"/>
  <c r="D113" i="1"/>
  <c r="D112" i="1"/>
  <c r="D111" i="1"/>
  <c r="F107" i="1"/>
  <c r="D107" i="1" s="1"/>
  <c r="F106" i="1"/>
  <c r="D106" i="1" s="1"/>
  <c r="D105" i="1"/>
  <c r="D104" i="1"/>
  <c r="F103" i="1"/>
  <c r="D103" i="1" s="1"/>
  <c r="D102" i="1"/>
  <c r="D101" i="1"/>
  <c r="D100" i="1"/>
  <c r="D99" i="1"/>
  <c r="D98" i="1"/>
  <c r="D97" i="1"/>
  <c r="D91" i="1"/>
  <c r="E71" i="1"/>
  <c r="D54" i="1"/>
  <c r="D52" i="1"/>
  <c r="E44" i="1"/>
  <c r="E43" i="1"/>
  <c r="E42" i="1"/>
  <c r="E41" i="1"/>
  <c r="E40" i="1"/>
  <c r="E39" i="1"/>
  <c r="E38" i="1"/>
  <c r="D37" i="1"/>
  <c r="E32" i="1"/>
  <c r="D30" i="1"/>
  <c r="E28" i="1"/>
  <c r="D27" i="1"/>
  <c r="D26" i="1"/>
  <c r="E24" i="1"/>
  <c r="D19" i="1"/>
  <c r="E17" i="1"/>
  <c r="D17" i="1"/>
  <c r="E16" i="1"/>
  <c r="D16" i="1"/>
  <c r="E15" i="1"/>
  <c r="D15" i="1"/>
  <c r="E14" i="1"/>
  <c r="D14" i="1"/>
  <c r="D13" i="1"/>
  <c r="E12" i="1"/>
  <c r="D12" i="1" s="1"/>
  <c r="E11" i="1"/>
  <c r="D11" i="1" s="1"/>
  <c r="E10" i="1"/>
  <c r="D10" i="1" s="1"/>
  <c r="D9" i="1"/>
  <c r="E8" i="1"/>
  <c r="D8" i="1"/>
  <c r="D7" i="1"/>
</calcChain>
</file>

<file path=xl/sharedStrings.xml><?xml version="1.0" encoding="utf-8"?>
<sst xmlns="http://schemas.openxmlformats.org/spreadsheetml/2006/main" count="572" uniqueCount="242">
  <si>
    <r>
      <t>شركة</t>
    </r>
    <r>
      <rPr>
        <b/>
        <sz val="18"/>
        <color rgb="FFFFFFFF"/>
        <rFont val="Calibri"/>
        <family val="2"/>
      </rPr>
      <t xml:space="preserve"> GSF </t>
    </r>
  </si>
  <si>
    <t>سعر الكرتونة</t>
  </si>
  <si>
    <t>سعر القطعة</t>
  </si>
  <si>
    <r>
      <t>عدد القطع</t>
    </r>
    <r>
      <rPr>
        <sz val="13.5"/>
        <color rgb="FFFFFFFF"/>
        <rFont val="Calibri"/>
        <family val="2"/>
      </rPr>
      <t xml:space="preserve"> بالكرتونة</t>
    </r>
  </si>
  <si>
    <t>وزن القطعة</t>
  </si>
  <si>
    <t>الصنف</t>
  </si>
  <si>
    <t>-</t>
  </si>
  <si>
    <t>1000 ظرف</t>
  </si>
  <si>
    <t>7 جرام</t>
  </si>
  <si>
    <r>
      <t>كاتشب</t>
    </r>
    <r>
      <rPr>
        <b/>
        <sz val="12"/>
        <color rgb="FF000000"/>
        <rFont val="Calibri"/>
        <family val="2"/>
      </rPr>
      <t xml:space="preserve"> ظرف</t>
    </r>
  </si>
  <si>
    <t>4 قطع</t>
  </si>
  <si>
    <t>3.4 كجم</t>
  </si>
  <si>
    <t>صوص مايونيز حار</t>
  </si>
  <si>
    <t>صوص مايونيز فلفل أسود</t>
  </si>
  <si>
    <t>3.2 كجم</t>
  </si>
  <si>
    <t>صوص الرانش</t>
  </si>
  <si>
    <t>صوص مسطردة بالعسل</t>
  </si>
  <si>
    <t>صوص البافلو الحار</t>
  </si>
  <si>
    <t>صوص ديناميت</t>
  </si>
  <si>
    <t>صوص سويت شيللي</t>
  </si>
  <si>
    <t>صوص ألف جزيرة</t>
  </si>
  <si>
    <t>3 قطع</t>
  </si>
  <si>
    <t>4 كجم</t>
  </si>
  <si>
    <t>صوص تشيز ديب</t>
  </si>
  <si>
    <t>دريسنج سيزر</t>
  </si>
  <si>
    <t>دريسنج كول سلو</t>
  </si>
  <si>
    <t>جالون</t>
  </si>
  <si>
    <t>12 كجم</t>
  </si>
  <si>
    <t>صوص سبايسي تايجر</t>
  </si>
  <si>
    <t>12 قطعة</t>
  </si>
  <si>
    <t>1 كجم</t>
  </si>
  <si>
    <t>توبنج (شيكولاتة – كراميل – فراولة)</t>
  </si>
  <si>
    <r>
      <t>شركة</t>
    </r>
    <r>
      <rPr>
        <b/>
        <sz val="18"/>
        <color rgb="FFFFFFFF"/>
        <rFont val="Calibri"/>
        <family val="2"/>
      </rPr>
      <t xml:space="preserve">  </t>
    </r>
    <r>
      <rPr>
        <b/>
        <sz val="18"/>
        <color rgb="FFFFFFFF"/>
        <rFont val="Arial"/>
        <family val="2"/>
      </rPr>
      <t xml:space="preserve">هاينز - </t>
    </r>
    <r>
      <rPr>
        <b/>
        <sz val="18"/>
        <color rgb="FFFFFFFF"/>
        <rFont val="Calibri"/>
        <family val="2"/>
      </rPr>
      <t>Heinz</t>
    </r>
  </si>
  <si>
    <r>
      <t>كاتشب</t>
    </r>
    <r>
      <rPr>
        <b/>
        <sz val="12"/>
        <color rgb="FF000000"/>
        <rFont val="Calibri"/>
        <family val="2"/>
      </rPr>
      <t xml:space="preserve"> ظرف هاينز</t>
    </r>
  </si>
  <si>
    <t>24 قطعة</t>
  </si>
  <si>
    <t>195 جرام</t>
  </si>
  <si>
    <t>كاتشب زجاج هاينز</t>
  </si>
  <si>
    <t>10 كجم</t>
  </si>
  <si>
    <t>كاتشب كاتشي</t>
  </si>
  <si>
    <t>4.25 كجم</t>
  </si>
  <si>
    <t>3 كجم</t>
  </si>
  <si>
    <t>مايونيز هاينز</t>
  </si>
  <si>
    <t>165 جرام</t>
  </si>
  <si>
    <t>هوت صوص زجاج هاينز</t>
  </si>
  <si>
    <t>3.9 كجم</t>
  </si>
  <si>
    <t>هوت صوص هاينز</t>
  </si>
  <si>
    <r>
      <t>صوص</t>
    </r>
    <r>
      <rPr>
        <b/>
        <sz val="12"/>
        <color rgb="FF000000"/>
        <rFont val="Calibri"/>
        <family val="2"/>
      </rPr>
      <t xml:space="preserve"> الباربكيو هاينز</t>
    </r>
  </si>
  <si>
    <t>مسطردة هاينز</t>
  </si>
  <si>
    <t>360 جرام</t>
  </si>
  <si>
    <t>صلصة هاينز</t>
  </si>
  <si>
    <t>1 لتر</t>
  </si>
  <si>
    <r>
      <t>خل أبيض</t>
    </r>
    <r>
      <rPr>
        <b/>
        <sz val="12"/>
        <color rgb="FF000000"/>
        <rFont val="Calibri"/>
        <family val="2"/>
      </rPr>
      <t xml:space="preserve"> هاينز</t>
    </r>
  </si>
  <si>
    <t>شركة Unilever</t>
  </si>
  <si>
    <t>هيلمانز مايونيز ساندوتش</t>
  </si>
  <si>
    <t>6 قطع</t>
  </si>
  <si>
    <r>
      <t>كنور مرقة</t>
    </r>
    <r>
      <rPr>
        <b/>
        <sz val="12"/>
        <color rgb="FF000000"/>
        <rFont val="Calibri"/>
        <family val="2"/>
      </rPr>
      <t xml:space="preserve"> دجاج بودر</t>
    </r>
  </si>
  <si>
    <t>120 مكعب</t>
  </si>
  <si>
    <r>
      <t>كنور</t>
    </r>
    <r>
      <rPr>
        <b/>
        <sz val="12"/>
        <color rgb="FF000000"/>
        <rFont val="Calibri"/>
        <family val="2"/>
      </rPr>
      <t xml:space="preserve"> </t>
    </r>
    <r>
      <rPr>
        <b/>
        <sz val="12"/>
        <color rgb="FF000000"/>
        <rFont val="Arial"/>
        <family val="2"/>
      </rPr>
      <t>مرقة</t>
    </r>
    <r>
      <rPr>
        <b/>
        <sz val="12"/>
        <color rgb="FF000000"/>
        <rFont val="Calibri"/>
        <family val="2"/>
      </rPr>
      <t xml:space="preserve"> مكعبات دجاج</t>
    </r>
  </si>
  <si>
    <t>كنور مرقة بنكهة اللحم</t>
  </si>
  <si>
    <t>كنور مرقة السمك</t>
  </si>
  <si>
    <t>كنور مرقة خضار</t>
  </si>
  <si>
    <t>750 جرام</t>
  </si>
  <si>
    <t>كنور صوص الديمي جلاس</t>
  </si>
  <si>
    <t>800 جرام</t>
  </si>
  <si>
    <t>كنور توابل الشرق الأقصي</t>
  </si>
  <si>
    <r>
      <t xml:space="preserve">شركة ديكسي ميلز – </t>
    </r>
    <r>
      <rPr>
        <b/>
        <sz val="18"/>
        <color rgb="FFFFFFFF"/>
        <rFont val="Calibri"/>
        <family val="2"/>
      </rPr>
      <t>Dixie Mills</t>
    </r>
  </si>
  <si>
    <r>
      <t>عدد القطع</t>
    </r>
    <r>
      <rPr>
        <b/>
        <sz val="13.5"/>
        <color rgb="FFFFFFFF"/>
        <rFont val="Calibri"/>
        <family val="2"/>
      </rPr>
      <t xml:space="preserve"> بالكرتونة</t>
    </r>
  </si>
  <si>
    <t>كاتشب</t>
  </si>
  <si>
    <t>1000 قطعة</t>
  </si>
  <si>
    <t>كاتشب ظرف</t>
  </si>
  <si>
    <t>5 كجم</t>
  </si>
  <si>
    <t>صوص باربكيو</t>
  </si>
  <si>
    <t>صوص مسطردة</t>
  </si>
  <si>
    <t>مايونيز ساندوتش</t>
  </si>
  <si>
    <t>صوص هني مسطرد</t>
  </si>
  <si>
    <t>صوص تكساس</t>
  </si>
  <si>
    <t>صوص بوسطن برجر</t>
  </si>
  <si>
    <t>صوص سيزر</t>
  </si>
  <si>
    <t>10 قطع</t>
  </si>
  <si>
    <t>توبنج (شيكولاتة – كراميل)</t>
  </si>
  <si>
    <r>
      <t xml:space="preserve">شركة ايلو – </t>
    </r>
    <r>
      <rPr>
        <b/>
        <sz val="18"/>
        <color rgb="FFFFFFFF"/>
        <rFont val="Calibri"/>
        <family val="2"/>
      </rPr>
      <t>Ilou</t>
    </r>
  </si>
  <si>
    <t>200 جرام</t>
  </si>
  <si>
    <t>كاتشب اسكويز 200 جرام</t>
  </si>
  <si>
    <t>4.5 كجم</t>
  </si>
  <si>
    <t>100 قطعة</t>
  </si>
  <si>
    <t>25 جرام</t>
  </si>
  <si>
    <t>صوص باربكيو كب</t>
  </si>
  <si>
    <t>5.5 كجم</t>
  </si>
  <si>
    <t>صوص سويت شيللي كب</t>
  </si>
  <si>
    <t>صوص تكساس برجر</t>
  </si>
  <si>
    <t>صوص نيويورك برجر</t>
  </si>
  <si>
    <t>صوص ألف جزيرة كب</t>
  </si>
  <si>
    <t>صوص تشيزي</t>
  </si>
  <si>
    <t>صوص شيدر</t>
  </si>
  <si>
    <t>صوص الثومية</t>
  </si>
  <si>
    <t>صوص البيتزا</t>
  </si>
  <si>
    <r>
      <t>شركة</t>
    </r>
    <r>
      <rPr>
        <b/>
        <sz val="18"/>
        <color rgb="FFFFFFFF"/>
        <rFont val="Calibri"/>
        <family val="2"/>
      </rPr>
      <t xml:space="preserve">  </t>
    </r>
    <r>
      <rPr>
        <b/>
        <sz val="18"/>
        <color rgb="FFFFFFFF"/>
        <rFont val="Arial"/>
        <family val="2"/>
      </rPr>
      <t xml:space="preserve">فوتا - </t>
    </r>
    <r>
      <rPr>
        <b/>
        <sz val="18"/>
        <color rgb="FFFFFFFF"/>
        <rFont val="Calibri"/>
        <family val="2"/>
      </rPr>
      <t>Voota</t>
    </r>
  </si>
  <si>
    <t>شركة فرانكس – Frank’s</t>
  </si>
  <si>
    <t>عدد القطع</t>
  </si>
  <si>
    <r>
      <t>بيف</t>
    </r>
    <r>
      <rPr>
        <b/>
        <sz val="12"/>
        <color rgb="FF000000"/>
        <rFont val="Calibri"/>
        <family val="2"/>
      </rPr>
      <t xml:space="preserve"> برجر (140 جم – 200 جم)</t>
    </r>
  </si>
  <si>
    <t>بطاطس فرسكس</t>
  </si>
  <si>
    <t>أصابع موتزريلا</t>
  </si>
  <si>
    <t>أقراص جبنة موتزريلا</t>
  </si>
  <si>
    <t>أصابع شيدر هالبينو</t>
  </si>
  <si>
    <t>استربس بريميم (بارد / حار)</t>
  </si>
  <si>
    <r>
      <t>كوردن</t>
    </r>
    <r>
      <rPr>
        <b/>
        <sz val="12"/>
        <color rgb="FF000000"/>
        <rFont val="Calibri"/>
        <family val="2"/>
      </rPr>
      <t xml:space="preserve"> بلو شيدر</t>
    </r>
  </si>
  <si>
    <r>
      <t>شيش دجاج</t>
    </r>
    <r>
      <rPr>
        <b/>
        <sz val="12"/>
        <color rgb="FF000000"/>
        <rFont val="Calibri"/>
        <family val="2"/>
      </rPr>
      <t xml:space="preserve"> متبل</t>
    </r>
  </si>
  <si>
    <t>فيليه دجاج متبل</t>
  </si>
  <si>
    <t>صدور فراشة</t>
  </si>
  <si>
    <t>حلقات بصل</t>
  </si>
  <si>
    <t xml:space="preserve">شركة سمارت فوود –Smart Food </t>
  </si>
  <si>
    <r>
      <t>برجر</t>
    </r>
    <r>
      <rPr>
        <b/>
        <sz val="12"/>
        <color rgb="FF000000"/>
        <rFont val="Calibri"/>
        <family val="2"/>
      </rPr>
      <t xml:space="preserve"> محشي جبن</t>
    </r>
  </si>
  <si>
    <t>برجر دجاج</t>
  </si>
  <si>
    <t>ناجتس</t>
  </si>
  <si>
    <r>
      <t>استربس ( بارد</t>
    </r>
    <r>
      <rPr>
        <b/>
        <sz val="12"/>
        <color rgb="FF000000"/>
        <rFont val="Calibri"/>
        <family val="2"/>
      </rPr>
      <t xml:space="preserve"> / حار)</t>
    </r>
  </si>
  <si>
    <t>شركة دايم – Dayem</t>
  </si>
  <si>
    <t>500 جرام</t>
  </si>
  <si>
    <t>قشطة دجاج شرائح</t>
  </si>
  <si>
    <t>لحم بقري شرائح</t>
  </si>
  <si>
    <t>صدور رومي شرائح</t>
  </si>
  <si>
    <t>بيف بيكون شرائح</t>
  </si>
  <si>
    <t>سلامي شرائح</t>
  </si>
  <si>
    <t>حسب الوزن</t>
  </si>
  <si>
    <t>بسطرمة صلاح وعبدالفتاح</t>
  </si>
  <si>
    <t>شركة كوكي – Koki</t>
  </si>
  <si>
    <t>هوت دوج</t>
  </si>
  <si>
    <t>بانيه توابل</t>
  </si>
  <si>
    <t>شركة فورك – Fork</t>
  </si>
  <si>
    <t>900 جرام</t>
  </si>
  <si>
    <r>
      <t>شاورما</t>
    </r>
    <r>
      <rPr>
        <b/>
        <sz val="12"/>
        <color rgb="FF000000"/>
        <rFont val="Calibri"/>
        <family val="2"/>
      </rPr>
      <t xml:space="preserve"> فراخ مطهي</t>
    </r>
  </si>
  <si>
    <r>
      <t>شاورما</t>
    </r>
    <r>
      <rPr>
        <b/>
        <sz val="12"/>
        <color rgb="FF000000"/>
        <rFont val="Calibri"/>
        <family val="2"/>
      </rPr>
      <t xml:space="preserve"> لحم مطهي</t>
    </r>
  </si>
  <si>
    <t xml:space="preserve">شركة أطياب –Atyab </t>
  </si>
  <si>
    <r>
      <t>استربس</t>
    </r>
    <r>
      <rPr>
        <b/>
        <sz val="12"/>
        <color rgb="FF000000"/>
        <rFont val="Calibri"/>
        <family val="2"/>
      </rPr>
      <t xml:space="preserve"> ( بارد / حار )</t>
    </r>
  </si>
  <si>
    <t>بانيه ( بارد / حار )</t>
  </si>
  <si>
    <t>برجر فراخ</t>
  </si>
  <si>
    <t>شيش طاووق</t>
  </si>
  <si>
    <t>برجر لحم 20 قطعة</t>
  </si>
  <si>
    <t xml:space="preserve">شركة حلواني –Halwani  </t>
  </si>
  <si>
    <r>
      <t>بانيه</t>
    </r>
    <r>
      <rPr>
        <b/>
        <sz val="12"/>
        <color rgb="FF000000"/>
        <rFont val="Calibri"/>
        <family val="2"/>
      </rPr>
      <t xml:space="preserve">  كاترينج ( بارد / حار ) </t>
    </r>
  </si>
  <si>
    <t xml:space="preserve">شركة جاست فروزن – Just Frozen </t>
  </si>
  <si>
    <t>كفتة</t>
  </si>
  <si>
    <t>برجر</t>
  </si>
  <si>
    <t>ميكس جريل</t>
  </si>
  <si>
    <t xml:space="preserve">شركة إماراتي ( السي فوود) – Emarati (Sea Food) </t>
  </si>
  <si>
    <r>
      <t>جمبري</t>
    </r>
    <r>
      <rPr>
        <b/>
        <sz val="12"/>
        <color rgb="FF000000"/>
        <rFont val="Calibri"/>
        <family val="2"/>
      </rPr>
      <t xml:space="preserve"> 20 / 40</t>
    </r>
  </si>
  <si>
    <r>
      <t>جمبري</t>
    </r>
    <r>
      <rPr>
        <b/>
        <sz val="12"/>
        <color rgb="FF000000"/>
        <rFont val="Calibri"/>
        <family val="2"/>
      </rPr>
      <t xml:space="preserve"> 40 / 60</t>
    </r>
  </si>
  <si>
    <r>
      <t>جمبري</t>
    </r>
    <r>
      <rPr>
        <b/>
        <sz val="12"/>
        <color rgb="FF000000"/>
        <rFont val="Calibri"/>
        <family val="2"/>
      </rPr>
      <t xml:space="preserve"> 60 / 80</t>
    </r>
  </si>
  <si>
    <r>
      <t>جمبري فيتنامي</t>
    </r>
    <r>
      <rPr>
        <b/>
        <sz val="12"/>
        <color rgb="FF000000"/>
        <rFont val="Calibri"/>
        <family val="2"/>
      </rPr>
      <t xml:space="preserve"> 30 / 40</t>
    </r>
  </si>
  <si>
    <t>كاليماري</t>
  </si>
  <si>
    <t>250 جرام</t>
  </si>
  <si>
    <t>أصابع كابوريا</t>
  </si>
  <si>
    <t>شوربة سي فوود</t>
  </si>
  <si>
    <t>منتجات البطاطس</t>
  </si>
  <si>
    <t>الكرتونة</t>
  </si>
  <si>
    <t>الشركة</t>
  </si>
  <si>
    <t>12.5 كجم (5 كيس * 2.5 كيلو)</t>
  </si>
  <si>
    <t>فارم فريتس</t>
  </si>
  <si>
    <t>بطاطس (بوم فريت - بوم الوميت - كرينكل)</t>
  </si>
  <si>
    <t>10 كجم ( 4 كيس * 2.5 كيلو)</t>
  </si>
  <si>
    <t>ماما تشويس</t>
  </si>
  <si>
    <t>بريميم</t>
  </si>
  <si>
    <t>بطاطس (بوم فريت - بوم الوميت)</t>
  </si>
  <si>
    <t>9 كجم( 12 كيس * 750 جرام )</t>
  </si>
  <si>
    <t>هوت كرسبي</t>
  </si>
  <si>
    <t>بطاطس وافل / ويدجز</t>
  </si>
  <si>
    <t xml:space="preserve">شركة كينج تشيز King Cheese </t>
  </si>
  <si>
    <r>
      <t>عدد القطع</t>
    </r>
    <r>
      <rPr>
        <sz val="13.5"/>
        <color rgb="FFFFFFFF"/>
        <rFont val="Calibri"/>
        <family val="2"/>
      </rPr>
      <t xml:space="preserve"> </t>
    </r>
  </si>
  <si>
    <t>موتزريلا مبشور طبيعي</t>
  </si>
  <si>
    <t>موتزريلا مبشور نباتي (أزرق)</t>
  </si>
  <si>
    <t>موتزريلا مبشور نباتي (برتقالي)</t>
  </si>
  <si>
    <t>موتزريلا مبشور نباتي (كريب)</t>
  </si>
  <si>
    <t>صوص جبنة شيدر</t>
  </si>
  <si>
    <t>أصابع موتزريلا متبلة بلس</t>
  </si>
  <si>
    <t>أصابع موتزريلا متبلة بيور</t>
  </si>
  <si>
    <t>منتجات الزيوت</t>
  </si>
  <si>
    <t>كرتونة * 10 كجم</t>
  </si>
  <si>
    <t>فيرن</t>
  </si>
  <si>
    <t>زبده</t>
  </si>
  <si>
    <t>كريستال</t>
  </si>
  <si>
    <t>كرتونة * 25 كجم</t>
  </si>
  <si>
    <t>أرما</t>
  </si>
  <si>
    <t>شورتنج</t>
  </si>
  <si>
    <t>جركن * 20 لتر</t>
  </si>
  <si>
    <t>زيت الندي أولين</t>
  </si>
  <si>
    <t>قارورة * 20 لتر</t>
  </si>
  <si>
    <t>زيت عباد الشمس</t>
  </si>
  <si>
    <t>منتجات الدقيق</t>
  </si>
  <si>
    <t>شيكارة 50 كجم</t>
  </si>
  <si>
    <t>خمس نجوم</t>
  </si>
  <si>
    <t>دقيق خمس نجوم أبيض</t>
  </si>
  <si>
    <t>ابن خطاب</t>
  </si>
  <si>
    <t>دقيق أهرامات 2000</t>
  </si>
  <si>
    <t>دقيق ابن خطاب السياحي</t>
  </si>
  <si>
    <t>منتجات الجبن والألبان</t>
  </si>
  <si>
    <t>السعر</t>
  </si>
  <si>
    <t>قالب 2.5 كيلو</t>
  </si>
  <si>
    <t>خشالة</t>
  </si>
  <si>
    <r>
      <t>جبنة</t>
    </r>
    <r>
      <rPr>
        <b/>
        <sz val="12"/>
        <color rgb="FF000000"/>
        <rFont val="Calibri"/>
        <family val="2"/>
      </rPr>
      <t xml:space="preserve"> شيدر أفانتي (أحمر- أبيض – فلفل)</t>
    </r>
  </si>
  <si>
    <t>9باكت * 48شريحة</t>
  </si>
  <si>
    <t>أمريكانا</t>
  </si>
  <si>
    <r>
      <t>شيدر</t>
    </r>
    <r>
      <rPr>
        <b/>
        <sz val="12"/>
        <color rgb="FF000000"/>
        <rFont val="Calibri"/>
        <family val="2"/>
      </rPr>
      <t xml:space="preserve"> شرائح برجر</t>
    </r>
  </si>
  <si>
    <t>8باكت * 200شريحة</t>
  </si>
  <si>
    <t>6قطع * 900جرام</t>
  </si>
  <si>
    <t>ميلكانا</t>
  </si>
  <si>
    <t>5قطع * 1 كجم</t>
  </si>
  <si>
    <t>ماينز</t>
  </si>
  <si>
    <t>كرتونة * 12 كيلو</t>
  </si>
  <si>
    <t>بخيره</t>
  </si>
  <si>
    <t>لبن</t>
  </si>
  <si>
    <t>الحمد</t>
  </si>
  <si>
    <t>موتزريلا</t>
  </si>
  <si>
    <t>الجوهرة</t>
  </si>
  <si>
    <t>منتجات متنوعة</t>
  </si>
  <si>
    <t>4 جالون (4 كجم ) * بالكرتونة</t>
  </si>
  <si>
    <t>ريتشي</t>
  </si>
  <si>
    <t>فلفل هالبينو</t>
  </si>
  <si>
    <t>خيار مخلل</t>
  </si>
  <si>
    <t>30 كيس (5 لقمة) * بالبلتة</t>
  </si>
  <si>
    <t>فاميلي لايف</t>
  </si>
  <si>
    <t>عيش تورتيلا</t>
  </si>
  <si>
    <t>بي كوك</t>
  </si>
  <si>
    <r>
      <t>توابل</t>
    </r>
    <r>
      <rPr>
        <b/>
        <sz val="12"/>
        <color rgb="FF000000"/>
        <rFont val="Calibri"/>
        <family val="2"/>
      </rPr>
      <t xml:space="preserve"> بطاطس</t>
    </r>
  </si>
  <si>
    <t>كرتونة * 20 كيس * 400 جم</t>
  </si>
  <si>
    <t>إيطاليانو</t>
  </si>
  <si>
    <t>مكرونة (قلم / شريط)</t>
  </si>
  <si>
    <t>الملكة</t>
  </si>
  <si>
    <r>
      <t>كرتونة *</t>
    </r>
    <r>
      <rPr>
        <b/>
        <sz val="13.5"/>
        <color rgb="FF000000"/>
        <rFont val="Calibri"/>
        <family val="2"/>
      </rPr>
      <t xml:space="preserve"> 4 قطع * 3 كجم</t>
    </r>
  </si>
  <si>
    <t>العين</t>
  </si>
  <si>
    <t>صلصة</t>
  </si>
  <si>
    <t>بالتة * 10 كيلو</t>
  </si>
  <si>
    <t>سكر</t>
  </si>
  <si>
    <r>
      <t>بالتة * 12 لتر</t>
    </r>
    <r>
      <rPr>
        <b/>
        <sz val="13.5"/>
        <color rgb="FF000000"/>
        <rFont val="Calibri"/>
        <family val="2"/>
      </rPr>
      <t xml:space="preserve"> * 500 جم</t>
    </r>
  </si>
  <si>
    <t>غزه</t>
  </si>
  <si>
    <t>زيت زيتون</t>
  </si>
  <si>
    <t>قطعة 450 جم</t>
  </si>
  <si>
    <t>باكمايا</t>
  </si>
  <si>
    <t>خميرة فورية</t>
  </si>
  <si>
    <t>شيكارة 20 كجم</t>
  </si>
  <si>
    <t>مستورد</t>
  </si>
  <si>
    <t>أرز بسمتي هندي</t>
  </si>
  <si>
    <t>شيكارة 25 كجم</t>
  </si>
  <si>
    <t>أرز مصري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</si>
</sst>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b/>
      <sz val="18"/>
      <color rgb="FFFFFFFF"/>
      <name val="Arial"/>
      <family val="2"/>
    </font>
    <font>
      <b/>
      <sz val="18"/>
      <color rgb="FFFFFFFF"/>
      <name val="Calibri"/>
      <family val="2"/>
    </font>
    <font>
      <b/>
      <sz val="13.5"/>
      <color rgb="FFFFFFFF"/>
      <name val="Arial"/>
      <family val="2"/>
    </font>
    <font>
      <sz val="13.5"/>
      <color rgb="FFFFFFFF"/>
      <name val="Calibri"/>
      <family val="2"/>
    </font>
    <font>
      <b/>
      <sz val="12"/>
      <color rgb="FF000000"/>
      <name val="Calibri"/>
      <family val="2"/>
    </font>
    <font>
      <b/>
      <sz val="12"/>
      <color rgb="FF000000"/>
      <name val="Arial"/>
      <family val="2"/>
    </font>
    <font>
      <b/>
      <sz val="13.5"/>
      <color rgb="FFFFFFFF"/>
      <name val="Calibri"/>
      <family val="2"/>
    </font>
    <font>
      <b/>
      <sz val="13.5"/>
      <color rgb="FF000000"/>
      <name val="Calibri"/>
      <family val="2"/>
    </font>
    <font>
      <b/>
      <sz val="13.5"/>
      <color rgb="FF000000"/>
      <name val="Arial"/>
      <family val="2"/>
    </font>
    <font>
      <sz val="18"/>
      <name val="Arial"/>
      <family val="2"/>
    </font>
    <font>
      <sz val="12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990000"/>
        <bgColor indexed="64"/>
      </patternFill>
    </fill>
    <fill>
      <patternFill patternType="solid">
        <fgColor rgb="FFFF3300"/>
        <bgColor indexed="64"/>
      </patternFill>
    </fill>
  </fills>
  <borders count="5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 vertical="center" wrapText="1" readingOrder="2"/>
    </xf>
    <xf numFmtId="0" fontId="1" fillId="2" borderId="2" xfId="0" applyFont="1" applyFill="1" applyBorder="1" applyAlignment="1">
      <alignment horizontal="center" vertical="center" wrapText="1" readingOrder="2"/>
    </xf>
    <xf numFmtId="0" fontId="1" fillId="2" borderId="3" xfId="0" applyFont="1" applyFill="1" applyBorder="1" applyAlignment="1">
      <alignment horizontal="center" vertical="center" wrapText="1" readingOrder="2"/>
    </xf>
    <xf numFmtId="0" fontId="3" fillId="3" borderId="4" xfId="0" applyFont="1" applyFill="1" applyBorder="1" applyAlignment="1">
      <alignment horizontal="center" vertical="center" wrapText="1" readingOrder="1"/>
    </xf>
    <xf numFmtId="0" fontId="5" fillId="0" borderId="4" xfId="0" applyFont="1" applyBorder="1" applyAlignment="1">
      <alignment horizontal="center" vertical="center" wrapText="1" readingOrder="2"/>
    </xf>
    <xf numFmtId="0" fontId="6" fillId="0" borderId="4" xfId="0" applyFont="1" applyBorder="1" applyAlignment="1">
      <alignment horizontal="center" vertical="center" wrapText="1" readingOrder="2"/>
    </xf>
    <xf numFmtId="2" fontId="5" fillId="0" borderId="4" xfId="0" applyNumberFormat="1" applyFont="1" applyBorder="1" applyAlignment="1">
      <alignment horizontal="center" vertical="center" wrapText="1" readingOrder="2"/>
    </xf>
    <xf numFmtId="0" fontId="3" fillId="3" borderId="1" xfId="0" applyFont="1" applyFill="1" applyBorder="1" applyAlignment="1">
      <alignment horizontal="center" vertical="center" wrapText="1" readingOrder="1"/>
    </xf>
    <xf numFmtId="0" fontId="3" fillId="3" borderId="3" xfId="0" applyFont="1" applyFill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2"/>
    </xf>
    <xf numFmtId="0" fontId="5" fillId="0" borderId="3" xfId="0" applyFont="1" applyBorder="1" applyAlignment="1">
      <alignment horizontal="center" vertical="center" wrapText="1" readingOrder="2"/>
    </xf>
    <xf numFmtId="0" fontId="6" fillId="0" borderId="1" xfId="0" applyFont="1" applyBorder="1" applyAlignment="1">
      <alignment horizontal="center" vertical="center" wrapText="1" readingOrder="1"/>
    </xf>
    <xf numFmtId="0" fontId="6" fillId="0" borderId="3" xfId="0" applyFont="1" applyBorder="1" applyAlignment="1">
      <alignment horizontal="center" vertical="center" wrapText="1" readingOrder="1"/>
    </xf>
    <xf numFmtId="0" fontId="6" fillId="0" borderId="4" xfId="0" applyFont="1" applyBorder="1" applyAlignment="1">
      <alignment horizontal="center" vertical="center" wrapText="1" readingOrder="1"/>
    </xf>
    <xf numFmtId="0" fontId="5" fillId="0" borderId="1" xfId="0" applyFont="1" applyBorder="1" applyAlignment="1">
      <alignment horizontal="center" vertical="center" wrapText="1" readingOrder="1"/>
    </xf>
    <xf numFmtId="0" fontId="5" fillId="0" borderId="3" xfId="0" applyFont="1" applyBorder="1" applyAlignment="1">
      <alignment horizontal="center" vertical="center" wrapText="1" readingOrder="1"/>
    </xf>
    <xf numFmtId="0" fontId="8" fillId="0" borderId="4" xfId="0" applyFont="1" applyBorder="1" applyAlignment="1">
      <alignment horizontal="center" vertical="center" wrapText="1" readingOrder="2"/>
    </xf>
    <xf numFmtId="0" fontId="8" fillId="0" borderId="1" xfId="0" applyFont="1" applyBorder="1" applyAlignment="1">
      <alignment horizontal="center" vertical="center" wrapText="1" readingOrder="2"/>
    </xf>
    <xf numFmtId="0" fontId="8" fillId="0" borderId="3" xfId="0" applyFont="1" applyBorder="1" applyAlignment="1">
      <alignment horizontal="center" vertical="center" wrapText="1" readingOrder="2"/>
    </xf>
    <xf numFmtId="0" fontId="9" fillId="0" borderId="1" xfId="0" applyFont="1" applyBorder="1" applyAlignment="1">
      <alignment horizontal="center" vertical="center" wrapText="1" readingOrder="2"/>
    </xf>
    <xf numFmtId="0" fontId="9" fillId="0" borderId="3" xfId="0" applyFont="1" applyBorder="1" applyAlignment="1">
      <alignment horizontal="center" vertical="center" wrapText="1" readingOrder="2"/>
    </xf>
    <xf numFmtId="0" fontId="10" fillId="0" borderId="4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18" Type="http://schemas.openxmlformats.org/officeDocument/2006/relationships/image" Target="../media/image18.png"/><Relationship Id="rId26" Type="http://schemas.openxmlformats.org/officeDocument/2006/relationships/image" Target="../media/image26.png"/><Relationship Id="rId3" Type="http://schemas.openxmlformats.org/officeDocument/2006/relationships/image" Target="../media/image3.png"/><Relationship Id="rId21" Type="http://schemas.openxmlformats.org/officeDocument/2006/relationships/image" Target="../media/image21.png"/><Relationship Id="rId7" Type="http://schemas.openxmlformats.org/officeDocument/2006/relationships/image" Target="../media/image7.jpeg"/><Relationship Id="rId12" Type="http://schemas.openxmlformats.org/officeDocument/2006/relationships/image" Target="../media/image12.png"/><Relationship Id="rId17" Type="http://schemas.openxmlformats.org/officeDocument/2006/relationships/image" Target="../media/image17.png"/><Relationship Id="rId25" Type="http://schemas.openxmlformats.org/officeDocument/2006/relationships/image" Target="../media/image25.png"/><Relationship Id="rId2" Type="http://schemas.openxmlformats.org/officeDocument/2006/relationships/image" Target="../media/image2.png"/><Relationship Id="rId16" Type="http://schemas.openxmlformats.org/officeDocument/2006/relationships/image" Target="../media/image16.png"/><Relationship Id="rId20" Type="http://schemas.openxmlformats.org/officeDocument/2006/relationships/image" Target="../media/image20.png"/><Relationship Id="rId1" Type="http://schemas.openxmlformats.org/officeDocument/2006/relationships/image" Target="../media/image1.png"/><Relationship Id="rId6" Type="http://schemas.openxmlformats.org/officeDocument/2006/relationships/image" Target="../media/image6.jfif"/><Relationship Id="rId11" Type="http://schemas.openxmlformats.org/officeDocument/2006/relationships/image" Target="../media/image11.png"/><Relationship Id="rId24" Type="http://schemas.openxmlformats.org/officeDocument/2006/relationships/image" Target="../media/image24.png"/><Relationship Id="rId5" Type="http://schemas.openxmlformats.org/officeDocument/2006/relationships/image" Target="../media/image5.jpeg"/><Relationship Id="rId15" Type="http://schemas.openxmlformats.org/officeDocument/2006/relationships/image" Target="../media/image15.png"/><Relationship Id="rId23" Type="http://schemas.openxmlformats.org/officeDocument/2006/relationships/image" Target="../media/image23.png"/><Relationship Id="rId10" Type="http://schemas.openxmlformats.org/officeDocument/2006/relationships/image" Target="../media/image10.png"/><Relationship Id="rId19" Type="http://schemas.openxmlformats.org/officeDocument/2006/relationships/image" Target="../media/image19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Relationship Id="rId22" Type="http://schemas.openxmlformats.org/officeDocument/2006/relationships/image" Target="../media/image2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133350</xdr:colOff>
      <xdr:row>3</xdr:row>
      <xdr:rowOff>47625</xdr:rowOff>
    </xdr:from>
    <xdr:to>
      <xdr:col>3</xdr:col>
      <xdr:colOff>1066800</xdr:colOff>
      <xdr:row>3</xdr:row>
      <xdr:rowOff>533400</xdr:rowOff>
    </xdr:to>
    <xdr:pic>
      <xdr:nvPicPr>
        <xdr:cNvPr id="2" name="Picture 5846">
          <a:extLst>
            <a:ext uri="{FF2B5EF4-FFF2-40B4-BE49-F238E27FC236}">
              <a16:creationId xmlns:a16="http://schemas.microsoft.com/office/drawing/2014/main" id="{4D163F38-9067-1213-984E-5E6E85E077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62150" y="628650"/>
          <a:ext cx="933450" cy="48577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333375</xdr:colOff>
      <xdr:row>18</xdr:row>
      <xdr:rowOff>200025</xdr:rowOff>
    </xdr:from>
    <xdr:to>
      <xdr:col>3</xdr:col>
      <xdr:colOff>1295400</xdr:colOff>
      <xdr:row>21</xdr:row>
      <xdr:rowOff>266700</xdr:rowOff>
    </xdr:to>
    <xdr:pic>
      <xdr:nvPicPr>
        <xdr:cNvPr id="3" name="Picture 3808">
          <a:extLst>
            <a:ext uri="{FF2B5EF4-FFF2-40B4-BE49-F238E27FC236}">
              <a16:creationId xmlns:a16="http://schemas.microsoft.com/office/drawing/2014/main" id="{76731E7D-EE86-ACEE-DB70-6ED4AFA8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62175" y="5229225"/>
          <a:ext cx="962025" cy="9620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114300</xdr:colOff>
      <xdr:row>34</xdr:row>
      <xdr:rowOff>9526</xdr:rowOff>
    </xdr:from>
    <xdr:to>
      <xdr:col>3</xdr:col>
      <xdr:colOff>1399540</xdr:colOff>
      <xdr:row>35</xdr:row>
      <xdr:rowOff>19051</xdr:rowOff>
    </xdr:to>
    <xdr:grpSp>
      <xdr:nvGrpSpPr>
        <xdr:cNvPr id="4" name="Group 3">
          <a:extLst>
            <a:ext uri="{FF2B5EF4-FFF2-40B4-BE49-F238E27FC236}">
              <a16:creationId xmlns:a16="http://schemas.microsoft.com/office/drawing/2014/main" id="{1FA80B0D-A6DB-86D3-7EDD-0140047AFAF3}"/>
            </a:ext>
          </a:extLst>
        </xdr:cNvPr>
        <xdr:cNvGrpSpPr/>
      </xdr:nvGrpSpPr>
      <xdr:grpSpPr>
        <a:xfrm>
          <a:off x="1943100" y="9153526"/>
          <a:ext cx="1285240" cy="438150"/>
          <a:chOff x="0" y="0"/>
          <a:chExt cx="1228623" cy="371425"/>
        </a:xfrm>
      </xdr:grpSpPr>
      <xdr:pic>
        <xdr:nvPicPr>
          <xdr:cNvPr id="5" name="Picture 4">
            <a:extLst>
              <a:ext uri="{FF2B5EF4-FFF2-40B4-BE49-F238E27FC236}">
                <a16:creationId xmlns:a16="http://schemas.microsoft.com/office/drawing/2014/main" id="{6A24EEEF-E636-767F-957B-C78FCF83D849}"/>
              </a:ext>
            </a:extLst>
          </xdr:cNvPr>
          <xdr:cNvPicPr/>
        </xdr:nvPicPr>
        <xdr:blipFill>
          <a:blip xmlns:r="http://schemas.openxmlformats.org/officeDocument/2006/relationships" r:embed="rId3"/>
          <a:stretch>
            <a:fillRect/>
          </a:stretch>
        </xdr:blipFill>
        <xdr:spPr>
          <a:xfrm>
            <a:off x="778129" y="0"/>
            <a:ext cx="450494" cy="332181"/>
          </a:xfrm>
          <a:prstGeom prst="rect">
            <a:avLst/>
          </a:prstGeom>
        </xdr:spPr>
      </xdr:pic>
      <xdr:pic>
        <xdr:nvPicPr>
          <xdr:cNvPr id="6" name="Picture 5">
            <a:extLst>
              <a:ext uri="{FF2B5EF4-FFF2-40B4-BE49-F238E27FC236}">
                <a16:creationId xmlns:a16="http://schemas.microsoft.com/office/drawing/2014/main" id="{054D6B38-6566-B3A9-C4B4-CF3A5C8EAB28}"/>
              </a:ext>
            </a:extLst>
          </xdr:cNvPr>
          <xdr:cNvPicPr/>
        </xdr:nvPicPr>
        <xdr:blipFill>
          <a:blip xmlns:r="http://schemas.openxmlformats.org/officeDocument/2006/relationships" r:embed="rId4"/>
          <a:stretch>
            <a:fillRect/>
          </a:stretch>
        </xdr:blipFill>
        <xdr:spPr>
          <a:xfrm>
            <a:off x="0" y="9030"/>
            <a:ext cx="603885" cy="362395"/>
          </a:xfrm>
          <a:prstGeom prst="rect">
            <a:avLst/>
          </a:prstGeom>
        </xdr:spPr>
      </xdr:pic>
    </xdr:grpSp>
    <xdr:clientData/>
  </xdr:twoCellAnchor>
  <xdr:twoCellAnchor>
    <xdr:from>
      <xdr:col>3</xdr:col>
      <xdr:colOff>428626</xdr:colOff>
      <xdr:row>45</xdr:row>
      <xdr:rowOff>33154</xdr:rowOff>
    </xdr:from>
    <xdr:to>
      <xdr:col>3</xdr:col>
      <xdr:colOff>1126731</xdr:colOff>
      <xdr:row>45</xdr:row>
      <xdr:rowOff>400050</xdr:rowOff>
    </xdr:to>
    <xdr:pic>
      <xdr:nvPicPr>
        <xdr:cNvPr id="7" name="Picture 3808">
          <a:extLst>
            <a:ext uri="{FF2B5EF4-FFF2-40B4-BE49-F238E27FC236}">
              <a16:creationId xmlns:a16="http://schemas.microsoft.com/office/drawing/2014/main" id="{76731E7D-EE86-ACEE-DB70-6ED4AFA8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257426" y="11901304"/>
          <a:ext cx="698105" cy="3668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190500</xdr:colOff>
      <xdr:row>66</xdr:row>
      <xdr:rowOff>38100</xdr:rowOff>
    </xdr:from>
    <xdr:to>
      <xdr:col>3</xdr:col>
      <xdr:colOff>1504950</xdr:colOff>
      <xdr:row>66</xdr:row>
      <xdr:rowOff>377811</xdr:rowOff>
    </xdr:to>
    <xdr:pic>
      <xdr:nvPicPr>
        <xdr:cNvPr id="8" name="Picture 3808">
          <a:extLst>
            <a:ext uri="{FF2B5EF4-FFF2-40B4-BE49-F238E27FC236}">
              <a16:creationId xmlns:a16="http://schemas.microsoft.com/office/drawing/2014/main" id="{76731E7D-EE86-ACEE-DB70-6ED4AFA8118A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19300" y="17564100"/>
          <a:ext cx="1314450" cy="33971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447675</xdr:colOff>
      <xdr:row>87</xdr:row>
      <xdr:rowOff>38100</xdr:rowOff>
    </xdr:from>
    <xdr:to>
      <xdr:col>3</xdr:col>
      <xdr:colOff>1228725</xdr:colOff>
      <xdr:row>87</xdr:row>
      <xdr:rowOff>390525</xdr:rowOff>
    </xdr:to>
    <xdr:pic>
      <xdr:nvPicPr>
        <xdr:cNvPr id="9" name="Picture 4772">
          <a:extLst>
            <a:ext uri="{FF2B5EF4-FFF2-40B4-BE49-F238E27FC236}">
              <a16:creationId xmlns:a16="http://schemas.microsoft.com/office/drawing/2014/main" id="{5737D1FD-038F-F520-863F-EF250635396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276475" y="23212425"/>
          <a:ext cx="781050" cy="3524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314324</xdr:colOff>
      <xdr:row>94</xdr:row>
      <xdr:rowOff>28574</xdr:rowOff>
    </xdr:from>
    <xdr:to>
      <xdr:col>3</xdr:col>
      <xdr:colOff>1409699</xdr:colOff>
      <xdr:row>94</xdr:row>
      <xdr:rowOff>486995</xdr:rowOff>
    </xdr:to>
    <xdr:pic>
      <xdr:nvPicPr>
        <xdr:cNvPr id="10" name="Picture 1940">
          <a:extLst>
            <a:ext uri="{FF2B5EF4-FFF2-40B4-BE49-F238E27FC236}">
              <a16:creationId xmlns:a16="http://schemas.microsoft.com/office/drawing/2014/main" id="{700BDE08-DEAE-5AB1-022F-AC63599E2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43124" y="25250774"/>
          <a:ext cx="1095375" cy="363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2</xdr:col>
      <xdr:colOff>533400</xdr:colOff>
      <xdr:row>107</xdr:row>
      <xdr:rowOff>133350</xdr:rowOff>
    </xdr:from>
    <xdr:to>
      <xdr:col>4</xdr:col>
      <xdr:colOff>154618</xdr:colOff>
      <xdr:row>109</xdr:row>
      <xdr:rowOff>123825</xdr:rowOff>
    </xdr:to>
    <xdr:pic>
      <xdr:nvPicPr>
        <xdr:cNvPr id="11" name="Picture 1032">
          <a:extLst>
            <a:ext uri="{FF2B5EF4-FFF2-40B4-BE49-F238E27FC236}">
              <a16:creationId xmlns:a16="http://schemas.microsoft.com/office/drawing/2014/main" id="{2654BB68-78D2-2A7F-DFFE-1C5DEAA20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752600" y="28279725"/>
          <a:ext cx="1916743" cy="5429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97281</xdr:colOff>
      <xdr:row>116</xdr:row>
      <xdr:rowOff>171449</xdr:rowOff>
    </xdr:from>
    <xdr:to>
      <xdr:col>3</xdr:col>
      <xdr:colOff>1495425</xdr:colOff>
      <xdr:row>118</xdr:row>
      <xdr:rowOff>28575</xdr:rowOff>
    </xdr:to>
    <xdr:pic>
      <xdr:nvPicPr>
        <xdr:cNvPr id="12" name="Picture 1940">
          <a:extLst>
            <a:ext uri="{FF2B5EF4-FFF2-40B4-BE49-F238E27FC236}">
              <a16:creationId xmlns:a16="http://schemas.microsoft.com/office/drawing/2014/main" id="{700BDE08-DEAE-5AB1-022F-AC63599E2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26081" y="30365699"/>
          <a:ext cx="1398144" cy="4572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219076</xdr:colOff>
      <xdr:row>126</xdr:row>
      <xdr:rowOff>27829</xdr:rowOff>
    </xdr:from>
    <xdr:to>
      <xdr:col>3</xdr:col>
      <xdr:colOff>1484324</xdr:colOff>
      <xdr:row>126</xdr:row>
      <xdr:rowOff>381000</xdr:rowOff>
    </xdr:to>
    <xdr:pic>
      <xdr:nvPicPr>
        <xdr:cNvPr id="13" name="Picture 1940">
          <a:extLst>
            <a:ext uri="{FF2B5EF4-FFF2-40B4-BE49-F238E27FC236}">
              <a16:creationId xmlns:a16="http://schemas.microsoft.com/office/drawing/2014/main" id="{700BDE08-DEAE-5AB1-022F-AC63599E2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47876" y="32508079"/>
          <a:ext cx="1265248" cy="35317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285750</xdr:colOff>
      <xdr:row>131</xdr:row>
      <xdr:rowOff>38099</xdr:rowOff>
    </xdr:from>
    <xdr:to>
      <xdr:col>3</xdr:col>
      <xdr:colOff>1419225</xdr:colOff>
      <xdr:row>131</xdr:row>
      <xdr:rowOff>342900</xdr:rowOff>
    </xdr:to>
    <xdr:pic>
      <xdr:nvPicPr>
        <xdr:cNvPr id="14" name="Picture 1940">
          <a:extLst>
            <a:ext uri="{FF2B5EF4-FFF2-40B4-BE49-F238E27FC236}">
              <a16:creationId xmlns:a16="http://schemas.microsoft.com/office/drawing/2014/main" id="{700BDE08-DEAE-5AB1-022F-AC63599E2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114550" y="33775649"/>
          <a:ext cx="1133475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209550</xdr:colOff>
      <xdr:row>136</xdr:row>
      <xdr:rowOff>46879</xdr:rowOff>
    </xdr:from>
    <xdr:to>
      <xdr:col>3</xdr:col>
      <xdr:colOff>1510240</xdr:colOff>
      <xdr:row>136</xdr:row>
      <xdr:rowOff>390525</xdr:rowOff>
    </xdr:to>
    <xdr:pic>
      <xdr:nvPicPr>
        <xdr:cNvPr id="15" name="Picture 1940">
          <a:extLst>
            <a:ext uri="{FF2B5EF4-FFF2-40B4-BE49-F238E27FC236}">
              <a16:creationId xmlns:a16="http://schemas.microsoft.com/office/drawing/2014/main" id="{700BDE08-DEAE-5AB1-022F-AC63599E2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38350" y="35041729"/>
          <a:ext cx="1300690" cy="34364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142875</xdr:colOff>
      <xdr:row>146</xdr:row>
      <xdr:rowOff>38099</xdr:rowOff>
    </xdr:from>
    <xdr:to>
      <xdr:col>3</xdr:col>
      <xdr:colOff>1590675</xdr:colOff>
      <xdr:row>146</xdr:row>
      <xdr:rowOff>381000</xdr:rowOff>
    </xdr:to>
    <xdr:pic>
      <xdr:nvPicPr>
        <xdr:cNvPr id="16" name="Picture 1940">
          <a:extLst>
            <a:ext uri="{FF2B5EF4-FFF2-40B4-BE49-F238E27FC236}">
              <a16:creationId xmlns:a16="http://schemas.microsoft.com/office/drawing/2014/main" id="{700BDE08-DEAE-5AB1-022F-AC63599E2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71675" y="37337999"/>
          <a:ext cx="1447800" cy="3429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242292</xdr:colOff>
      <xdr:row>151</xdr:row>
      <xdr:rowOff>56404</xdr:rowOff>
    </xdr:from>
    <xdr:to>
      <xdr:col>3</xdr:col>
      <xdr:colOff>1466849</xdr:colOff>
      <xdr:row>151</xdr:row>
      <xdr:rowOff>400050</xdr:rowOff>
    </xdr:to>
    <xdr:pic>
      <xdr:nvPicPr>
        <xdr:cNvPr id="17" name="Picture 1940">
          <a:extLst>
            <a:ext uri="{FF2B5EF4-FFF2-40B4-BE49-F238E27FC236}">
              <a16:creationId xmlns:a16="http://schemas.microsoft.com/office/drawing/2014/main" id="{700BDE08-DEAE-5AB1-022F-AC63599E2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71092" y="38585029"/>
          <a:ext cx="1224557" cy="324596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247650</xdr:colOff>
      <xdr:row>157</xdr:row>
      <xdr:rowOff>46878</xdr:rowOff>
    </xdr:from>
    <xdr:to>
      <xdr:col>3</xdr:col>
      <xdr:colOff>1440177</xdr:colOff>
      <xdr:row>157</xdr:row>
      <xdr:rowOff>394343</xdr:rowOff>
    </xdr:to>
    <xdr:pic>
      <xdr:nvPicPr>
        <xdr:cNvPr id="18" name="Picture 1940">
          <a:extLst>
            <a:ext uri="{FF2B5EF4-FFF2-40B4-BE49-F238E27FC236}">
              <a16:creationId xmlns:a16="http://schemas.microsoft.com/office/drawing/2014/main" id="{700BDE08-DEAE-5AB1-022F-AC63599E291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076450" y="40013778"/>
          <a:ext cx="1192527" cy="32841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76200</xdr:colOff>
      <xdr:row>167</xdr:row>
      <xdr:rowOff>133350</xdr:rowOff>
    </xdr:from>
    <xdr:to>
      <xdr:col>3</xdr:col>
      <xdr:colOff>1266825</xdr:colOff>
      <xdr:row>167</xdr:row>
      <xdr:rowOff>438150</xdr:rowOff>
    </xdr:to>
    <xdr:pic>
      <xdr:nvPicPr>
        <xdr:cNvPr id="19" name="Picture 1034">
          <a:extLst>
            <a:ext uri="{FF2B5EF4-FFF2-40B4-BE49-F238E27FC236}">
              <a16:creationId xmlns:a16="http://schemas.microsoft.com/office/drawing/2014/main" id="{F11CBA79-9EED-B75E-14F5-B221AE7DF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05000" y="42367200"/>
          <a:ext cx="1190625" cy="266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1285468</xdr:colOff>
      <xdr:row>167</xdr:row>
      <xdr:rowOff>76200</xdr:rowOff>
    </xdr:from>
    <xdr:to>
      <xdr:col>4</xdr:col>
      <xdr:colOff>781050</xdr:colOff>
      <xdr:row>167</xdr:row>
      <xdr:rowOff>459953</xdr:rowOff>
    </xdr:to>
    <xdr:pic>
      <xdr:nvPicPr>
        <xdr:cNvPr id="20" name="Picture 1034">
          <a:extLst>
            <a:ext uri="{FF2B5EF4-FFF2-40B4-BE49-F238E27FC236}">
              <a16:creationId xmlns:a16="http://schemas.microsoft.com/office/drawing/2014/main" id="{F11CBA79-9EED-B75E-14F5-B221AE7DF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114268" y="42310050"/>
          <a:ext cx="1181507" cy="326603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1800225</xdr:colOff>
      <xdr:row>167</xdr:row>
      <xdr:rowOff>81360</xdr:rowOff>
    </xdr:from>
    <xdr:to>
      <xdr:col>7</xdr:col>
      <xdr:colOff>2790824</xdr:colOff>
      <xdr:row>167</xdr:row>
      <xdr:rowOff>426432</xdr:rowOff>
    </xdr:to>
    <xdr:pic>
      <xdr:nvPicPr>
        <xdr:cNvPr id="21" name="Picture 1034">
          <a:extLst>
            <a:ext uri="{FF2B5EF4-FFF2-40B4-BE49-F238E27FC236}">
              <a16:creationId xmlns:a16="http://schemas.microsoft.com/office/drawing/2014/main" id="{F11CBA79-9EED-B75E-14F5-B221AE7DF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9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0506075" y="42315210"/>
          <a:ext cx="990599" cy="3164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7</xdr:col>
      <xdr:colOff>485775</xdr:colOff>
      <xdr:row>167</xdr:row>
      <xdr:rowOff>95251</xdr:rowOff>
    </xdr:from>
    <xdr:to>
      <xdr:col>7</xdr:col>
      <xdr:colOff>1717900</xdr:colOff>
      <xdr:row>167</xdr:row>
      <xdr:rowOff>438151</xdr:rowOff>
    </xdr:to>
    <xdr:pic>
      <xdr:nvPicPr>
        <xdr:cNvPr id="22" name="Picture 1034">
          <a:extLst>
            <a:ext uri="{FF2B5EF4-FFF2-40B4-BE49-F238E27FC236}">
              <a16:creationId xmlns:a16="http://schemas.microsoft.com/office/drawing/2014/main" id="{F11CBA79-9EED-B75E-14F5-B221AE7DF9D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9191625" y="42329101"/>
          <a:ext cx="1232125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295276</xdr:colOff>
      <xdr:row>174</xdr:row>
      <xdr:rowOff>19051</xdr:rowOff>
    </xdr:from>
    <xdr:to>
      <xdr:col>3</xdr:col>
      <xdr:colOff>1155502</xdr:colOff>
      <xdr:row>175</xdr:row>
      <xdr:rowOff>9526</xdr:rowOff>
    </xdr:to>
    <xdr:pic>
      <xdr:nvPicPr>
        <xdr:cNvPr id="23" name="Picture 1040">
          <a:extLst>
            <a:ext uri="{FF2B5EF4-FFF2-40B4-BE49-F238E27FC236}">
              <a16:creationId xmlns:a16="http://schemas.microsoft.com/office/drawing/2014/main" id="{3587714C-8868-E29C-0E96-8512FF21CB24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2124076" y="43919776"/>
          <a:ext cx="860226" cy="3905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28576</xdr:colOff>
      <xdr:row>184</xdr:row>
      <xdr:rowOff>28575</xdr:rowOff>
    </xdr:from>
    <xdr:to>
      <xdr:col>3</xdr:col>
      <xdr:colOff>1009650</xdr:colOff>
      <xdr:row>185</xdr:row>
      <xdr:rowOff>14564</xdr:rowOff>
    </xdr:to>
    <xdr:pic>
      <xdr:nvPicPr>
        <xdr:cNvPr id="24" name="Picture 2800">
          <a:extLst>
            <a:ext uri="{FF2B5EF4-FFF2-40B4-BE49-F238E27FC236}">
              <a16:creationId xmlns:a16="http://schemas.microsoft.com/office/drawing/2014/main" id="{D13B2FCC-FF5D-FF63-128F-E86E0D570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857376" y="46224825"/>
          <a:ext cx="981074" cy="34793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4</xdr:col>
      <xdr:colOff>257175</xdr:colOff>
      <xdr:row>184</xdr:row>
      <xdr:rowOff>57150</xdr:rowOff>
    </xdr:from>
    <xdr:to>
      <xdr:col>4</xdr:col>
      <xdr:colOff>1221241</xdr:colOff>
      <xdr:row>184</xdr:row>
      <xdr:rowOff>381000</xdr:rowOff>
    </xdr:to>
    <xdr:pic>
      <xdr:nvPicPr>
        <xdr:cNvPr id="25" name="Picture 2800">
          <a:extLst>
            <a:ext uri="{FF2B5EF4-FFF2-40B4-BE49-F238E27FC236}">
              <a16:creationId xmlns:a16="http://schemas.microsoft.com/office/drawing/2014/main" id="{D13B2FCC-FF5D-FF63-128F-E86E0D570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3771900" y="46253400"/>
          <a:ext cx="964066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1046447</xdr:colOff>
      <xdr:row>184</xdr:row>
      <xdr:rowOff>57150</xdr:rowOff>
    </xdr:from>
    <xdr:to>
      <xdr:col>4</xdr:col>
      <xdr:colOff>193843</xdr:colOff>
      <xdr:row>184</xdr:row>
      <xdr:rowOff>381000</xdr:rowOff>
    </xdr:to>
    <xdr:pic>
      <xdr:nvPicPr>
        <xdr:cNvPr id="26" name="Picture 2800">
          <a:extLst>
            <a:ext uri="{FF2B5EF4-FFF2-40B4-BE49-F238E27FC236}">
              <a16:creationId xmlns:a16="http://schemas.microsoft.com/office/drawing/2014/main" id="{D13B2FCC-FF5D-FF63-128F-E86E0D570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875247" y="46253400"/>
          <a:ext cx="833321" cy="3048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114300</xdr:colOff>
      <xdr:row>192</xdr:row>
      <xdr:rowOff>38099</xdr:rowOff>
    </xdr:from>
    <xdr:to>
      <xdr:col>3</xdr:col>
      <xdr:colOff>790059</xdr:colOff>
      <xdr:row>192</xdr:row>
      <xdr:rowOff>342900</xdr:rowOff>
    </xdr:to>
    <xdr:pic>
      <xdr:nvPicPr>
        <xdr:cNvPr id="27" name="Picture 2800">
          <a:extLst>
            <a:ext uri="{FF2B5EF4-FFF2-40B4-BE49-F238E27FC236}">
              <a16:creationId xmlns:a16="http://schemas.microsoft.com/office/drawing/2014/main" id="{D13B2FCC-FF5D-FF63-128F-E86E0D570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1943100" y="48072674"/>
          <a:ext cx="675759" cy="304801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833958</xdr:colOff>
      <xdr:row>192</xdr:row>
      <xdr:rowOff>28575</xdr:rowOff>
    </xdr:from>
    <xdr:to>
      <xdr:col>3</xdr:col>
      <xdr:colOff>1596956</xdr:colOff>
      <xdr:row>192</xdr:row>
      <xdr:rowOff>342900</xdr:rowOff>
    </xdr:to>
    <xdr:pic>
      <xdr:nvPicPr>
        <xdr:cNvPr id="28" name="Picture 2800">
          <a:extLst>
            <a:ext uri="{FF2B5EF4-FFF2-40B4-BE49-F238E27FC236}">
              <a16:creationId xmlns:a16="http://schemas.microsoft.com/office/drawing/2014/main" id="{D13B2FCC-FF5D-FF63-128F-E86E0D570DC3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 bwMode="auto">
        <a:xfrm>
          <a:off x="2662758" y="48063150"/>
          <a:ext cx="762998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H223"/>
  <sheetViews>
    <sheetView tabSelected="1" topLeftCell="A207" workbookViewId="0">
      <selection activeCell="G103" sqref="G103"/>
    </sheetView>
  </sheetViews>
  <sheetFormatPr defaultRowHeight="15" x14ac:dyDescent="0.25"/>
  <cols>
    <col min="4" max="4" width="25.28515625" customWidth="1"/>
    <col min="5" max="5" width="20.140625" customWidth="1"/>
    <col min="6" max="6" width="33.42578125" customWidth="1"/>
    <col min="7" max="7" width="24.28515625" customWidth="1"/>
    <col min="8" max="8" width="42.85546875" customWidth="1"/>
  </cols>
  <sheetData>
    <row r="3" spans="4:8" ht="15.75" thickBot="1" x14ac:dyDescent="0.3"/>
    <row r="4" spans="4:8" ht="45" customHeight="1" thickBot="1" x14ac:dyDescent="0.3">
      <c r="D4" s="1" t="s">
        <v>0</v>
      </c>
      <c r="E4" s="2"/>
      <c r="F4" s="2"/>
      <c r="G4" s="2"/>
      <c r="H4" s="3"/>
    </row>
    <row r="5" spans="4:8" ht="32.25" customHeight="1" thickBot="1" x14ac:dyDescent="0.3">
      <c r="D5" s="4" t="s">
        <v>1</v>
      </c>
      <c r="E5" s="4" t="s">
        <v>2</v>
      </c>
      <c r="F5" s="4" t="s">
        <v>3</v>
      </c>
      <c r="G5" s="4" t="s">
        <v>4</v>
      </c>
      <c r="H5" s="4" t="s">
        <v>5</v>
      </c>
    </row>
    <row r="6" spans="4:8" ht="21" customHeight="1" thickBot="1" x14ac:dyDescent="0.3">
      <c r="D6" s="5">
        <v>400</v>
      </c>
      <c r="E6" s="5" t="s">
        <v>6</v>
      </c>
      <c r="F6" s="5" t="s">
        <v>7</v>
      </c>
      <c r="G6" s="5" t="s">
        <v>8</v>
      </c>
      <c r="H6" s="6" t="s">
        <v>9</v>
      </c>
    </row>
    <row r="7" spans="4:8" ht="21" customHeight="1" thickBot="1" x14ac:dyDescent="0.3">
      <c r="D7" s="5">
        <f t="shared" ref="D7:D14" si="0">4*E7</f>
        <v>1780</v>
      </c>
      <c r="E7" s="5">
        <v>445</v>
      </c>
      <c r="F7" s="5" t="s">
        <v>10</v>
      </c>
      <c r="G7" s="5" t="s">
        <v>11</v>
      </c>
      <c r="H7" s="6" t="s">
        <v>12</v>
      </c>
    </row>
    <row r="8" spans="4:8" ht="21" customHeight="1" thickBot="1" x14ac:dyDescent="0.3">
      <c r="D8" s="5">
        <f t="shared" si="0"/>
        <v>2520</v>
      </c>
      <c r="E8" s="5">
        <f>630</f>
        <v>630</v>
      </c>
      <c r="F8" s="5" t="s">
        <v>10</v>
      </c>
      <c r="G8" s="5" t="s">
        <v>11</v>
      </c>
      <c r="H8" s="6" t="s">
        <v>13</v>
      </c>
    </row>
    <row r="9" spans="4:8" ht="21" customHeight="1" thickBot="1" x14ac:dyDescent="0.3">
      <c r="D9" s="5">
        <f t="shared" si="0"/>
        <v>2220</v>
      </c>
      <c r="E9" s="5">
        <v>555</v>
      </c>
      <c r="F9" s="5" t="s">
        <v>10</v>
      </c>
      <c r="G9" s="5" t="s">
        <v>14</v>
      </c>
      <c r="H9" s="6" t="s">
        <v>15</v>
      </c>
    </row>
    <row r="10" spans="4:8" ht="21" customHeight="1" thickBot="1" x14ac:dyDescent="0.3">
      <c r="D10" s="5">
        <f t="shared" si="0"/>
        <v>1800</v>
      </c>
      <c r="E10" s="5">
        <f>450</f>
        <v>450</v>
      </c>
      <c r="F10" s="5" t="s">
        <v>10</v>
      </c>
      <c r="G10" s="5" t="s">
        <v>14</v>
      </c>
      <c r="H10" s="6" t="s">
        <v>16</v>
      </c>
    </row>
    <row r="11" spans="4:8" ht="21" customHeight="1" thickBot="1" x14ac:dyDescent="0.3">
      <c r="D11" s="5">
        <f t="shared" si="0"/>
        <v>2320</v>
      </c>
      <c r="E11" s="5">
        <f>580</f>
        <v>580</v>
      </c>
      <c r="F11" s="5" t="s">
        <v>10</v>
      </c>
      <c r="G11" s="5" t="s">
        <v>11</v>
      </c>
      <c r="H11" s="6" t="s">
        <v>17</v>
      </c>
    </row>
    <row r="12" spans="4:8" ht="21" customHeight="1" thickBot="1" x14ac:dyDescent="0.3">
      <c r="D12" s="5">
        <f t="shared" si="0"/>
        <v>2200</v>
      </c>
      <c r="E12" s="5">
        <f>550</f>
        <v>550</v>
      </c>
      <c r="F12" s="5" t="s">
        <v>10</v>
      </c>
      <c r="G12" s="5" t="s">
        <v>11</v>
      </c>
      <c r="H12" s="6" t="s">
        <v>18</v>
      </c>
    </row>
    <row r="13" spans="4:8" ht="21" customHeight="1" thickBot="1" x14ac:dyDescent="0.3">
      <c r="D13" s="5">
        <f t="shared" si="0"/>
        <v>1560</v>
      </c>
      <c r="E13" s="5">
        <v>390</v>
      </c>
      <c r="F13" s="5" t="s">
        <v>10</v>
      </c>
      <c r="G13" s="5" t="s">
        <v>11</v>
      </c>
      <c r="H13" s="6" t="s">
        <v>19</v>
      </c>
    </row>
    <row r="14" spans="4:8" ht="21" customHeight="1" thickBot="1" x14ac:dyDescent="0.3">
      <c r="D14" s="5">
        <f t="shared" si="0"/>
        <v>1980</v>
      </c>
      <c r="E14" s="5">
        <f>495</f>
        <v>495</v>
      </c>
      <c r="F14" s="5" t="s">
        <v>10</v>
      </c>
      <c r="G14" s="5" t="s">
        <v>11</v>
      </c>
      <c r="H14" s="6" t="s">
        <v>20</v>
      </c>
    </row>
    <row r="15" spans="4:8" ht="21" customHeight="1" thickBot="1" x14ac:dyDescent="0.3">
      <c r="D15" s="5">
        <f>3*E15</f>
        <v>2010</v>
      </c>
      <c r="E15" s="5">
        <f>670</f>
        <v>670</v>
      </c>
      <c r="F15" s="5" t="s">
        <v>21</v>
      </c>
      <c r="G15" s="5" t="s">
        <v>22</v>
      </c>
      <c r="H15" s="6" t="s">
        <v>23</v>
      </c>
    </row>
    <row r="16" spans="4:8" ht="21" customHeight="1" thickBot="1" x14ac:dyDescent="0.3">
      <c r="D16" s="5">
        <f>3*E16</f>
        <v>1875</v>
      </c>
      <c r="E16" s="5">
        <f>625</f>
        <v>625</v>
      </c>
      <c r="F16" s="5" t="s">
        <v>21</v>
      </c>
      <c r="G16" s="5" t="s">
        <v>22</v>
      </c>
      <c r="H16" s="6" t="s">
        <v>24</v>
      </c>
    </row>
    <row r="17" spans="4:8" ht="21" customHeight="1" thickBot="1" x14ac:dyDescent="0.3">
      <c r="D17" s="5">
        <f>3*E17</f>
        <v>1545</v>
      </c>
      <c r="E17" s="5">
        <f>515</f>
        <v>515</v>
      </c>
      <c r="F17" s="5" t="s">
        <v>21</v>
      </c>
      <c r="G17" s="5" t="s">
        <v>22</v>
      </c>
      <c r="H17" s="6" t="s">
        <v>25</v>
      </c>
    </row>
    <row r="18" spans="4:8" ht="21" customHeight="1" thickBot="1" x14ac:dyDescent="0.3">
      <c r="D18" s="5">
        <v>1080</v>
      </c>
      <c r="E18" s="5" t="s">
        <v>6</v>
      </c>
      <c r="F18" s="6" t="s">
        <v>26</v>
      </c>
      <c r="G18" s="5" t="s">
        <v>27</v>
      </c>
      <c r="H18" s="6" t="s">
        <v>28</v>
      </c>
    </row>
    <row r="19" spans="4:8" ht="21" customHeight="1" thickBot="1" x14ac:dyDescent="0.3">
      <c r="D19" s="5">
        <f>12*E19</f>
        <v>2160</v>
      </c>
      <c r="E19" s="5">
        <v>180</v>
      </c>
      <c r="F19" s="5" t="s">
        <v>29</v>
      </c>
      <c r="G19" s="5" t="s">
        <v>30</v>
      </c>
      <c r="H19" s="6" t="s">
        <v>31</v>
      </c>
    </row>
    <row r="20" spans="4:8" ht="15.75" thickBot="1" x14ac:dyDescent="0.3"/>
    <row r="21" spans="4:8" ht="33.75" customHeight="1" thickBot="1" x14ac:dyDescent="0.3">
      <c r="D21" s="1" t="s">
        <v>32</v>
      </c>
      <c r="E21" s="2"/>
      <c r="F21" s="2"/>
      <c r="G21" s="2"/>
      <c r="H21" s="3"/>
    </row>
    <row r="22" spans="4:8" ht="31.5" customHeight="1" thickBot="1" x14ac:dyDescent="0.3">
      <c r="D22" s="4" t="s">
        <v>1</v>
      </c>
      <c r="E22" s="4" t="s">
        <v>2</v>
      </c>
      <c r="F22" s="4" t="s">
        <v>3</v>
      </c>
      <c r="G22" s="4" t="s">
        <v>4</v>
      </c>
      <c r="H22" s="4" t="s">
        <v>5</v>
      </c>
    </row>
    <row r="23" spans="4:8" ht="18.75" customHeight="1" thickBot="1" x14ac:dyDescent="0.3">
      <c r="D23" s="5">
        <v>440</v>
      </c>
      <c r="E23" s="5" t="s">
        <v>6</v>
      </c>
      <c r="F23" s="5" t="s">
        <v>7</v>
      </c>
      <c r="G23" s="5" t="s">
        <v>8</v>
      </c>
      <c r="H23" s="6" t="s">
        <v>33</v>
      </c>
    </row>
    <row r="24" spans="4:8" ht="18.75" customHeight="1" thickBot="1" x14ac:dyDescent="0.3">
      <c r="D24" s="5">
        <v>730</v>
      </c>
      <c r="E24" s="7">
        <f>D24/24</f>
        <v>30.416666666666668</v>
      </c>
      <c r="F24" s="5" t="s">
        <v>34</v>
      </c>
      <c r="G24" s="5" t="s">
        <v>35</v>
      </c>
      <c r="H24" s="6" t="s">
        <v>36</v>
      </c>
    </row>
    <row r="25" spans="4:8" ht="18.75" customHeight="1" thickBot="1" x14ac:dyDescent="0.3">
      <c r="D25" s="5">
        <v>462.5</v>
      </c>
      <c r="E25" s="5" t="s">
        <v>6</v>
      </c>
      <c r="F25" s="6" t="s">
        <v>26</v>
      </c>
      <c r="G25" s="5" t="s">
        <v>37</v>
      </c>
      <c r="H25" s="6" t="s">
        <v>38</v>
      </c>
    </row>
    <row r="26" spans="4:8" ht="18.75" customHeight="1" thickBot="1" x14ac:dyDescent="0.3">
      <c r="D26" s="5">
        <f>E26*4</f>
        <v>842.32</v>
      </c>
      <c r="E26" s="5">
        <v>210.58</v>
      </c>
      <c r="F26" s="5" t="s">
        <v>10</v>
      </c>
      <c r="G26" s="5" t="s">
        <v>39</v>
      </c>
      <c r="H26" s="6" t="s">
        <v>38</v>
      </c>
    </row>
    <row r="27" spans="4:8" ht="18.75" customHeight="1" thickBot="1" x14ac:dyDescent="0.3">
      <c r="D27" s="5">
        <f>4*E27</f>
        <v>1350</v>
      </c>
      <c r="E27" s="5">
        <v>337.5</v>
      </c>
      <c r="F27" s="5" t="s">
        <v>10</v>
      </c>
      <c r="G27" s="5" t="s">
        <v>40</v>
      </c>
      <c r="H27" s="6" t="s">
        <v>41</v>
      </c>
    </row>
    <row r="28" spans="4:8" ht="18.75" customHeight="1" thickBot="1" x14ac:dyDescent="0.3">
      <c r="D28" s="5">
        <v>835</v>
      </c>
      <c r="E28" s="7">
        <f>D28/24</f>
        <v>34.791666666666664</v>
      </c>
      <c r="F28" s="5" t="s">
        <v>34</v>
      </c>
      <c r="G28" s="5" t="s">
        <v>42</v>
      </c>
      <c r="H28" s="6" t="s">
        <v>43</v>
      </c>
    </row>
    <row r="29" spans="4:8" ht="18.75" customHeight="1" thickBot="1" x14ac:dyDescent="0.3">
      <c r="D29" s="5">
        <v>154.76</v>
      </c>
      <c r="E29" s="5" t="s">
        <v>6</v>
      </c>
      <c r="F29" s="6" t="s">
        <v>26</v>
      </c>
      <c r="G29" s="5" t="s">
        <v>44</v>
      </c>
      <c r="H29" s="6" t="s">
        <v>45</v>
      </c>
    </row>
    <row r="30" spans="4:8" ht="18.75" customHeight="1" thickBot="1" x14ac:dyDescent="0.3">
      <c r="D30" s="5">
        <f>4*E30</f>
        <v>1153.3599999999999</v>
      </c>
      <c r="E30" s="5">
        <v>288.33999999999997</v>
      </c>
      <c r="F30" s="5" t="s">
        <v>10</v>
      </c>
      <c r="G30" s="5" t="s">
        <v>39</v>
      </c>
      <c r="H30" s="6" t="s">
        <v>46</v>
      </c>
    </row>
    <row r="31" spans="4:8" ht="18.75" customHeight="1" thickBot="1" x14ac:dyDescent="0.3">
      <c r="D31" s="5">
        <v>289.33</v>
      </c>
      <c r="E31" s="5" t="s">
        <v>6</v>
      </c>
      <c r="F31" s="6" t="s">
        <v>26</v>
      </c>
      <c r="G31" s="5" t="s">
        <v>44</v>
      </c>
      <c r="H31" s="6" t="s">
        <v>47</v>
      </c>
    </row>
    <row r="32" spans="4:8" ht="18.75" customHeight="1" thickBot="1" x14ac:dyDescent="0.3">
      <c r="D32" s="5">
        <v>368.42</v>
      </c>
      <c r="E32" s="7">
        <f>D32/12</f>
        <v>30.701666666666668</v>
      </c>
      <c r="F32" s="5" t="s">
        <v>29</v>
      </c>
      <c r="G32" s="5" t="s">
        <v>48</v>
      </c>
      <c r="H32" s="6" t="s">
        <v>49</v>
      </c>
    </row>
    <row r="33" spans="4:8" ht="18.75" customHeight="1" thickBot="1" x14ac:dyDescent="0.3">
      <c r="D33" s="5">
        <v>187.83</v>
      </c>
      <c r="E33" s="5">
        <v>15.65</v>
      </c>
      <c r="F33" s="5" t="s">
        <v>29</v>
      </c>
      <c r="G33" s="5" t="s">
        <v>50</v>
      </c>
      <c r="H33" s="6" t="s">
        <v>51</v>
      </c>
    </row>
    <row r="34" spans="4:8" ht="15.75" thickBot="1" x14ac:dyDescent="0.3"/>
    <row r="35" spans="4:8" ht="33.75" customHeight="1" thickBot="1" x14ac:dyDescent="0.3">
      <c r="D35" s="1" t="s">
        <v>52</v>
      </c>
      <c r="E35" s="2"/>
      <c r="F35" s="2"/>
      <c r="G35" s="2"/>
      <c r="H35" s="3"/>
    </row>
    <row r="36" spans="4:8" ht="30" customHeight="1" thickBot="1" x14ac:dyDescent="0.3">
      <c r="D36" s="4" t="s">
        <v>1</v>
      </c>
      <c r="E36" s="4" t="s">
        <v>2</v>
      </c>
      <c r="F36" s="4" t="s">
        <v>3</v>
      </c>
      <c r="G36" s="4" t="s">
        <v>4</v>
      </c>
      <c r="H36" s="4" t="s">
        <v>5</v>
      </c>
    </row>
    <row r="37" spans="4:8" ht="19.5" customHeight="1" thickBot="1" x14ac:dyDescent="0.3">
      <c r="D37" s="5">
        <f>E37</f>
        <v>912.2</v>
      </c>
      <c r="E37" s="5">
        <v>912.2</v>
      </c>
      <c r="F37" s="6" t="s">
        <v>26</v>
      </c>
      <c r="G37" s="5" t="s">
        <v>37</v>
      </c>
      <c r="H37" s="6" t="s">
        <v>53</v>
      </c>
    </row>
    <row r="38" spans="4:8" ht="16.5" thickBot="1" x14ac:dyDescent="0.3">
      <c r="D38" s="5">
        <v>890.2</v>
      </c>
      <c r="E38" s="7">
        <f t="shared" ref="E38:E44" si="1">D38/6</f>
        <v>148.36666666666667</v>
      </c>
      <c r="F38" s="5" t="s">
        <v>54</v>
      </c>
      <c r="G38" s="5" t="s">
        <v>30</v>
      </c>
      <c r="H38" s="6" t="s">
        <v>55</v>
      </c>
    </row>
    <row r="39" spans="4:8" ht="16.5" thickBot="1" x14ac:dyDescent="0.3">
      <c r="D39" s="5">
        <v>710</v>
      </c>
      <c r="E39" s="7">
        <f t="shared" si="1"/>
        <v>118.33333333333333</v>
      </c>
      <c r="F39" s="5" t="s">
        <v>54</v>
      </c>
      <c r="G39" s="5" t="s">
        <v>56</v>
      </c>
      <c r="H39" s="6" t="s">
        <v>57</v>
      </c>
    </row>
    <row r="40" spans="4:8" ht="16.5" thickBot="1" x14ac:dyDescent="0.3">
      <c r="D40" s="5">
        <v>1051.5999999999999</v>
      </c>
      <c r="E40" s="7">
        <f t="shared" si="1"/>
        <v>175.26666666666665</v>
      </c>
      <c r="F40" s="5" t="s">
        <v>54</v>
      </c>
      <c r="G40" s="5" t="s">
        <v>30</v>
      </c>
      <c r="H40" s="6" t="s">
        <v>58</v>
      </c>
    </row>
    <row r="41" spans="4:8" ht="16.5" thickBot="1" x14ac:dyDescent="0.3">
      <c r="D41" s="5">
        <v>1158.2</v>
      </c>
      <c r="E41" s="7">
        <f t="shared" si="1"/>
        <v>193.03333333333333</v>
      </c>
      <c r="F41" s="5" t="s">
        <v>54</v>
      </c>
      <c r="G41" s="5" t="s">
        <v>30</v>
      </c>
      <c r="H41" s="6" t="s">
        <v>59</v>
      </c>
    </row>
    <row r="42" spans="4:8" ht="16.5" thickBot="1" x14ac:dyDescent="0.3">
      <c r="D42" s="5">
        <v>828.4</v>
      </c>
      <c r="E42" s="7">
        <f t="shared" si="1"/>
        <v>138.06666666666666</v>
      </c>
      <c r="F42" s="5" t="s">
        <v>54</v>
      </c>
      <c r="G42" s="5" t="s">
        <v>30</v>
      </c>
      <c r="H42" s="6" t="s">
        <v>60</v>
      </c>
    </row>
    <row r="43" spans="4:8" ht="16.5" thickBot="1" x14ac:dyDescent="0.3">
      <c r="D43" s="5">
        <v>1972.5</v>
      </c>
      <c r="E43" s="5">
        <f t="shared" si="1"/>
        <v>328.75</v>
      </c>
      <c r="F43" s="5" t="s">
        <v>54</v>
      </c>
      <c r="G43" s="5" t="s">
        <v>61</v>
      </c>
      <c r="H43" s="6" t="s">
        <v>62</v>
      </c>
    </row>
    <row r="44" spans="4:8" ht="16.5" thickBot="1" x14ac:dyDescent="0.3">
      <c r="D44" s="5">
        <v>1694.8</v>
      </c>
      <c r="E44" s="7">
        <f t="shared" si="1"/>
        <v>282.46666666666664</v>
      </c>
      <c r="F44" s="5" t="s">
        <v>54</v>
      </c>
      <c r="G44" s="5" t="s">
        <v>63</v>
      </c>
      <c r="H44" s="6" t="s">
        <v>64</v>
      </c>
    </row>
    <row r="45" spans="4:8" ht="15.75" thickBot="1" x14ac:dyDescent="0.3"/>
    <row r="46" spans="4:8" ht="34.5" customHeight="1" thickBot="1" x14ac:dyDescent="0.3">
      <c r="D46" s="1" t="s">
        <v>65</v>
      </c>
      <c r="E46" s="2"/>
      <c r="F46" s="2"/>
      <c r="G46" s="2"/>
      <c r="H46" s="3"/>
    </row>
    <row r="47" spans="4:8" ht="30.75" customHeight="1" thickBot="1" x14ac:dyDescent="0.3">
      <c r="D47" s="4" t="s">
        <v>1</v>
      </c>
      <c r="E47" s="4" t="s">
        <v>2</v>
      </c>
      <c r="F47" s="4" t="s">
        <v>66</v>
      </c>
      <c r="G47" s="4" t="s">
        <v>4</v>
      </c>
      <c r="H47" s="4" t="s">
        <v>5</v>
      </c>
    </row>
    <row r="48" spans="4:8" ht="20.25" customHeight="1" thickBot="1" x14ac:dyDescent="0.3">
      <c r="D48" s="5">
        <v>487.5</v>
      </c>
      <c r="E48" s="5" t="s">
        <v>6</v>
      </c>
      <c r="F48" s="6" t="s">
        <v>26</v>
      </c>
      <c r="G48" s="5" t="s">
        <v>37</v>
      </c>
      <c r="H48" s="6" t="s">
        <v>67</v>
      </c>
    </row>
    <row r="49" spans="4:8" ht="20.25" customHeight="1" thickBot="1" x14ac:dyDescent="0.3">
      <c r="D49" s="5">
        <v>391.31</v>
      </c>
      <c r="E49" s="5" t="s">
        <v>6</v>
      </c>
      <c r="F49" s="5" t="s">
        <v>68</v>
      </c>
      <c r="G49" s="5" t="s">
        <v>8</v>
      </c>
      <c r="H49" s="6" t="s">
        <v>69</v>
      </c>
    </row>
    <row r="50" spans="4:8" ht="20.25" customHeight="1" thickBot="1" x14ac:dyDescent="0.3">
      <c r="D50" s="5">
        <v>341.25</v>
      </c>
      <c r="E50" s="5" t="s">
        <v>6</v>
      </c>
      <c r="F50" s="6" t="s">
        <v>26</v>
      </c>
      <c r="G50" s="5" t="s">
        <v>70</v>
      </c>
      <c r="H50" s="6" t="s">
        <v>71</v>
      </c>
    </row>
    <row r="51" spans="4:8" ht="20.25" customHeight="1" thickBot="1" x14ac:dyDescent="0.3">
      <c r="D51" s="7">
        <v>267.08</v>
      </c>
      <c r="E51" s="5" t="s">
        <v>6</v>
      </c>
      <c r="F51" s="6" t="s">
        <v>26</v>
      </c>
      <c r="G51" s="5" t="s">
        <v>70</v>
      </c>
      <c r="H51" s="6" t="s">
        <v>72</v>
      </c>
    </row>
    <row r="52" spans="4:8" ht="20.25" customHeight="1" thickBot="1" x14ac:dyDescent="0.3">
      <c r="D52" s="5">
        <f>E52*4</f>
        <v>945.2</v>
      </c>
      <c r="E52" s="5">
        <v>236.3</v>
      </c>
      <c r="F52" s="5" t="s">
        <v>10</v>
      </c>
      <c r="G52" s="5" t="s">
        <v>11</v>
      </c>
      <c r="H52" s="6" t="s">
        <v>73</v>
      </c>
    </row>
    <row r="53" spans="4:8" ht="20.25" customHeight="1" thickBot="1" x14ac:dyDescent="0.3">
      <c r="D53" s="5">
        <v>675.01</v>
      </c>
      <c r="E53" s="5" t="s">
        <v>6</v>
      </c>
      <c r="F53" s="6" t="s">
        <v>26</v>
      </c>
      <c r="G53" s="5" t="s">
        <v>37</v>
      </c>
      <c r="H53" s="6" t="s">
        <v>73</v>
      </c>
    </row>
    <row r="54" spans="4:8" ht="20.25" customHeight="1" thickBot="1" x14ac:dyDescent="0.3">
      <c r="D54" s="5">
        <f>E54*4</f>
        <v>1888.04</v>
      </c>
      <c r="E54" s="5">
        <v>472.01</v>
      </c>
      <c r="F54" s="5" t="s">
        <v>10</v>
      </c>
      <c r="G54" s="5" t="s">
        <v>22</v>
      </c>
      <c r="H54" s="6" t="s">
        <v>23</v>
      </c>
    </row>
    <row r="55" spans="4:8" ht="20.25" customHeight="1" thickBot="1" x14ac:dyDescent="0.3">
      <c r="D55" s="5">
        <v>992.8</v>
      </c>
      <c r="E55" s="5">
        <v>248.2</v>
      </c>
      <c r="F55" s="5" t="s">
        <v>10</v>
      </c>
      <c r="G55" s="5" t="s">
        <v>11</v>
      </c>
      <c r="H55" s="6" t="s">
        <v>12</v>
      </c>
    </row>
    <row r="56" spans="4:8" ht="20.25" customHeight="1" thickBot="1" x14ac:dyDescent="0.3">
      <c r="D56" s="5">
        <v>1292</v>
      </c>
      <c r="E56" s="5">
        <v>323</v>
      </c>
      <c r="F56" s="5" t="s">
        <v>10</v>
      </c>
      <c r="G56" s="5" t="s">
        <v>11</v>
      </c>
      <c r="H56" s="6" t="s">
        <v>74</v>
      </c>
    </row>
    <row r="57" spans="4:8" ht="20.25" customHeight="1" thickBot="1" x14ac:dyDescent="0.3">
      <c r="D57" s="5">
        <v>986</v>
      </c>
      <c r="E57" s="5">
        <v>246.5</v>
      </c>
      <c r="F57" s="5" t="s">
        <v>10</v>
      </c>
      <c r="G57" s="5" t="s">
        <v>11</v>
      </c>
      <c r="H57" s="6" t="s">
        <v>19</v>
      </c>
    </row>
    <row r="58" spans="4:8" ht="20.25" customHeight="1" thickBot="1" x14ac:dyDescent="0.3">
      <c r="D58" s="5">
        <v>1441.6</v>
      </c>
      <c r="E58" s="5">
        <v>360.4</v>
      </c>
      <c r="F58" s="5" t="s">
        <v>10</v>
      </c>
      <c r="G58" s="5" t="s">
        <v>11</v>
      </c>
      <c r="H58" s="6" t="s">
        <v>75</v>
      </c>
    </row>
    <row r="59" spans="4:8" ht="20.25" customHeight="1" thickBot="1" x14ac:dyDescent="0.3">
      <c r="D59" s="5">
        <v>1508.65</v>
      </c>
      <c r="E59" s="5">
        <v>377.16</v>
      </c>
      <c r="F59" s="5" t="s">
        <v>10</v>
      </c>
      <c r="G59" s="5" t="s">
        <v>11</v>
      </c>
      <c r="H59" s="6" t="s">
        <v>76</v>
      </c>
    </row>
    <row r="60" spans="4:8" ht="20.25" customHeight="1" thickBot="1" x14ac:dyDescent="0.3">
      <c r="D60" s="5">
        <v>1540</v>
      </c>
      <c r="E60" s="5">
        <v>385</v>
      </c>
      <c r="F60" s="5" t="s">
        <v>10</v>
      </c>
      <c r="G60" s="5" t="s">
        <v>11</v>
      </c>
      <c r="H60" s="6" t="s">
        <v>77</v>
      </c>
    </row>
    <row r="61" spans="4:8" ht="20.25" customHeight="1" thickBot="1" x14ac:dyDescent="0.3">
      <c r="D61" s="5">
        <v>1088</v>
      </c>
      <c r="E61" s="5">
        <v>272</v>
      </c>
      <c r="F61" s="5" t="s">
        <v>10</v>
      </c>
      <c r="G61" s="5" t="s">
        <v>11</v>
      </c>
      <c r="H61" s="6" t="s">
        <v>20</v>
      </c>
    </row>
    <row r="62" spans="4:8" ht="20.25" customHeight="1" thickBot="1" x14ac:dyDescent="0.3">
      <c r="D62" s="5">
        <v>1632</v>
      </c>
      <c r="E62" s="5">
        <v>408</v>
      </c>
      <c r="F62" s="5" t="s">
        <v>10</v>
      </c>
      <c r="G62" s="5" t="s">
        <v>11</v>
      </c>
      <c r="H62" s="6" t="s">
        <v>15</v>
      </c>
    </row>
    <row r="63" spans="4:8" ht="20.25" customHeight="1" thickBot="1" x14ac:dyDescent="0.3">
      <c r="D63" s="5">
        <v>1392</v>
      </c>
      <c r="E63" s="5">
        <v>348</v>
      </c>
      <c r="F63" s="5" t="s">
        <v>10</v>
      </c>
      <c r="G63" s="5" t="s">
        <v>22</v>
      </c>
      <c r="H63" s="6" t="s">
        <v>25</v>
      </c>
    </row>
    <row r="64" spans="4:8" ht="20.25" customHeight="1" thickBot="1" x14ac:dyDescent="0.3">
      <c r="D64" s="5">
        <v>734.4</v>
      </c>
      <c r="E64" s="5">
        <v>183.6</v>
      </c>
      <c r="F64" s="5" t="s">
        <v>10</v>
      </c>
      <c r="G64" s="5" t="s">
        <v>11</v>
      </c>
      <c r="H64" s="6" t="s">
        <v>28</v>
      </c>
    </row>
    <row r="65" spans="4:8" ht="20.25" customHeight="1" thickBot="1" x14ac:dyDescent="0.3">
      <c r="D65" s="5">
        <v>1230</v>
      </c>
      <c r="E65" s="5">
        <v>123</v>
      </c>
      <c r="F65" s="5" t="s">
        <v>78</v>
      </c>
      <c r="G65" s="5" t="s">
        <v>30</v>
      </c>
      <c r="H65" s="6" t="s">
        <v>79</v>
      </c>
    </row>
    <row r="66" spans="4:8" ht="15.75" thickBot="1" x14ac:dyDescent="0.3"/>
    <row r="67" spans="4:8" ht="33" customHeight="1" thickBot="1" x14ac:dyDescent="0.3">
      <c r="D67" s="1" t="s">
        <v>80</v>
      </c>
      <c r="E67" s="2"/>
      <c r="F67" s="2"/>
      <c r="G67" s="2"/>
      <c r="H67" s="3"/>
    </row>
    <row r="68" spans="4:8" ht="31.5" customHeight="1" thickBot="1" x14ac:dyDescent="0.3">
      <c r="D68" s="4" t="s">
        <v>1</v>
      </c>
      <c r="E68" s="4" t="s">
        <v>2</v>
      </c>
      <c r="F68" s="4" t="s">
        <v>66</v>
      </c>
      <c r="G68" s="4" t="s">
        <v>4</v>
      </c>
      <c r="H68" s="4" t="s">
        <v>5</v>
      </c>
    </row>
    <row r="69" spans="4:8" ht="20.25" customHeight="1" thickBot="1" x14ac:dyDescent="0.3">
      <c r="D69" s="5">
        <v>355.87</v>
      </c>
      <c r="E69" s="5" t="s">
        <v>6</v>
      </c>
      <c r="F69" s="6" t="s">
        <v>26</v>
      </c>
      <c r="G69" s="5" t="s">
        <v>37</v>
      </c>
      <c r="H69" s="6" t="s">
        <v>67</v>
      </c>
    </row>
    <row r="70" spans="4:8" ht="20.25" customHeight="1" thickBot="1" x14ac:dyDescent="0.3">
      <c r="D70" s="5">
        <v>379.73</v>
      </c>
      <c r="E70" s="5" t="s">
        <v>6</v>
      </c>
      <c r="F70" s="5" t="s">
        <v>68</v>
      </c>
      <c r="G70" s="5" t="s">
        <v>8</v>
      </c>
      <c r="H70" s="6" t="s">
        <v>69</v>
      </c>
    </row>
    <row r="71" spans="4:8" ht="20.25" customHeight="1" thickBot="1" x14ac:dyDescent="0.3">
      <c r="D71" s="5">
        <v>372.8</v>
      </c>
      <c r="E71" s="7">
        <f>D71/24</f>
        <v>15.533333333333333</v>
      </c>
      <c r="F71" s="5" t="s">
        <v>34</v>
      </c>
      <c r="G71" s="5" t="s">
        <v>81</v>
      </c>
      <c r="H71" s="6" t="s">
        <v>82</v>
      </c>
    </row>
    <row r="72" spans="4:8" ht="20.25" customHeight="1" thickBot="1" x14ac:dyDescent="0.3">
      <c r="D72" s="5">
        <v>900.86</v>
      </c>
      <c r="E72" s="7">
        <v>225.215</v>
      </c>
      <c r="F72" s="5" t="s">
        <v>10</v>
      </c>
      <c r="G72" s="5" t="s">
        <v>83</v>
      </c>
      <c r="H72" s="6" t="s">
        <v>71</v>
      </c>
    </row>
    <row r="73" spans="4:8" ht="20.25" customHeight="1" thickBot="1" x14ac:dyDescent="0.3">
      <c r="D73" s="5">
        <v>195.09</v>
      </c>
      <c r="E73" s="5" t="s">
        <v>6</v>
      </c>
      <c r="F73" s="5" t="s">
        <v>84</v>
      </c>
      <c r="G73" s="5" t="s">
        <v>85</v>
      </c>
      <c r="H73" s="6" t="s">
        <v>86</v>
      </c>
    </row>
    <row r="74" spans="4:8" ht="20.25" customHeight="1" thickBot="1" x14ac:dyDescent="0.3">
      <c r="D74" s="5">
        <v>534.58000000000004</v>
      </c>
      <c r="E74" s="5" t="s">
        <v>6</v>
      </c>
      <c r="F74" s="6" t="s">
        <v>26</v>
      </c>
      <c r="G74" s="5" t="s">
        <v>37</v>
      </c>
      <c r="H74" s="6" t="s">
        <v>73</v>
      </c>
    </row>
    <row r="75" spans="4:8" ht="20.25" customHeight="1" thickBot="1" x14ac:dyDescent="0.3">
      <c r="D75" s="5">
        <v>299.97000000000003</v>
      </c>
      <c r="E75" s="5" t="s">
        <v>6</v>
      </c>
      <c r="F75" s="6" t="s">
        <v>26</v>
      </c>
      <c r="G75" s="5" t="s">
        <v>87</v>
      </c>
      <c r="H75" s="6" t="s">
        <v>19</v>
      </c>
    </row>
    <row r="76" spans="4:8" ht="20.25" customHeight="1" thickBot="1" x14ac:dyDescent="0.3">
      <c r="D76" s="5">
        <v>193.59</v>
      </c>
      <c r="E76" s="5" t="s">
        <v>6</v>
      </c>
      <c r="F76" s="5" t="s">
        <v>84</v>
      </c>
      <c r="G76" s="5" t="s">
        <v>85</v>
      </c>
      <c r="H76" s="6" t="s">
        <v>88</v>
      </c>
    </row>
    <row r="77" spans="4:8" ht="20.25" customHeight="1" thickBot="1" x14ac:dyDescent="0.3">
      <c r="D77" s="5">
        <v>572.97</v>
      </c>
      <c r="E77" s="5" t="s">
        <v>6</v>
      </c>
      <c r="F77" s="6" t="s">
        <v>26</v>
      </c>
      <c r="G77" s="5" t="s">
        <v>70</v>
      </c>
      <c r="H77" s="6" t="s">
        <v>89</v>
      </c>
    </row>
    <row r="78" spans="4:8" ht="20.25" customHeight="1" thickBot="1" x14ac:dyDescent="0.3">
      <c r="D78" s="5">
        <v>402.91</v>
      </c>
      <c r="E78" s="5" t="s">
        <v>6</v>
      </c>
      <c r="F78" s="6" t="s">
        <v>26</v>
      </c>
      <c r="G78" s="5" t="s">
        <v>70</v>
      </c>
      <c r="H78" s="6" t="s">
        <v>90</v>
      </c>
    </row>
    <row r="79" spans="4:8" ht="20.25" customHeight="1" thickBot="1" x14ac:dyDescent="0.3">
      <c r="D79" s="5">
        <v>411.4</v>
      </c>
      <c r="E79" s="5" t="s">
        <v>6</v>
      </c>
      <c r="F79" s="6" t="s">
        <v>26</v>
      </c>
      <c r="G79" s="5" t="s">
        <v>70</v>
      </c>
      <c r="H79" s="6" t="s">
        <v>20</v>
      </c>
    </row>
    <row r="80" spans="4:8" ht="20.25" customHeight="1" thickBot="1" x14ac:dyDescent="0.3">
      <c r="D80" s="5">
        <v>264.08</v>
      </c>
      <c r="E80" s="5" t="s">
        <v>6</v>
      </c>
      <c r="F80" s="5" t="s">
        <v>84</v>
      </c>
      <c r="G80" s="5" t="s">
        <v>85</v>
      </c>
      <c r="H80" s="6" t="s">
        <v>91</v>
      </c>
    </row>
    <row r="81" spans="4:8" ht="20.25" customHeight="1" thickBot="1" x14ac:dyDescent="0.3">
      <c r="D81" s="5">
        <v>410.32</v>
      </c>
      <c r="E81" s="5" t="s">
        <v>6</v>
      </c>
      <c r="F81" s="6" t="s">
        <v>26</v>
      </c>
      <c r="G81" s="5" t="s">
        <v>70</v>
      </c>
      <c r="H81" s="6" t="s">
        <v>15</v>
      </c>
    </row>
    <row r="82" spans="4:8" ht="20.25" customHeight="1" thickBot="1" x14ac:dyDescent="0.3">
      <c r="D82" s="5">
        <v>638.92999999999995</v>
      </c>
      <c r="E82" s="5" t="s">
        <v>6</v>
      </c>
      <c r="F82" s="6" t="s">
        <v>26</v>
      </c>
      <c r="G82" s="5" t="s">
        <v>70</v>
      </c>
      <c r="H82" s="6" t="s">
        <v>92</v>
      </c>
    </row>
    <row r="83" spans="4:8" ht="20.25" customHeight="1" thickBot="1" x14ac:dyDescent="0.3">
      <c r="D83" s="5">
        <v>588.64</v>
      </c>
      <c r="E83" s="5" t="s">
        <v>6</v>
      </c>
      <c r="F83" s="6" t="s">
        <v>26</v>
      </c>
      <c r="G83" s="5" t="s">
        <v>70</v>
      </c>
      <c r="H83" s="6" t="s">
        <v>93</v>
      </c>
    </row>
    <row r="84" spans="4:8" ht="20.25" customHeight="1" thickBot="1" x14ac:dyDescent="0.3">
      <c r="D84" s="5">
        <v>320.41000000000003</v>
      </c>
      <c r="E84" s="5" t="s">
        <v>6</v>
      </c>
      <c r="F84" s="6" t="s">
        <v>26</v>
      </c>
      <c r="G84" s="5" t="s">
        <v>70</v>
      </c>
      <c r="H84" s="6" t="s">
        <v>94</v>
      </c>
    </row>
    <row r="85" spans="4:8" ht="20.25" customHeight="1" thickBot="1" x14ac:dyDescent="0.3">
      <c r="D85" s="5">
        <v>169.44</v>
      </c>
      <c r="E85" s="5" t="s">
        <v>6</v>
      </c>
      <c r="F85" s="6" t="s">
        <v>26</v>
      </c>
      <c r="G85" s="5" t="s">
        <v>83</v>
      </c>
      <c r="H85" s="6" t="s">
        <v>95</v>
      </c>
    </row>
    <row r="86" spans="4:8" ht="20.25" customHeight="1" thickBot="1" x14ac:dyDescent="0.3">
      <c r="D86" s="5">
        <v>254.2</v>
      </c>
      <c r="E86" s="5" t="s">
        <v>6</v>
      </c>
      <c r="F86" s="6" t="s">
        <v>26</v>
      </c>
      <c r="G86" s="5" t="s">
        <v>70</v>
      </c>
      <c r="H86" s="6" t="s">
        <v>28</v>
      </c>
    </row>
    <row r="87" spans="4:8" ht="15.75" thickBot="1" x14ac:dyDescent="0.3"/>
    <row r="88" spans="4:8" ht="34.5" customHeight="1" thickBot="1" x14ac:dyDescent="0.3">
      <c r="D88" s="1" t="s">
        <v>96</v>
      </c>
      <c r="E88" s="2"/>
      <c r="F88" s="2"/>
      <c r="G88" s="2"/>
      <c r="H88" s="3"/>
    </row>
    <row r="89" spans="4:8" ht="30" customHeight="1" thickBot="1" x14ac:dyDescent="0.3">
      <c r="D89" s="4" t="s">
        <v>1</v>
      </c>
      <c r="E89" s="4" t="s">
        <v>2</v>
      </c>
      <c r="F89" s="4" t="s">
        <v>66</v>
      </c>
      <c r="G89" s="4" t="s">
        <v>4</v>
      </c>
      <c r="H89" s="4" t="s">
        <v>5</v>
      </c>
    </row>
    <row r="90" spans="4:8" ht="20.25" customHeight="1" thickBot="1" x14ac:dyDescent="0.3">
      <c r="D90" s="5">
        <v>350</v>
      </c>
      <c r="E90" s="5" t="s">
        <v>6</v>
      </c>
      <c r="F90" s="5" t="s">
        <v>68</v>
      </c>
      <c r="G90" s="5" t="s">
        <v>8</v>
      </c>
      <c r="H90" s="6" t="s">
        <v>9</v>
      </c>
    </row>
    <row r="91" spans="4:8" ht="20.25" customHeight="1" thickBot="1" x14ac:dyDescent="0.3">
      <c r="D91" s="5">
        <f>4*E91</f>
        <v>1720</v>
      </c>
      <c r="E91" s="5">
        <v>430</v>
      </c>
      <c r="F91" s="5" t="s">
        <v>10</v>
      </c>
      <c r="G91" s="5" t="s">
        <v>14</v>
      </c>
      <c r="H91" s="6" t="s">
        <v>15</v>
      </c>
    </row>
    <row r="92" spans="4:8" ht="20.25" customHeight="1" thickBot="1" x14ac:dyDescent="0.3">
      <c r="D92" s="5">
        <v>830</v>
      </c>
      <c r="E92" s="5" t="s">
        <v>6</v>
      </c>
      <c r="F92" s="6" t="s">
        <v>26</v>
      </c>
      <c r="G92" s="5" t="s">
        <v>27</v>
      </c>
      <c r="H92" s="6" t="s">
        <v>28</v>
      </c>
    </row>
    <row r="93" spans="4:8" ht="20.25" customHeight="1" thickBot="1" x14ac:dyDescent="0.3">
      <c r="D93" s="5">
        <v>280</v>
      </c>
      <c r="E93" s="5" t="s">
        <v>6</v>
      </c>
      <c r="F93" s="6" t="s">
        <v>26</v>
      </c>
      <c r="G93" s="5" t="s">
        <v>22</v>
      </c>
      <c r="H93" s="6" t="s">
        <v>28</v>
      </c>
    </row>
    <row r="94" spans="4:8" ht="15.75" thickBot="1" x14ac:dyDescent="0.3"/>
    <row r="95" spans="4:8" ht="30.75" customHeight="1" thickBot="1" x14ac:dyDescent="0.3">
      <c r="D95" s="1" t="s">
        <v>97</v>
      </c>
      <c r="E95" s="2"/>
      <c r="F95" s="2"/>
      <c r="G95" s="2"/>
      <c r="H95" s="3"/>
    </row>
    <row r="96" spans="4:8" ht="18" thickBot="1" x14ac:dyDescent="0.3">
      <c r="D96" s="4" t="s">
        <v>1</v>
      </c>
      <c r="E96" s="4" t="s">
        <v>2</v>
      </c>
      <c r="F96" s="4" t="s">
        <v>98</v>
      </c>
      <c r="G96" s="4" t="s">
        <v>4</v>
      </c>
      <c r="H96" s="4" t="s">
        <v>5</v>
      </c>
    </row>
    <row r="97" spans="4:8" ht="16.5" thickBot="1" x14ac:dyDescent="0.3">
      <c r="D97" s="5">
        <f>12*E97</f>
        <v>3192</v>
      </c>
      <c r="E97" s="5">
        <v>266</v>
      </c>
      <c r="F97" s="5">
        <v>10</v>
      </c>
      <c r="G97" s="5" t="s">
        <v>30</v>
      </c>
      <c r="H97" s="6" t="s">
        <v>99</v>
      </c>
    </row>
    <row r="98" spans="4:8" ht="16.5" thickBot="1" x14ac:dyDescent="0.3">
      <c r="D98" s="5">
        <f>E98*F98</f>
        <v>1140</v>
      </c>
      <c r="E98" s="5">
        <v>95</v>
      </c>
      <c r="F98" s="5">
        <v>12</v>
      </c>
      <c r="G98" s="5" t="s">
        <v>30</v>
      </c>
      <c r="H98" s="6" t="s">
        <v>100</v>
      </c>
    </row>
    <row r="99" spans="4:8" ht="16.5" thickBot="1" x14ac:dyDescent="0.3">
      <c r="D99" s="5">
        <f>F99*E99</f>
        <v>2100</v>
      </c>
      <c r="E99" s="5">
        <v>175</v>
      </c>
      <c r="F99" s="5">
        <v>12</v>
      </c>
      <c r="G99" s="5" t="s">
        <v>30</v>
      </c>
      <c r="H99" s="6" t="s">
        <v>101</v>
      </c>
    </row>
    <row r="100" spans="4:8" ht="16.5" thickBot="1" x14ac:dyDescent="0.3">
      <c r="D100" s="5">
        <f>E100*F100</f>
        <v>2160</v>
      </c>
      <c r="E100" s="5">
        <v>180</v>
      </c>
      <c r="F100" s="5">
        <v>12</v>
      </c>
      <c r="G100" s="5" t="s">
        <v>30</v>
      </c>
      <c r="H100" s="6" t="s">
        <v>102</v>
      </c>
    </row>
    <row r="101" spans="4:8" ht="16.5" thickBot="1" x14ac:dyDescent="0.3">
      <c r="D101" s="5">
        <f>F101*E101</f>
        <v>2580</v>
      </c>
      <c r="E101" s="5">
        <v>215</v>
      </c>
      <c r="F101" s="5">
        <v>12</v>
      </c>
      <c r="G101" s="5" t="s">
        <v>30</v>
      </c>
      <c r="H101" s="6" t="s">
        <v>103</v>
      </c>
    </row>
    <row r="102" spans="4:8" ht="16.5" thickBot="1" x14ac:dyDescent="0.3">
      <c r="D102" s="5">
        <f>F102*E102</f>
        <v>2520</v>
      </c>
      <c r="E102" s="5">
        <v>210</v>
      </c>
      <c r="F102" s="5">
        <v>12</v>
      </c>
      <c r="G102" s="5" t="s">
        <v>30</v>
      </c>
      <c r="H102" s="6" t="s">
        <v>104</v>
      </c>
    </row>
    <row r="103" spans="4:8" ht="16.5" thickBot="1" x14ac:dyDescent="0.3">
      <c r="D103" s="5">
        <f>F103*E103</f>
        <v>1980</v>
      </c>
      <c r="E103" s="5">
        <v>165</v>
      </c>
      <c r="F103" s="5">
        <f>12</f>
        <v>12</v>
      </c>
      <c r="G103" s="5" t="s">
        <v>30</v>
      </c>
      <c r="H103" s="6" t="s">
        <v>105</v>
      </c>
    </row>
    <row r="104" spans="4:8" ht="16.5" thickBot="1" x14ac:dyDescent="0.3">
      <c r="D104" s="5">
        <f>F104*E104</f>
        <v>2880</v>
      </c>
      <c r="E104" s="5">
        <v>240</v>
      </c>
      <c r="F104" s="5">
        <v>12</v>
      </c>
      <c r="G104" s="5" t="s">
        <v>30</v>
      </c>
      <c r="H104" s="6" t="s">
        <v>106</v>
      </c>
    </row>
    <row r="105" spans="4:8" ht="16.5" thickBot="1" x14ac:dyDescent="0.3">
      <c r="D105" s="5">
        <f>F105*E105</f>
        <v>3060</v>
      </c>
      <c r="E105" s="5">
        <v>255</v>
      </c>
      <c r="F105" s="5">
        <v>12</v>
      </c>
      <c r="G105" s="5" t="s">
        <v>30</v>
      </c>
      <c r="H105" s="6" t="s">
        <v>107</v>
      </c>
    </row>
    <row r="106" spans="4:8" ht="16.5" thickBot="1" x14ac:dyDescent="0.3">
      <c r="D106" s="5">
        <f>E106*F106</f>
        <v>2350</v>
      </c>
      <c r="E106" s="5">
        <v>235</v>
      </c>
      <c r="F106" s="5">
        <f>10</f>
        <v>10</v>
      </c>
      <c r="G106" s="5" t="s">
        <v>30</v>
      </c>
      <c r="H106" s="6" t="s">
        <v>108</v>
      </c>
    </row>
    <row r="107" spans="4:8" ht="16.5" thickBot="1" x14ac:dyDescent="0.3">
      <c r="D107" s="5">
        <f>F107*E107</f>
        <v>1000</v>
      </c>
      <c r="E107" s="5">
        <v>100</v>
      </c>
      <c r="F107" s="5">
        <f>10</f>
        <v>10</v>
      </c>
      <c r="G107" s="5" t="s">
        <v>30</v>
      </c>
      <c r="H107" s="6" t="s">
        <v>109</v>
      </c>
    </row>
    <row r="108" spans="4:8" ht="15.75" thickBot="1" x14ac:dyDescent="0.3"/>
    <row r="109" spans="4:8" ht="27.75" customHeight="1" thickBot="1" x14ac:dyDescent="0.3">
      <c r="D109" s="1" t="s">
        <v>110</v>
      </c>
      <c r="E109" s="2"/>
      <c r="F109" s="2"/>
      <c r="G109" s="2"/>
      <c r="H109" s="3"/>
    </row>
    <row r="110" spans="4:8" ht="18.75" thickBot="1" x14ac:dyDescent="0.3">
      <c r="D110" s="4" t="s">
        <v>1</v>
      </c>
      <c r="E110" s="4" t="s">
        <v>2</v>
      </c>
      <c r="F110" s="4" t="s">
        <v>3</v>
      </c>
      <c r="G110" s="4" t="s">
        <v>4</v>
      </c>
      <c r="H110" s="4" t="s">
        <v>5</v>
      </c>
    </row>
    <row r="111" spans="4:8" ht="16.5" thickBot="1" x14ac:dyDescent="0.3">
      <c r="D111" s="5">
        <f>F111*E111</f>
        <v>3600</v>
      </c>
      <c r="E111" s="5">
        <v>300</v>
      </c>
      <c r="F111" s="5">
        <v>12</v>
      </c>
      <c r="G111" s="5" t="s">
        <v>30</v>
      </c>
      <c r="H111" s="6" t="s">
        <v>111</v>
      </c>
    </row>
    <row r="112" spans="4:8" ht="16.5" thickBot="1" x14ac:dyDescent="0.3">
      <c r="D112" s="5">
        <f t="shared" ref="D112:D116" si="2">F112*E112</f>
        <v>1740</v>
      </c>
      <c r="E112" s="5">
        <v>145</v>
      </c>
      <c r="F112" s="5">
        <v>12</v>
      </c>
      <c r="G112" s="5" t="s">
        <v>30</v>
      </c>
      <c r="H112" s="6" t="s">
        <v>101</v>
      </c>
    </row>
    <row r="113" spans="4:8" ht="16.5" thickBot="1" x14ac:dyDescent="0.3">
      <c r="D113" s="5">
        <f t="shared" si="2"/>
        <v>1000</v>
      </c>
      <c r="E113" s="5">
        <v>100</v>
      </c>
      <c r="F113" s="5">
        <v>10</v>
      </c>
      <c r="G113" s="5" t="s">
        <v>30</v>
      </c>
      <c r="H113" s="6" t="s">
        <v>109</v>
      </c>
    </row>
    <row r="114" spans="4:8" ht="16.5" thickBot="1" x14ac:dyDescent="0.3">
      <c r="D114" s="5">
        <f t="shared" si="2"/>
        <v>1980</v>
      </c>
      <c r="E114" s="5">
        <v>165</v>
      </c>
      <c r="F114" s="5">
        <v>12</v>
      </c>
      <c r="G114" s="5" t="s">
        <v>30</v>
      </c>
      <c r="H114" s="6" t="s">
        <v>112</v>
      </c>
    </row>
    <row r="115" spans="4:8" ht="16.5" thickBot="1" x14ac:dyDescent="0.3">
      <c r="D115" s="5">
        <f t="shared" si="2"/>
        <v>1980</v>
      </c>
      <c r="E115" s="5">
        <v>165</v>
      </c>
      <c r="F115" s="5">
        <v>12</v>
      </c>
      <c r="G115" s="5" t="s">
        <v>30</v>
      </c>
      <c r="H115" s="6" t="s">
        <v>113</v>
      </c>
    </row>
    <row r="116" spans="4:8" ht="16.5" thickBot="1" x14ac:dyDescent="0.3">
      <c r="D116" s="5">
        <f t="shared" si="2"/>
        <v>1950</v>
      </c>
      <c r="E116" s="5">
        <v>195</v>
      </c>
      <c r="F116" s="5">
        <v>10</v>
      </c>
      <c r="G116" s="5" t="s">
        <v>30</v>
      </c>
      <c r="H116" s="6" t="s">
        <v>114</v>
      </c>
    </row>
    <row r="117" spans="4:8" ht="15.75" thickBot="1" x14ac:dyDescent="0.3"/>
    <row r="118" spans="4:8" ht="31.5" customHeight="1" thickBot="1" x14ac:dyDescent="0.3">
      <c r="D118" s="1" t="s">
        <v>115</v>
      </c>
      <c r="E118" s="2"/>
      <c r="F118" s="2"/>
      <c r="G118" s="2"/>
      <c r="H118" s="3"/>
    </row>
    <row r="119" spans="4:8" ht="18" thickBot="1" x14ac:dyDescent="0.3">
      <c r="D119" s="4" t="s">
        <v>1</v>
      </c>
      <c r="E119" s="4" t="s">
        <v>2</v>
      </c>
      <c r="F119" s="4" t="s">
        <v>98</v>
      </c>
      <c r="G119" s="4" t="s">
        <v>4</v>
      </c>
      <c r="H119" s="4" t="s">
        <v>5</v>
      </c>
    </row>
    <row r="120" spans="4:8" ht="16.5" thickBot="1" x14ac:dyDescent="0.3">
      <c r="D120" s="5">
        <f>F120*E120</f>
        <v>2150</v>
      </c>
      <c r="E120" s="5">
        <v>107.5</v>
      </c>
      <c r="F120" s="5">
        <v>20</v>
      </c>
      <c r="G120" s="5" t="s">
        <v>116</v>
      </c>
      <c r="H120" s="6" t="s">
        <v>117</v>
      </c>
    </row>
    <row r="121" spans="4:8" ht="16.5" thickBot="1" x14ac:dyDescent="0.3">
      <c r="D121" s="5">
        <f t="shared" ref="D121:D124" si="3">F121*E121</f>
        <v>3100</v>
      </c>
      <c r="E121" s="5">
        <v>155</v>
      </c>
      <c r="F121" s="5">
        <v>20</v>
      </c>
      <c r="G121" s="5" t="s">
        <v>116</v>
      </c>
      <c r="H121" s="6" t="s">
        <v>118</v>
      </c>
    </row>
    <row r="122" spans="4:8" ht="16.5" thickBot="1" x14ac:dyDescent="0.3">
      <c r="D122" s="5">
        <f t="shared" si="3"/>
        <v>2400</v>
      </c>
      <c r="E122" s="5">
        <v>120</v>
      </c>
      <c r="F122" s="5">
        <v>20</v>
      </c>
      <c r="G122" s="5" t="s">
        <v>116</v>
      </c>
      <c r="H122" s="6" t="s">
        <v>119</v>
      </c>
    </row>
    <row r="123" spans="4:8" ht="16.5" thickBot="1" x14ac:dyDescent="0.3">
      <c r="D123" s="5">
        <f t="shared" si="3"/>
        <v>3800</v>
      </c>
      <c r="E123" s="5">
        <v>190</v>
      </c>
      <c r="F123" s="5">
        <v>20</v>
      </c>
      <c r="G123" s="5" t="s">
        <v>116</v>
      </c>
      <c r="H123" s="6" t="s">
        <v>120</v>
      </c>
    </row>
    <row r="124" spans="4:8" ht="16.5" thickBot="1" x14ac:dyDescent="0.3">
      <c r="D124" s="5">
        <f t="shared" si="3"/>
        <v>2300</v>
      </c>
      <c r="E124" s="5">
        <v>115</v>
      </c>
      <c r="F124" s="5">
        <v>20</v>
      </c>
      <c r="G124" s="5" t="s">
        <v>116</v>
      </c>
      <c r="H124" s="6" t="s">
        <v>121</v>
      </c>
    </row>
    <row r="125" spans="4:8" ht="16.5" thickBot="1" x14ac:dyDescent="0.3">
      <c r="D125" s="5" t="s">
        <v>6</v>
      </c>
      <c r="E125" s="5">
        <v>350</v>
      </c>
      <c r="F125" s="5" t="s">
        <v>6</v>
      </c>
      <c r="G125" s="5" t="s">
        <v>122</v>
      </c>
      <c r="H125" s="6" t="s">
        <v>123</v>
      </c>
    </row>
    <row r="126" spans="4:8" ht="15.75" thickBot="1" x14ac:dyDescent="0.3"/>
    <row r="127" spans="4:8" ht="32.25" customHeight="1" thickBot="1" x14ac:dyDescent="0.3">
      <c r="D127" s="1" t="s">
        <v>124</v>
      </c>
      <c r="E127" s="2"/>
      <c r="F127" s="2"/>
      <c r="G127" s="2"/>
      <c r="H127" s="3"/>
    </row>
    <row r="128" spans="4:8" ht="18" thickBot="1" x14ac:dyDescent="0.3">
      <c r="D128" s="4" t="s">
        <v>1</v>
      </c>
      <c r="E128" s="4" t="s">
        <v>2</v>
      </c>
      <c r="F128" s="4" t="s">
        <v>98</v>
      </c>
      <c r="G128" s="4" t="s">
        <v>4</v>
      </c>
      <c r="H128" s="4" t="s">
        <v>5</v>
      </c>
    </row>
    <row r="129" spans="4:8" ht="16.5" thickBot="1" x14ac:dyDescent="0.3">
      <c r="D129" s="5">
        <f>F129*E129</f>
        <v>2610</v>
      </c>
      <c r="E129" s="5">
        <v>145</v>
      </c>
      <c r="F129" s="5">
        <v>18</v>
      </c>
      <c r="G129" s="5" t="s">
        <v>30</v>
      </c>
      <c r="H129" s="6" t="s">
        <v>125</v>
      </c>
    </row>
    <row r="130" spans="4:8" ht="16.5" thickBot="1" x14ac:dyDescent="0.3">
      <c r="D130" s="5">
        <f>F130*E130</f>
        <v>1380</v>
      </c>
      <c r="E130" s="5">
        <v>115</v>
      </c>
      <c r="F130" s="5">
        <v>12</v>
      </c>
      <c r="G130" s="5" t="s">
        <v>30</v>
      </c>
      <c r="H130" s="6" t="s">
        <v>126</v>
      </c>
    </row>
    <row r="131" spans="4:8" ht="15.75" thickBot="1" x14ac:dyDescent="0.3"/>
    <row r="132" spans="4:8" ht="32.25" customHeight="1" thickBot="1" x14ac:dyDescent="0.3">
      <c r="D132" s="1" t="s">
        <v>127</v>
      </c>
      <c r="E132" s="2"/>
      <c r="F132" s="2"/>
      <c r="G132" s="2"/>
      <c r="H132" s="3"/>
    </row>
    <row r="133" spans="4:8" ht="18" thickBot="1" x14ac:dyDescent="0.3">
      <c r="D133" s="4" t="s">
        <v>1</v>
      </c>
      <c r="E133" s="4" t="s">
        <v>2</v>
      </c>
      <c r="F133" s="4" t="s">
        <v>98</v>
      </c>
      <c r="G133" s="4" t="s">
        <v>4</v>
      </c>
      <c r="H133" s="4" t="s">
        <v>5</v>
      </c>
    </row>
    <row r="134" spans="4:8" ht="16.5" thickBot="1" x14ac:dyDescent="0.3">
      <c r="D134" s="5">
        <f>F134*E134</f>
        <v>3080</v>
      </c>
      <c r="E134" s="5">
        <v>385</v>
      </c>
      <c r="F134" s="5">
        <v>8</v>
      </c>
      <c r="G134" s="5" t="s">
        <v>128</v>
      </c>
      <c r="H134" s="6" t="s">
        <v>129</v>
      </c>
    </row>
    <row r="135" spans="4:8" ht="16.5" thickBot="1" x14ac:dyDescent="0.3">
      <c r="D135" s="5">
        <f>F135*E135</f>
        <v>3040</v>
      </c>
      <c r="E135" s="5">
        <v>380</v>
      </c>
      <c r="F135" s="5">
        <v>8</v>
      </c>
      <c r="G135" s="5" t="s">
        <v>128</v>
      </c>
      <c r="H135" s="6" t="s">
        <v>130</v>
      </c>
    </row>
    <row r="136" spans="4:8" ht="15.75" thickBot="1" x14ac:dyDescent="0.3"/>
    <row r="137" spans="4:8" ht="32.25" customHeight="1" thickBot="1" x14ac:dyDescent="0.3">
      <c r="D137" s="1" t="s">
        <v>131</v>
      </c>
      <c r="E137" s="2"/>
      <c r="F137" s="2"/>
      <c r="G137" s="2"/>
      <c r="H137" s="3"/>
    </row>
    <row r="138" spans="4:8" ht="18" thickBot="1" x14ac:dyDescent="0.3">
      <c r="D138" s="4" t="s">
        <v>1</v>
      </c>
      <c r="E138" s="4" t="s">
        <v>2</v>
      </c>
      <c r="F138" s="4" t="s">
        <v>98</v>
      </c>
      <c r="G138" s="4" t="s">
        <v>4</v>
      </c>
      <c r="H138" s="4" t="s">
        <v>5</v>
      </c>
    </row>
    <row r="139" spans="4:8" ht="16.5" thickBot="1" x14ac:dyDescent="0.3">
      <c r="D139" s="5">
        <f>F139*E139</f>
        <v>2750</v>
      </c>
      <c r="E139" s="5">
        <v>275</v>
      </c>
      <c r="F139" s="5">
        <v>10</v>
      </c>
      <c r="G139" s="5" t="s">
        <v>30</v>
      </c>
      <c r="H139" s="6" t="s">
        <v>132</v>
      </c>
    </row>
    <row r="140" spans="4:8" ht="16.5" thickBot="1" x14ac:dyDescent="0.3">
      <c r="D140" s="5">
        <f t="shared" ref="D140:D145" si="4">F140*E140</f>
        <v>2340</v>
      </c>
      <c r="E140" s="5">
        <v>195</v>
      </c>
      <c r="F140" s="5">
        <v>12</v>
      </c>
      <c r="G140" s="5" t="s">
        <v>30</v>
      </c>
      <c r="H140" s="6" t="s">
        <v>133</v>
      </c>
    </row>
    <row r="141" spans="4:8" ht="16.5" thickBot="1" x14ac:dyDescent="0.3">
      <c r="D141" s="5">
        <f t="shared" si="4"/>
        <v>2400</v>
      </c>
      <c r="E141" s="5">
        <v>200</v>
      </c>
      <c r="F141" s="5">
        <v>12</v>
      </c>
      <c r="G141" s="5" t="s">
        <v>30</v>
      </c>
      <c r="H141" s="6" t="s">
        <v>134</v>
      </c>
    </row>
    <row r="142" spans="4:8" ht="16.5" thickBot="1" x14ac:dyDescent="0.3">
      <c r="D142" s="5">
        <f t="shared" si="4"/>
        <v>2400</v>
      </c>
      <c r="E142" s="5">
        <v>200</v>
      </c>
      <c r="F142" s="5">
        <v>12</v>
      </c>
      <c r="G142" s="5" t="s">
        <v>30</v>
      </c>
      <c r="H142" s="6" t="s">
        <v>113</v>
      </c>
    </row>
    <row r="143" spans="4:8" ht="16.5" thickBot="1" x14ac:dyDescent="0.3">
      <c r="D143" s="5">
        <f t="shared" si="4"/>
        <v>4140</v>
      </c>
      <c r="E143" s="5">
        <v>345</v>
      </c>
      <c r="F143" s="5">
        <v>12</v>
      </c>
      <c r="G143" s="5" t="s">
        <v>30</v>
      </c>
      <c r="H143" s="6" t="s">
        <v>135</v>
      </c>
    </row>
    <row r="144" spans="4:8" ht="16.5" thickBot="1" x14ac:dyDescent="0.3">
      <c r="D144" s="5">
        <f t="shared" si="4"/>
        <v>2100</v>
      </c>
      <c r="E144" s="5">
        <v>175</v>
      </c>
      <c r="F144" s="5">
        <v>12</v>
      </c>
      <c r="G144" s="5" t="s">
        <v>30</v>
      </c>
      <c r="H144" s="6" t="s">
        <v>125</v>
      </c>
    </row>
    <row r="145" spans="4:8" ht="16.5" thickBot="1" x14ac:dyDescent="0.3">
      <c r="D145" s="5">
        <f t="shared" si="4"/>
        <v>2100</v>
      </c>
      <c r="E145" s="5">
        <v>175</v>
      </c>
      <c r="F145" s="5">
        <v>12</v>
      </c>
      <c r="G145" s="5" t="s">
        <v>30</v>
      </c>
      <c r="H145" s="6" t="s">
        <v>136</v>
      </c>
    </row>
    <row r="146" spans="4:8" ht="15.75" thickBot="1" x14ac:dyDescent="0.3"/>
    <row r="147" spans="4:8" ht="30" customHeight="1" thickBot="1" x14ac:dyDescent="0.3">
      <c r="D147" s="1" t="s">
        <v>137</v>
      </c>
      <c r="E147" s="2"/>
      <c r="F147" s="2"/>
      <c r="G147" s="2"/>
      <c r="H147" s="3"/>
    </row>
    <row r="148" spans="4:8" ht="18" thickBot="1" x14ac:dyDescent="0.3">
      <c r="D148" s="4" t="s">
        <v>1</v>
      </c>
      <c r="E148" s="4" t="s">
        <v>2</v>
      </c>
      <c r="F148" s="4" t="s">
        <v>98</v>
      </c>
      <c r="G148" s="4" t="s">
        <v>4</v>
      </c>
      <c r="H148" s="4" t="s">
        <v>5</v>
      </c>
    </row>
    <row r="149" spans="4:8" ht="16.5" thickBot="1" x14ac:dyDescent="0.3">
      <c r="D149" s="5">
        <f>F149*E149</f>
        <v>2150</v>
      </c>
      <c r="E149" s="5">
        <v>215</v>
      </c>
      <c r="F149" s="5">
        <v>10</v>
      </c>
      <c r="G149" s="5" t="s">
        <v>30</v>
      </c>
      <c r="H149" s="6" t="s">
        <v>132</v>
      </c>
    </row>
    <row r="150" spans="4:8" ht="16.5" thickBot="1" x14ac:dyDescent="0.3">
      <c r="D150" s="5">
        <f>F150*E150</f>
        <v>1500</v>
      </c>
      <c r="E150" s="5">
        <v>150</v>
      </c>
      <c r="F150" s="5">
        <v>10</v>
      </c>
      <c r="G150" s="5" t="s">
        <v>30</v>
      </c>
      <c r="H150" s="6" t="s">
        <v>138</v>
      </c>
    </row>
    <row r="151" spans="4:8" ht="15.75" thickBot="1" x14ac:dyDescent="0.3"/>
    <row r="152" spans="4:8" ht="30" customHeight="1" thickBot="1" x14ac:dyDescent="0.3">
      <c r="D152" s="1" t="s">
        <v>139</v>
      </c>
      <c r="E152" s="2"/>
      <c r="F152" s="2"/>
      <c r="G152" s="2"/>
      <c r="H152" s="3"/>
    </row>
    <row r="153" spans="4:8" ht="18" thickBot="1" x14ac:dyDescent="0.3">
      <c r="D153" s="4" t="s">
        <v>1</v>
      </c>
      <c r="E153" s="4" t="s">
        <v>2</v>
      </c>
      <c r="F153" s="4" t="s">
        <v>98</v>
      </c>
      <c r="G153" s="4" t="s">
        <v>4</v>
      </c>
      <c r="H153" s="4" t="s">
        <v>5</v>
      </c>
    </row>
    <row r="154" spans="4:8" ht="16.5" thickBot="1" x14ac:dyDescent="0.3">
      <c r="D154" s="5">
        <f>E154*F154</f>
        <v>2040</v>
      </c>
      <c r="E154" s="5">
        <v>170</v>
      </c>
      <c r="F154" s="5">
        <v>12</v>
      </c>
      <c r="G154" s="5" t="s">
        <v>63</v>
      </c>
      <c r="H154" s="6" t="s">
        <v>140</v>
      </c>
    </row>
    <row r="155" spans="4:8" ht="16.5" thickBot="1" x14ac:dyDescent="0.3">
      <c r="D155" s="5">
        <f t="shared" ref="D155:D156" si="5">E155*F155</f>
        <v>2040</v>
      </c>
      <c r="E155" s="5">
        <v>170</v>
      </c>
      <c r="F155" s="5">
        <v>12</v>
      </c>
      <c r="G155" s="5" t="s">
        <v>63</v>
      </c>
      <c r="H155" s="6" t="s">
        <v>141</v>
      </c>
    </row>
    <row r="156" spans="4:8" ht="16.5" thickBot="1" x14ac:dyDescent="0.3">
      <c r="D156" s="5">
        <f t="shared" si="5"/>
        <v>2544</v>
      </c>
      <c r="E156" s="5">
        <v>212</v>
      </c>
      <c r="F156" s="5">
        <v>12</v>
      </c>
      <c r="G156" s="5" t="s">
        <v>63</v>
      </c>
      <c r="H156" s="6" t="s">
        <v>142</v>
      </c>
    </row>
    <row r="157" spans="4:8" ht="15.75" thickBot="1" x14ac:dyDescent="0.3"/>
    <row r="158" spans="4:8" ht="29.25" customHeight="1" thickBot="1" x14ac:dyDescent="0.3">
      <c r="D158" s="1" t="s">
        <v>143</v>
      </c>
      <c r="E158" s="2"/>
      <c r="F158" s="2"/>
      <c r="G158" s="2"/>
      <c r="H158" s="3"/>
    </row>
    <row r="159" spans="4:8" ht="18" thickBot="1" x14ac:dyDescent="0.3">
      <c r="D159" s="4" t="s">
        <v>1</v>
      </c>
      <c r="E159" s="4" t="s">
        <v>2</v>
      </c>
      <c r="F159" s="4" t="s">
        <v>98</v>
      </c>
      <c r="G159" s="4" t="s">
        <v>4</v>
      </c>
      <c r="H159" s="4" t="s">
        <v>5</v>
      </c>
    </row>
    <row r="160" spans="4:8" ht="16.5" thickBot="1" x14ac:dyDescent="0.3">
      <c r="D160" s="5">
        <f>F160*E160</f>
        <v>4380</v>
      </c>
      <c r="E160" s="5">
        <v>365</v>
      </c>
      <c r="F160" s="5">
        <v>12</v>
      </c>
      <c r="G160" s="5" t="s">
        <v>30</v>
      </c>
      <c r="H160" s="6" t="s">
        <v>144</v>
      </c>
    </row>
    <row r="161" spans="4:8" ht="16.5" thickBot="1" x14ac:dyDescent="0.3">
      <c r="D161" s="5">
        <f t="shared" ref="D161:D166" si="6">F161*E161</f>
        <v>3960</v>
      </c>
      <c r="E161" s="5">
        <v>330</v>
      </c>
      <c r="F161" s="5">
        <v>12</v>
      </c>
      <c r="G161" s="5" t="s">
        <v>30</v>
      </c>
      <c r="H161" s="6" t="s">
        <v>145</v>
      </c>
    </row>
    <row r="162" spans="4:8" ht="16.5" thickBot="1" x14ac:dyDescent="0.3">
      <c r="D162" s="5">
        <f t="shared" si="6"/>
        <v>3600</v>
      </c>
      <c r="E162" s="5">
        <v>300</v>
      </c>
      <c r="F162" s="5">
        <v>12</v>
      </c>
      <c r="G162" s="5" t="s">
        <v>30</v>
      </c>
      <c r="H162" s="6" t="s">
        <v>146</v>
      </c>
    </row>
    <row r="163" spans="4:8" ht="16.5" thickBot="1" x14ac:dyDescent="0.3">
      <c r="D163" s="5">
        <f t="shared" si="6"/>
        <v>4450</v>
      </c>
      <c r="E163" s="5">
        <v>445</v>
      </c>
      <c r="F163" s="5">
        <v>10</v>
      </c>
      <c r="G163" s="5" t="s">
        <v>30</v>
      </c>
      <c r="H163" s="6" t="s">
        <v>147</v>
      </c>
    </row>
    <row r="164" spans="4:8" ht="16.5" thickBot="1" x14ac:dyDescent="0.3">
      <c r="D164" s="5">
        <f t="shared" si="6"/>
        <v>1850</v>
      </c>
      <c r="E164" s="5">
        <v>185</v>
      </c>
      <c r="F164" s="5">
        <v>10</v>
      </c>
      <c r="G164" s="5" t="s">
        <v>30</v>
      </c>
      <c r="H164" s="6" t="s">
        <v>148</v>
      </c>
    </row>
    <row r="165" spans="4:8" ht="16.5" thickBot="1" x14ac:dyDescent="0.3">
      <c r="D165" s="5">
        <f t="shared" si="6"/>
        <v>2000</v>
      </c>
      <c r="E165" s="5">
        <v>50</v>
      </c>
      <c r="F165" s="5">
        <v>40</v>
      </c>
      <c r="G165" s="5" t="s">
        <v>149</v>
      </c>
      <c r="H165" s="6" t="s">
        <v>150</v>
      </c>
    </row>
    <row r="166" spans="4:8" ht="16.5" thickBot="1" x14ac:dyDescent="0.3">
      <c r="D166" s="5">
        <f t="shared" si="6"/>
        <v>500</v>
      </c>
      <c r="E166" s="5">
        <v>50</v>
      </c>
      <c r="F166" s="5">
        <v>10</v>
      </c>
      <c r="G166" s="5" t="s">
        <v>116</v>
      </c>
      <c r="H166" s="6" t="s">
        <v>151</v>
      </c>
    </row>
    <row r="167" spans="4:8" ht="15.75" thickBot="1" x14ac:dyDescent="0.3"/>
    <row r="168" spans="4:8" ht="31.5" customHeight="1" thickBot="1" x14ac:dyDescent="0.3">
      <c r="D168" s="1" t="s">
        <v>152</v>
      </c>
      <c r="E168" s="2"/>
      <c r="F168" s="2"/>
      <c r="G168" s="2"/>
      <c r="H168" s="3"/>
    </row>
    <row r="169" spans="4:8" ht="18" thickBot="1" x14ac:dyDescent="0.3">
      <c r="D169" s="4" t="s">
        <v>1</v>
      </c>
      <c r="E169" s="8" t="s">
        <v>153</v>
      </c>
      <c r="F169" s="9"/>
      <c r="G169" s="4" t="s">
        <v>154</v>
      </c>
      <c r="H169" s="4" t="s">
        <v>5</v>
      </c>
    </row>
    <row r="170" spans="4:8" ht="16.5" thickBot="1" x14ac:dyDescent="0.3">
      <c r="D170" s="5">
        <v>675</v>
      </c>
      <c r="E170" s="10" t="s">
        <v>155</v>
      </c>
      <c r="F170" s="11"/>
      <c r="G170" s="5" t="s">
        <v>156</v>
      </c>
      <c r="H170" s="6" t="s">
        <v>157</v>
      </c>
    </row>
    <row r="171" spans="4:8" ht="16.5" thickBot="1" x14ac:dyDescent="0.3">
      <c r="D171" s="5">
        <v>525</v>
      </c>
      <c r="E171" s="10" t="s">
        <v>158</v>
      </c>
      <c r="F171" s="11"/>
      <c r="G171" s="5" t="s">
        <v>159</v>
      </c>
      <c r="H171" s="6" t="s">
        <v>157</v>
      </c>
    </row>
    <row r="172" spans="4:8" ht="16.5" thickBot="1" x14ac:dyDescent="0.3">
      <c r="D172" s="5">
        <v>515</v>
      </c>
      <c r="E172" s="10" t="s">
        <v>158</v>
      </c>
      <c r="F172" s="11"/>
      <c r="G172" s="5" t="s">
        <v>160</v>
      </c>
      <c r="H172" s="6" t="s">
        <v>161</v>
      </c>
    </row>
    <row r="173" spans="4:8" ht="16.5" thickBot="1" x14ac:dyDescent="0.3">
      <c r="D173" s="5">
        <v>785</v>
      </c>
      <c r="E173" s="10" t="s">
        <v>162</v>
      </c>
      <c r="F173" s="11"/>
      <c r="G173" s="5" t="s">
        <v>163</v>
      </c>
      <c r="H173" s="6" t="s">
        <v>164</v>
      </c>
    </row>
    <row r="174" spans="4:8" ht="15.75" thickBot="1" x14ac:dyDescent="0.3"/>
    <row r="175" spans="4:8" ht="31.5" customHeight="1" thickBot="1" x14ac:dyDescent="0.3">
      <c r="D175" s="1" t="s">
        <v>165</v>
      </c>
      <c r="E175" s="2"/>
      <c r="F175" s="2"/>
      <c r="G175" s="2"/>
      <c r="H175" s="3"/>
    </row>
    <row r="176" spans="4:8" ht="18" thickBot="1" x14ac:dyDescent="0.3">
      <c r="D176" s="4" t="s">
        <v>1</v>
      </c>
      <c r="E176" s="4" t="s">
        <v>2</v>
      </c>
      <c r="F176" s="4" t="s">
        <v>166</v>
      </c>
      <c r="G176" s="4" t="s">
        <v>4</v>
      </c>
      <c r="H176" s="4" t="s">
        <v>5</v>
      </c>
    </row>
    <row r="177" spans="4:8" ht="16.5" thickBot="1" x14ac:dyDescent="0.3">
      <c r="D177" s="5">
        <f>F177*E177</f>
        <v>1750</v>
      </c>
      <c r="E177" s="5">
        <v>175</v>
      </c>
      <c r="F177" s="5">
        <v>10</v>
      </c>
      <c r="G177" s="5" t="s">
        <v>30</v>
      </c>
      <c r="H177" s="6" t="s">
        <v>167</v>
      </c>
    </row>
    <row r="178" spans="4:8" ht="16.5" thickBot="1" x14ac:dyDescent="0.3">
      <c r="D178" s="5">
        <f t="shared" ref="D178:D183" si="7">F178*E178</f>
        <v>1250</v>
      </c>
      <c r="E178" s="5">
        <v>125</v>
      </c>
      <c r="F178" s="5">
        <v>10</v>
      </c>
      <c r="G178" s="5" t="s">
        <v>30</v>
      </c>
      <c r="H178" s="6" t="s">
        <v>168</v>
      </c>
    </row>
    <row r="179" spans="4:8" ht="16.5" thickBot="1" x14ac:dyDescent="0.3">
      <c r="D179" s="5">
        <f t="shared" si="7"/>
        <v>1200</v>
      </c>
      <c r="E179" s="5">
        <v>120</v>
      </c>
      <c r="F179" s="5">
        <v>10</v>
      </c>
      <c r="G179" s="5" t="s">
        <v>30</v>
      </c>
      <c r="H179" s="6" t="s">
        <v>169</v>
      </c>
    </row>
    <row r="180" spans="4:8" ht="16.5" thickBot="1" x14ac:dyDescent="0.3">
      <c r="D180" s="5">
        <f t="shared" si="7"/>
        <v>1050</v>
      </c>
      <c r="E180" s="5">
        <v>105</v>
      </c>
      <c r="F180" s="5">
        <v>10</v>
      </c>
      <c r="G180" s="5" t="s">
        <v>30</v>
      </c>
      <c r="H180" s="6" t="s">
        <v>170</v>
      </c>
    </row>
    <row r="181" spans="4:8" ht="16.5" thickBot="1" x14ac:dyDescent="0.3">
      <c r="D181" s="5">
        <f t="shared" si="7"/>
        <v>750</v>
      </c>
      <c r="E181" s="5">
        <v>125</v>
      </c>
      <c r="F181" s="5">
        <v>6</v>
      </c>
      <c r="G181" s="5" t="s">
        <v>30</v>
      </c>
      <c r="H181" s="6" t="s">
        <v>171</v>
      </c>
    </row>
    <row r="182" spans="4:8" ht="16.5" thickBot="1" x14ac:dyDescent="0.3">
      <c r="D182" s="5">
        <f t="shared" si="7"/>
        <v>1740</v>
      </c>
      <c r="E182" s="5">
        <v>145</v>
      </c>
      <c r="F182" s="5">
        <v>12</v>
      </c>
      <c r="G182" s="5" t="s">
        <v>30</v>
      </c>
      <c r="H182" s="6" t="s">
        <v>172</v>
      </c>
    </row>
    <row r="183" spans="4:8" ht="16.5" thickBot="1" x14ac:dyDescent="0.3">
      <c r="D183" s="5">
        <f t="shared" si="7"/>
        <v>1620</v>
      </c>
      <c r="E183" s="5">
        <v>135</v>
      </c>
      <c r="F183" s="5">
        <v>12</v>
      </c>
      <c r="G183" s="5" t="s">
        <v>30</v>
      </c>
      <c r="H183" s="6" t="s">
        <v>173</v>
      </c>
    </row>
    <row r="184" spans="4:8" ht="15.75" thickBot="1" x14ac:dyDescent="0.3"/>
    <row r="185" spans="4:8" ht="28.5" customHeight="1" thickBot="1" x14ac:dyDescent="0.3">
      <c r="D185" s="1" t="s">
        <v>174</v>
      </c>
      <c r="E185" s="2"/>
      <c r="F185" s="2"/>
      <c r="G185" s="2"/>
      <c r="H185" s="3"/>
    </row>
    <row r="186" spans="4:8" ht="18" thickBot="1" x14ac:dyDescent="0.3">
      <c r="D186" s="4" t="s">
        <v>1</v>
      </c>
      <c r="E186" s="8" t="s">
        <v>153</v>
      </c>
      <c r="F186" s="9"/>
      <c r="G186" s="4" t="s">
        <v>154</v>
      </c>
      <c r="H186" s="4" t="s">
        <v>5</v>
      </c>
    </row>
    <row r="187" spans="4:8" ht="16.5" thickBot="1" x14ac:dyDescent="0.3">
      <c r="D187" s="5">
        <v>1200</v>
      </c>
      <c r="E187" s="10" t="s">
        <v>175</v>
      </c>
      <c r="F187" s="11"/>
      <c r="G187" s="5" t="s">
        <v>176</v>
      </c>
      <c r="H187" s="6" t="s">
        <v>177</v>
      </c>
    </row>
    <row r="188" spans="4:8" ht="16.5" thickBot="1" x14ac:dyDescent="0.3">
      <c r="D188" s="5">
        <v>990</v>
      </c>
      <c r="E188" s="10" t="s">
        <v>175</v>
      </c>
      <c r="F188" s="11"/>
      <c r="G188" s="5" t="s">
        <v>178</v>
      </c>
      <c r="H188" s="6" t="s">
        <v>177</v>
      </c>
    </row>
    <row r="189" spans="4:8" ht="16.5" thickBot="1" x14ac:dyDescent="0.3">
      <c r="D189" s="5">
        <v>1550</v>
      </c>
      <c r="E189" s="10" t="s">
        <v>179</v>
      </c>
      <c r="F189" s="11"/>
      <c r="G189" s="5" t="s">
        <v>180</v>
      </c>
      <c r="H189" s="6" t="s">
        <v>181</v>
      </c>
    </row>
    <row r="190" spans="4:8" ht="16.5" thickBot="1" x14ac:dyDescent="0.3">
      <c r="D190" s="5">
        <v>1225</v>
      </c>
      <c r="E190" s="10" t="s">
        <v>182</v>
      </c>
      <c r="F190" s="11"/>
      <c r="G190" s="5" t="s">
        <v>180</v>
      </c>
      <c r="H190" s="6" t="s">
        <v>183</v>
      </c>
    </row>
    <row r="191" spans="4:8" ht="16.5" thickBot="1" x14ac:dyDescent="0.3">
      <c r="D191" s="5">
        <v>1395</v>
      </c>
      <c r="E191" s="10" t="s">
        <v>184</v>
      </c>
      <c r="F191" s="11"/>
      <c r="G191" s="5" t="s">
        <v>180</v>
      </c>
      <c r="H191" s="6" t="s">
        <v>185</v>
      </c>
    </row>
    <row r="192" spans="4:8" ht="15.75" thickBot="1" x14ac:dyDescent="0.3"/>
    <row r="193" spans="4:8" ht="30.75" customHeight="1" thickBot="1" x14ac:dyDescent="0.3">
      <c r="D193" s="1" t="s">
        <v>186</v>
      </c>
      <c r="E193" s="2"/>
      <c r="F193" s="2"/>
      <c r="G193" s="2"/>
      <c r="H193" s="3"/>
    </row>
    <row r="194" spans="4:8" ht="18" thickBot="1" x14ac:dyDescent="0.3">
      <c r="D194" s="4" t="s">
        <v>1</v>
      </c>
      <c r="E194" s="8" t="s">
        <v>153</v>
      </c>
      <c r="F194" s="9"/>
      <c r="G194" s="4" t="s">
        <v>154</v>
      </c>
      <c r="H194" s="4" t="s">
        <v>5</v>
      </c>
    </row>
    <row r="195" spans="4:8" ht="16.5" thickBot="1" x14ac:dyDescent="0.3">
      <c r="D195" s="5">
        <v>1650</v>
      </c>
      <c r="E195" s="10" t="s">
        <v>187</v>
      </c>
      <c r="F195" s="11"/>
      <c r="G195" s="5" t="s">
        <v>188</v>
      </c>
      <c r="H195" s="6" t="s">
        <v>189</v>
      </c>
    </row>
    <row r="196" spans="4:8" ht="16.5" thickBot="1" x14ac:dyDescent="0.3">
      <c r="D196" s="5">
        <v>1050</v>
      </c>
      <c r="E196" s="10" t="s">
        <v>187</v>
      </c>
      <c r="F196" s="11"/>
      <c r="G196" s="5" t="s">
        <v>190</v>
      </c>
      <c r="H196" s="6" t="s">
        <v>191</v>
      </c>
    </row>
    <row r="197" spans="4:8" ht="16.5" thickBot="1" x14ac:dyDescent="0.3">
      <c r="D197" s="5">
        <v>800</v>
      </c>
      <c r="E197" s="10" t="s">
        <v>187</v>
      </c>
      <c r="F197" s="11"/>
      <c r="G197" s="5" t="s">
        <v>190</v>
      </c>
      <c r="H197" s="6" t="s">
        <v>192</v>
      </c>
    </row>
    <row r="198" spans="4:8" ht="15.75" thickBot="1" x14ac:dyDescent="0.3"/>
    <row r="199" spans="4:8" ht="24" thickBot="1" x14ac:dyDescent="0.3">
      <c r="D199" s="1" t="s">
        <v>193</v>
      </c>
      <c r="E199" s="2"/>
      <c r="F199" s="2"/>
      <c r="G199" s="2"/>
      <c r="H199" s="3"/>
    </row>
    <row r="200" spans="4:8" ht="18" thickBot="1" x14ac:dyDescent="0.3">
      <c r="D200" s="4" t="s">
        <v>194</v>
      </c>
      <c r="E200" s="8" t="s">
        <v>153</v>
      </c>
      <c r="F200" s="9"/>
      <c r="G200" s="4" t="s">
        <v>154</v>
      </c>
      <c r="H200" s="4" t="s">
        <v>5</v>
      </c>
    </row>
    <row r="201" spans="4:8" ht="16.5" thickBot="1" x14ac:dyDescent="0.3">
      <c r="D201" s="5">
        <v>775</v>
      </c>
      <c r="E201" s="12" t="s">
        <v>195</v>
      </c>
      <c r="F201" s="13"/>
      <c r="G201" s="14" t="s">
        <v>196</v>
      </c>
      <c r="H201" s="6" t="s">
        <v>197</v>
      </c>
    </row>
    <row r="202" spans="4:8" ht="16.5" thickBot="1" x14ac:dyDescent="0.3">
      <c r="D202" s="5">
        <v>3400</v>
      </c>
      <c r="E202" s="15" t="s">
        <v>198</v>
      </c>
      <c r="F202" s="16"/>
      <c r="G202" s="14" t="s">
        <v>199</v>
      </c>
      <c r="H202" s="6" t="s">
        <v>200</v>
      </c>
    </row>
    <row r="203" spans="4:8" ht="16.5" thickBot="1" x14ac:dyDescent="0.3">
      <c r="D203" s="5">
        <v>6800</v>
      </c>
      <c r="E203" s="15" t="s">
        <v>201</v>
      </c>
      <c r="F203" s="16"/>
      <c r="G203" s="14" t="s">
        <v>199</v>
      </c>
      <c r="H203" s="6" t="s">
        <v>200</v>
      </c>
    </row>
    <row r="204" spans="4:8" ht="16.5" thickBot="1" x14ac:dyDescent="0.3">
      <c r="D204" s="5">
        <v>1020</v>
      </c>
      <c r="E204" s="15" t="s">
        <v>202</v>
      </c>
      <c r="F204" s="16"/>
      <c r="G204" s="14" t="s">
        <v>203</v>
      </c>
      <c r="H204" s="6" t="s">
        <v>171</v>
      </c>
    </row>
    <row r="205" spans="4:8" ht="16.5" thickBot="1" x14ac:dyDescent="0.3">
      <c r="D205" s="5">
        <v>705</v>
      </c>
      <c r="E205" s="15" t="s">
        <v>204</v>
      </c>
      <c r="F205" s="16"/>
      <c r="G205" s="14" t="s">
        <v>205</v>
      </c>
      <c r="H205" s="6" t="s">
        <v>171</v>
      </c>
    </row>
    <row r="206" spans="4:8" ht="16.5" thickBot="1" x14ac:dyDescent="0.3">
      <c r="D206" s="5">
        <v>400</v>
      </c>
      <c r="E206" s="12" t="s">
        <v>206</v>
      </c>
      <c r="F206" s="13"/>
      <c r="G206" s="14" t="s">
        <v>207</v>
      </c>
      <c r="H206" s="6" t="s">
        <v>208</v>
      </c>
    </row>
    <row r="207" spans="4:8" ht="16.5" thickBot="1" x14ac:dyDescent="0.3">
      <c r="D207" s="5">
        <v>130</v>
      </c>
      <c r="E207" s="15" t="s">
        <v>30</v>
      </c>
      <c r="F207" s="16"/>
      <c r="G207" s="14" t="s">
        <v>209</v>
      </c>
      <c r="H207" s="6" t="s">
        <v>210</v>
      </c>
    </row>
    <row r="208" spans="4:8" ht="16.5" thickBot="1" x14ac:dyDescent="0.3">
      <c r="D208" s="5">
        <v>125</v>
      </c>
      <c r="E208" s="15" t="s">
        <v>30</v>
      </c>
      <c r="F208" s="16"/>
      <c r="G208" s="14" t="s">
        <v>211</v>
      </c>
      <c r="H208" s="6" t="s">
        <v>210</v>
      </c>
    </row>
    <row r="209" spans="4:8" ht="15.75" thickBot="1" x14ac:dyDescent="0.3"/>
    <row r="210" spans="4:8" ht="24" thickBot="1" x14ac:dyDescent="0.3">
      <c r="D210" s="1" t="s">
        <v>212</v>
      </c>
      <c r="E210" s="2"/>
      <c r="F210" s="2"/>
      <c r="G210" s="2"/>
      <c r="H210" s="3"/>
    </row>
    <row r="211" spans="4:8" ht="18" thickBot="1" x14ac:dyDescent="0.3">
      <c r="D211" s="4" t="s">
        <v>194</v>
      </c>
      <c r="E211" s="8" t="s">
        <v>153</v>
      </c>
      <c r="F211" s="9"/>
      <c r="G211" s="4" t="s">
        <v>154</v>
      </c>
      <c r="H211" s="4" t="s">
        <v>5</v>
      </c>
    </row>
    <row r="212" spans="4:8" ht="18.75" thickBot="1" x14ac:dyDescent="0.3">
      <c r="D212" s="17">
        <v>420</v>
      </c>
      <c r="E212" s="18" t="s">
        <v>213</v>
      </c>
      <c r="F212" s="19"/>
      <c r="G212" s="6" t="s">
        <v>214</v>
      </c>
      <c r="H212" s="6" t="s">
        <v>215</v>
      </c>
    </row>
    <row r="213" spans="4:8" ht="18.75" thickBot="1" x14ac:dyDescent="0.3">
      <c r="D213" s="17">
        <v>400</v>
      </c>
      <c r="E213" s="18" t="s">
        <v>213</v>
      </c>
      <c r="F213" s="19"/>
      <c r="G213" s="6" t="s">
        <v>214</v>
      </c>
      <c r="H213" s="6" t="s">
        <v>216</v>
      </c>
    </row>
    <row r="214" spans="4:8" ht="18.75" thickBot="1" x14ac:dyDescent="0.3">
      <c r="D214" s="17">
        <v>720</v>
      </c>
      <c r="E214" s="18" t="s">
        <v>217</v>
      </c>
      <c r="F214" s="19"/>
      <c r="G214" s="6" t="s">
        <v>218</v>
      </c>
      <c r="H214" s="6" t="s">
        <v>219</v>
      </c>
    </row>
    <row r="215" spans="4:8" ht="18.75" thickBot="1" x14ac:dyDescent="0.3">
      <c r="D215" s="17">
        <v>315</v>
      </c>
      <c r="E215" s="18" t="s">
        <v>40</v>
      </c>
      <c r="F215" s="19"/>
      <c r="G215" s="6" t="s">
        <v>220</v>
      </c>
      <c r="H215" s="6" t="s">
        <v>221</v>
      </c>
    </row>
    <row r="216" spans="4:8" ht="18.75" thickBot="1" x14ac:dyDescent="0.3">
      <c r="D216" s="17">
        <v>435</v>
      </c>
      <c r="E216" s="20" t="s">
        <v>222</v>
      </c>
      <c r="F216" s="21"/>
      <c r="G216" s="6" t="s">
        <v>223</v>
      </c>
      <c r="H216" s="6" t="s">
        <v>224</v>
      </c>
    </row>
    <row r="217" spans="4:8" ht="18.75" thickBot="1" x14ac:dyDescent="0.3">
      <c r="D217" s="17">
        <v>280</v>
      </c>
      <c r="E217" s="20" t="s">
        <v>222</v>
      </c>
      <c r="F217" s="21"/>
      <c r="G217" s="6" t="s">
        <v>225</v>
      </c>
      <c r="H217" s="6" t="s">
        <v>224</v>
      </c>
    </row>
    <row r="218" spans="4:8" ht="18.75" thickBot="1" x14ac:dyDescent="0.3">
      <c r="D218" s="17">
        <v>600</v>
      </c>
      <c r="E218" s="20" t="s">
        <v>226</v>
      </c>
      <c r="F218" s="21"/>
      <c r="G218" s="6" t="s">
        <v>227</v>
      </c>
      <c r="H218" s="6" t="s">
        <v>228</v>
      </c>
    </row>
    <row r="219" spans="4:8" ht="24" thickBot="1" x14ac:dyDescent="0.3">
      <c r="D219" s="22"/>
      <c r="E219" s="18" t="s">
        <v>229</v>
      </c>
      <c r="F219" s="19"/>
      <c r="G219" s="23"/>
      <c r="H219" s="6" t="s">
        <v>230</v>
      </c>
    </row>
    <row r="220" spans="4:8" ht="18.75" thickBot="1" x14ac:dyDescent="0.3">
      <c r="D220" s="17">
        <v>1100</v>
      </c>
      <c r="E220" s="18" t="s">
        <v>231</v>
      </c>
      <c r="F220" s="19"/>
      <c r="G220" s="6" t="s">
        <v>232</v>
      </c>
      <c r="H220" s="6" t="s">
        <v>233</v>
      </c>
    </row>
    <row r="221" spans="4:8" ht="18.75" thickBot="1" x14ac:dyDescent="0.3">
      <c r="D221" s="17">
        <v>88</v>
      </c>
      <c r="E221" s="18" t="s">
        <v>234</v>
      </c>
      <c r="F221" s="19"/>
      <c r="G221" s="6" t="s">
        <v>235</v>
      </c>
      <c r="H221" s="6" t="s">
        <v>236</v>
      </c>
    </row>
    <row r="222" spans="4:8" ht="18.75" thickBot="1" x14ac:dyDescent="0.3">
      <c r="D222" s="17">
        <v>1350</v>
      </c>
      <c r="E222" s="18" t="s">
        <v>237</v>
      </c>
      <c r="F222" s="19"/>
      <c r="G222" s="6" t="s">
        <v>238</v>
      </c>
      <c r="H222" s="6" t="s">
        <v>239</v>
      </c>
    </row>
    <row r="223" spans="4:8" ht="18.75" thickBot="1" x14ac:dyDescent="0.3">
      <c r="D223" s="17">
        <v>825</v>
      </c>
      <c r="E223" s="18" t="s">
        <v>240</v>
      </c>
      <c r="F223" s="19"/>
      <c r="G223" s="23"/>
      <c r="H223" s="6" t="s">
        <v>241</v>
      </c>
    </row>
  </sheetData>
  <mergeCells count="58">
    <mergeCell ref="E220:F220"/>
    <mergeCell ref="E221:F221"/>
    <mergeCell ref="E222:F222"/>
    <mergeCell ref="E223:F223"/>
    <mergeCell ref="E214:F214"/>
    <mergeCell ref="E215:F215"/>
    <mergeCell ref="E216:F216"/>
    <mergeCell ref="E217:F217"/>
    <mergeCell ref="E218:F218"/>
    <mergeCell ref="E219:F219"/>
    <mergeCell ref="E207:F207"/>
    <mergeCell ref="E208:F208"/>
    <mergeCell ref="D210:H210"/>
    <mergeCell ref="E211:F211"/>
    <mergeCell ref="E212:F212"/>
    <mergeCell ref="E213:F213"/>
    <mergeCell ref="E201:F201"/>
    <mergeCell ref="E202:F202"/>
    <mergeCell ref="E203:F203"/>
    <mergeCell ref="E204:F204"/>
    <mergeCell ref="E205:F205"/>
    <mergeCell ref="E206:F206"/>
    <mergeCell ref="E194:F194"/>
    <mergeCell ref="E195:F195"/>
    <mergeCell ref="E196:F196"/>
    <mergeCell ref="E197:F197"/>
    <mergeCell ref="D199:H199"/>
    <mergeCell ref="E200:F200"/>
    <mergeCell ref="E187:F187"/>
    <mergeCell ref="E188:F188"/>
    <mergeCell ref="E189:F189"/>
    <mergeCell ref="E190:F190"/>
    <mergeCell ref="E191:F191"/>
    <mergeCell ref="D193:H193"/>
    <mergeCell ref="E171:F171"/>
    <mergeCell ref="E172:F172"/>
    <mergeCell ref="E173:F173"/>
    <mergeCell ref="D175:H175"/>
    <mergeCell ref="D185:H185"/>
    <mergeCell ref="E186:F186"/>
    <mergeCell ref="D147:H147"/>
    <mergeCell ref="D152:H152"/>
    <mergeCell ref="D158:H158"/>
    <mergeCell ref="D168:H168"/>
    <mergeCell ref="E169:F169"/>
    <mergeCell ref="E170:F170"/>
    <mergeCell ref="D95:H95"/>
    <mergeCell ref="D109:H109"/>
    <mergeCell ref="D118:H118"/>
    <mergeCell ref="D127:H127"/>
    <mergeCell ref="D132:H132"/>
    <mergeCell ref="D137:H137"/>
    <mergeCell ref="D4:H4"/>
    <mergeCell ref="D21:H21"/>
    <mergeCell ref="D35:H35"/>
    <mergeCell ref="D46:H46"/>
    <mergeCell ref="D67:H67"/>
    <mergeCell ref="D88:H88"/>
  </mergeCells>
  <pageMargins left="0.7" right="0.7" top="0.75" bottom="0.75" header="0.3" footer="0.3"/>
  <pageSetup fitToWidth="0" fitToHeight="0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ليستة الاسعار</vt:lpstr>
    </vt:vector>
  </TitlesOfParts>
  <Company>SACC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Maher</dc:creator>
  <cp:lastModifiedBy>Maher</cp:lastModifiedBy>
  <dcterms:created xsi:type="dcterms:W3CDTF">2024-08-27T12:40:58Z</dcterms:created>
  <dcterms:modified xsi:type="dcterms:W3CDTF">2024-08-27T12:41:27Z</dcterms:modified>
</cp:coreProperties>
</file>