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9428" windowHeight="11760"/>
  </bookViews>
  <sheets>
    <sheet name="Sheet1" sheetId="1" r:id="rId1"/>
  </sheets>
  <definedNames>
    <definedName name="_xlnm._FilterDatabase" localSheetId="0" hidden="1">Sheet1!$A$1:$F$35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7" i="1"/>
  <c r="F7" i="1" s="1"/>
  <c r="E10" i="1"/>
  <c r="F10" i="1" s="1"/>
  <c r="E11" i="1"/>
  <c r="F11" i="1" s="1"/>
  <c r="E12" i="1"/>
  <c r="F12" i="1" s="1"/>
  <c r="E13" i="1"/>
  <c r="F13" i="1" s="1"/>
  <c r="E15" i="1"/>
  <c r="F15" i="1" s="1"/>
  <c r="E16" i="1"/>
  <c r="F16" i="1" s="1"/>
  <c r="E17" i="1"/>
  <c r="F17" i="1" s="1"/>
  <c r="E19" i="1"/>
  <c r="F19" i="1" s="1"/>
  <c r="E22" i="1"/>
  <c r="F22" i="1" s="1"/>
  <c r="E24" i="1"/>
  <c r="F24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2" i="1"/>
  <c r="F2" i="1" s="1"/>
  <c r="D26" i="1"/>
  <c r="E26" i="1" s="1"/>
  <c r="F26" i="1" s="1"/>
  <c r="D25" i="1"/>
  <c r="E25" i="1" s="1"/>
  <c r="F25" i="1" s="1"/>
  <c r="D23" i="1"/>
  <c r="E23" i="1" s="1"/>
  <c r="F23" i="1" s="1"/>
  <c r="D21" i="1"/>
  <c r="E21" i="1" s="1"/>
  <c r="F21" i="1" s="1"/>
  <c r="D20" i="1"/>
  <c r="E20" i="1" s="1"/>
  <c r="F20" i="1" s="1"/>
  <c r="D18" i="1"/>
  <c r="E18" i="1" s="1"/>
  <c r="F18" i="1" s="1"/>
  <c r="D14" i="1"/>
  <c r="E14" i="1" s="1"/>
  <c r="F14" i="1" s="1"/>
  <c r="D9" i="1"/>
  <c r="E9" i="1" s="1"/>
  <c r="F9" i="1" s="1"/>
  <c r="D8" i="1"/>
  <c r="E8" i="1" s="1"/>
  <c r="F8" i="1" s="1"/>
  <c r="D5" i="1"/>
  <c r="E5" i="1" s="1"/>
  <c r="F5" i="1" s="1"/>
  <c r="D4" i="1"/>
  <c r="E4" i="1" s="1"/>
  <c r="F4" i="1" s="1"/>
  <c r="D3" i="1"/>
  <c r="E3" i="1" s="1"/>
  <c r="F3" i="1" s="1"/>
  <c r="F35" i="1" l="1"/>
  <c r="E35" i="1"/>
</calcChain>
</file>

<file path=xl/sharedStrings.xml><?xml version="1.0" encoding="utf-8"?>
<sst xmlns="http://schemas.openxmlformats.org/spreadsheetml/2006/main" count="41" uniqueCount="40">
  <si>
    <t>Code No</t>
  </si>
  <si>
    <t>Description</t>
  </si>
  <si>
    <t>Tests/Pack</t>
  </si>
  <si>
    <t>Albumin</t>
  </si>
  <si>
    <t>Chloride</t>
  </si>
  <si>
    <t>CKMB</t>
  </si>
  <si>
    <t>CPK</t>
  </si>
  <si>
    <t>Creatinine</t>
  </si>
  <si>
    <t>D. Bilirubin/BuBc</t>
  </si>
  <si>
    <t>GGT</t>
  </si>
  <si>
    <t>GOT/AST</t>
  </si>
  <si>
    <t>HDL</t>
  </si>
  <si>
    <t>LDH</t>
  </si>
  <si>
    <t>GPT/ALTV</t>
  </si>
  <si>
    <t>T. Bilirubin</t>
  </si>
  <si>
    <t>Urea</t>
  </si>
  <si>
    <t>Glu-Ca</t>
  </si>
  <si>
    <t>Urea-Crea</t>
  </si>
  <si>
    <t>ALT-AST</t>
  </si>
  <si>
    <t>AL.B-TP</t>
  </si>
  <si>
    <t>TRIG-CHOL</t>
  </si>
  <si>
    <t>ALKP-TBIL</t>
  </si>
  <si>
    <t>New Order Kits</t>
  </si>
  <si>
    <t>New Order Tests</t>
  </si>
  <si>
    <t>Total Price</t>
  </si>
  <si>
    <t>TOTALS</t>
  </si>
  <si>
    <t xml:space="preserve"> </t>
  </si>
  <si>
    <t>ALB</t>
  </si>
  <si>
    <t>ALKP</t>
  </si>
  <si>
    <t xml:space="preserve"> Ca</t>
  </si>
  <si>
    <t>CHOL</t>
  </si>
  <si>
    <t>GLUC</t>
  </si>
  <si>
    <t xml:space="preserve"> Mg</t>
  </si>
  <si>
    <t>PHOS</t>
  </si>
  <si>
    <t>K+</t>
  </si>
  <si>
    <t>NA+</t>
  </si>
  <si>
    <t>FE</t>
  </si>
  <si>
    <t>TP</t>
  </si>
  <si>
    <t>TRIG</t>
  </si>
  <si>
    <t>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</si>
</sst>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mbria"/>
      <family val="1"/>
    </font>
    <font>
      <sz val="10"/>
      <name val="Times New Roman"/>
      <family val="1"/>
    </font>
    <font>
      <sz val="12"/>
      <color rgb="FF000000"/>
      <name val="Cambria"/>
      <family val="1"/>
    </font>
    <font>
      <b/>
      <sz val="10"/>
      <name val="Times New Roman"/>
      <family val="1"/>
    </font>
    <font>
      <b/>
      <sz val="12"/>
      <color theme="1"/>
      <name val="Calibri Light"/>
      <family val="1"/>
      <scheme val="major"/>
    </font>
    <font>
      <sz val="10"/>
      <name val="Times New Roman"/>
      <family val="1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66FFFF"/>
        <bgColor rgb="FFFFFFFF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2" borderId="6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horizontal="center" vertical="top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3" fontId="0" fillId="4" borderId="4" xfId="0" applyNumberFormat="1" applyFill="1" applyBorder="1" applyAlignment="1">
      <alignment horizontal="center"/>
    </xf>
    <xf numFmtId="3" fontId="0" fillId="0" borderId="4" xfId="0" applyNumberFormat="1" applyBorder="1"/>
    <xf numFmtId="164" fontId="0" fillId="0" borderId="10" xfId="0" applyNumberFormat="1" applyBorder="1"/>
    <xf numFmtId="3" fontId="0" fillId="4" borderId="6" xfId="0" applyNumberFormat="1" applyFill="1" applyBorder="1" applyAlignment="1">
      <alignment horizontal="center"/>
    </xf>
    <xf numFmtId="3" fontId="0" fillId="0" borderId="6" xfId="0" applyNumberFormat="1" applyBorder="1"/>
    <xf numFmtId="164" fontId="0" fillId="0" borderId="11" xfId="0" applyNumberFormat="1" applyBorder="1"/>
    <xf numFmtId="3" fontId="0" fillId="4" borderId="8" xfId="0" applyNumberFormat="1" applyFill="1" applyBorder="1" applyAlignment="1">
      <alignment horizontal="center"/>
    </xf>
    <xf numFmtId="3" fontId="0" fillId="0" borderId="8" xfId="0" applyNumberFormat="1" applyBorder="1"/>
    <xf numFmtId="164" fontId="0" fillId="0" borderId="12" xfId="0" applyNumberFormat="1" applyBorder="1"/>
    <xf numFmtId="3" fontId="4" fillId="3" borderId="2" xfId="0" applyNumberFormat="1" applyFont="1" applyFill="1" applyBorder="1" applyAlignment="1">
      <alignment horizontal="center" vertical="top"/>
    </xf>
    <xf numFmtId="164" fontId="4" fillId="3" borderId="9" xfId="0" applyNumberFormat="1" applyFont="1" applyFill="1" applyBorder="1" applyAlignment="1">
      <alignment horizontal="center" vertical="top"/>
    </xf>
    <xf numFmtId="0" fontId="0" fillId="2" borderId="0" xfId="0" applyFill="1"/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vertical="top"/>
    </xf>
    <xf numFmtId="3" fontId="0" fillId="2" borderId="6" xfId="0" applyNumberFormat="1" applyFill="1" applyBorder="1" applyAlignment="1">
      <alignment horizontal="center"/>
    </xf>
    <xf numFmtId="3" fontId="0" fillId="2" borderId="6" xfId="0" applyNumberFormat="1" applyFill="1" applyBorder="1"/>
    <xf numFmtId="164" fontId="0" fillId="2" borderId="11" xfId="0" applyNumberFormat="1" applyFill="1" applyBorder="1"/>
    <xf numFmtId="0" fontId="5" fillId="2" borderId="5" xfId="0" applyFont="1" applyFill="1" applyBorder="1" applyAlignment="1">
      <alignment horizontal="center" vertical="top"/>
    </xf>
    <xf numFmtId="0" fontId="6" fillId="0" borderId="13" xfId="0" applyFont="1" applyBorder="1" applyAlignment="1">
      <alignment horizontal="center" wrapText="1"/>
    </xf>
    <xf numFmtId="3" fontId="6" fillId="0" borderId="13" xfId="0" applyNumberFormat="1" applyFont="1" applyBorder="1" applyAlignment="1">
      <alignment horizontal="center" wrapText="1"/>
    </xf>
    <xf numFmtId="0" fontId="7" fillId="5" borderId="13" xfId="0" applyFont="1" applyFill="1" applyBorder="1" applyAlignment="1">
      <alignment horizontal="center" vertical="top"/>
    </xf>
    <xf numFmtId="0" fontId="7" fillId="5" borderId="13" xfId="0" applyFont="1" applyFill="1" applyBorder="1" applyAlignment="1">
      <alignment horizontal="left" vertical="top" wrapText="1"/>
    </xf>
    <xf numFmtId="3" fontId="8" fillId="0" borderId="13" xfId="0" applyNumberFormat="1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3" fontId="8" fillId="0" borderId="0" xfId="0" applyNumberFormat="1" applyFont="1" applyAlignment="1">
      <alignment vertical="center" wrapText="1"/>
    </xf>
    <xf numFmtId="3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5" borderId="13" xfId="0" applyFont="1" applyFill="1" applyBorder="1" applyAlignment="1">
      <alignment horizontal="left" vertical="top" wrapText="1"/>
    </xf>
    <xf numFmtId="3" fontId="12" fillId="0" borderId="13" xfId="0" applyNumberFormat="1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1" fillId="7" borderId="13" xfId="0" applyFont="1" applyFill="1" applyBorder="1" applyAlignment="1">
      <alignment horizontal="center" vertical="top"/>
    </xf>
    <xf numFmtId="0" fontId="9" fillId="6" borderId="14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8"/>
  <sheetViews>
    <sheetView tabSelected="1" zoomScaleNormal="100" workbookViewId="0">
      <selection activeCell="B29" sqref="B29"/>
    </sheetView>
  </sheetViews>
  <sheetFormatPr defaultRowHeight="14.4" x14ac:dyDescent="0.3"/>
  <cols>
    <col min="1" max="1" width="35" style="17" bestFit="1" customWidth="1"/>
    <col min="2" max="2" width="42.77734375" bestFit="1" customWidth="1"/>
    <col min="3" max="3" width="16.44140625" style="17" bestFit="1" customWidth="1"/>
    <col min="4" max="4" width="14" style="23" customWidth="1"/>
    <col min="5" max="5" width="22" style="25" customWidth="1"/>
    <col min="6" max="6" width="17.77734375" style="26" customWidth="1"/>
  </cols>
  <sheetData>
    <row r="1" spans="1:6" ht="15" thickBot="1" x14ac:dyDescent="0.35">
      <c r="A1" s="20" t="s">
        <v>0</v>
      </c>
      <c r="B1" s="21" t="s">
        <v>1</v>
      </c>
      <c r="C1" s="22" t="s">
        <v>2</v>
      </c>
      <c r="D1" s="38" t="s">
        <v>22</v>
      </c>
      <c r="E1" s="38" t="s">
        <v>23</v>
      </c>
      <c r="F1" s="39" t="s">
        <v>24</v>
      </c>
    </row>
    <row r="2" spans="1:6" hidden="1" x14ac:dyDescent="0.3">
      <c r="A2" s="6">
        <v>1988211</v>
      </c>
      <c r="B2" s="7" t="s">
        <v>3</v>
      </c>
      <c r="C2" s="1">
        <v>90</v>
      </c>
      <c r="D2" s="29">
        <v>0</v>
      </c>
      <c r="E2" s="30">
        <f>C2*D2</f>
        <v>0</v>
      </c>
      <c r="F2" s="31">
        <f>E2*0.18</f>
        <v>0</v>
      </c>
    </row>
    <row r="3" spans="1:6" x14ac:dyDescent="0.3">
      <c r="A3" s="8">
        <v>8196057</v>
      </c>
      <c r="B3" s="9" t="s">
        <v>27</v>
      </c>
      <c r="C3" s="3">
        <v>250</v>
      </c>
      <c r="D3" s="32">
        <f>500+500</f>
        <v>1000</v>
      </c>
      <c r="E3" s="33">
        <f t="shared" ref="E3:E34" si="0">C3*D3</f>
        <v>250000</v>
      </c>
      <c r="F3" s="34">
        <f t="shared" ref="F3:F34" si="1">E3*0.18</f>
        <v>45000</v>
      </c>
    </row>
    <row r="4" spans="1:6" s="40" customFormat="1" x14ac:dyDescent="0.3">
      <c r="A4" s="41">
        <v>1053180</v>
      </c>
      <c r="B4" s="42" t="s">
        <v>28</v>
      </c>
      <c r="C4" s="19">
        <v>300</v>
      </c>
      <c r="D4" s="43">
        <f>150+200</f>
        <v>350</v>
      </c>
      <c r="E4" s="44">
        <f t="shared" si="0"/>
        <v>105000</v>
      </c>
      <c r="F4" s="45">
        <f t="shared" si="1"/>
        <v>18900</v>
      </c>
    </row>
    <row r="5" spans="1:6" s="40" customFormat="1" x14ac:dyDescent="0.3">
      <c r="A5" s="46">
        <v>1450261</v>
      </c>
      <c r="B5" s="42" t="s">
        <v>29</v>
      </c>
      <c r="C5" s="19">
        <v>300</v>
      </c>
      <c r="D5" s="43">
        <f>200+300</f>
        <v>500</v>
      </c>
      <c r="E5" s="44">
        <f t="shared" si="0"/>
        <v>150000</v>
      </c>
      <c r="F5" s="45">
        <f t="shared" si="1"/>
        <v>27000</v>
      </c>
    </row>
    <row r="6" spans="1:6" s="40" customFormat="1" hidden="1" x14ac:dyDescent="0.3">
      <c r="A6" s="41">
        <v>6844471</v>
      </c>
      <c r="B6" s="42" t="s">
        <v>4</v>
      </c>
      <c r="C6" s="19">
        <v>250</v>
      </c>
      <c r="D6" s="43">
        <v>0</v>
      </c>
      <c r="E6" s="44">
        <f t="shared" si="0"/>
        <v>0</v>
      </c>
      <c r="F6" s="45">
        <f t="shared" si="1"/>
        <v>0</v>
      </c>
    </row>
    <row r="7" spans="1:6" s="40" customFormat="1" x14ac:dyDescent="0.3">
      <c r="A7" s="41">
        <v>1669829</v>
      </c>
      <c r="B7" s="42" t="s">
        <v>30</v>
      </c>
      <c r="C7" s="19">
        <v>300</v>
      </c>
      <c r="D7" s="43">
        <v>50</v>
      </c>
      <c r="E7" s="44">
        <f t="shared" si="0"/>
        <v>15000</v>
      </c>
      <c r="F7" s="45">
        <f t="shared" si="1"/>
        <v>2700</v>
      </c>
    </row>
    <row r="8" spans="1:6" s="40" customFormat="1" x14ac:dyDescent="0.3">
      <c r="A8" s="46">
        <v>8001133</v>
      </c>
      <c r="B8" s="42" t="s">
        <v>5</v>
      </c>
      <c r="C8" s="19">
        <v>90</v>
      </c>
      <c r="D8" s="43">
        <f>1000+200</f>
        <v>1200</v>
      </c>
      <c r="E8" s="44">
        <f t="shared" si="0"/>
        <v>108000</v>
      </c>
      <c r="F8" s="45">
        <f t="shared" si="1"/>
        <v>19440</v>
      </c>
    </row>
    <row r="9" spans="1:6" s="40" customFormat="1" x14ac:dyDescent="0.3">
      <c r="A9" s="41">
        <v>8478034</v>
      </c>
      <c r="B9" s="42" t="s">
        <v>6</v>
      </c>
      <c r="C9" s="19">
        <v>90</v>
      </c>
      <c r="D9" s="43">
        <f>125+375</f>
        <v>500</v>
      </c>
      <c r="E9" s="44">
        <f t="shared" si="0"/>
        <v>45000</v>
      </c>
      <c r="F9" s="45">
        <f t="shared" si="1"/>
        <v>8100</v>
      </c>
    </row>
    <row r="10" spans="1:6" s="40" customFormat="1" hidden="1" x14ac:dyDescent="0.3">
      <c r="A10" s="41">
        <v>6802584</v>
      </c>
      <c r="B10" s="42" t="s">
        <v>7</v>
      </c>
      <c r="C10" s="19">
        <v>300</v>
      </c>
      <c r="D10" s="43">
        <v>0</v>
      </c>
      <c r="E10" s="44">
        <f t="shared" si="0"/>
        <v>0</v>
      </c>
      <c r="F10" s="45">
        <f t="shared" si="1"/>
        <v>0</v>
      </c>
    </row>
    <row r="11" spans="1:6" s="40" customFormat="1" hidden="1" x14ac:dyDescent="0.3">
      <c r="A11" s="41">
        <v>1612365</v>
      </c>
      <c r="B11" s="42" t="s">
        <v>8</v>
      </c>
      <c r="C11" s="19">
        <v>90</v>
      </c>
      <c r="D11" s="43">
        <v>0</v>
      </c>
      <c r="E11" s="44">
        <f t="shared" si="0"/>
        <v>0</v>
      </c>
      <c r="F11" s="45">
        <f t="shared" si="1"/>
        <v>0</v>
      </c>
    </row>
    <row r="12" spans="1:6" s="40" customFormat="1" hidden="1" x14ac:dyDescent="0.3">
      <c r="A12" s="41">
        <v>8196057</v>
      </c>
      <c r="B12" s="42" t="s">
        <v>8</v>
      </c>
      <c r="C12" s="19">
        <v>300</v>
      </c>
      <c r="D12" s="43">
        <v>0</v>
      </c>
      <c r="E12" s="44">
        <f t="shared" si="0"/>
        <v>0</v>
      </c>
      <c r="F12" s="45">
        <f t="shared" si="1"/>
        <v>0</v>
      </c>
    </row>
    <row r="13" spans="1:6" s="40" customFormat="1" hidden="1" x14ac:dyDescent="0.3">
      <c r="A13" s="41">
        <v>8257289</v>
      </c>
      <c r="B13" s="42" t="s">
        <v>9</v>
      </c>
      <c r="C13" s="19">
        <v>250</v>
      </c>
      <c r="D13" s="43">
        <v>0</v>
      </c>
      <c r="E13" s="44">
        <f t="shared" si="0"/>
        <v>0</v>
      </c>
      <c r="F13" s="45">
        <f t="shared" si="1"/>
        <v>0</v>
      </c>
    </row>
    <row r="14" spans="1:6" s="40" customFormat="1" x14ac:dyDescent="0.3">
      <c r="A14" s="41">
        <v>1707801</v>
      </c>
      <c r="B14" s="42" t="s">
        <v>31</v>
      </c>
      <c r="C14" s="19">
        <v>300</v>
      </c>
      <c r="D14" s="43">
        <f>300+300</f>
        <v>600</v>
      </c>
      <c r="E14" s="44">
        <f t="shared" si="0"/>
        <v>180000</v>
      </c>
      <c r="F14" s="45">
        <f t="shared" si="1"/>
        <v>32400</v>
      </c>
    </row>
    <row r="15" spans="1:6" s="40" customFormat="1" hidden="1" x14ac:dyDescent="0.3">
      <c r="A15" s="41">
        <v>8433815</v>
      </c>
      <c r="B15" s="42" t="s">
        <v>10</v>
      </c>
      <c r="C15" s="19">
        <v>300</v>
      </c>
      <c r="D15" s="43">
        <v>0</v>
      </c>
      <c r="E15" s="44">
        <f t="shared" si="0"/>
        <v>0</v>
      </c>
      <c r="F15" s="45">
        <f t="shared" si="1"/>
        <v>0</v>
      </c>
    </row>
    <row r="16" spans="1:6" s="40" customFormat="1" x14ac:dyDescent="0.3">
      <c r="A16" s="41">
        <v>6802469</v>
      </c>
      <c r="B16" s="42" t="s">
        <v>11</v>
      </c>
      <c r="C16" s="19">
        <v>90</v>
      </c>
      <c r="D16" s="43">
        <v>100</v>
      </c>
      <c r="E16" s="44">
        <f t="shared" si="0"/>
        <v>9000</v>
      </c>
      <c r="F16" s="45">
        <f t="shared" si="1"/>
        <v>1620</v>
      </c>
    </row>
    <row r="17" spans="1:6" s="40" customFormat="1" hidden="1" x14ac:dyDescent="0.3">
      <c r="A17" s="41">
        <v>6844430</v>
      </c>
      <c r="B17" s="42" t="s">
        <v>12</v>
      </c>
      <c r="C17" s="19">
        <v>250</v>
      </c>
      <c r="D17" s="43">
        <v>0</v>
      </c>
      <c r="E17" s="44">
        <f t="shared" si="0"/>
        <v>0</v>
      </c>
      <c r="F17" s="45">
        <f t="shared" si="1"/>
        <v>0</v>
      </c>
    </row>
    <row r="18" spans="1:6" s="40" customFormat="1" x14ac:dyDescent="0.3">
      <c r="A18" s="41">
        <v>1921204</v>
      </c>
      <c r="B18" s="42" t="s">
        <v>32</v>
      </c>
      <c r="C18" s="19">
        <v>90</v>
      </c>
      <c r="D18" s="43">
        <f>400+200</f>
        <v>600</v>
      </c>
      <c r="E18" s="44">
        <f t="shared" si="0"/>
        <v>54000</v>
      </c>
      <c r="F18" s="45">
        <f t="shared" si="1"/>
        <v>9720</v>
      </c>
    </row>
    <row r="19" spans="1:6" s="40" customFormat="1" x14ac:dyDescent="0.3">
      <c r="A19" s="46">
        <v>1513209</v>
      </c>
      <c r="B19" s="42" t="s">
        <v>33</v>
      </c>
      <c r="C19" s="19">
        <v>300</v>
      </c>
      <c r="D19" s="43">
        <v>100</v>
      </c>
      <c r="E19" s="44">
        <f t="shared" si="0"/>
        <v>30000</v>
      </c>
      <c r="F19" s="45">
        <f t="shared" si="1"/>
        <v>5400</v>
      </c>
    </row>
    <row r="20" spans="1:6" s="40" customFormat="1" x14ac:dyDescent="0.3">
      <c r="A20" s="41">
        <v>8157596</v>
      </c>
      <c r="B20" s="42" t="s">
        <v>34</v>
      </c>
      <c r="C20" s="19">
        <v>250</v>
      </c>
      <c r="D20" s="43">
        <f>300+200</f>
        <v>500</v>
      </c>
      <c r="E20" s="44">
        <f t="shared" si="0"/>
        <v>125000</v>
      </c>
      <c r="F20" s="45">
        <f t="shared" si="1"/>
        <v>22500</v>
      </c>
    </row>
    <row r="21" spans="1:6" s="40" customFormat="1" x14ac:dyDescent="0.3">
      <c r="A21" s="41">
        <v>8379034</v>
      </c>
      <c r="B21" s="42" t="s">
        <v>35</v>
      </c>
      <c r="C21" s="19">
        <v>250</v>
      </c>
      <c r="D21" s="43">
        <f>300+300</f>
        <v>600</v>
      </c>
      <c r="E21" s="44">
        <f t="shared" si="0"/>
        <v>150000</v>
      </c>
      <c r="F21" s="45">
        <f t="shared" si="1"/>
        <v>27000</v>
      </c>
    </row>
    <row r="22" spans="1:6" s="40" customFormat="1" hidden="1" x14ac:dyDescent="0.3">
      <c r="A22" s="41">
        <v>1655281</v>
      </c>
      <c r="B22" s="42" t="s">
        <v>13</v>
      </c>
      <c r="C22" s="19">
        <v>300</v>
      </c>
      <c r="D22" s="43">
        <v>0</v>
      </c>
      <c r="E22" s="44">
        <f t="shared" si="0"/>
        <v>0</v>
      </c>
      <c r="F22" s="45">
        <f t="shared" si="1"/>
        <v>0</v>
      </c>
    </row>
    <row r="23" spans="1:6" s="40" customFormat="1" x14ac:dyDescent="0.3">
      <c r="A23" s="41">
        <v>1924547</v>
      </c>
      <c r="B23" s="42" t="s">
        <v>36</v>
      </c>
      <c r="C23" s="19">
        <v>90</v>
      </c>
      <c r="D23" s="43">
        <f>50+50</f>
        <v>100</v>
      </c>
      <c r="E23" s="44">
        <f t="shared" si="0"/>
        <v>9000</v>
      </c>
      <c r="F23" s="45">
        <f t="shared" si="1"/>
        <v>1620</v>
      </c>
    </row>
    <row r="24" spans="1:6" s="40" customFormat="1" hidden="1" x14ac:dyDescent="0.3">
      <c r="A24" s="41">
        <v>8159931</v>
      </c>
      <c r="B24" s="42" t="s">
        <v>14</v>
      </c>
      <c r="C24" s="19">
        <v>300</v>
      </c>
      <c r="D24" s="43">
        <v>0</v>
      </c>
      <c r="E24" s="44">
        <f t="shared" si="0"/>
        <v>0</v>
      </c>
      <c r="F24" s="45">
        <f t="shared" si="1"/>
        <v>0</v>
      </c>
    </row>
    <row r="25" spans="1:6" s="40" customFormat="1" x14ac:dyDescent="0.3">
      <c r="A25" s="41">
        <v>8392292</v>
      </c>
      <c r="B25" s="42" t="s">
        <v>37</v>
      </c>
      <c r="C25" s="19">
        <v>250</v>
      </c>
      <c r="D25" s="43">
        <f>50</f>
        <v>50</v>
      </c>
      <c r="E25" s="44">
        <f t="shared" si="0"/>
        <v>12500</v>
      </c>
      <c r="F25" s="45">
        <f t="shared" si="1"/>
        <v>2250</v>
      </c>
    </row>
    <row r="26" spans="1:6" s="40" customFormat="1" x14ac:dyDescent="0.3">
      <c r="A26" s="41">
        <v>8329930</v>
      </c>
      <c r="B26" s="42" t="s">
        <v>38</v>
      </c>
      <c r="C26" s="19">
        <v>90</v>
      </c>
      <c r="D26" s="43">
        <f>500+200</f>
        <v>700</v>
      </c>
      <c r="E26" s="44">
        <f t="shared" si="0"/>
        <v>63000</v>
      </c>
      <c r="F26" s="45">
        <f t="shared" si="1"/>
        <v>11340</v>
      </c>
    </row>
    <row r="27" spans="1:6" s="40" customFormat="1" hidden="1" x14ac:dyDescent="0.3">
      <c r="A27" s="41">
        <v>8102204</v>
      </c>
      <c r="B27" s="42" t="s">
        <v>15</v>
      </c>
      <c r="C27" s="19">
        <v>300</v>
      </c>
      <c r="D27" s="43">
        <v>0</v>
      </c>
      <c r="E27" s="44">
        <f t="shared" si="0"/>
        <v>0</v>
      </c>
      <c r="F27" s="45">
        <f t="shared" si="1"/>
        <v>0</v>
      </c>
    </row>
    <row r="28" spans="1:6" s="40" customFormat="1" x14ac:dyDescent="0.3">
      <c r="A28" s="46">
        <v>1943927</v>
      </c>
      <c r="B28" s="42" t="s">
        <v>39</v>
      </c>
      <c r="C28" s="19">
        <v>300</v>
      </c>
      <c r="D28" s="43">
        <v>350</v>
      </c>
      <c r="E28" s="44">
        <f t="shared" si="0"/>
        <v>105000</v>
      </c>
      <c r="F28" s="45">
        <f t="shared" si="1"/>
        <v>18900</v>
      </c>
    </row>
    <row r="29" spans="1:6" x14ac:dyDescent="0.3">
      <c r="A29" s="10"/>
      <c r="B29" s="11" t="s">
        <v>16</v>
      </c>
      <c r="C29" s="3">
        <v>600</v>
      </c>
      <c r="D29" s="32"/>
      <c r="E29" s="33">
        <f t="shared" si="0"/>
        <v>0</v>
      </c>
      <c r="F29" s="34">
        <f t="shared" si="1"/>
        <v>0</v>
      </c>
    </row>
    <row r="30" spans="1:6" x14ac:dyDescent="0.3">
      <c r="A30" s="8"/>
      <c r="B30" s="9" t="s">
        <v>17</v>
      </c>
      <c r="C30" s="3">
        <v>600</v>
      </c>
      <c r="D30" s="32"/>
      <c r="E30" s="33">
        <f t="shared" si="0"/>
        <v>0</v>
      </c>
      <c r="F30" s="34">
        <f t="shared" si="1"/>
        <v>0</v>
      </c>
    </row>
    <row r="31" spans="1:6" x14ac:dyDescent="0.3">
      <c r="A31" s="2"/>
      <c r="B31" s="12" t="s">
        <v>18</v>
      </c>
      <c r="C31" s="3">
        <v>600</v>
      </c>
      <c r="D31" s="32"/>
      <c r="E31" s="33">
        <f t="shared" si="0"/>
        <v>0</v>
      </c>
      <c r="F31" s="34">
        <f t="shared" si="1"/>
        <v>0</v>
      </c>
    </row>
    <row r="32" spans="1:6" x14ac:dyDescent="0.3">
      <c r="A32" s="2"/>
      <c r="B32" s="12" t="s">
        <v>19</v>
      </c>
      <c r="C32" s="3">
        <v>600</v>
      </c>
      <c r="D32" s="32"/>
      <c r="E32" s="33">
        <f t="shared" si="0"/>
        <v>0</v>
      </c>
      <c r="F32" s="34">
        <f t="shared" si="1"/>
        <v>0</v>
      </c>
    </row>
    <row r="33" spans="1:7" x14ac:dyDescent="0.3">
      <c r="A33" s="2"/>
      <c r="B33" s="12" t="s">
        <v>20</v>
      </c>
      <c r="C33" s="3">
        <v>600</v>
      </c>
      <c r="D33" s="32"/>
      <c r="E33" s="33">
        <f t="shared" si="0"/>
        <v>0</v>
      </c>
      <c r="F33" s="34">
        <f t="shared" si="1"/>
        <v>0</v>
      </c>
    </row>
    <row r="34" spans="1:7" ht="15" thickBot="1" x14ac:dyDescent="0.35">
      <c r="A34" s="13"/>
      <c r="B34" s="14" t="s">
        <v>21</v>
      </c>
      <c r="C34" s="4">
        <v>600</v>
      </c>
      <c r="D34" s="35"/>
      <c r="E34" s="36">
        <f t="shared" si="0"/>
        <v>0</v>
      </c>
      <c r="F34" s="37">
        <f t="shared" si="1"/>
        <v>0</v>
      </c>
    </row>
    <row r="35" spans="1:7" x14ac:dyDescent="0.3">
      <c r="A35" s="15"/>
      <c r="B35" s="16"/>
      <c r="C35" s="5"/>
      <c r="D35" s="24" t="s">
        <v>25</v>
      </c>
      <c r="E35" s="27">
        <f>SUM(E2:E34)</f>
        <v>1410500</v>
      </c>
      <c r="F35" s="28">
        <f>SUM(F2:F34)</f>
        <v>253890</v>
      </c>
    </row>
    <row r="36" spans="1:7" x14ac:dyDescent="0.3">
      <c r="B36" s="16"/>
      <c r="C36" s="18"/>
    </row>
    <row r="40" spans="1:7" s="57" customFormat="1" ht="15.6" x14ac:dyDescent="0.25">
      <c r="A40" s="47"/>
      <c r="B40" s="47"/>
      <c r="C40" s="47"/>
      <c r="D40" s="48"/>
      <c r="E40" s="47"/>
      <c r="F40" s="56"/>
      <c r="G40" s="56"/>
    </row>
    <row r="41" spans="1:7" ht="27.75" customHeight="1" x14ac:dyDescent="0.3">
      <c r="A41" s="49"/>
      <c r="B41" s="50"/>
      <c r="C41" s="50"/>
      <c r="D41" s="51"/>
      <c r="E41" s="52"/>
    </row>
    <row r="42" spans="1:7" ht="15" x14ac:dyDescent="0.3">
      <c r="A42" s="49"/>
      <c r="B42" s="50"/>
      <c r="C42" s="50"/>
      <c r="D42" s="51"/>
      <c r="E42" s="52"/>
    </row>
    <row r="43" spans="1:7" ht="29.25" customHeight="1" x14ac:dyDescent="0.3">
      <c r="A43" s="49"/>
      <c r="B43" s="50"/>
      <c r="C43" s="50"/>
      <c r="D43" s="51"/>
      <c r="E43" s="52"/>
    </row>
    <row r="44" spans="1:7" ht="15" x14ac:dyDescent="0.3">
      <c r="A44" s="49"/>
      <c r="B44" s="50"/>
      <c r="C44" s="50"/>
      <c r="D44" s="51"/>
      <c r="E44" s="52"/>
    </row>
    <row r="45" spans="1:7" ht="15" x14ac:dyDescent="0.3">
      <c r="A45" s="49"/>
      <c r="B45" s="50"/>
      <c r="C45" s="50"/>
      <c r="D45" s="51"/>
      <c r="E45" s="52"/>
    </row>
    <row r="46" spans="1:7" ht="15" x14ac:dyDescent="0.3">
      <c r="A46" s="49"/>
      <c r="B46" s="50"/>
      <c r="C46" s="50"/>
      <c r="D46" s="51"/>
      <c r="E46" s="52"/>
    </row>
    <row r="47" spans="1:7" ht="15" x14ac:dyDescent="0.3">
      <c r="A47" s="53"/>
      <c r="B47" s="54"/>
      <c r="C47" s="54"/>
      <c r="D47" s="55"/>
      <c r="E47" s="54"/>
    </row>
    <row r="48" spans="1:7" ht="15" x14ac:dyDescent="0.3">
      <c r="A48" s="53"/>
      <c r="B48" s="54"/>
      <c r="C48" s="54"/>
      <c r="D48" s="55"/>
      <c r="E48" s="54"/>
    </row>
    <row r="49" spans="1:7" s="57" customFormat="1" ht="15.6" x14ac:dyDescent="0.25">
      <c r="A49" s="47"/>
      <c r="B49" s="47"/>
      <c r="C49" s="47"/>
      <c r="D49" s="48"/>
      <c r="E49" s="47"/>
      <c r="F49" s="56"/>
      <c r="G49" s="56"/>
    </row>
    <row r="50" spans="1:7" ht="15" x14ac:dyDescent="0.3">
      <c r="A50" s="49"/>
      <c r="B50" s="50"/>
      <c r="C50" s="50"/>
      <c r="D50" s="51"/>
      <c r="E50" s="62"/>
    </row>
    <row r="51" spans="1:7" ht="15" x14ac:dyDescent="0.3">
      <c r="A51" s="49"/>
      <c r="B51" s="50"/>
      <c r="C51" s="50"/>
      <c r="D51" s="51"/>
      <c r="E51" s="63"/>
    </row>
    <row r="52" spans="1:7" ht="15" x14ac:dyDescent="0.3">
      <c r="A52" s="49"/>
      <c r="B52" s="50"/>
      <c r="C52" s="50"/>
      <c r="D52" s="51"/>
      <c r="E52" s="63"/>
    </row>
    <row r="53" spans="1:7" ht="15" x14ac:dyDescent="0.3">
      <c r="A53" s="49"/>
      <c r="B53" s="50"/>
      <c r="C53" s="50"/>
      <c r="D53" s="51"/>
      <c r="E53" s="63"/>
    </row>
    <row r="54" spans="1:7" ht="15" x14ac:dyDescent="0.3">
      <c r="A54" s="49"/>
      <c r="B54" s="50"/>
      <c r="C54" s="50"/>
      <c r="D54" s="51"/>
      <c r="E54" s="64"/>
    </row>
    <row r="55" spans="1:7" ht="15" x14ac:dyDescent="0.3">
      <c r="A55" s="49"/>
      <c r="B55" s="50"/>
      <c r="C55" s="50"/>
      <c r="D55" s="51"/>
      <c r="E55" s="52"/>
    </row>
    <row r="56" spans="1:7" ht="15" x14ac:dyDescent="0.3">
      <c r="A56" s="49"/>
      <c r="B56" s="50"/>
      <c r="C56" s="50"/>
      <c r="D56" s="51"/>
      <c r="E56" s="52"/>
    </row>
    <row r="57" spans="1:7" ht="15" x14ac:dyDescent="0.3">
      <c r="A57" s="53"/>
      <c r="B57" s="54"/>
      <c r="C57" s="54"/>
      <c r="D57" s="55"/>
      <c r="E57" s="54"/>
    </row>
    <row r="58" spans="1:7" ht="15" x14ac:dyDescent="0.3">
      <c r="A58" s="53"/>
      <c r="B58" s="54"/>
      <c r="C58" s="54"/>
      <c r="D58" s="55"/>
      <c r="E58" s="54"/>
    </row>
    <row r="59" spans="1:7" s="57" customFormat="1" ht="15.6" x14ac:dyDescent="0.25">
      <c r="A59" s="47"/>
      <c r="B59" s="47"/>
      <c r="C59" s="47"/>
      <c r="D59" s="48"/>
      <c r="E59" s="47"/>
      <c r="F59" s="56"/>
      <c r="G59" s="56"/>
    </row>
    <row r="60" spans="1:7" ht="15" x14ac:dyDescent="0.3">
      <c r="A60" s="49"/>
      <c r="B60" s="50"/>
      <c r="C60" s="50"/>
      <c r="D60" s="51"/>
      <c r="E60" s="52"/>
    </row>
    <row r="61" spans="1:7" ht="15" x14ac:dyDescent="0.3">
      <c r="A61" s="49"/>
      <c r="B61" s="50"/>
      <c r="C61" s="50"/>
      <c r="D61" s="51"/>
      <c r="E61" s="52"/>
    </row>
    <row r="62" spans="1:7" ht="15" x14ac:dyDescent="0.3">
      <c r="A62" s="53"/>
      <c r="B62" s="54"/>
      <c r="C62" s="54"/>
      <c r="D62" s="55"/>
      <c r="E62" s="54"/>
    </row>
    <row r="63" spans="1:7" ht="15" x14ac:dyDescent="0.3">
      <c r="A63" s="53"/>
      <c r="B63" s="54"/>
      <c r="C63" s="54"/>
      <c r="D63" s="55"/>
      <c r="E63" s="54"/>
    </row>
    <row r="64" spans="1:7" s="57" customFormat="1" ht="15.6" x14ac:dyDescent="0.25">
      <c r="A64" s="47"/>
      <c r="B64" s="47"/>
      <c r="C64" s="47"/>
      <c r="D64" s="48"/>
      <c r="E64" s="47"/>
      <c r="F64" s="56"/>
      <c r="G64" s="56"/>
    </row>
    <row r="65" spans="1:7" s="57" customFormat="1" ht="15.6" x14ac:dyDescent="0.3">
      <c r="A65" s="49"/>
      <c r="B65" s="50"/>
      <c r="C65" s="50"/>
      <c r="D65" s="51"/>
      <c r="E65" s="52"/>
      <c r="F65" s="56"/>
      <c r="G65" s="56"/>
    </row>
    <row r="66" spans="1:7" s="57" customFormat="1" ht="15.6" x14ac:dyDescent="0.3">
      <c r="A66" s="49"/>
      <c r="B66" s="50"/>
      <c r="C66" s="50"/>
      <c r="D66" s="51"/>
      <c r="E66" s="52"/>
      <c r="F66" s="56"/>
      <c r="G66" s="56"/>
    </row>
    <row r="67" spans="1:7" s="57" customFormat="1" ht="15.6" x14ac:dyDescent="0.3">
      <c r="A67" s="49"/>
      <c r="B67" s="50"/>
      <c r="C67" s="50"/>
      <c r="D67" s="51"/>
      <c r="E67" s="52"/>
      <c r="F67" s="56"/>
      <c r="G67" s="56"/>
    </row>
    <row r="68" spans="1:7" s="57" customFormat="1" ht="15.6" x14ac:dyDescent="0.3">
      <c r="A68" s="49"/>
      <c r="B68" s="50"/>
      <c r="C68" s="50"/>
      <c r="D68" s="51"/>
      <c r="E68" s="52"/>
      <c r="F68" s="56"/>
      <c r="G68" s="56"/>
    </row>
    <row r="69" spans="1:7" s="57" customFormat="1" ht="15.6" x14ac:dyDescent="0.3">
      <c r="A69" s="49"/>
      <c r="B69" s="50"/>
      <c r="C69" s="50"/>
      <c r="D69" s="51"/>
      <c r="E69" s="52"/>
      <c r="F69" s="56"/>
      <c r="G69" s="56"/>
    </row>
    <row r="70" spans="1:7" s="57" customFormat="1" ht="15.6" x14ac:dyDescent="0.3">
      <c r="A70" s="49"/>
      <c r="B70" s="50"/>
      <c r="C70" s="50"/>
      <c r="D70" s="51"/>
      <c r="E70" s="52"/>
      <c r="F70" s="56"/>
      <c r="G70" s="56"/>
    </row>
    <row r="71" spans="1:7" s="57" customFormat="1" ht="15.6" x14ac:dyDescent="0.3">
      <c r="A71" s="49"/>
      <c r="B71" s="50"/>
      <c r="C71" s="50"/>
      <c r="D71" s="51"/>
      <c r="E71" s="52"/>
      <c r="F71" s="56"/>
      <c r="G71" s="56"/>
    </row>
    <row r="72" spans="1:7" s="57" customFormat="1" ht="15.6" x14ac:dyDescent="0.3">
      <c r="A72" s="61"/>
      <c r="B72" s="58"/>
      <c r="C72" s="58"/>
      <c r="D72" s="59"/>
      <c r="E72" s="60"/>
      <c r="F72" s="56"/>
      <c r="G72" s="56"/>
    </row>
    <row r="73" spans="1:7" s="57" customFormat="1" ht="15.6" x14ac:dyDescent="0.3">
      <c r="A73" s="61"/>
      <c r="B73" s="58"/>
      <c r="C73" s="58"/>
      <c r="D73" s="59"/>
      <c r="E73" s="60"/>
      <c r="F73" s="56"/>
      <c r="G73" s="56"/>
    </row>
    <row r="74" spans="1:7" s="57" customFormat="1" ht="15.6" x14ac:dyDescent="0.3">
      <c r="A74" s="49"/>
      <c r="B74" s="50"/>
      <c r="C74" s="50"/>
      <c r="D74" s="51"/>
      <c r="E74" s="52"/>
      <c r="F74" s="56"/>
      <c r="G74" s="56"/>
    </row>
    <row r="75" spans="1:7" s="57" customFormat="1" ht="15.6" x14ac:dyDescent="0.3">
      <c r="A75" s="49"/>
      <c r="B75" s="50"/>
      <c r="C75" s="50"/>
      <c r="D75" s="51"/>
      <c r="E75" s="52"/>
      <c r="F75" s="56"/>
      <c r="G75" s="56"/>
    </row>
    <row r="76" spans="1:7" s="57" customFormat="1" ht="15.6" x14ac:dyDescent="0.3">
      <c r="A76" s="49"/>
      <c r="B76" s="50"/>
      <c r="C76" s="50"/>
      <c r="D76" s="51"/>
      <c r="E76" s="52"/>
      <c r="F76" s="56"/>
      <c r="G76" s="56"/>
    </row>
    <row r="77" spans="1:7" s="57" customFormat="1" ht="15.6" x14ac:dyDescent="0.3">
      <c r="A77" s="49"/>
      <c r="B77" s="50"/>
      <c r="C77" s="50"/>
      <c r="D77" s="51"/>
      <c r="E77" s="52"/>
      <c r="F77" s="56"/>
      <c r="G77" s="56"/>
    </row>
    <row r="78" spans="1:7" x14ac:dyDescent="0.3">
      <c r="D78" s="23" t="s">
        <v>26</v>
      </c>
    </row>
  </sheetData>
  <autoFilter ref="A1:F35">
    <filterColumn colId="3">
      <filters blank="1">
        <filter val="1,000"/>
        <filter val="1,200"/>
        <filter val="100"/>
        <filter val="350"/>
        <filter val="50"/>
        <filter val="500"/>
        <filter val="600"/>
        <filter val="700"/>
        <filter val="TOTALS"/>
      </filters>
    </filterColumn>
  </autoFilter>
  <mergeCells count="1">
    <mergeCell ref="E50:E5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Raouf Sharobime</dc:creator>
  <cp:lastModifiedBy>Lenovo</cp:lastModifiedBy>
  <dcterms:created xsi:type="dcterms:W3CDTF">2023-01-31T12:52:25Z</dcterms:created>
  <dcterms:modified xsi:type="dcterms:W3CDTF">2023-05-16T13:09:40Z</dcterms:modified>
</cp:coreProperties>
</file>