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-\Documents\GitHub\VTEC-CAD_LIBRARY\Altium_Templates\"/>
    </mc:Choice>
  </mc:AlternateContent>
  <xr:revisionPtr revIDLastSave="0" documentId="13_ncr:1_{D4A3CF15-A9AA-4213-BBDF-477D27E63B4A}" xr6:coauthVersionLast="47" xr6:coauthVersionMax="47" xr10:uidLastSave="{00000000-0000-0000-0000-000000000000}"/>
  <bookViews>
    <workbookView xWindow="-120" yWindow="-120" windowWidth="38640" windowHeight="21240" xr2:uid="{C3956FD4-1A44-4C90-9B5B-E48BD0F97FB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7" i="1" l="1"/>
  <c r="D7" i="1"/>
  <c r="P14" i="1"/>
  <c r="M14" i="1"/>
  <c r="J14" i="1"/>
  <c r="B12" i="1"/>
  <c r="B13" i="1"/>
  <c r="B11" i="1"/>
  <c r="E21" i="1" s="1"/>
</calcChain>
</file>

<file path=xl/sharedStrings.xml><?xml version="1.0" encoding="utf-8"?>
<sst xmlns="http://schemas.openxmlformats.org/spreadsheetml/2006/main" count="34" uniqueCount="34">
  <si>
    <t>Report Date</t>
  </si>
  <si>
    <t>Print Date</t>
  </si>
  <si>
    <t>#</t>
  </si>
  <si>
    <t>Summary per Board</t>
  </si>
  <si>
    <t>Total # of unique parts</t>
  </si>
  <si>
    <t>SMT Placements per board</t>
  </si>
  <si>
    <t>Field=ReportDate</t>
  </si>
  <si>
    <t>Field=ReportTime</t>
  </si>
  <si>
    <t>Field=DataSourceFileName</t>
  </si>
  <si>
    <t>VTEC Lasers &amp; Sensors</t>
  </si>
  <si>
    <t>https://www.vtec-ls.nl/</t>
  </si>
  <si>
    <t>Column=Category</t>
  </si>
  <si>
    <t>Column=Manufacturer 1</t>
  </si>
  <si>
    <t>Column=Description</t>
  </si>
  <si>
    <t>Column=Footprint</t>
  </si>
  <si>
    <t>Column=Manufacturer Part Number 1</t>
  </si>
  <si>
    <t>Column=Quantity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</si>
  <si>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</si>
  <si>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</si>
  <si>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</si>
  <si>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</si>
  <si>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</si>
  <si>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</si>
  <si>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Field=ProductionQuantity</t>
  </si>
  <si>
    <t>Column=Mount</t>
  </si>
  <si>
    <t>Column=Designator</t>
  </si>
  <si>
    <t>Column=Supplier 1</t>
  </si>
  <si>
    <t>Field=ProjectFileName</t>
  </si>
  <si>
    <t>Source Data From</t>
  </si>
  <si>
    <t>Number of Boards</t>
  </si>
  <si>
    <t>Generated by:</t>
  </si>
  <si>
    <t>Through hole placements per board</t>
  </si>
  <si>
    <t>Mechanical Placement per board</t>
  </si>
  <si>
    <t>Field=OutputName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</si>
</sst>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63">
    <xf numFmtId="0" fontId="0" fillId="0" borderId="0" xfId="0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/>
    <xf numFmtId="0" fontId="1" fillId="2" borderId="0" xfId="0" applyFont="1" applyFill="1" applyAlignment="1"/>
    <xf numFmtId="0" fontId="1" fillId="2" borderId="0" xfId="0" applyFont="1" applyFill="1" applyAlignment="1">
      <alignment vertical="top"/>
    </xf>
    <xf numFmtId="0" fontId="0" fillId="2" borderId="0" xfId="0" applyFill="1" applyAlignment="1"/>
    <xf numFmtId="0" fontId="0" fillId="2" borderId="0" xfId="0" applyFill="1"/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vertical="top"/>
    </xf>
    <xf numFmtId="0" fontId="0" fillId="3" borderId="0" xfId="0" applyFill="1" applyAlignment="1"/>
    <xf numFmtId="0" fontId="0" fillId="3" borderId="0" xfId="0" applyFill="1"/>
    <xf numFmtId="0" fontId="6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" fillId="4" borderId="0" xfId="0" applyFont="1" applyFill="1" applyAlignment="1"/>
    <xf numFmtId="0" fontId="2" fillId="4" borderId="0" xfId="1" applyFill="1" applyAlignment="1"/>
    <xf numFmtId="0" fontId="0" fillId="4" borderId="0" xfId="0" applyFill="1" applyAlignment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4" borderId="2" xfId="0" applyFill="1" applyBorder="1"/>
    <xf numFmtId="44" fontId="0" fillId="0" borderId="0" xfId="2" applyFont="1"/>
    <xf numFmtId="0" fontId="5" fillId="3" borderId="0" xfId="0" applyFont="1" applyFill="1" applyAlignment="1"/>
    <xf numFmtId="0" fontId="0" fillId="0" borderId="2" xfId="0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7" borderId="11" xfId="0" applyFill="1" applyBorder="1"/>
    <xf numFmtId="0" fontId="0" fillId="3" borderId="12" xfId="0" applyFill="1" applyBorder="1"/>
    <xf numFmtId="0" fontId="0" fillId="7" borderId="12" xfId="0" applyFont="1" applyFill="1" applyBorder="1" applyAlignment="1">
      <alignment horizontal="right" vertical="center"/>
    </xf>
    <xf numFmtId="0" fontId="0" fillId="3" borderId="13" xfId="0" applyFill="1" applyBorder="1"/>
    <xf numFmtId="14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44" fontId="0" fillId="0" borderId="2" xfId="2" applyFont="1" applyBorder="1"/>
    <xf numFmtId="44" fontId="0" fillId="4" borderId="2" xfId="2" applyFont="1" applyFill="1" applyBorder="1"/>
    <xf numFmtId="0" fontId="5" fillId="4" borderId="0" xfId="0" applyFont="1" applyFill="1" applyAlignment="1">
      <alignment horizontal="left" vertical="center"/>
    </xf>
    <xf numFmtId="0" fontId="0" fillId="0" borderId="5" xfId="0" applyBorder="1" applyAlignment="1"/>
    <xf numFmtId="0" fontId="0" fillId="0" borderId="10" xfId="0" applyBorder="1" applyAlignment="1"/>
    <xf numFmtId="0" fontId="8" fillId="6" borderId="3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7" borderId="8" xfId="0" applyFill="1" applyBorder="1"/>
    <xf numFmtId="0" fontId="0" fillId="7" borderId="0" xfId="0" applyFill="1" applyBorder="1"/>
    <xf numFmtId="0" fontId="0" fillId="0" borderId="8" xfId="0" applyBorder="1"/>
    <xf numFmtId="0" fontId="0" fillId="0" borderId="0" xfId="0" applyBorder="1"/>
    <xf numFmtId="0" fontId="0" fillId="7" borderId="8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</cellXfs>
  <cellStyles count="3">
    <cellStyle name="Hyperlink" xfId="1" builtinId="8"/>
    <cellStyle name="Standaard" xfId="0" builtinId="0"/>
    <cellStyle name="Valuta" xfId="2" builtinId="4"/>
  </cellStyles>
  <dxfs count="15"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671125</xdr:colOff>
      <xdr:row>3</xdr:row>
      <xdr:rowOff>1767</xdr:rowOff>
    </xdr:from>
    <xdr:to>
      <xdr:col>13</xdr:col>
      <xdr:colOff>588065</xdr:colOff>
      <xdr:row>5</xdr:row>
      <xdr:rowOff>154880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6139005-9311-44DB-93C9-02E1110B2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80190" y="772050"/>
          <a:ext cx="2169810" cy="583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D7D1-B5D4-4075-BAF9-23D41E564942}">
  <dimension ref="A1:Q31"/>
  <sheetViews>
    <sheetView tabSelected="1" topLeftCell="C1" zoomScale="115" zoomScaleNormal="115" workbookViewId="0">
      <selection activeCell="I11" sqref="I11:I13"/>
    </sheetView>
  </sheetViews>
  <sheetFormatPr defaultRowHeight="15" x14ac:dyDescent="0.25"/>
  <cols>
    <col min="1" max="1" width="3.7109375" customWidth="1"/>
    <col min="2" max="2" width="4.5703125" customWidth="1"/>
    <col min="3" max="3" width="42.85546875" customWidth="1"/>
    <col min="4" max="4" width="25.5703125" bestFit="1" customWidth="1"/>
    <col min="5" max="5" width="25" style="3" customWidth="1"/>
    <col min="6" max="6" width="24.85546875" customWidth="1"/>
    <col min="7" max="7" width="32.7109375" bestFit="1" customWidth="1"/>
    <col min="8" max="8" width="39.28515625" customWidth="1"/>
    <col min="9" max="9" width="17.5703125" customWidth="1"/>
    <col min="10" max="10" width="10.7109375" customWidth="1"/>
    <col min="11" max="11" width="16.42578125" customWidth="1"/>
    <col min="12" max="12" width="24.85546875" customWidth="1"/>
    <col min="13" max="13" width="9" customWidth="1"/>
    <col min="14" max="14" width="9.140625" customWidth="1"/>
    <col min="15" max="15" width="8.7109375" customWidth="1"/>
    <col min="16" max="16" width="11" customWidth="1"/>
    <col min="17" max="17" width="14.7109375" customWidth="1"/>
  </cols>
  <sheetData>
    <row r="1" spans="1:17" x14ac:dyDescent="0.25">
      <c r="A1" s="6"/>
      <c r="B1" s="6"/>
      <c r="C1" s="6"/>
      <c r="D1" s="6"/>
      <c r="E1" s="10"/>
      <c r="F1" s="9"/>
      <c r="G1" s="10"/>
      <c r="H1" s="10"/>
      <c r="I1" s="9"/>
      <c r="J1" s="8"/>
      <c r="K1" s="8"/>
      <c r="L1" s="8"/>
      <c r="M1" s="8"/>
      <c r="N1" s="8"/>
      <c r="O1" s="8"/>
      <c r="P1" s="9"/>
      <c r="Q1" s="9"/>
    </row>
    <row r="2" spans="1:17" ht="30.75" customHeight="1" x14ac:dyDescent="0.4">
      <c r="A2" s="6"/>
      <c r="B2" s="11"/>
      <c r="C2" s="15" t="s">
        <v>33</v>
      </c>
      <c r="D2" s="14"/>
      <c r="E2" s="16"/>
      <c r="F2" s="33" t="s">
        <v>27</v>
      </c>
      <c r="G2" s="16"/>
      <c r="H2" s="16"/>
      <c r="I2" s="14"/>
      <c r="J2" s="24"/>
      <c r="K2" s="24"/>
      <c r="L2" s="24"/>
      <c r="M2" s="14"/>
      <c r="N2" s="14"/>
      <c r="O2" s="14"/>
      <c r="P2" s="14"/>
      <c r="Q2" s="14"/>
    </row>
    <row r="3" spans="1:17" ht="15" customHeight="1" x14ac:dyDescent="0.25">
      <c r="A3" s="7"/>
      <c r="B3" s="12"/>
      <c r="C3" s="14"/>
      <c r="D3" s="14"/>
      <c r="E3" s="16"/>
      <c r="F3" s="14"/>
      <c r="G3" s="25"/>
      <c r="H3" s="26"/>
      <c r="I3" s="14"/>
      <c r="J3" s="14"/>
      <c r="K3" s="14"/>
      <c r="L3" s="14"/>
      <c r="M3" s="14"/>
      <c r="N3" s="14"/>
      <c r="O3" s="27"/>
      <c r="P3" s="27"/>
      <c r="Q3" s="27"/>
    </row>
    <row r="4" spans="1:17" ht="18.75" customHeight="1" x14ac:dyDescent="0.25">
      <c r="A4" s="8"/>
      <c r="B4" s="13"/>
      <c r="C4" s="17" t="s">
        <v>28</v>
      </c>
      <c r="D4" s="17" t="s">
        <v>8</v>
      </c>
      <c r="E4" s="18"/>
      <c r="F4" s="18"/>
      <c r="G4" s="19"/>
      <c r="H4" s="17"/>
      <c r="I4" s="17"/>
      <c r="J4" s="18" t="s">
        <v>30</v>
      </c>
      <c r="K4" s="18"/>
      <c r="L4" s="18"/>
      <c r="M4" s="18"/>
      <c r="N4" s="18"/>
      <c r="O4" s="20"/>
      <c r="P4" s="20"/>
      <c r="Q4" s="20"/>
    </row>
    <row r="5" spans="1:17" ht="15" customHeight="1" x14ac:dyDescent="0.25">
      <c r="A5" s="8"/>
      <c r="B5" s="13"/>
      <c r="C5" s="21"/>
      <c r="D5" s="21"/>
      <c r="E5" s="18"/>
      <c r="F5" s="18"/>
      <c r="G5" s="53" t="s">
        <v>29</v>
      </c>
      <c r="H5" s="55" t="s">
        <v>23</v>
      </c>
      <c r="I5" s="18"/>
      <c r="J5" s="44" t="s">
        <v>9</v>
      </c>
      <c r="K5" s="44"/>
      <c r="L5" s="44"/>
      <c r="M5" s="18"/>
      <c r="N5" s="18"/>
      <c r="O5" s="20"/>
      <c r="P5" s="20"/>
      <c r="Q5" s="20"/>
    </row>
    <row r="6" spans="1:17" ht="15" customHeight="1" x14ac:dyDescent="0.25">
      <c r="A6" s="8"/>
      <c r="B6" s="13"/>
      <c r="C6" s="18" t="s">
        <v>0</v>
      </c>
      <c r="D6" s="18" t="s">
        <v>6</v>
      </c>
      <c r="E6" s="18" t="s">
        <v>7</v>
      </c>
      <c r="F6" s="18"/>
      <c r="G6" s="54"/>
      <c r="H6" s="56"/>
      <c r="I6" s="18"/>
      <c r="J6" s="44"/>
      <c r="K6" s="44"/>
      <c r="L6" s="44"/>
      <c r="M6" s="18"/>
      <c r="N6" s="18"/>
      <c r="O6" s="18"/>
      <c r="P6" s="18"/>
      <c r="Q6" s="18"/>
    </row>
    <row r="7" spans="1:17" ht="15" customHeight="1" x14ac:dyDescent="0.25">
      <c r="A7" s="9"/>
      <c r="B7" s="14"/>
      <c r="C7" s="18" t="s">
        <v>1</v>
      </c>
      <c r="D7" s="40">
        <f ca="1">TODAY()</f>
        <v>44916</v>
      </c>
      <c r="E7" s="41">
        <f ca="1">NOW()</f>
        <v>44916.674611805553</v>
      </c>
      <c r="F7" s="18"/>
      <c r="G7" s="18"/>
      <c r="H7" s="18"/>
      <c r="I7" s="18"/>
      <c r="J7" s="18" t="s">
        <v>10</v>
      </c>
      <c r="K7" s="18"/>
      <c r="L7" s="18"/>
      <c r="M7" s="18"/>
      <c r="N7" s="18"/>
      <c r="O7" s="22"/>
      <c r="P7" s="23"/>
      <c r="Q7" s="23"/>
    </row>
    <row r="8" spans="1:17" x14ac:dyDescent="0.25">
      <c r="A8" s="9"/>
      <c r="B8" s="14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 x14ac:dyDescent="0.25">
      <c r="A9" s="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ht="45" customHeight="1" x14ac:dyDescent="0.25">
      <c r="A10" s="9"/>
      <c r="B10" s="28" t="s">
        <v>2</v>
      </c>
      <c r="C10" s="28" t="s">
        <v>11</v>
      </c>
      <c r="D10" s="28" t="s">
        <v>12</v>
      </c>
      <c r="E10" s="29" t="s">
        <v>15</v>
      </c>
      <c r="F10" s="29" t="s">
        <v>25</v>
      </c>
      <c r="G10" s="28" t="s">
        <v>14</v>
      </c>
      <c r="H10" s="28" t="s">
        <v>13</v>
      </c>
      <c r="I10" s="28" t="s">
        <v>24</v>
      </c>
      <c r="J10" s="28" t="s">
        <v>16</v>
      </c>
      <c r="K10" s="29" t="s">
        <v>26</v>
      </c>
      <c r="L10" s="29" t="s">
        <v>17</v>
      </c>
      <c r="M10" s="29" t="s">
        <v>18</v>
      </c>
      <c r="N10" s="29" t="s">
        <v>19</v>
      </c>
      <c r="O10" s="29" t="s">
        <v>20</v>
      </c>
      <c r="P10" s="29" t="s">
        <v>21</v>
      </c>
      <c r="Q10" s="29" t="s">
        <v>22</v>
      </c>
    </row>
    <row r="11" spans="1:17" x14ac:dyDescent="0.25">
      <c r="A11" s="9"/>
      <c r="B11" s="30">
        <f>ROW(B11) - ROW($B$10)</f>
        <v>1</v>
      </c>
      <c r="C11" s="34"/>
      <c r="D11" s="34"/>
      <c r="E11" s="34"/>
      <c r="F11" s="34"/>
      <c r="G11" s="34"/>
      <c r="H11" s="34"/>
      <c r="I11" s="34"/>
      <c r="J11" s="34"/>
      <c r="K11" s="30"/>
      <c r="L11" s="30"/>
      <c r="M11" s="30"/>
      <c r="N11" s="30"/>
      <c r="O11" s="42"/>
      <c r="P11" s="42"/>
      <c r="Q11" s="30"/>
    </row>
    <row r="12" spans="1:17" x14ac:dyDescent="0.25">
      <c r="A12" s="9"/>
      <c r="B12" s="31">
        <f t="shared" ref="B12:B13" si="0">ROW(B12) - ROW($B$10)</f>
        <v>2</v>
      </c>
      <c r="C12" s="35"/>
      <c r="D12" s="35"/>
      <c r="E12" s="35"/>
      <c r="F12" s="35"/>
      <c r="G12" s="35"/>
      <c r="H12" s="35"/>
      <c r="I12" s="35"/>
      <c r="J12" s="35"/>
      <c r="K12" s="31"/>
      <c r="L12" s="31"/>
      <c r="M12" s="31"/>
      <c r="N12" s="31"/>
      <c r="O12" s="43"/>
      <c r="P12" s="43"/>
      <c r="Q12" s="31"/>
    </row>
    <row r="13" spans="1:17" x14ac:dyDescent="0.25">
      <c r="A13" s="9"/>
      <c r="B13" s="30">
        <f t="shared" si="0"/>
        <v>3</v>
      </c>
      <c r="C13" s="34"/>
      <c r="D13" s="34"/>
      <c r="E13" s="34"/>
      <c r="F13" s="34"/>
      <c r="G13" s="34"/>
      <c r="H13" s="34"/>
      <c r="I13" s="34"/>
      <c r="J13" s="34"/>
      <c r="K13" s="30"/>
      <c r="L13" s="30"/>
      <c r="M13" s="30"/>
      <c r="N13" s="30"/>
      <c r="O13" s="42"/>
      <c r="P13" s="42"/>
      <c r="Q13" s="30"/>
    </row>
    <row r="14" spans="1:17" x14ac:dyDescent="0.25">
      <c r="A14" s="9"/>
      <c r="J14">
        <f>SUM(J11:J13)</f>
        <v>0</v>
      </c>
      <c r="M14">
        <f>SUM(M11:M13)</f>
        <v>0</v>
      </c>
      <c r="P14" s="32">
        <f>SUM(P11:P13)</f>
        <v>0</v>
      </c>
    </row>
    <row r="19" spans="1:14" ht="15" customHeight="1" x14ac:dyDescent="0.25">
      <c r="C19" s="47" t="s">
        <v>3</v>
      </c>
      <c r="D19" s="48"/>
      <c r="E19" s="49"/>
    </row>
    <row r="20" spans="1:14" ht="15" customHeight="1" x14ac:dyDescent="0.25">
      <c r="C20" s="50"/>
      <c r="D20" s="51"/>
      <c r="E20" s="52"/>
    </row>
    <row r="21" spans="1:14" x14ac:dyDescent="0.25">
      <c r="C21" s="57" t="s">
        <v>4</v>
      </c>
      <c r="D21" s="58"/>
      <c r="E21" s="36">
        <f>COUNT(B11:B13)</f>
        <v>3</v>
      </c>
    </row>
    <row r="22" spans="1:14" x14ac:dyDescent="0.25">
      <c r="C22" s="59" t="s">
        <v>5</v>
      </c>
      <c r="D22" s="60"/>
      <c r="E22" s="37">
        <f>SUMIF($I$11:$I$13, "Surface Mount", $J$11:$J$13)</f>
        <v>0</v>
      </c>
    </row>
    <row r="23" spans="1:14" s="3" customFormat="1" ht="15" customHeight="1" x14ac:dyDescent="0.25">
      <c r="B23" s="1"/>
      <c r="C23" s="61" t="s">
        <v>31</v>
      </c>
      <c r="D23" s="62"/>
      <c r="E23" s="38">
        <f>SUMIF($I$11:$I$13, "Through Hole", $J$11:$J$13)</f>
        <v>0</v>
      </c>
    </row>
    <row r="24" spans="1:14" x14ac:dyDescent="0.25">
      <c r="B24" s="5"/>
      <c r="C24" s="45" t="s">
        <v>32</v>
      </c>
      <c r="D24" s="46"/>
      <c r="E24" s="39">
        <f>SUMIF($I$11:$I$13, "Mechanical", $J$11:$J$13)</f>
        <v>0</v>
      </c>
    </row>
    <row r="25" spans="1:14" x14ac:dyDescent="0.25">
      <c r="B25" s="5"/>
      <c r="C25" s="5"/>
    </row>
    <row r="26" spans="1:14" x14ac:dyDescent="0.25">
      <c r="B26" s="5"/>
      <c r="C26" s="5"/>
    </row>
    <row r="31" spans="1:14" ht="30" customHeight="1" x14ac:dyDescent="0.25">
      <c r="A31" s="4"/>
      <c r="B31" s="4"/>
      <c r="C31" s="4"/>
      <c r="D31" s="1"/>
      <c r="E31" s="1"/>
      <c r="F31" s="1"/>
      <c r="G31" s="2"/>
      <c r="H31" s="2"/>
      <c r="I31" s="2"/>
      <c r="L31" s="2"/>
      <c r="M31" s="2"/>
      <c r="N31" s="2"/>
    </row>
  </sheetData>
  <mergeCells count="8">
    <mergeCell ref="J5:L6"/>
    <mergeCell ref="C24:D24"/>
    <mergeCell ref="C19:E20"/>
    <mergeCell ref="G5:G6"/>
    <mergeCell ref="H5:H6"/>
    <mergeCell ref="C21:D21"/>
    <mergeCell ref="C22:D22"/>
    <mergeCell ref="C23:D23"/>
  </mergeCells>
  <conditionalFormatting sqref="N11:N13">
    <cfRule type="cellIs" dxfId="9" priority="7" operator="lessThan">
      <formula>100</formula>
    </cfRule>
    <cfRule type="cellIs" dxfId="10" priority="5" operator="equal">
      <formula>0</formula>
    </cfRule>
    <cfRule type="containsBlanks" dxfId="8" priority="4">
      <formula>LEN(TRIM(N11))=0</formula>
    </cfRule>
  </conditionalFormatting>
  <conditionalFormatting sqref="P11:P13">
    <cfRule type="containsBlanks" dxfId="14" priority="6">
      <formula>LEN(TRIM(P11))=0</formula>
    </cfRule>
  </conditionalFormatting>
  <conditionalFormatting sqref="I11:I13">
    <cfRule type="containsText" dxfId="3" priority="3" operator="containsText" text="Through Hole">
      <formula>NOT(ISERROR(SEARCH("Through Hole",I11)))</formula>
    </cfRule>
    <cfRule type="containsText" dxfId="4" priority="2" operator="containsText" text="Mechanical">
      <formula>NOT(ISERROR(SEARCH("Mechanical",I11)))</formula>
    </cfRule>
    <cfRule type="containsBlanks" dxfId="2" priority="1">
      <formula>LEN(TRIM(I11))=0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Mhaouch</dc:creator>
  <cp:lastModifiedBy>Omar Mhaouch</cp:lastModifiedBy>
  <dcterms:created xsi:type="dcterms:W3CDTF">2022-12-20T14:17:34Z</dcterms:created>
  <dcterms:modified xsi:type="dcterms:W3CDTF">2022-12-21T15:13:41Z</dcterms:modified>
</cp:coreProperties>
</file>