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ell\Videos\Anthropometry measurement\"/>
    </mc:Choice>
  </mc:AlternateContent>
  <xr:revisionPtr revIDLastSave="0" documentId="13_ncr:1_{19C9C307-E487-4780-8E5A-9DA63D2767C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AI53" i="1" l="1"/>
  <c r="AH53" i="1"/>
  <c r="AG53" i="1"/>
  <c r="AF53" i="1"/>
  <c r="AE53" i="1"/>
  <c r="AD53" i="1"/>
  <c r="AC53" i="1"/>
  <c r="AB53" i="1"/>
  <c r="AA53" i="1"/>
  <c r="Z53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H53" i="1"/>
  <c r="G53" i="1"/>
  <c r="F53" i="1"/>
  <c r="E53" i="1"/>
  <c r="D53" i="1"/>
  <c r="AI52" i="1"/>
  <c r="AH52" i="1"/>
  <c r="AG52" i="1"/>
  <c r="AF52" i="1"/>
  <c r="AE52" i="1"/>
  <c r="AD52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H52" i="1"/>
  <c r="G52" i="1"/>
  <c r="F52" i="1"/>
  <c r="E52" i="1"/>
  <c r="D52" i="1"/>
  <c r="AI51" i="1"/>
  <c r="AH51" i="1"/>
  <c r="AG51" i="1"/>
  <c r="AF51" i="1"/>
  <c r="AE51" i="1"/>
  <c r="AD51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AI50" i="1"/>
  <c r="AH50" i="1"/>
  <c r="AG50" i="1"/>
  <c r="AF50" i="1"/>
  <c r="AE50" i="1"/>
  <c r="AD50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H50" i="1"/>
  <c r="G50" i="1"/>
  <c r="F50" i="1"/>
  <c r="E50" i="1"/>
  <c r="D50" i="1"/>
  <c r="AI49" i="1"/>
  <c r="AH49" i="1"/>
  <c r="AG49" i="1"/>
  <c r="AF49" i="1"/>
  <c r="AE49" i="1"/>
  <c r="AD49" i="1"/>
  <c r="AC49" i="1"/>
  <c r="AB49" i="1"/>
  <c r="AA49" i="1"/>
  <c r="Z49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H49" i="1"/>
  <c r="G49" i="1"/>
  <c r="F49" i="1"/>
  <c r="E49" i="1"/>
  <c r="D49" i="1"/>
  <c r="AI48" i="1"/>
  <c r="AH48" i="1"/>
  <c r="AG48" i="1"/>
  <c r="AF48" i="1"/>
  <c r="AE48" i="1"/>
  <c r="AD48" i="1"/>
  <c r="AC48" i="1"/>
  <c r="AB48" i="1"/>
  <c r="AA48" i="1"/>
  <c r="Z48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H48" i="1"/>
  <c r="G48" i="1"/>
  <c r="F48" i="1"/>
  <c r="E48" i="1"/>
  <c r="D48" i="1"/>
  <c r="AI47" i="1"/>
  <c r="AH47" i="1"/>
  <c r="AG47" i="1"/>
  <c r="AF47" i="1"/>
  <c r="AE47" i="1"/>
  <c r="AD47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</calcChain>
</file>

<file path=xl/sharedStrings.xml><?xml version="1.0" encoding="utf-8"?>
<sst xmlns="http://schemas.openxmlformats.org/spreadsheetml/2006/main" count="40" uniqueCount="40">
  <si>
    <t>Stature</t>
  </si>
  <si>
    <t>Eye Height, Standing</t>
  </si>
  <si>
    <t>Shoulder Height, Standing</t>
  </si>
  <si>
    <t>Elbow Height, Standing</t>
  </si>
  <si>
    <t>Hip Height</t>
  </si>
  <si>
    <t>Knuckle Height, Standing</t>
  </si>
  <si>
    <t>Finger Height</t>
  </si>
  <si>
    <t>Sitting Height</t>
  </si>
  <si>
    <t>Sitting Eye Height</t>
  </si>
  <si>
    <t>Sitting Shoulder Height</t>
  </si>
  <si>
    <t>Sitting Elbow height</t>
  </si>
  <si>
    <t>Sitting Thigh height</t>
  </si>
  <si>
    <t>Sitting Knee height</t>
  </si>
  <si>
    <t>Sitting Popliteal height</t>
  </si>
  <si>
    <t>Shoulder Elbow Length</t>
  </si>
  <si>
    <t>Elbow-Fingertip Length</t>
  </si>
  <si>
    <t>Overhead Grip Reach, Sitting</t>
  </si>
  <si>
    <t>Overhead Grip Reach, Standing</t>
  </si>
  <si>
    <t>Forward Grip Reach</t>
  </si>
  <si>
    <t>Arm Length, Vertical</t>
  </si>
  <si>
    <t>Downward Grip Reach</t>
  </si>
  <si>
    <t>Chest Depth</t>
  </si>
  <si>
    <t>Abdominal Depth, Sitting</t>
  </si>
  <si>
    <t>Buttock-Knee Depth, Sitting</t>
  </si>
  <si>
    <t>Buttock-popliteal Depth, Sitting</t>
  </si>
  <si>
    <t>Shoulder Breadth (Biacromial)</t>
  </si>
  <si>
    <t>Shoulder Breadth (Bideltoid)</t>
  </si>
  <si>
    <t>Hip Breadth, Sitting</t>
  </si>
  <si>
    <t>Span</t>
  </si>
  <si>
    <t>Elbow Span</t>
  </si>
  <si>
    <t>Hand Length</t>
  </si>
  <si>
    <t>Hand Breadth</t>
  </si>
  <si>
    <t>Mean Value</t>
  </si>
  <si>
    <t>Minimum Value</t>
  </si>
  <si>
    <t>Maximum value</t>
  </si>
  <si>
    <t>5th percentile</t>
  </si>
  <si>
    <t>50th percentile</t>
  </si>
  <si>
    <t>95th percentile</t>
  </si>
  <si>
    <t>ST. Deviation</t>
  </si>
  <si>
    <t>Anthropometry 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</si>
</sst>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</font>
    <font>
      <sz val="11"/>
      <name val="Calibri"/>
    </font>
    <font>
      <sz val="11"/>
      <color rgb="FF000000"/>
      <name val="Times New Roman"/>
    </font>
    <font>
      <sz val="11"/>
      <color rgb="FF9C0006"/>
      <name val="Calibri"/>
    </font>
    <font>
      <sz val="11"/>
      <color rgb="FFFFFFFF"/>
      <name val="Calibri"/>
    </font>
    <font>
      <b/>
      <sz val="11"/>
      <color rgb="FF000000"/>
      <name val="Calibri"/>
    </font>
    <font>
      <b/>
      <sz val="11"/>
      <color rgb="FF3F3F3F"/>
      <name val="Calibri"/>
    </font>
    <font>
      <sz val="11"/>
      <color rgb="FF006100"/>
      <name val="Calibri"/>
    </font>
    <font>
      <b/>
      <sz val="11"/>
      <name val="Calibri"/>
      <family val="2"/>
    </font>
    <font>
      <b/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8"/>
      <color rgb="FF000000"/>
      <name val="Times New Roman"/>
      <family val="1"/>
    </font>
    <font>
      <b/>
      <sz val="11"/>
      <color rgb="FF9C0006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FFC7CE"/>
        <bgColor rgb="FFFFC7CE"/>
      </patternFill>
    </fill>
    <fill>
      <patternFill patternType="solid">
        <fgColor rgb="FF4472C4"/>
        <bgColor rgb="FF4472C4"/>
      </patternFill>
    </fill>
    <fill>
      <patternFill patternType="solid">
        <fgColor rgb="FFF2F2F2"/>
        <bgColor rgb="FFF2F2F2"/>
      </patternFill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3" fillId="3" borderId="2" xfId="0" applyFont="1" applyFill="1" applyBorder="1"/>
    <xf numFmtId="0" fontId="0" fillId="0" borderId="1" xfId="0" applyBorder="1"/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0" fillId="0" borderId="0" xfId="0" applyAlignment="1">
      <alignment horizontal="right"/>
    </xf>
    <xf numFmtId="1" fontId="2" fillId="0" borderId="1" xfId="0" applyNumberFormat="1" applyFont="1" applyBorder="1"/>
    <xf numFmtId="0" fontId="4" fillId="4" borderId="2" xfId="0" applyFont="1" applyFill="1" applyBorder="1"/>
    <xf numFmtId="0" fontId="5" fillId="0" borderId="0" xfId="0" applyFont="1"/>
    <xf numFmtId="0" fontId="6" fillId="5" borderId="3" xfId="0" applyFont="1" applyFill="1" applyBorder="1"/>
    <xf numFmtId="0" fontId="7" fillId="6" borderId="2" xfId="0" applyFont="1" applyFill="1" applyBorder="1"/>
    <xf numFmtId="0" fontId="8" fillId="0" borderId="0" xfId="0" applyFont="1" applyAlignment="1">
      <alignment horizontal="right"/>
    </xf>
    <xf numFmtId="0" fontId="9" fillId="2" borderId="1" xfId="0" applyFont="1" applyFill="1" applyBorder="1" applyAlignment="1">
      <alignment horizontal="left" textRotation="90"/>
    </xf>
    <xf numFmtId="0" fontId="9" fillId="2" borderId="1" xfId="0" applyFont="1" applyFill="1" applyBorder="1" applyAlignment="1">
      <alignment textRotation="90"/>
    </xf>
    <xf numFmtId="0" fontId="10" fillId="2" borderId="1" xfId="0" applyFont="1" applyFill="1" applyBorder="1" applyAlignment="1">
      <alignment textRotation="90"/>
    </xf>
    <xf numFmtId="0" fontId="12" fillId="3" borderId="2" xfId="0" applyFont="1" applyFill="1" applyBorder="1"/>
    <xf numFmtId="0" fontId="11" fillId="0" borderId="0" xfId="0" applyFont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0"/>
  <sheetViews>
    <sheetView tabSelected="1" zoomScale="55" zoomScaleNormal="55" workbookViewId="0">
      <selection activeCell="A5" sqref="A5"/>
    </sheetView>
  </sheetViews>
  <sheetFormatPr defaultColWidth="14.42578125" defaultRowHeight="15" customHeight="1" x14ac:dyDescent="0.25"/>
  <cols>
    <col min="1" max="1" width="15.7109375" customWidth="1"/>
    <col min="2" max="13" width="8.7109375" customWidth="1"/>
    <col min="14" max="17" width="10.42578125" customWidth="1"/>
    <col min="18" max="18" width="8.7109375" customWidth="1"/>
    <col min="19" max="22" width="10.5703125" customWidth="1"/>
    <col min="23" max="25" width="8.7109375" customWidth="1"/>
    <col min="26" max="26" width="12.7109375" customWidth="1"/>
    <col min="27" max="35" width="8.7109375" customWidth="1"/>
    <col min="36" max="36" width="10.5703125" customWidth="1"/>
    <col min="37" max="37" width="8.7109375" customWidth="1"/>
  </cols>
  <sheetData>
    <row r="1" spans="1:37" ht="14.25" customHeight="1" x14ac:dyDescent="0.25"/>
    <row r="2" spans="1:37" ht="14.25" customHeight="1" x14ac:dyDescent="0.25">
      <c r="O2" s="17" t="s">
        <v>39</v>
      </c>
      <c r="P2" s="18"/>
      <c r="Q2" s="18"/>
      <c r="R2" s="18"/>
      <c r="S2" s="18"/>
      <c r="T2" s="18"/>
      <c r="U2" s="18"/>
      <c r="V2" s="18"/>
      <c r="W2" s="18"/>
      <c r="X2" s="18"/>
      <c r="Y2" s="18"/>
    </row>
    <row r="3" spans="1:37" ht="14.25" customHeight="1" x14ac:dyDescent="0.25"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  <row r="4" spans="1:37" ht="14.25" customHeight="1" x14ac:dyDescent="0.25"/>
    <row r="5" spans="1:37" ht="183.75" customHeight="1" x14ac:dyDescent="0.25">
      <c r="A5" s="12"/>
      <c r="D5" s="13" t="s">
        <v>0</v>
      </c>
      <c r="E5" s="13" t="s">
        <v>1</v>
      </c>
      <c r="F5" s="14" t="s">
        <v>2</v>
      </c>
      <c r="G5" s="14" t="s">
        <v>3</v>
      </c>
      <c r="H5" s="14" t="s">
        <v>4</v>
      </c>
      <c r="I5" s="14" t="s">
        <v>5</v>
      </c>
      <c r="J5" s="14" t="s">
        <v>6</v>
      </c>
      <c r="K5" s="13" t="s">
        <v>7</v>
      </c>
      <c r="L5" s="13" t="s">
        <v>8</v>
      </c>
      <c r="M5" s="13" t="s">
        <v>9</v>
      </c>
      <c r="N5" s="13" t="s">
        <v>10</v>
      </c>
      <c r="O5" s="13" t="s">
        <v>11</v>
      </c>
      <c r="P5" s="13" t="s">
        <v>12</v>
      </c>
      <c r="Q5" s="13" t="s">
        <v>13</v>
      </c>
      <c r="R5" s="13" t="s">
        <v>14</v>
      </c>
      <c r="S5" s="13" t="s">
        <v>15</v>
      </c>
      <c r="T5" s="13" t="s">
        <v>16</v>
      </c>
      <c r="U5" s="13" t="s">
        <v>17</v>
      </c>
      <c r="V5" s="13" t="s">
        <v>18</v>
      </c>
      <c r="W5" s="13" t="s">
        <v>19</v>
      </c>
      <c r="X5" s="13" t="s">
        <v>20</v>
      </c>
      <c r="Y5" s="13" t="s">
        <v>21</v>
      </c>
      <c r="Z5" s="15" t="s">
        <v>22</v>
      </c>
      <c r="AA5" s="15" t="s">
        <v>23</v>
      </c>
      <c r="AB5" s="15" t="s">
        <v>24</v>
      </c>
      <c r="AC5" s="15" t="s">
        <v>25</v>
      </c>
      <c r="AD5" s="15" t="s">
        <v>26</v>
      </c>
      <c r="AE5" s="14" t="s">
        <v>27</v>
      </c>
      <c r="AF5" s="14" t="s">
        <v>28</v>
      </c>
      <c r="AG5" s="14" t="s">
        <v>29</v>
      </c>
      <c r="AH5" s="14" t="s">
        <v>30</v>
      </c>
      <c r="AI5" s="14" t="s">
        <v>31</v>
      </c>
    </row>
    <row r="6" spans="1:37" ht="14.25" customHeight="1" x14ac:dyDescent="0.25">
      <c r="A6" s="1"/>
      <c r="C6" s="16">
        <v>1</v>
      </c>
      <c r="D6" s="3">
        <v>184</v>
      </c>
      <c r="E6" s="3">
        <v>171.5</v>
      </c>
      <c r="F6" s="3">
        <v>153.5</v>
      </c>
      <c r="G6" s="3">
        <v>115.7</v>
      </c>
      <c r="H6" s="3">
        <v>100</v>
      </c>
      <c r="I6" s="3">
        <v>81</v>
      </c>
      <c r="J6" s="3">
        <v>64.5</v>
      </c>
      <c r="K6" s="3">
        <v>87</v>
      </c>
      <c r="L6" s="3">
        <v>74.5</v>
      </c>
      <c r="M6" s="3">
        <v>57.5</v>
      </c>
      <c r="N6" s="3">
        <v>19</v>
      </c>
      <c r="O6" s="3">
        <v>15</v>
      </c>
      <c r="P6" s="3">
        <v>62</v>
      </c>
      <c r="Q6" s="3">
        <v>46.5</v>
      </c>
      <c r="R6" s="3">
        <v>40</v>
      </c>
      <c r="S6" s="3">
        <v>49.5</v>
      </c>
      <c r="T6" s="3">
        <v>130</v>
      </c>
      <c r="U6" s="3">
        <v>221</v>
      </c>
      <c r="V6" s="3">
        <v>74</v>
      </c>
      <c r="W6" s="3">
        <v>84</v>
      </c>
      <c r="X6" s="3">
        <v>70.5</v>
      </c>
      <c r="Y6" s="3">
        <v>25</v>
      </c>
      <c r="Z6" s="3">
        <v>21.5</v>
      </c>
      <c r="AA6" s="3">
        <v>60</v>
      </c>
      <c r="AB6" s="3">
        <v>50</v>
      </c>
      <c r="AC6" s="3">
        <v>37</v>
      </c>
      <c r="AD6" s="3">
        <v>48.2</v>
      </c>
      <c r="AE6" s="3">
        <v>35.299999999999997</v>
      </c>
      <c r="AF6" s="3">
        <v>187</v>
      </c>
      <c r="AG6" s="3">
        <v>97.5</v>
      </c>
      <c r="AH6" s="3">
        <v>19</v>
      </c>
      <c r="AI6" s="3">
        <v>8.3000000000000007</v>
      </c>
    </row>
    <row r="7" spans="1:37" ht="14.25" customHeight="1" x14ac:dyDescent="0.25">
      <c r="A7" s="1"/>
      <c r="C7" s="16">
        <v>2</v>
      </c>
      <c r="D7" s="3">
        <v>161</v>
      </c>
      <c r="E7" s="3">
        <v>153</v>
      </c>
      <c r="F7" s="3">
        <v>134</v>
      </c>
      <c r="G7" s="3">
        <v>94</v>
      </c>
      <c r="H7" s="3">
        <v>90</v>
      </c>
      <c r="I7" s="3">
        <v>66</v>
      </c>
      <c r="J7" s="3">
        <v>53.5</v>
      </c>
      <c r="K7" s="3">
        <v>86</v>
      </c>
      <c r="L7" s="3">
        <v>78</v>
      </c>
      <c r="M7" s="3">
        <v>53.5</v>
      </c>
      <c r="N7" s="3">
        <v>16</v>
      </c>
      <c r="O7" s="3">
        <v>12</v>
      </c>
      <c r="P7" s="3">
        <v>48</v>
      </c>
      <c r="Q7" s="3">
        <v>42</v>
      </c>
      <c r="R7" s="3">
        <v>34</v>
      </c>
      <c r="S7" s="3">
        <v>44</v>
      </c>
      <c r="T7" s="3">
        <v>113</v>
      </c>
      <c r="U7" s="3">
        <v>187.5</v>
      </c>
      <c r="V7" s="3">
        <v>63.3</v>
      </c>
      <c r="W7" s="3">
        <v>73</v>
      </c>
      <c r="X7" s="3">
        <v>65.3</v>
      </c>
      <c r="Y7" s="3">
        <v>15.8</v>
      </c>
      <c r="Z7" s="3">
        <v>18</v>
      </c>
      <c r="AA7" s="3">
        <v>56.3</v>
      </c>
      <c r="AB7" s="3">
        <v>43</v>
      </c>
      <c r="AC7" s="3">
        <v>31</v>
      </c>
      <c r="AD7" s="3">
        <v>41.5</v>
      </c>
      <c r="AE7" s="3">
        <v>32</v>
      </c>
      <c r="AF7" s="3">
        <v>163.5</v>
      </c>
      <c r="AG7" s="3">
        <v>87</v>
      </c>
      <c r="AH7" s="3">
        <v>18</v>
      </c>
      <c r="AI7" s="3">
        <v>8</v>
      </c>
    </row>
    <row r="8" spans="1:37" ht="14.25" customHeight="1" x14ac:dyDescent="0.25">
      <c r="A8" s="1"/>
      <c r="C8" s="16">
        <v>3</v>
      </c>
      <c r="D8" s="3">
        <v>178.3</v>
      </c>
      <c r="E8" s="3">
        <v>167.6</v>
      </c>
      <c r="F8" s="3">
        <v>149.80000000000001</v>
      </c>
      <c r="G8" s="3">
        <v>113</v>
      </c>
      <c r="H8" s="3">
        <v>100</v>
      </c>
      <c r="I8" s="3">
        <v>78.7</v>
      </c>
      <c r="J8" s="3">
        <v>66.5</v>
      </c>
      <c r="K8" s="3">
        <v>88.9</v>
      </c>
      <c r="L8" s="3">
        <v>77</v>
      </c>
      <c r="M8" s="3">
        <v>59.4</v>
      </c>
      <c r="N8" s="3">
        <v>22.3</v>
      </c>
      <c r="O8" s="3">
        <v>16</v>
      </c>
      <c r="P8" s="3">
        <v>58.4</v>
      </c>
      <c r="Q8" s="3">
        <v>48.2</v>
      </c>
      <c r="R8" s="3">
        <v>38.1</v>
      </c>
      <c r="S8" s="3">
        <v>47.7</v>
      </c>
      <c r="T8" s="3">
        <v>135.80000000000001</v>
      </c>
      <c r="U8" s="3">
        <v>228.6</v>
      </c>
      <c r="V8" s="3">
        <v>76.2</v>
      </c>
      <c r="W8" s="3">
        <v>78.400000000000006</v>
      </c>
      <c r="X8" s="3">
        <v>68</v>
      </c>
      <c r="Y8" s="3">
        <v>17.7</v>
      </c>
      <c r="Z8" s="3">
        <v>21.5</v>
      </c>
      <c r="AA8" s="3">
        <v>56.6</v>
      </c>
      <c r="AB8" s="3">
        <v>43.9</v>
      </c>
      <c r="AC8" s="3">
        <v>38</v>
      </c>
      <c r="AD8" s="3">
        <v>44.9</v>
      </c>
      <c r="AE8" s="3">
        <v>34.200000000000003</v>
      </c>
      <c r="AF8" s="3">
        <v>179.5</v>
      </c>
      <c r="AG8" s="3">
        <v>92.7</v>
      </c>
      <c r="AH8" s="3">
        <v>19</v>
      </c>
      <c r="AI8" s="3">
        <v>9.5</v>
      </c>
    </row>
    <row r="9" spans="1:37" ht="14.25" customHeight="1" x14ac:dyDescent="0.25">
      <c r="A9" s="1"/>
      <c r="C9" s="16">
        <v>4</v>
      </c>
      <c r="D9" s="3">
        <v>182</v>
      </c>
      <c r="E9" s="3">
        <v>170.5</v>
      </c>
      <c r="F9" s="3">
        <v>150</v>
      </c>
      <c r="G9" s="3">
        <v>111</v>
      </c>
      <c r="H9" s="3">
        <v>100</v>
      </c>
      <c r="I9" s="3">
        <v>75</v>
      </c>
      <c r="J9" s="3">
        <v>63</v>
      </c>
      <c r="K9" s="3">
        <v>92</v>
      </c>
      <c r="L9" s="3">
        <v>76</v>
      </c>
      <c r="M9" s="3">
        <v>64</v>
      </c>
      <c r="N9" s="3">
        <v>25</v>
      </c>
      <c r="O9" s="3">
        <v>20</v>
      </c>
      <c r="P9" s="3">
        <v>57</v>
      </c>
      <c r="Q9" s="3">
        <v>47</v>
      </c>
      <c r="R9" s="3">
        <v>40</v>
      </c>
      <c r="S9" s="3">
        <v>51</v>
      </c>
      <c r="T9" s="3">
        <v>130</v>
      </c>
      <c r="U9" s="3">
        <v>227</v>
      </c>
      <c r="V9" s="3">
        <v>74</v>
      </c>
      <c r="W9" s="3">
        <v>72</v>
      </c>
      <c r="X9" s="3">
        <v>62</v>
      </c>
      <c r="Y9" s="3">
        <v>22</v>
      </c>
      <c r="Z9" s="3">
        <v>27</v>
      </c>
      <c r="AA9" s="3">
        <v>63</v>
      </c>
      <c r="AB9" s="3">
        <v>49.7</v>
      </c>
      <c r="AC9" s="3">
        <v>44</v>
      </c>
      <c r="AD9" s="3">
        <v>49</v>
      </c>
      <c r="AE9" s="3">
        <v>40</v>
      </c>
      <c r="AF9" s="3">
        <v>181</v>
      </c>
      <c r="AG9" s="3">
        <v>98</v>
      </c>
      <c r="AH9" s="3">
        <v>20</v>
      </c>
      <c r="AI9" s="3">
        <v>12</v>
      </c>
    </row>
    <row r="10" spans="1:37" ht="14.25" customHeight="1" x14ac:dyDescent="0.25">
      <c r="A10" s="1"/>
      <c r="C10" s="16">
        <v>5</v>
      </c>
      <c r="D10" s="3">
        <v>176</v>
      </c>
      <c r="E10" s="3">
        <v>166</v>
      </c>
      <c r="F10" s="3">
        <v>146.5</v>
      </c>
      <c r="G10" s="3">
        <v>110.5</v>
      </c>
      <c r="H10" s="3">
        <v>106</v>
      </c>
      <c r="I10" s="3">
        <v>73</v>
      </c>
      <c r="J10" s="3">
        <v>63</v>
      </c>
      <c r="K10" s="3">
        <v>84</v>
      </c>
      <c r="L10" s="3">
        <v>71</v>
      </c>
      <c r="M10" s="3">
        <v>61</v>
      </c>
      <c r="N10" s="3">
        <v>15.5</v>
      </c>
      <c r="O10" s="3">
        <v>13</v>
      </c>
      <c r="P10" s="3">
        <v>52.5</v>
      </c>
      <c r="Q10" s="3">
        <v>45</v>
      </c>
      <c r="R10" s="3">
        <v>37</v>
      </c>
      <c r="S10" s="3">
        <v>49</v>
      </c>
      <c r="T10" s="3">
        <v>124</v>
      </c>
      <c r="U10" s="3">
        <v>217</v>
      </c>
      <c r="V10" s="3">
        <v>82</v>
      </c>
      <c r="W10" s="3">
        <v>82</v>
      </c>
      <c r="X10" s="3">
        <v>72</v>
      </c>
      <c r="Y10" s="3">
        <v>20</v>
      </c>
      <c r="Z10" s="3">
        <v>22.5</v>
      </c>
      <c r="AA10" s="3">
        <v>60</v>
      </c>
      <c r="AB10" s="3">
        <v>49</v>
      </c>
      <c r="AC10" s="3">
        <v>36.5</v>
      </c>
      <c r="AD10" s="3">
        <v>46</v>
      </c>
      <c r="AE10" s="3">
        <v>38</v>
      </c>
      <c r="AF10" s="3">
        <v>180</v>
      </c>
      <c r="AG10" s="3">
        <v>96</v>
      </c>
      <c r="AH10" s="3">
        <v>19</v>
      </c>
      <c r="AI10" s="3">
        <v>7.5</v>
      </c>
    </row>
    <row r="11" spans="1:37" ht="14.25" customHeight="1" x14ac:dyDescent="0.25">
      <c r="C11" s="16">
        <v>6</v>
      </c>
      <c r="D11" s="3">
        <v>181</v>
      </c>
      <c r="E11" s="3">
        <v>169</v>
      </c>
      <c r="F11" s="3">
        <v>149.5</v>
      </c>
      <c r="G11" s="3">
        <v>140</v>
      </c>
      <c r="H11" s="3">
        <v>107</v>
      </c>
      <c r="I11" s="3">
        <v>82</v>
      </c>
      <c r="J11" s="3">
        <v>71</v>
      </c>
      <c r="K11" s="3">
        <v>91</v>
      </c>
      <c r="L11" s="3">
        <v>79</v>
      </c>
      <c r="M11" s="3">
        <v>77.5</v>
      </c>
      <c r="N11" s="3">
        <v>25.5</v>
      </c>
      <c r="O11" s="3">
        <v>11</v>
      </c>
      <c r="P11" s="3">
        <v>56</v>
      </c>
      <c r="Q11" s="3">
        <v>46</v>
      </c>
      <c r="R11" s="3">
        <v>33</v>
      </c>
      <c r="S11" s="3">
        <v>50</v>
      </c>
      <c r="T11" s="3">
        <v>124</v>
      </c>
      <c r="U11" s="3">
        <v>216</v>
      </c>
      <c r="V11" s="3">
        <v>64</v>
      </c>
      <c r="W11" s="3">
        <v>79.5</v>
      </c>
      <c r="X11" s="3">
        <v>67</v>
      </c>
      <c r="Y11" s="3">
        <v>20</v>
      </c>
      <c r="Z11" s="3">
        <v>21</v>
      </c>
      <c r="AA11" s="3">
        <v>59</v>
      </c>
      <c r="AB11" s="3">
        <v>46</v>
      </c>
      <c r="AC11" s="3">
        <v>35</v>
      </c>
      <c r="AD11" s="3">
        <v>42</v>
      </c>
      <c r="AE11" s="3">
        <v>28</v>
      </c>
      <c r="AF11" s="3">
        <v>179</v>
      </c>
      <c r="AG11" s="3">
        <v>90</v>
      </c>
      <c r="AH11" s="3">
        <v>19</v>
      </c>
      <c r="AI11" s="3">
        <v>8.5</v>
      </c>
    </row>
    <row r="12" spans="1:37" ht="14.25" customHeight="1" x14ac:dyDescent="0.25">
      <c r="C12" s="16">
        <v>7</v>
      </c>
      <c r="D12" s="4">
        <v>168</v>
      </c>
      <c r="E12" s="4">
        <v>161</v>
      </c>
      <c r="F12" s="4">
        <v>142.5</v>
      </c>
      <c r="G12" s="4">
        <v>110</v>
      </c>
      <c r="H12" s="4">
        <v>99.5</v>
      </c>
      <c r="I12" s="4">
        <v>70</v>
      </c>
      <c r="J12" s="4">
        <v>60</v>
      </c>
      <c r="K12" s="4">
        <v>82</v>
      </c>
      <c r="L12" s="4">
        <v>69.2</v>
      </c>
      <c r="M12" s="4">
        <v>60</v>
      </c>
      <c r="N12" s="4">
        <v>20</v>
      </c>
      <c r="O12" s="4">
        <v>13.7</v>
      </c>
      <c r="P12" s="4">
        <v>57</v>
      </c>
      <c r="Q12" s="4">
        <v>46.5</v>
      </c>
      <c r="R12" s="4">
        <v>34</v>
      </c>
      <c r="S12" s="4">
        <v>48.5</v>
      </c>
      <c r="T12" s="4">
        <v>119.5</v>
      </c>
      <c r="U12" s="4">
        <v>28</v>
      </c>
      <c r="V12" s="4">
        <v>63</v>
      </c>
      <c r="W12" s="4">
        <v>77.5</v>
      </c>
      <c r="X12" s="4">
        <v>63</v>
      </c>
      <c r="Y12" s="4">
        <v>26</v>
      </c>
      <c r="Z12" s="4">
        <v>28</v>
      </c>
      <c r="AA12" s="4">
        <v>57</v>
      </c>
      <c r="AB12" s="4">
        <v>47</v>
      </c>
      <c r="AC12" s="4">
        <v>36</v>
      </c>
      <c r="AD12" s="4">
        <v>50</v>
      </c>
      <c r="AE12" s="4">
        <v>40</v>
      </c>
      <c r="AF12" s="4">
        <v>164</v>
      </c>
      <c r="AG12" s="4">
        <v>92</v>
      </c>
      <c r="AH12" s="4">
        <v>20</v>
      </c>
      <c r="AI12" s="4">
        <v>9</v>
      </c>
    </row>
    <row r="13" spans="1:37" ht="14.25" customHeight="1" x14ac:dyDescent="0.25">
      <c r="C13" s="16">
        <v>8</v>
      </c>
      <c r="D13" s="3">
        <v>163</v>
      </c>
      <c r="E13" s="3">
        <v>151</v>
      </c>
      <c r="F13" s="3">
        <v>136</v>
      </c>
      <c r="G13" s="3">
        <v>97</v>
      </c>
      <c r="H13" s="3">
        <v>91</v>
      </c>
      <c r="I13" s="3">
        <v>68</v>
      </c>
      <c r="J13" s="3">
        <v>56</v>
      </c>
      <c r="K13" s="3">
        <v>88.5</v>
      </c>
      <c r="L13" s="3">
        <v>72</v>
      </c>
      <c r="M13" s="3">
        <v>61</v>
      </c>
      <c r="N13" s="3">
        <v>18</v>
      </c>
      <c r="O13" s="3">
        <v>14.5</v>
      </c>
      <c r="P13" s="3">
        <v>50</v>
      </c>
      <c r="Q13" s="3">
        <v>41</v>
      </c>
      <c r="R13" s="3">
        <v>35.4</v>
      </c>
      <c r="S13" s="3">
        <v>46</v>
      </c>
      <c r="T13" s="3">
        <v>116</v>
      </c>
      <c r="U13" s="3">
        <v>190</v>
      </c>
      <c r="V13" s="3">
        <v>65.2</v>
      </c>
      <c r="W13" s="3">
        <v>75.099999999999994</v>
      </c>
      <c r="X13" s="3">
        <v>67.400000000000006</v>
      </c>
      <c r="Y13" s="3">
        <v>18</v>
      </c>
      <c r="Z13" s="3">
        <v>20</v>
      </c>
      <c r="AA13" s="3">
        <v>59.3</v>
      </c>
      <c r="AB13" s="3">
        <v>45.5</v>
      </c>
      <c r="AC13" s="3">
        <v>33.299999999999997</v>
      </c>
      <c r="AD13" s="3">
        <v>43.4</v>
      </c>
      <c r="AE13" s="3">
        <v>34</v>
      </c>
      <c r="AF13" s="3">
        <v>166</v>
      </c>
      <c r="AG13" s="3">
        <v>90</v>
      </c>
      <c r="AH13" s="3">
        <v>18</v>
      </c>
      <c r="AI13" s="3">
        <v>8.3000000000000007</v>
      </c>
    </row>
    <row r="14" spans="1:37" ht="14.25" customHeight="1" x14ac:dyDescent="0.25">
      <c r="C14" s="16">
        <v>9</v>
      </c>
      <c r="D14" s="5">
        <v>175</v>
      </c>
      <c r="E14" s="5">
        <v>162</v>
      </c>
      <c r="F14" s="5">
        <v>142</v>
      </c>
      <c r="G14" s="5">
        <v>104</v>
      </c>
      <c r="H14" s="5">
        <v>78</v>
      </c>
      <c r="I14" s="5">
        <v>67</v>
      </c>
      <c r="J14" s="5">
        <v>58</v>
      </c>
      <c r="K14" s="5">
        <v>86</v>
      </c>
      <c r="L14" s="5">
        <v>76</v>
      </c>
      <c r="M14" s="5">
        <v>62.6</v>
      </c>
      <c r="N14" s="5">
        <v>25</v>
      </c>
      <c r="O14" s="5">
        <v>12</v>
      </c>
      <c r="P14" s="5">
        <v>54</v>
      </c>
      <c r="Q14" s="5">
        <v>44</v>
      </c>
      <c r="R14" s="5">
        <v>35</v>
      </c>
      <c r="S14" s="5">
        <v>44</v>
      </c>
      <c r="T14" s="5">
        <v>118</v>
      </c>
      <c r="U14" s="5">
        <v>177</v>
      </c>
      <c r="V14" s="5">
        <v>66</v>
      </c>
      <c r="W14" s="5">
        <v>78</v>
      </c>
      <c r="X14" s="5">
        <v>68</v>
      </c>
      <c r="Y14" s="5">
        <v>22</v>
      </c>
      <c r="Z14" s="5">
        <v>22</v>
      </c>
      <c r="AA14" s="5">
        <v>53</v>
      </c>
      <c r="AB14" s="5">
        <v>44</v>
      </c>
      <c r="AC14" s="5">
        <v>41</v>
      </c>
      <c r="AD14" s="5">
        <v>49</v>
      </c>
      <c r="AE14" s="5">
        <v>39</v>
      </c>
      <c r="AF14" s="5">
        <v>175.6</v>
      </c>
      <c r="AG14" s="5">
        <v>91</v>
      </c>
      <c r="AH14" s="5">
        <v>17</v>
      </c>
      <c r="AI14" s="5">
        <v>8</v>
      </c>
    </row>
    <row r="15" spans="1:37" ht="14.25" customHeight="1" x14ac:dyDescent="0.25">
      <c r="C15" s="16">
        <v>10</v>
      </c>
      <c r="D15" s="5">
        <v>166</v>
      </c>
      <c r="E15" s="5">
        <v>158</v>
      </c>
      <c r="F15" s="5">
        <v>134</v>
      </c>
      <c r="G15" s="5">
        <v>104</v>
      </c>
      <c r="H15" s="5">
        <v>84</v>
      </c>
      <c r="I15" s="5">
        <v>69</v>
      </c>
      <c r="J15" s="5">
        <v>59</v>
      </c>
      <c r="K15" s="5">
        <v>89</v>
      </c>
      <c r="L15" s="5">
        <v>79</v>
      </c>
      <c r="M15" s="5">
        <v>71</v>
      </c>
      <c r="N15" s="5">
        <v>22</v>
      </c>
      <c r="O15" s="5">
        <v>12</v>
      </c>
      <c r="P15" s="5">
        <v>51</v>
      </c>
      <c r="Q15" s="5">
        <v>45</v>
      </c>
      <c r="R15" s="5">
        <v>37</v>
      </c>
      <c r="S15" s="5">
        <v>47</v>
      </c>
      <c r="T15" s="5">
        <v>122</v>
      </c>
      <c r="U15" s="5">
        <v>201</v>
      </c>
      <c r="V15" s="5">
        <v>74</v>
      </c>
      <c r="W15" s="5">
        <v>77</v>
      </c>
      <c r="X15" s="5">
        <v>68</v>
      </c>
      <c r="Y15" s="5">
        <v>24</v>
      </c>
      <c r="Z15" s="5">
        <v>21</v>
      </c>
      <c r="AA15" s="5">
        <v>55</v>
      </c>
      <c r="AB15" s="5">
        <v>42</v>
      </c>
      <c r="AC15" s="5">
        <v>45</v>
      </c>
      <c r="AD15" s="5">
        <v>48</v>
      </c>
      <c r="AE15" s="5">
        <v>39</v>
      </c>
      <c r="AF15" s="5">
        <v>167</v>
      </c>
      <c r="AG15" s="5">
        <v>76</v>
      </c>
      <c r="AH15" s="5">
        <v>19</v>
      </c>
      <c r="AI15" s="5">
        <v>8.5</v>
      </c>
    </row>
    <row r="16" spans="1:37" ht="14.25" customHeight="1" x14ac:dyDescent="0.25">
      <c r="C16" s="16">
        <v>11</v>
      </c>
      <c r="D16" s="5">
        <v>166</v>
      </c>
      <c r="E16" s="5">
        <v>157</v>
      </c>
      <c r="F16" s="5">
        <v>135</v>
      </c>
      <c r="G16" s="5">
        <v>109</v>
      </c>
      <c r="H16" s="5">
        <v>83</v>
      </c>
      <c r="I16" s="5">
        <v>74</v>
      </c>
      <c r="J16" s="5">
        <v>66</v>
      </c>
      <c r="K16" s="5">
        <v>84</v>
      </c>
      <c r="L16" s="5">
        <v>74</v>
      </c>
      <c r="M16" s="5">
        <v>65</v>
      </c>
      <c r="N16" s="5">
        <v>24</v>
      </c>
      <c r="O16" s="5">
        <v>14</v>
      </c>
      <c r="P16" s="5">
        <v>54</v>
      </c>
      <c r="Q16" s="5">
        <v>45</v>
      </c>
      <c r="R16" s="5">
        <v>34</v>
      </c>
      <c r="S16" s="5">
        <v>45</v>
      </c>
      <c r="T16" s="5">
        <v>126</v>
      </c>
      <c r="U16" s="5">
        <v>196</v>
      </c>
      <c r="V16" s="5">
        <v>72</v>
      </c>
      <c r="W16" s="5">
        <v>74</v>
      </c>
      <c r="X16" s="5">
        <v>65</v>
      </c>
      <c r="Y16" s="5">
        <v>24</v>
      </c>
      <c r="Z16" s="5">
        <v>22</v>
      </c>
      <c r="AA16" s="5">
        <v>55</v>
      </c>
      <c r="AB16" s="5">
        <v>45</v>
      </c>
      <c r="AC16" s="5">
        <v>45</v>
      </c>
      <c r="AD16" s="5">
        <v>48</v>
      </c>
      <c r="AE16" s="5">
        <v>35</v>
      </c>
      <c r="AF16" s="5">
        <v>168</v>
      </c>
      <c r="AG16" s="5">
        <v>74</v>
      </c>
      <c r="AH16" s="5">
        <v>19</v>
      </c>
      <c r="AI16" s="5">
        <v>8.5</v>
      </c>
      <c r="AJ16" s="6"/>
      <c r="AK16" s="6"/>
    </row>
    <row r="17" spans="3:35" ht="14.25" customHeight="1" x14ac:dyDescent="0.25">
      <c r="C17" s="16">
        <v>12</v>
      </c>
      <c r="D17" s="5">
        <v>173</v>
      </c>
      <c r="E17" s="5">
        <v>162</v>
      </c>
      <c r="F17" s="5">
        <v>146</v>
      </c>
      <c r="G17" s="5">
        <v>111</v>
      </c>
      <c r="H17" s="5">
        <v>81</v>
      </c>
      <c r="I17" s="5">
        <v>72</v>
      </c>
      <c r="J17" s="5">
        <v>63</v>
      </c>
      <c r="K17" s="5">
        <v>83</v>
      </c>
      <c r="L17" s="5">
        <v>72</v>
      </c>
      <c r="M17" s="5">
        <v>61</v>
      </c>
      <c r="N17" s="5">
        <v>16</v>
      </c>
      <c r="O17" s="5">
        <v>13</v>
      </c>
      <c r="P17" s="5">
        <v>55</v>
      </c>
      <c r="Q17" s="5">
        <v>48</v>
      </c>
      <c r="R17" s="5">
        <v>38</v>
      </c>
      <c r="S17" s="5">
        <v>50</v>
      </c>
      <c r="T17" s="5">
        <v>124</v>
      </c>
      <c r="U17" s="5">
        <v>215</v>
      </c>
      <c r="V17" s="5">
        <v>69</v>
      </c>
      <c r="W17" s="5">
        <v>82</v>
      </c>
      <c r="X17" s="5">
        <v>72</v>
      </c>
      <c r="Y17" s="5">
        <v>22</v>
      </c>
      <c r="Z17" s="5">
        <v>27</v>
      </c>
      <c r="AA17" s="5">
        <v>59</v>
      </c>
      <c r="AB17" s="5">
        <v>48</v>
      </c>
      <c r="AC17" s="5">
        <v>43</v>
      </c>
      <c r="AD17" s="5">
        <v>52</v>
      </c>
      <c r="AE17" s="5">
        <v>42</v>
      </c>
      <c r="AF17" s="5">
        <v>175</v>
      </c>
      <c r="AG17" s="5">
        <v>96</v>
      </c>
      <c r="AH17" s="5">
        <v>19</v>
      </c>
      <c r="AI17" s="5">
        <v>8</v>
      </c>
    </row>
    <row r="18" spans="3:35" ht="14.25" customHeight="1" x14ac:dyDescent="0.25">
      <c r="C18" s="16">
        <v>13</v>
      </c>
      <c r="D18" s="7">
        <v>170</v>
      </c>
      <c r="E18" s="7">
        <v>159</v>
      </c>
      <c r="F18" s="7">
        <v>140</v>
      </c>
      <c r="G18" s="7">
        <v>109</v>
      </c>
      <c r="H18" s="7">
        <v>85</v>
      </c>
      <c r="I18" s="7">
        <v>72</v>
      </c>
      <c r="J18" s="7">
        <v>64</v>
      </c>
      <c r="K18" s="7">
        <v>87</v>
      </c>
      <c r="L18" s="7">
        <v>78</v>
      </c>
      <c r="M18" s="7">
        <v>67</v>
      </c>
      <c r="N18" s="7">
        <v>25</v>
      </c>
      <c r="O18" s="7">
        <v>15</v>
      </c>
      <c r="P18" s="7">
        <v>55</v>
      </c>
      <c r="Q18" s="7">
        <v>57</v>
      </c>
      <c r="R18" s="7">
        <v>32</v>
      </c>
      <c r="S18" s="7">
        <v>47</v>
      </c>
      <c r="T18" s="7">
        <v>120</v>
      </c>
      <c r="U18" s="7">
        <v>207</v>
      </c>
      <c r="V18" s="7">
        <v>67</v>
      </c>
      <c r="W18" s="7">
        <v>75</v>
      </c>
      <c r="X18" s="7">
        <v>64</v>
      </c>
      <c r="Y18" s="7">
        <v>23</v>
      </c>
      <c r="Z18" s="7">
        <v>26</v>
      </c>
      <c r="AA18" s="7">
        <v>55</v>
      </c>
      <c r="AB18" s="7">
        <v>45</v>
      </c>
      <c r="AC18" s="7">
        <v>40</v>
      </c>
      <c r="AD18" s="7">
        <v>44</v>
      </c>
      <c r="AE18" s="7">
        <v>38</v>
      </c>
      <c r="AF18" s="7">
        <v>170</v>
      </c>
      <c r="AG18" s="7">
        <v>93</v>
      </c>
      <c r="AH18" s="7">
        <v>21</v>
      </c>
      <c r="AI18" s="7">
        <v>9</v>
      </c>
    </row>
    <row r="19" spans="3:35" ht="14.25" customHeight="1" x14ac:dyDescent="0.25">
      <c r="C19" s="16">
        <v>14</v>
      </c>
      <c r="D19" s="7">
        <v>171.45</v>
      </c>
      <c r="E19" s="7">
        <v>161</v>
      </c>
      <c r="F19" s="7">
        <v>140.6</v>
      </c>
      <c r="G19" s="7">
        <v>102.87</v>
      </c>
      <c r="H19" s="7">
        <v>78.739999999999995</v>
      </c>
      <c r="I19" s="7">
        <v>71.12</v>
      </c>
      <c r="J19" s="7">
        <v>62.230000000000004</v>
      </c>
      <c r="K19" s="7">
        <v>85.09</v>
      </c>
      <c r="L19" s="7">
        <v>74.930000000000007</v>
      </c>
      <c r="M19" s="7">
        <v>58.42</v>
      </c>
      <c r="N19" s="7">
        <v>24.13</v>
      </c>
      <c r="O19" s="7">
        <v>10.16</v>
      </c>
      <c r="P19" s="7">
        <v>49.53</v>
      </c>
      <c r="Q19" s="7">
        <v>41.910000000000004</v>
      </c>
      <c r="R19" s="7">
        <v>35.56</v>
      </c>
      <c r="S19" s="7">
        <v>44.45</v>
      </c>
      <c r="T19" s="7">
        <v>119.38</v>
      </c>
      <c r="U19" s="7">
        <v>198.12</v>
      </c>
      <c r="V19" s="7">
        <v>60.96</v>
      </c>
      <c r="W19" s="7">
        <v>72.39</v>
      </c>
      <c r="X19" s="7">
        <v>62.230000000000004</v>
      </c>
      <c r="Y19" s="7">
        <v>17.78</v>
      </c>
      <c r="Z19" s="7">
        <v>20.32</v>
      </c>
      <c r="AA19" s="7">
        <v>54.61</v>
      </c>
      <c r="AB19" s="7">
        <v>44.45</v>
      </c>
      <c r="AC19" s="7">
        <v>39.369999999999997</v>
      </c>
      <c r="AD19" s="7">
        <v>43.18</v>
      </c>
      <c r="AE19" s="7">
        <v>35.56</v>
      </c>
      <c r="AF19" s="7">
        <v>171.5</v>
      </c>
      <c r="AG19" s="7">
        <v>86.36</v>
      </c>
      <c r="AH19" s="7">
        <v>18.288</v>
      </c>
      <c r="AI19" s="7">
        <v>8.6359999999999992</v>
      </c>
    </row>
    <row r="20" spans="3:35" ht="14.25" customHeight="1" x14ac:dyDescent="0.25">
      <c r="C20" s="16">
        <v>15</v>
      </c>
      <c r="D20" s="7">
        <v>159</v>
      </c>
      <c r="E20" s="7">
        <v>151</v>
      </c>
      <c r="F20" s="7">
        <v>132</v>
      </c>
      <c r="G20" s="7">
        <v>104</v>
      </c>
      <c r="H20" s="7">
        <v>84</v>
      </c>
      <c r="I20" s="7">
        <v>67</v>
      </c>
      <c r="J20" s="7">
        <v>60</v>
      </c>
      <c r="K20" s="7">
        <v>80</v>
      </c>
      <c r="L20" s="7">
        <v>72</v>
      </c>
      <c r="M20" s="7">
        <v>55</v>
      </c>
      <c r="N20" s="7">
        <v>20</v>
      </c>
      <c r="O20" s="7">
        <v>14</v>
      </c>
      <c r="P20" s="7">
        <v>53</v>
      </c>
      <c r="Q20" s="7">
        <v>44</v>
      </c>
      <c r="R20" s="7">
        <v>34</v>
      </c>
      <c r="S20" s="7">
        <v>48</v>
      </c>
      <c r="T20" s="7">
        <v>118.11</v>
      </c>
      <c r="U20" s="7">
        <v>197</v>
      </c>
      <c r="V20" s="7">
        <v>62</v>
      </c>
      <c r="W20" s="7">
        <v>75</v>
      </c>
      <c r="X20" s="7">
        <v>65</v>
      </c>
      <c r="Y20" s="7">
        <v>25</v>
      </c>
      <c r="Z20" s="7">
        <v>22.86</v>
      </c>
      <c r="AA20" s="7">
        <v>56</v>
      </c>
      <c r="AB20" s="7">
        <v>46</v>
      </c>
      <c r="AC20" s="7">
        <v>41</v>
      </c>
      <c r="AD20" s="7">
        <v>48</v>
      </c>
      <c r="AE20" s="7">
        <v>32</v>
      </c>
      <c r="AF20" s="7">
        <v>160</v>
      </c>
      <c r="AG20" s="7">
        <v>72</v>
      </c>
      <c r="AH20" s="7">
        <v>19</v>
      </c>
      <c r="AI20" s="7">
        <v>8.6359999999999992</v>
      </c>
    </row>
    <row r="21" spans="3:35" ht="14.25" customHeight="1" x14ac:dyDescent="0.25">
      <c r="C21" s="16">
        <v>16</v>
      </c>
      <c r="D21" s="3">
        <v>173</v>
      </c>
      <c r="E21" s="3">
        <v>162</v>
      </c>
      <c r="F21" s="3">
        <v>146.1</v>
      </c>
      <c r="G21" s="3">
        <v>110.4</v>
      </c>
      <c r="H21" s="3">
        <v>83.8</v>
      </c>
      <c r="I21" s="3">
        <v>73</v>
      </c>
      <c r="J21" s="3">
        <v>66</v>
      </c>
      <c r="K21" s="3">
        <v>82.5</v>
      </c>
      <c r="L21" s="3">
        <v>71</v>
      </c>
      <c r="M21" s="3">
        <v>55</v>
      </c>
      <c r="N21" s="3">
        <v>20</v>
      </c>
      <c r="O21" s="3">
        <v>12</v>
      </c>
      <c r="P21" s="3">
        <v>54</v>
      </c>
      <c r="Q21" s="3">
        <v>43</v>
      </c>
      <c r="R21" s="3">
        <v>36</v>
      </c>
      <c r="S21" s="3">
        <v>48</v>
      </c>
      <c r="T21" s="3">
        <v>125</v>
      </c>
      <c r="U21" s="3">
        <v>207</v>
      </c>
      <c r="V21" s="3">
        <v>60</v>
      </c>
      <c r="W21" s="3">
        <v>76</v>
      </c>
      <c r="X21" s="3">
        <v>64</v>
      </c>
      <c r="Y21" s="3">
        <v>22</v>
      </c>
      <c r="Z21" s="3">
        <v>22</v>
      </c>
      <c r="AA21" s="3">
        <v>59</v>
      </c>
      <c r="AB21" s="3">
        <v>48</v>
      </c>
      <c r="AC21" s="3">
        <v>46</v>
      </c>
      <c r="AD21" s="3">
        <v>50</v>
      </c>
      <c r="AE21" s="3">
        <v>40</v>
      </c>
      <c r="AF21" s="3">
        <v>172.7</v>
      </c>
      <c r="AG21" s="3">
        <v>91</v>
      </c>
      <c r="AH21" s="3">
        <v>19</v>
      </c>
      <c r="AI21" s="3">
        <v>8.1</v>
      </c>
    </row>
    <row r="22" spans="3:35" ht="14.25" customHeight="1" x14ac:dyDescent="0.25">
      <c r="C22" s="16">
        <v>17</v>
      </c>
      <c r="D22" s="3">
        <v>171</v>
      </c>
      <c r="E22" s="3">
        <v>157</v>
      </c>
      <c r="F22" s="3">
        <v>143</v>
      </c>
      <c r="G22" s="3">
        <v>108</v>
      </c>
      <c r="H22" s="3">
        <v>98</v>
      </c>
      <c r="I22" s="3">
        <v>75</v>
      </c>
      <c r="J22" s="3">
        <v>65.5</v>
      </c>
      <c r="K22" s="3">
        <v>85</v>
      </c>
      <c r="L22" s="3">
        <v>72.5</v>
      </c>
      <c r="M22" s="3">
        <v>55</v>
      </c>
      <c r="N22" s="3">
        <v>23</v>
      </c>
      <c r="O22" s="3">
        <v>14</v>
      </c>
      <c r="P22" s="3">
        <v>51</v>
      </c>
      <c r="Q22" s="3">
        <v>41.5</v>
      </c>
      <c r="R22" s="3">
        <v>32</v>
      </c>
      <c r="S22" s="3">
        <v>45</v>
      </c>
      <c r="T22" s="3">
        <v>118</v>
      </c>
      <c r="U22" s="3">
        <v>203.5</v>
      </c>
      <c r="V22" s="3">
        <v>73</v>
      </c>
      <c r="W22" s="3">
        <v>71</v>
      </c>
      <c r="X22" s="3">
        <v>62</v>
      </c>
      <c r="Y22" s="3">
        <v>23</v>
      </c>
      <c r="Z22" s="3">
        <v>24</v>
      </c>
      <c r="AA22" s="3">
        <v>58</v>
      </c>
      <c r="AB22" s="3">
        <v>47.5</v>
      </c>
      <c r="AC22" s="3">
        <v>39.5</v>
      </c>
      <c r="AD22" s="3">
        <v>45</v>
      </c>
      <c r="AE22" s="3">
        <v>35.5</v>
      </c>
      <c r="AF22" s="3">
        <v>173</v>
      </c>
      <c r="AG22" s="3">
        <v>85</v>
      </c>
      <c r="AH22" s="3">
        <v>18</v>
      </c>
      <c r="AI22" s="3">
        <v>8</v>
      </c>
    </row>
    <row r="23" spans="3:35" ht="14.25" customHeight="1" x14ac:dyDescent="0.25">
      <c r="C23" s="16">
        <v>18</v>
      </c>
      <c r="D23" s="3">
        <v>185</v>
      </c>
      <c r="E23" s="3">
        <v>173.9</v>
      </c>
      <c r="F23" s="3">
        <v>156.19999999999999</v>
      </c>
      <c r="G23" s="3">
        <v>118.2</v>
      </c>
      <c r="H23" s="3">
        <v>89.6</v>
      </c>
      <c r="I23" s="3">
        <v>78.8</v>
      </c>
      <c r="J23" s="3">
        <v>70.599999999999994</v>
      </c>
      <c r="K23" s="3">
        <v>88.3</v>
      </c>
      <c r="L23" s="3">
        <v>76</v>
      </c>
      <c r="M23" s="3">
        <v>59.2</v>
      </c>
      <c r="N23" s="3">
        <v>22</v>
      </c>
      <c r="O23" s="3">
        <v>13</v>
      </c>
      <c r="P23" s="3">
        <v>58</v>
      </c>
      <c r="Q23" s="3">
        <v>46.3</v>
      </c>
      <c r="R23" s="3">
        <v>39.5</v>
      </c>
      <c r="S23" s="3">
        <v>51.5</v>
      </c>
      <c r="T23" s="3">
        <v>134</v>
      </c>
      <c r="U23" s="3">
        <v>221.5</v>
      </c>
      <c r="V23" s="3">
        <v>65</v>
      </c>
      <c r="W23" s="3">
        <v>81</v>
      </c>
      <c r="X23" s="3">
        <v>96</v>
      </c>
      <c r="Y23" s="3">
        <v>24</v>
      </c>
      <c r="Z23" s="3">
        <v>24</v>
      </c>
      <c r="AA23" s="3">
        <v>63.5</v>
      </c>
      <c r="AB23" s="3">
        <v>52</v>
      </c>
      <c r="AC23" s="3">
        <v>49.5</v>
      </c>
      <c r="AD23" s="3">
        <v>54</v>
      </c>
      <c r="AE23" s="3">
        <v>43.5</v>
      </c>
      <c r="AF23" s="3">
        <v>184.5</v>
      </c>
      <c r="AG23" s="3">
        <v>98</v>
      </c>
      <c r="AH23" s="3">
        <v>20</v>
      </c>
      <c r="AI23" s="3">
        <v>8.5</v>
      </c>
    </row>
    <row r="24" spans="3:35" ht="14.25" customHeight="1" x14ac:dyDescent="0.25">
      <c r="C24" s="16">
        <v>19</v>
      </c>
      <c r="D24" s="3">
        <v>160</v>
      </c>
      <c r="E24" s="3">
        <v>146</v>
      </c>
      <c r="F24" s="3">
        <v>129</v>
      </c>
      <c r="G24" s="3">
        <v>93</v>
      </c>
      <c r="H24" s="3">
        <v>85</v>
      </c>
      <c r="I24" s="3">
        <v>62.5</v>
      </c>
      <c r="J24" s="3">
        <v>54.4</v>
      </c>
      <c r="K24" s="3">
        <v>77.8</v>
      </c>
      <c r="L24" s="3">
        <v>66</v>
      </c>
      <c r="M24" s="3">
        <v>53.5</v>
      </c>
      <c r="N24" s="3">
        <v>21.7</v>
      </c>
      <c r="O24" s="3">
        <v>13.5</v>
      </c>
      <c r="P24" s="3">
        <v>50.1</v>
      </c>
      <c r="Q24" s="3">
        <v>38.9</v>
      </c>
      <c r="R24" s="3">
        <v>32.5</v>
      </c>
      <c r="S24" s="3">
        <v>27</v>
      </c>
      <c r="T24" s="3">
        <v>113</v>
      </c>
      <c r="U24" s="3">
        <v>190</v>
      </c>
      <c r="V24" s="3">
        <v>74</v>
      </c>
      <c r="W24" s="3">
        <v>67</v>
      </c>
      <c r="X24" s="3">
        <v>61</v>
      </c>
      <c r="Y24" s="3">
        <v>24.5</v>
      </c>
      <c r="Z24" s="3">
        <v>22.5</v>
      </c>
      <c r="AA24" s="3">
        <v>54</v>
      </c>
      <c r="AB24" s="3">
        <v>46</v>
      </c>
      <c r="AC24" s="3">
        <v>40</v>
      </c>
      <c r="AD24" s="3">
        <v>46</v>
      </c>
      <c r="AE24" s="3">
        <v>42.5</v>
      </c>
      <c r="AF24" s="3">
        <v>164</v>
      </c>
      <c r="AG24" s="3">
        <v>92</v>
      </c>
      <c r="AH24" s="3">
        <v>16</v>
      </c>
      <c r="AI24" s="3">
        <v>8</v>
      </c>
    </row>
    <row r="25" spans="3:35" ht="14.25" customHeight="1" x14ac:dyDescent="0.25">
      <c r="C25" s="16">
        <v>20</v>
      </c>
      <c r="D25" s="3">
        <v>183</v>
      </c>
      <c r="E25" s="3">
        <v>171</v>
      </c>
      <c r="F25" s="3">
        <v>154</v>
      </c>
      <c r="G25" s="3">
        <v>116</v>
      </c>
      <c r="H25" s="3">
        <v>89</v>
      </c>
      <c r="I25" s="3">
        <v>65.599999999999994</v>
      </c>
      <c r="J25" s="3">
        <v>57</v>
      </c>
      <c r="K25" s="3">
        <v>81.7</v>
      </c>
      <c r="L25" s="3">
        <v>73</v>
      </c>
      <c r="M25" s="3">
        <v>56</v>
      </c>
      <c r="N25" s="3">
        <v>22.8</v>
      </c>
      <c r="O25" s="3">
        <v>14</v>
      </c>
      <c r="P25" s="3">
        <v>53.2</v>
      </c>
      <c r="Q25" s="3">
        <v>41</v>
      </c>
      <c r="R25" s="3">
        <v>34</v>
      </c>
      <c r="S25" s="3">
        <v>29</v>
      </c>
      <c r="T25" s="3">
        <v>118</v>
      </c>
      <c r="U25" s="3">
        <v>219</v>
      </c>
      <c r="V25" s="3">
        <v>78</v>
      </c>
      <c r="W25" s="3">
        <v>70</v>
      </c>
      <c r="X25" s="3">
        <v>64.5</v>
      </c>
      <c r="Y25" s="3">
        <v>25.6</v>
      </c>
      <c r="Z25" s="3">
        <v>23.7</v>
      </c>
      <c r="AA25" s="3">
        <v>57</v>
      </c>
      <c r="AB25" s="3">
        <v>48.5</v>
      </c>
      <c r="AC25" s="3">
        <v>42</v>
      </c>
      <c r="AD25" s="3">
        <v>48.5</v>
      </c>
      <c r="AE25" s="3">
        <v>44.6</v>
      </c>
      <c r="AF25" s="3">
        <v>185</v>
      </c>
      <c r="AG25" s="3">
        <v>97</v>
      </c>
      <c r="AH25" s="3">
        <v>17</v>
      </c>
      <c r="AI25" s="3">
        <v>8.5</v>
      </c>
    </row>
    <row r="26" spans="3:35" ht="14.25" customHeight="1" x14ac:dyDescent="0.25">
      <c r="C26" s="16">
        <v>21</v>
      </c>
      <c r="D26" s="3">
        <v>170</v>
      </c>
      <c r="E26" s="3">
        <v>157</v>
      </c>
      <c r="F26" s="3">
        <v>140</v>
      </c>
      <c r="G26" s="3">
        <v>101</v>
      </c>
      <c r="H26" s="3">
        <v>92</v>
      </c>
      <c r="I26" s="3">
        <v>68</v>
      </c>
      <c r="J26" s="3">
        <v>59</v>
      </c>
      <c r="K26" s="3">
        <v>84</v>
      </c>
      <c r="L26" s="3">
        <v>71.8</v>
      </c>
      <c r="M26" s="3">
        <v>58</v>
      </c>
      <c r="N26" s="3">
        <v>23.6</v>
      </c>
      <c r="O26" s="3">
        <v>14.5</v>
      </c>
      <c r="P26" s="3">
        <v>55</v>
      </c>
      <c r="Q26" s="3">
        <v>42.5</v>
      </c>
      <c r="R26" s="3">
        <v>35.5</v>
      </c>
      <c r="S26" s="3">
        <v>29.5</v>
      </c>
      <c r="T26" s="3">
        <v>122</v>
      </c>
      <c r="U26" s="3">
        <v>206.5</v>
      </c>
      <c r="V26" s="3">
        <v>80</v>
      </c>
      <c r="W26" s="3">
        <v>72.5</v>
      </c>
      <c r="X26" s="3">
        <v>66.900000000000006</v>
      </c>
      <c r="Y26" s="3">
        <v>36.700000000000003</v>
      </c>
      <c r="Z26" s="3">
        <v>24.5</v>
      </c>
      <c r="AA26" s="3">
        <v>59</v>
      </c>
      <c r="AB26" s="3">
        <v>50</v>
      </c>
      <c r="AC26" s="3">
        <v>43</v>
      </c>
      <c r="AD26" s="3">
        <v>50</v>
      </c>
      <c r="AE26" s="3">
        <v>46</v>
      </c>
      <c r="AF26" s="3">
        <v>172</v>
      </c>
      <c r="AG26" s="3">
        <v>100</v>
      </c>
      <c r="AH26" s="3">
        <v>17.3</v>
      </c>
      <c r="AI26" s="3">
        <v>9</v>
      </c>
    </row>
    <row r="27" spans="3:35" ht="14.25" customHeight="1" x14ac:dyDescent="0.25">
      <c r="C27" s="16">
        <v>22</v>
      </c>
      <c r="D27" s="3">
        <v>180</v>
      </c>
      <c r="E27" s="3">
        <v>167</v>
      </c>
      <c r="F27" s="3">
        <v>140</v>
      </c>
      <c r="G27" s="3">
        <v>104</v>
      </c>
      <c r="H27" s="3">
        <v>95</v>
      </c>
      <c r="I27" s="3">
        <v>70</v>
      </c>
      <c r="J27" s="3">
        <v>60</v>
      </c>
      <c r="K27" s="3">
        <v>87</v>
      </c>
      <c r="L27" s="3">
        <v>74</v>
      </c>
      <c r="M27" s="3">
        <v>60</v>
      </c>
      <c r="N27" s="3">
        <v>24.5</v>
      </c>
      <c r="O27" s="3">
        <v>15.5</v>
      </c>
      <c r="P27" s="3">
        <v>56</v>
      </c>
      <c r="Q27" s="3">
        <v>43.6</v>
      </c>
      <c r="R27" s="3">
        <v>36</v>
      </c>
      <c r="S27" s="3">
        <v>30.5</v>
      </c>
      <c r="T27" s="3">
        <v>125.7</v>
      </c>
      <c r="U27" s="3">
        <v>213</v>
      </c>
      <c r="V27" s="3">
        <v>83</v>
      </c>
      <c r="W27" s="3">
        <v>75</v>
      </c>
      <c r="X27" s="3">
        <v>68.5</v>
      </c>
      <c r="Y27" s="3">
        <v>27.3</v>
      </c>
      <c r="Z27" s="3">
        <v>25</v>
      </c>
      <c r="AA27" s="3">
        <v>61</v>
      </c>
      <c r="AB27" s="3">
        <v>51</v>
      </c>
      <c r="AC27" s="3">
        <v>44.5</v>
      </c>
      <c r="AD27" s="3">
        <v>51.7</v>
      </c>
      <c r="AE27" s="3">
        <v>47.5</v>
      </c>
      <c r="AF27" s="3">
        <v>183.5</v>
      </c>
      <c r="AG27" s="3">
        <v>103.5</v>
      </c>
      <c r="AH27" s="3">
        <v>18</v>
      </c>
      <c r="AI27" s="3">
        <v>9</v>
      </c>
    </row>
    <row r="28" spans="3:35" ht="14.25" customHeight="1" x14ac:dyDescent="0.25">
      <c r="C28" s="16">
        <v>23</v>
      </c>
      <c r="D28" s="3">
        <v>171</v>
      </c>
      <c r="E28" s="3">
        <v>160</v>
      </c>
      <c r="F28" s="3">
        <v>142</v>
      </c>
      <c r="G28" s="3">
        <v>103.00000000000001</v>
      </c>
      <c r="H28" s="3">
        <v>94</v>
      </c>
      <c r="I28" s="3">
        <v>69</v>
      </c>
      <c r="J28" s="3">
        <v>60</v>
      </c>
      <c r="K28" s="3">
        <v>88</v>
      </c>
      <c r="L28" s="3">
        <v>77</v>
      </c>
      <c r="M28" s="3">
        <v>59.000000000000007</v>
      </c>
      <c r="N28" s="3">
        <v>24</v>
      </c>
      <c r="O28" s="3">
        <v>15</v>
      </c>
      <c r="P28" s="3">
        <v>56</v>
      </c>
      <c r="Q28" s="3">
        <v>42.999999999999993</v>
      </c>
      <c r="R28" s="3">
        <v>36</v>
      </c>
      <c r="S28" s="3">
        <v>30</v>
      </c>
      <c r="T28" s="3">
        <v>124</v>
      </c>
      <c r="U28" s="3">
        <v>210</v>
      </c>
      <c r="V28" s="3">
        <v>82</v>
      </c>
      <c r="W28" s="3">
        <v>74</v>
      </c>
      <c r="X28" s="3">
        <v>68</v>
      </c>
      <c r="Y28" s="3">
        <v>28.8</v>
      </c>
      <c r="Z28" s="3">
        <v>25</v>
      </c>
      <c r="AA28" s="3">
        <v>60</v>
      </c>
      <c r="AB28" s="3">
        <v>51</v>
      </c>
      <c r="AC28" s="3">
        <v>44.000000000000007</v>
      </c>
      <c r="AD28" s="3">
        <v>51</v>
      </c>
      <c r="AE28" s="3">
        <v>47</v>
      </c>
      <c r="AF28" s="3">
        <v>175</v>
      </c>
      <c r="AG28" s="3">
        <v>102</v>
      </c>
      <c r="AH28" s="3">
        <v>18</v>
      </c>
      <c r="AI28" s="3">
        <v>9</v>
      </c>
    </row>
    <row r="29" spans="3:35" ht="14.25" customHeight="1" x14ac:dyDescent="0.25">
      <c r="C29" s="16">
        <v>24</v>
      </c>
      <c r="D29" s="3">
        <v>183</v>
      </c>
      <c r="E29" s="3">
        <v>171.20000000000002</v>
      </c>
      <c r="F29" s="3">
        <v>152</v>
      </c>
      <c r="G29" s="3">
        <v>110</v>
      </c>
      <c r="H29" s="3">
        <v>100</v>
      </c>
      <c r="I29" s="3">
        <v>73.5</v>
      </c>
      <c r="J29" s="3">
        <v>64.2</v>
      </c>
      <c r="K29" s="3">
        <v>92</v>
      </c>
      <c r="L29" s="3">
        <v>80.599999999999994</v>
      </c>
      <c r="M29" s="3">
        <v>63.1</v>
      </c>
      <c r="N29" s="3">
        <v>25.7</v>
      </c>
      <c r="O29" s="3">
        <v>16</v>
      </c>
      <c r="P29" s="3">
        <v>59.5</v>
      </c>
      <c r="Q29" s="3">
        <v>46</v>
      </c>
      <c r="R29" s="3">
        <v>38.5</v>
      </c>
      <c r="S29" s="3">
        <v>32.1</v>
      </c>
      <c r="T29" s="3">
        <v>132.5</v>
      </c>
      <c r="U29" s="3">
        <v>224.70000000000002</v>
      </c>
      <c r="V29" s="3">
        <v>87.5</v>
      </c>
      <c r="W29" s="3">
        <v>79</v>
      </c>
      <c r="X29" s="3">
        <v>72.5</v>
      </c>
      <c r="Y29" s="3">
        <v>28.5</v>
      </c>
      <c r="Z29" s="3">
        <v>26.7</v>
      </c>
      <c r="AA29" s="3">
        <v>64.2</v>
      </c>
      <c r="AB29" s="3">
        <v>54</v>
      </c>
      <c r="AC29" s="3">
        <v>47</v>
      </c>
      <c r="AD29" s="3">
        <v>54.5</v>
      </c>
      <c r="AE29" s="3">
        <v>50</v>
      </c>
      <c r="AF29" s="3">
        <v>183.5</v>
      </c>
      <c r="AG29" s="3">
        <v>109</v>
      </c>
      <c r="AH29" s="3">
        <v>19</v>
      </c>
      <c r="AI29" s="3">
        <v>9.5</v>
      </c>
    </row>
    <row r="30" spans="3:35" ht="14.25" customHeight="1" x14ac:dyDescent="0.25">
      <c r="C30" s="16">
        <v>25</v>
      </c>
      <c r="D30" s="3">
        <v>161</v>
      </c>
      <c r="E30" s="3">
        <v>153</v>
      </c>
      <c r="F30" s="3">
        <v>143</v>
      </c>
      <c r="G30" s="3">
        <v>96</v>
      </c>
      <c r="H30" s="3">
        <v>74</v>
      </c>
      <c r="I30" s="3">
        <v>66.8</v>
      </c>
      <c r="J30" s="3">
        <v>58.5</v>
      </c>
      <c r="K30" s="3">
        <v>80</v>
      </c>
      <c r="L30" s="3">
        <v>72</v>
      </c>
      <c r="M30" s="3">
        <v>54.9</v>
      </c>
      <c r="N30" s="3">
        <v>22.7</v>
      </c>
      <c r="O30" s="3">
        <v>10</v>
      </c>
      <c r="P30" s="3">
        <v>48</v>
      </c>
      <c r="Q30" s="3">
        <v>39.9</v>
      </c>
      <c r="R30" s="3">
        <v>33.5</v>
      </c>
      <c r="S30" s="3">
        <v>41.5</v>
      </c>
      <c r="T30" s="3">
        <v>112.5</v>
      </c>
      <c r="U30" s="3">
        <v>186</v>
      </c>
      <c r="V30" s="3">
        <v>57.5</v>
      </c>
      <c r="W30" s="3">
        <v>68</v>
      </c>
      <c r="X30" s="3">
        <v>58.5</v>
      </c>
      <c r="Y30" s="3">
        <v>16.7</v>
      </c>
      <c r="Z30" s="3">
        <v>19.5</v>
      </c>
      <c r="AA30" s="3">
        <v>51</v>
      </c>
      <c r="AB30" s="3">
        <v>41.5</v>
      </c>
      <c r="AC30" s="3">
        <v>37</v>
      </c>
      <c r="AD30" s="3">
        <v>40.5</v>
      </c>
      <c r="AE30" s="3">
        <v>33.5</v>
      </c>
      <c r="AF30" s="3">
        <v>162</v>
      </c>
      <c r="AG30" s="3">
        <v>81</v>
      </c>
      <c r="AH30" s="3">
        <v>17.3</v>
      </c>
      <c r="AI30" s="3">
        <v>8</v>
      </c>
    </row>
    <row r="31" spans="3:35" ht="14.25" customHeight="1" x14ac:dyDescent="0.25">
      <c r="C31" s="16">
        <v>26</v>
      </c>
      <c r="D31" s="3">
        <v>184</v>
      </c>
      <c r="E31" s="3">
        <v>171.99999999999997</v>
      </c>
      <c r="F31" s="3">
        <v>152</v>
      </c>
      <c r="G31" s="3">
        <v>114</v>
      </c>
      <c r="H31" s="3">
        <v>99</v>
      </c>
      <c r="I31" s="3">
        <v>80</v>
      </c>
      <c r="J31" s="3">
        <v>70</v>
      </c>
      <c r="K31" s="3">
        <v>94</v>
      </c>
      <c r="L31" s="3">
        <v>82</v>
      </c>
      <c r="M31" s="3">
        <v>62</v>
      </c>
      <c r="N31" s="3">
        <v>26</v>
      </c>
      <c r="O31" s="3">
        <v>15.999999999999998</v>
      </c>
      <c r="P31" s="3">
        <v>60</v>
      </c>
      <c r="Q31" s="3">
        <v>47</v>
      </c>
      <c r="R31" s="3">
        <v>37</v>
      </c>
      <c r="S31" s="3">
        <v>31.999999999999996</v>
      </c>
      <c r="T31" s="3">
        <v>136</v>
      </c>
      <c r="U31" s="3">
        <v>225</v>
      </c>
      <c r="V31" s="3">
        <v>82</v>
      </c>
      <c r="W31" s="3">
        <v>85</v>
      </c>
      <c r="X31" s="3">
        <v>73</v>
      </c>
      <c r="Y31" s="3">
        <v>23</v>
      </c>
      <c r="Z31" s="3">
        <v>22.000000000000004</v>
      </c>
      <c r="AA31" s="3">
        <v>58</v>
      </c>
      <c r="AB31" s="3">
        <v>45</v>
      </c>
      <c r="AC31" s="3">
        <v>45</v>
      </c>
      <c r="AD31" s="3">
        <v>51</v>
      </c>
      <c r="AE31" s="3">
        <v>46</v>
      </c>
      <c r="AF31" s="3">
        <v>181</v>
      </c>
      <c r="AG31" s="3">
        <v>96</v>
      </c>
      <c r="AH31" s="3">
        <v>20</v>
      </c>
      <c r="AI31" s="3">
        <v>10</v>
      </c>
    </row>
    <row r="32" spans="3:35" ht="14.25" customHeight="1" x14ac:dyDescent="0.25">
      <c r="C32" s="16">
        <v>27</v>
      </c>
      <c r="D32" s="3">
        <v>173.4</v>
      </c>
      <c r="E32" s="3">
        <v>162</v>
      </c>
      <c r="F32" s="3">
        <v>146</v>
      </c>
      <c r="G32" s="3">
        <v>111</v>
      </c>
      <c r="H32" s="3">
        <v>81</v>
      </c>
      <c r="I32" s="3">
        <v>72.3</v>
      </c>
      <c r="J32" s="3">
        <v>63.5</v>
      </c>
      <c r="K32" s="3">
        <v>83.2</v>
      </c>
      <c r="L32" s="3">
        <v>72.400000000000006</v>
      </c>
      <c r="M32" s="3">
        <v>56.4</v>
      </c>
      <c r="N32" s="3">
        <v>16.5</v>
      </c>
      <c r="O32" s="3">
        <v>14</v>
      </c>
      <c r="P32" s="3">
        <v>55</v>
      </c>
      <c r="Q32" s="3">
        <v>48</v>
      </c>
      <c r="R32" s="3">
        <v>38.1</v>
      </c>
      <c r="S32" s="3">
        <v>50.8</v>
      </c>
      <c r="T32" s="3">
        <v>124.6</v>
      </c>
      <c r="U32" s="3">
        <v>215.9</v>
      </c>
      <c r="V32" s="3">
        <v>69.8</v>
      </c>
      <c r="W32" s="3">
        <v>82.5</v>
      </c>
      <c r="X32" s="3">
        <v>72</v>
      </c>
      <c r="Y32" s="3">
        <v>23</v>
      </c>
      <c r="Z32" s="3">
        <v>27</v>
      </c>
      <c r="AA32" s="3">
        <v>59</v>
      </c>
      <c r="AB32" s="3">
        <v>50.8</v>
      </c>
      <c r="AC32" s="3">
        <v>43</v>
      </c>
      <c r="AD32" s="3">
        <v>52</v>
      </c>
      <c r="AE32" s="3">
        <v>42</v>
      </c>
      <c r="AF32" s="3">
        <v>176</v>
      </c>
      <c r="AG32" s="3">
        <v>96</v>
      </c>
      <c r="AH32" s="3">
        <v>19</v>
      </c>
      <c r="AI32" s="3">
        <v>8.5</v>
      </c>
    </row>
    <row r="33" spans="2:35" ht="14.25" customHeight="1" x14ac:dyDescent="0.25">
      <c r="C33" s="16">
        <v>28</v>
      </c>
      <c r="D33" s="3">
        <v>164</v>
      </c>
      <c r="E33" s="3">
        <v>151</v>
      </c>
      <c r="F33" s="3">
        <v>137</v>
      </c>
      <c r="G33" s="3">
        <v>104</v>
      </c>
      <c r="H33" s="3">
        <v>74</v>
      </c>
      <c r="I33" s="3">
        <v>67.5</v>
      </c>
      <c r="J33" s="3">
        <v>58.4</v>
      </c>
      <c r="K33" s="3">
        <v>81.3</v>
      </c>
      <c r="L33" s="3">
        <v>69</v>
      </c>
      <c r="M33" s="3">
        <v>55.9</v>
      </c>
      <c r="N33" s="3">
        <v>22.8</v>
      </c>
      <c r="O33" s="3">
        <v>14</v>
      </c>
      <c r="P33" s="3">
        <v>55.5</v>
      </c>
      <c r="Q33" s="3">
        <v>42</v>
      </c>
      <c r="R33" s="3">
        <v>32</v>
      </c>
      <c r="S33" s="3">
        <v>45.7</v>
      </c>
      <c r="T33" s="3">
        <v>114.3</v>
      </c>
      <c r="U33" s="3">
        <v>195.5</v>
      </c>
      <c r="V33" s="3">
        <v>61</v>
      </c>
      <c r="W33" s="3">
        <v>71</v>
      </c>
      <c r="X33" s="3">
        <v>57</v>
      </c>
      <c r="Y33" s="3">
        <v>28</v>
      </c>
      <c r="Z33" s="3">
        <v>30</v>
      </c>
      <c r="AA33" s="3">
        <v>57</v>
      </c>
      <c r="AB33" s="3">
        <v>44.5</v>
      </c>
      <c r="AC33" s="3">
        <v>48</v>
      </c>
      <c r="AD33" s="3">
        <v>55.8</v>
      </c>
      <c r="AE33" s="3">
        <v>45.5</v>
      </c>
      <c r="AF33" s="3">
        <v>162</v>
      </c>
      <c r="AG33" s="3">
        <v>86</v>
      </c>
      <c r="AH33" s="3">
        <v>17.7</v>
      </c>
      <c r="AI33" s="3">
        <v>8.8000000000000007</v>
      </c>
    </row>
    <row r="34" spans="2:35" ht="14.25" customHeight="1" x14ac:dyDescent="0.25">
      <c r="C34" s="16">
        <v>29</v>
      </c>
      <c r="D34" s="3">
        <v>171.4</v>
      </c>
      <c r="E34" s="3">
        <v>162.4</v>
      </c>
      <c r="F34" s="3">
        <v>138</v>
      </c>
      <c r="G34" s="3">
        <v>103</v>
      </c>
      <c r="H34" s="3">
        <v>78</v>
      </c>
      <c r="I34" s="3">
        <v>71.2</v>
      </c>
      <c r="J34" s="3">
        <v>62.2</v>
      </c>
      <c r="K34" s="3">
        <v>85.1</v>
      </c>
      <c r="L34" s="3">
        <v>75</v>
      </c>
      <c r="M34" s="3">
        <v>58</v>
      </c>
      <c r="N34" s="3">
        <v>24</v>
      </c>
      <c r="O34" s="3">
        <v>10</v>
      </c>
      <c r="P34" s="3">
        <v>49.5</v>
      </c>
      <c r="Q34" s="3">
        <v>42.9</v>
      </c>
      <c r="R34" s="3">
        <v>35.6</v>
      </c>
      <c r="S34" s="3">
        <v>44.5</v>
      </c>
      <c r="T34" s="3">
        <v>119.5</v>
      </c>
      <c r="U34" s="3">
        <v>198</v>
      </c>
      <c r="V34" s="3">
        <v>60.5</v>
      </c>
      <c r="W34" s="3">
        <v>72</v>
      </c>
      <c r="X34" s="3">
        <v>62</v>
      </c>
      <c r="Y34" s="3">
        <v>17.7</v>
      </c>
      <c r="Z34" s="3">
        <v>20</v>
      </c>
      <c r="AA34" s="3">
        <v>54.5</v>
      </c>
      <c r="AB34" s="3">
        <v>45</v>
      </c>
      <c r="AC34" s="3">
        <v>39.5</v>
      </c>
      <c r="AD34" s="3">
        <v>42</v>
      </c>
      <c r="AE34" s="3">
        <v>35.5</v>
      </c>
      <c r="AF34" s="3">
        <v>174</v>
      </c>
      <c r="AG34" s="3">
        <v>86.5</v>
      </c>
      <c r="AH34" s="3">
        <v>18</v>
      </c>
      <c r="AI34" s="3">
        <v>8.5</v>
      </c>
    </row>
    <row r="35" spans="2:35" ht="14.25" customHeight="1" x14ac:dyDescent="0.25">
      <c r="C35" s="16">
        <v>30</v>
      </c>
      <c r="D35" s="3">
        <v>175.2</v>
      </c>
      <c r="E35" s="3">
        <v>162.69999999999999</v>
      </c>
      <c r="F35" s="3">
        <v>142.5</v>
      </c>
      <c r="G35" s="3">
        <v>104.5</v>
      </c>
      <c r="H35" s="3">
        <v>78.5</v>
      </c>
      <c r="I35" s="3">
        <v>67.3</v>
      </c>
      <c r="J35" s="3">
        <v>58.4</v>
      </c>
      <c r="K35" s="3">
        <v>86.4</v>
      </c>
      <c r="L35" s="3">
        <v>74</v>
      </c>
      <c r="M35" s="3">
        <v>57</v>
      </c>
      <c r="N35" s="3">
        <v>25.4</v>
      </c>
      <c r="O35" s="3">
        <v>12.7</v>
      </c>
      <c r="P35" s="3">
        <v>54.6</v>
      </c>
      <c r="Q35" s="3">
        <v>44.5</v>
      </c>
      <c r="R35" s="3">
        <v>35.5</v>
      </c>
      <c r="S35" s="3">
        <v>45</v>
      </c>
      <c r="T35" s="3">
        <v>118.3</v>
      </c>
      <c r="U35" s="3">
        <v>177.8</v>
      </c>
      <c r="V35" s="3">
        <v>66</v>
      </c>
      <c r="W35" s="3">
        <v>78</v>
      </c>
      <c r="X35" s="3">
        <v>68</v>
      </c>
      <c r="Y35" s="3">
        <v>23</v>
      </c>
      <c r="Z35" s="3">
        <v>22.8</v>
      </c>
      <c r="AA35" s="3">
        <v>53</v>
      </c>
      <c r="AB35" s="3">
        <v>43</v>
      </c>
      <c r="AC35" s="3">
        <v>42</v>
      </c>
      <c r="AD35" s="3">
        <v>49.5</v>
      </c>
      <c r="AE35" s="3">
        <v>39</v>
      </c>
      <c r="AF35" s="3">
        <v>174</v>
      </c>
      <c r="AG35" s="3">
        <v>91.5</v>
      </c>
      <c r="AH35" s="3">
        <v>17.5</v>
      </c>
      <c r="AI35" s="3">
        <v>8.3000000000000007</v>
      </c>
    </row>
    <row r="36" spans="2:35" ht="14.25" customHeight="1" x14ac:dyDescent="0.25">
      <c r="C36" s="16">
        <v>31</v>
      </c>
      <c r="D36" s="5">
        <v>173</v>
      </c>
      <c r="E36" s="5">
        <v>162</v>
      </c>
      <c r="F36" s="5">
        <v>146</v>
      </c>
      <c r="G36" s="5">
        <v>110</v>
      </c>
      <c r="H36" s="5">
        <v>83</v>
      </c>
      <c r="I36" s="5">
        <v>73</v>
      </c>
      <c r="J36" s="5">
        <v>66</v>
      </c>
      <c r="K36" s="5">
        <v>82</v>
      </c>
      <c r="L36" s="5">
        <v>71</v>
      </c>
      <c r="M36" s="5">
        <v>55</v>
      </c>
      <c r="N36" s="5">
        <v>20</v>
      </c>
      <c r="O36" s="5">
        <v>12</v>
      </c>
      <c r="P36" s="5">
        <v>54</v>
      </c>
      <c r="Q36" s="5">
        <v>43</v>
      </c>
      <c r="R36" s="5">
        <v>36</v>
      </c>
      <c r="S36" s="5">
        <v>48</v>
      </c>
      <c r="T36" s="5">
        <v>125</v>
      </c>
      <c r="U36" s="5">
        <v>207</v>
      </c>
      <c r="V36" s="5">
        <v>60</v>
      </c>
      <c r="W36" s="5">
        <v>76</v>
      </c>
      <c r="X36" s="5">
        <v>64</v>
      </c>
      <c r="Y36" s="5">
        <v>22</v>
      </c>
      <c r="Z36" s="5">
        <v>22</v>
      </c>
      <c r="AA36" s="5">
        <v>59</v>
      </c>
      <c r="AB36" s="5">
        <v>43</v>
      </c>
      <c r="AC36" s="5">
        <v>46</v>
      </c>
      <c r="AD36" s="5">
        <v>50</v>
      </c>
      <c r="AE36" s="5">
        <v>40</v>
      </c>
      <c r="AF36" s="5">
        <v>172</v>
      </c>
      <c r="AG36" s="5">
        <v>91</v>
      </c>
      <c r="AH36" s="5">
        <v>19</v>
      </c>
      <c r="AI36" s="5">
        <v>8</v>
      </c>
    </row>
    <row r="37" spans="2:35" ht="14.25" customHeight="1" x14ac:dyDescent="0.25">
      <c r="C37" s="16">
        <v>32</v>
      </c>
      <c r="D37" s="3">
        <v>181</v>
      </c>
      <c r="E37" s="3">
        <v>171.5</v>
      </c>
      <c r="F37" s="3">
        <v>155</v>
      </c>
      <c r="G37" s="3">
        <v>115</v>
      </c>
      <c r="H37" s="3">
        <v>85</v>
      </c>
      <c r="I37" s="3">
        <v>75</v>
      </c>
      <c r="J37" s="3">
        <v>64</v>
      </c>
      <c r="K37" s="3">
        <v>92</v>
      </c>
      <c r="L37" s="3">
        <v>82.5</v>
      </c>
      <c r="M37" s="3">
        <v>66</v>
      </c>
      <c r="N37" s="3">
        <v>21</v>
      </c>
      <c r="O37" s="3">
        <v>19</v>
      </c>
      <c r="P37" s="3">
        <v>58</v>
      </c>
      <c r="Q37" s="3">
        <v>43</v>
      </c>
      <c r="R37" s="3">
        <v>38</v>
      </c>
      <c r="S37" s="3">
        <v>52</v>
      </c>
      <c r="T37" s="3">
        <v>131</v>
      </c>
      <c r="U37" s="3">
        <v>220</v>
      </c>
      <c r="V37" s="3">
        <v>72</v>
      </c>
      <c r="W37" s="3">
        <v>80</v>
      </c>
      <c r="X37" s="3">
        <v>70</v>
      </c>
      <c r="Y37" s="3">
        <v>27</v>
      </c>
      <c r="Z37" s="3">
        <v>32</v>
      </c>
      <c r="AA37" s="3">
        <v>61</v>
      </c>
      <c r="AB37" s="3">
        <v>50</v>
      </c>
      <c r="AC37" s="3">
        <v>42</v>
      </c>
      <c r="AD37" s="3">
        <v>55</v>
      </c>
      <c r="AE37" s="3">
        <v>43</v>
      </c>
      <c r="AF37" s="3">
        <v>184</v>
      </c>
      <c r="AG37" s="3">
        <v>99</v>
      </c>
      <c r="AH37" s="3">
        <v>21</v>
      </c>
      <c r="AI37" s="3">
        <v>10</v>
      </c>
    </row>
    <row r="38" spans="2:35" ht="14.25" customHeight="1" x14ac:dyDescent="0.25">
      <c r="C38" s="16">
        <v>33</v>
      </c>
      <c r="D38" s="3">
        <v>170</v>
      </c>
      <c r="E38" s="3">
        <v>161</v>
      </c>
      <c r="F38" s="3">
        <v>142</v>
      </c>
      <c r="G38" s="3">
        <v>112</v>
      </c>
      <c r="H38" s="3">
        <v>98</v>
      </c>
      <c r="I38" s="3">
        <v>71.5</v>
      </c>
      <c r="J38" s="3">
        <v>62</v>
      </c>
      <c r="K38" s="3">
        <v>83</v>
      </c>
      <c r="L38" s="3">
        <v>73</v>
      </c>
      <c r="M38" s="3">
        <v>54</v>
      </c>
      <c r="N38" s="3">
        <v>24</v>
      </c>
      <c r="O38" s="3">
        <v>9</v>
      </c>
      <c r="P38" s="3">
        <v>52</v>
      </c>
      <c r="Q38" s="3">
        <v>49</v>
      </c>
      <c r="R38" s="3">
        <v>34</v>
      </c>
      <c r="S38" s="3">
        <v>42</v>
      </c>
      <c r="T38" s="3">
        <v>112</v>
      </c>
      <c r="U38" s="3">
        <v>206</v>
      </c>
      <c r="V38" s="3">
        <v>71</v>
      </c>
      <c r="W38" s="3">
        <v>66</v>
      </c>
      <c r="X38" s="3">
        <v>63</v>
      </c>
      <c r="Y38" s="3">
        <v>16</v>
      </c>
      <c r="Z38" s="3">
        <v>18</v>
      </c>
      <c r="AA38" s="3">
        <v>52</v>
      </c>
      <c r="AB38" s="3">
        <v>45</v>
      </c>
      <c r="AC38" s="3">
        <v>36</v>
      </c>
      <c r="AD38" s="3">
        <v>43</v>
      </c>
      <c r="AE38" s="3">
        <v>32</v>
      </c>
      <c r="AF38" s="3">
        <v>171</v>
      </c>
      <c r="AG38" s="3">
        <v>87</v>
      </c>
      <c r="AH38" s="3">
        <v>18.5</v>
      </c>
      <c r="AI38" s="3">
        <v>7.5</v>
      </c>
    </row>
    <row r="39" spans="2:35" ht="14.25" customHeight="1" x14ac:dyDescent="0.25">
      <c r="C39" s="16">
        <v>34</v>
      </c>
      <c r="D39" s="7">
        <v>177</v>
      </c>
      <c r="E39" s="7">
        <v>165</v>
      </c>
      <c r="F39" s="7">
        <v>144</v>
      </c>
      <c r="G39" s="7">
        <v>110</v>
      </c>
      <c r="H39" s="7">
        <v>84</v>
      </c>
      <c r="I39" s="7">
        <v>75</v>
      </c>
      <c r="J39" s="7">
        <v>64</v>
      </c>
      <c r="K39" s="7">
        <v>86</v>
      </c>
      <c r="L39" s="7">
        <v>75</v>
      </c>
      <c r="M39" s="7">
        <v>55</v>
      </c>
      <c r="N39" s="7">
        <v>21</v>
      </c>
      <c r="O39" s="7">
        <v>17</v>
      </c>
      <c r="P39" s="7">
        <v>56</v>
      </c>
      <c r="Q39" s="7">
        <v>47</v>
      </c>
      <c r="R39" s="7">
        <v>36</v>
      </c>
      <c r="S39" s="7">
        <v>47</v>
      </c>
      <c r="T39" s="7">
        <v>128</v>
      </c>
      <c r="U39" s="7">
        <v>213</v>
      </c>
      <c r="V39" s="7">
        <v>73</v>
      </c>
      <c r="W39" s="7">
        <v>72</v>
      </c>
      <c r="X39" s="7">
        <v>70</v>
      </c>
      <c r="Y39" s="7">
        <v>22</v>
      </c>
      <c r="Z39" s="7">
        <v>24</v>
      </c>
      <c r="AA39" s="7">
        <v>44</v>
      </c>
      <c r="AB39" s="7">
        <v>38</v>
      </c>
      <c r="AC39" s="7">
        <v>20</v>
      </c>
      <c r="AD39" s="7">
        <v>42</v>
      </c>
      <c r="AE39" s="7">
        <v>37</v>
      </c>
      <c r="AF39" s="7">
        <v>180</v>
      </c>
      <c r="AG39" s="7">
        <v>94</v>
      </c>
      <c r="AH39" s="7">
        <v>20</v>
      </c>
      <c r="AI39" s="7">
        <v>10</v>
      </c>
    </row>
    <row r="40" spans="2:35" ht="14.25" customHeight="1" x14ac:dyDescent="0.25">
      <c r="C40" s="16">
        <v>35</v>
      </c>
      <c r="D40" s="5">
        <v>163</v>
      </c>
      <c r="E40" s="5">
        <v>151</v>
      </c>
      <c r="F40" s="5">
        <v>137</v>
      </c>
      <c r="G40" s="5">
        <v>104</v>
      </c>
      <c r="H40" s="5">
        <v>74</v>
      </c>
      <c r="I40" s="5">
        <v>67</v>
      </c>
      <c r="J40" s="5">
        <v>58</v>
      </c>
      <c r="K40" s="5">
        <v>81</v>
      </c>
      <c r="L40" s="5">
        <v>70.599999999999994</v>
      </c>
      <c r="M40" s="5">
        <v>55</v>
      </c>
      <c r="N40" s="5">
        <v>22</v>
      </c>
      <c r="O40" s="5">
        <v>13</v>
      </c>
      <c r="P40" s="5">
        <v>55</v>
      </c>
      <c r="Q40" s="5">
        <v>41</v>
      </c>
      <c r="R40" s="5">
        <v>31</v>
      </c>
      <c r="S40" s="5">
        <v>45</v>
      </c>
      <c r="T40" s="5">
        <v>114</v>
      </c>
      <c r="U40" s="5">
        <v>195</v>
      </c>
      <c r="V40" s="5">
        <v>60</v>
      </c>
      <c r="W40" s="5">
        <v>71</v>
      </c>
      <c r="X40" s="5">
        <v>57</v>
      </c>
      <c r="Y40" s="5">
        <v>27</v>
      </c>
      <c r="Z40" s="5">
        <v>30</v>
      </c>
      <c r="AA40" s="5">
        <v>57</v>
      </c>
      <c r="AB40" s="5">
        <v>41</v>
      </c>
      <c r="AC40" s="5">
        <v>48</v>
      </c>
      <c r="AD40" s="5">
        <v>55</v>
      </c>
      <c r="AE40" s="5">
        <v>45</v>
      </c>
      <c r="AF40" s="5">
        <v>162</v>
      </c>
      <c r="AG40" s="5">
        <v>86</v>
      </c>
      <c r="AH40" s="5">
        <v>17</v>
      </c>
      <c r="AI40" s="5">
        <v>8</v>
      </c>
    </row>
    <row r="41" spans="2:35" ht="14.25" customHeight="1" x14ac:dyDescent="0.25">
      <c r="C41" s="16">
        <v>36</v>
      </c>
      <c r="D41" s="5">
        <v>171</v>
      </c>
      <c r="E41" s="5">
        <v>160</v>
      </c>
      <c r="F41" s="5">
        <v>137</v>
      </c>
      <c r="G41" s="5">
        <v>102</v>
      </c>
      <c r="H41" s="5">
        <v>78</v>
      </c>
      <c r="I41" s="5">
        <v>71</v>
      </c>
      <c r="J41" s="5">
        <v>62</v>
      </c>
      <c r="K41" s="5">
        <v>85</v>
      </c>
      <c r="L41" s="5">
        <v>74</v>
      </c>
      <c r="M41" s="5">
        <v>58</v>
      </c>
      <c r="N41" s="5">
        <v>24</v>
      </c>
      <c r="O41" s="5">
        <v>10</v>
      </c>
      <c r="P41" s="5">
        <v>49</v>
      </c>
      <c r="Q41" s="5">
        <v>41</v>
      </c>
      <c r="R41" s="5">
        <v>35</v>
      </c>
      <c r="S41" s="5">
        <v>44</v>
      </c>
      <c r="T41" s="5">
        <v>119</v>
      </c>
      <c r="U41" s="5">
        <v>198</v>
      </c>
      <c r="V41" s="5">
        <v>60</v>
      </c>
      <c r="W41" s="5">
        <v>72</v>
      </c>
      <c r="X41" s="5">
        <v>62</v>
      </c>
      <c r="Y41" s="5">
        <v>17</v>
      </c>
      <c r="Z41" s="5">
        <v>20</v>
      </c>
      <c r="AA41" s="5">
        <v>54</v>
      </c>
      <c r="AB41" s="5">
        <v>41</v>
      </c>
      <c r="AC41" s="5">
        <v>39</v>
      </c>
      <c r="AD41" s="5">
        <v>43</v>
      </c>
      <c r="AE41" s="5">
        <v>35</v>
      </c>
      <c r="AF41" s="5">
        <v>172</v>
      </c>
      <c r="AG41" s="5">
        <v>86</v>
      </c>
      <c r="AH41" s="5">
        <v>18</v>
      </c>
      <c r="AI41" s="5">
        <v>8</v>
      </c>
    </row>
    <row r="42" spans="2:35" ht="14.25" customHeight="1" x14ac:dyDescent="0.25">
      <c r="C42" s="16">
        <v>37</v>
      </c>
      <c r="D42" s="3">
        <v>167</v>
      </c>
      <c r="E42" s="3">
        <v>159</v>
      </c>
      <c r="F42" s="3">
        <v>135.1</v>
      </c>
      <c r="G42" s="3">
        <v>105.4</v>
      </c>
      <c r="H42" s="3">
        <v>93.9</v>
      </c>
      <c r="I42" s="3">
        <v>78.2</v>
      </c>
      <c r="J42" s="3">
        <v>66.5</v>
      </c>
      <c r="K42" s="3">
        <v>84.5</v>
      </c>
      <c r="L42" s="3">
        <v>75.3</v>
      </c>
      <c r="M42" s="3">
        <v>59.1</v>
      </c>
      <c r="N42" s="3">
        <v>25.5</v>
      </c>
      <c r="O42" s="3">
        <v>18.5</v>
      </c>
      <c r="P42" s="3">
        <v>56</v>
      </c>
      <c r="Q42" s="3">
        <v>45.5</v>
      </c>
      <c r="R42" s="3">
        <v>37.700000000000003</v>
      </c>
      <c r="S42" s="3">
        <v>43</v>
      </c>
      <c r="T42" s="3">
        <v>118.5</v>
      </c>
      <c r="U42" s="3">
        <v>199</v>
      </c>
      <c r="V42" s="3">
        <v>61</v>
      </c>
      <c r="W42" s="3">
        <v>73</v>
      </c>
      <c r="X42" s="3">
        <v>63</v>
      </c>
      <c r="Y42" s="3">
        <v>29.5</v>
      </c>
      <c r="Z42" s="3">
        <v>31.2</v>
      </c>
      <c r="AA42" s="3">
        <v>58</v>
      </c>
      <c r="AB42" s="3">
        <v>46.2</v>
      </c>
      <c r="AC42" s="3">
        <v>46.5</v>
      </c>
      <c r="AD42" s="3">
        <v>55</v>
      </c>
      <c r="AE42" s="3">
        <v>36.5</v>
      </c>
      <c r="AF42" s="3">
        <v>170</v>
      </c>
      <c r="AG42" s="3">
        <v>88</v>
      </c>
      <c r="AH42" s="3">
        <v>19.5</v>
      </c>
      <c r="AI42" s="3">
        <v>10</v>
      </c>
    </row>
    <row r="43" spans="2:35" ht="14.25" customHeight="1" x14ac:dyDescent="0.25">
      <c r="C43" s="16">
        <v>38</v>
      </c>
      <c r="D43" s="3">
        <v>166</v>
      </c>
      <c r="E43" s="3">
        <v>155</v>
      </c>
      <c r="F43" s="3">
        <v>138</v>
      </c>
      <c r="G43" s="3">
        <v>105</v>
      </c>
      <c r="H43" s="3">
        <v>94.5</v>
      </c>
      <c r="I43" s="3">
        <v>73</v>
      </c>
      <c r="J43" s="3">
        <v>63</v>
      </c>
      <c r="K43" s="3">
        <v>86</v>
      </c>
      <c r="L43" s="3">
        <v>74</v>
      </c>
      <c r="M43" s="3">
        <v>56</v>
      </c>
      <c r="N43" s="3">
        <v>21</v>
      </c>
      <c r="O43" s="3">
        <v>14</v>
      </c>
      <c r="P43" s="3">
        <v>50</v>
      </c>
      <c r="Q43" s="3">
        <v>40</v>
      </c>
      <c r="R43" s="3">
        <v>29</v>
      </c>
      <c r="S43" s="3">
        <v>41</v>
      </c>
      <c r="T43" s="3">
        <v>113</v>
      </c>
      <c r="U43" s="3">
        <v>196</v>
      </c>
      <c r="V43" s="3">
        <v>67</v>
      </c>
      <c r="W43" s="3">
        <v>70</v>
      </c>
      <c r="X43" s="3">
        <v>61</v>
      </c>
      <c r="Y43" s="3">
        <v>20</v>
      </c>
      <c r="Z43" s="3">
        <v>26</v>
      </c>
      <c r="AA43" s="3">
        <v>56</v>
      </c>
      <c r="AB43" s="3">
        <v>44</v>
      </c>
      <c r="AC43" s="3">
        <v>41</v>
      </c>
      <c r="AD43" s="3">
        <v>49.5</v>
      </c>
      <c r="AE43" s="3">
        <v>40</v>
      </c>
      <c r="AF43" s="3">
        <v>162</v>
      </c>
      <c r="AG43" s="3">
        <v>82</v>
      </c>
      <c r="AH43" s="3">
        <v>19</v>
      </c>
      <c r="AI43" s="3">
        <v>8</v>
      </c>
    </row>
    <row r="44" spans="2:35" ht="14.25" customHeight="1" x14ac:dyDescent="0.25">
      <c r="C44" s="16">
        <v>39</v>
      </c>
      <c r="D44" s="3">
        <v>172</v>
      </c>
      <c r="E44" s="3">
        <v>161</v>
      </c>
      <c r="F44" s="3">
        <v>144.5</v>
      </c>
      <c r="G44" s="3">
        <v>108</v>
      </c>
      <c r="H44" s="3">
        <v>99</v>
      </c>
      <c r="I44" s="3">
        <v>76</v>
      </c>
      <c r="J44" s="3">
        <v>66</v>
      </c>
      <c r="K44" s="3">
        <v>81</v>
      </c>
      <c r="L44" s="3">
        <v>70</v>
      </c>
      <c r="M44" s="3">
        <v>56</v>
      </c>
      <c r="N44" s="3">
        <v>15.5</v>
      </c>
      <c r="O44" s="3">
        <v>13</v>
      </c>
      <c r="P44" s="3">
        <v>54</v>
      </c>
      <c r="Q44" s="3">
        <v>45</v>
      </c>
      <c r="R44" s="3">
        <v>36</v>
      </c>
      <c r="S44" s="3">
        <v>37</v>
      </c>
      <c r="T44" s="3">
        <v>119</v>
      </c>
      <c r="U44" s="3">
        <v>212.5</v>
      </c>
      <c r="V44" s="3">
        <v>74</v>
      </c>
      <c r="W44" s="3">
        <v>76</v>
      </c>
      <c r="X44" s="3">
        <v>67.5</v>
      </c>
      <c r="Y44" s="3">
        <v>24</v>
      </c>
      <c r="Z44" s="3">
        <v>23.5</v>
      </c>
      <c r="AA44" s="3">
        <v>60</v>
      </c>
      <c r="AB44" s="3">
        <v>49</v>
      </c>
      <c r="AC44" s="3">
        <v>39</v>
      </c>
      <c r="AD44" s="3">
        <v>47</v>
      </c>
      <c r="AE44" s="3">
        <v>35</v>
      </c>
      <c r="AF44" s="3">
        <v>175</v>
      </c>
      <c r="AG44" s="3">
        <v>89</v>
      </c>
      <c r="AH44" s="3">
        <v>18</v>
      </c>
      <c r="AI44" s="3">
        <v>8</v>
      </c>
    </row>
    <row r="45" spans="2:35" ht="14.25" customHeight="1" x14ac:dyDescent="0.25">
      <c r="C45" s="16">
        <v>40</v>
      </c>
      <c r="D45" s="3">
        <v>176</v>
      </c>
      <c r="E45" s="3">
        <v>167.5</v>
      </c>
      <c r="F45" s="3">
        <v>148.5</v>
      </c>
      <c r="G45" s="3">
        <v>108</v>
      </c>
      <c r="H45" s="3">
        <v>104</v>
      </c>
      <c r="I45" s="3">
        <v>78</v>
      </c>
      <c r="J45" s="3">
        <v>66</v>
      </c>
      <c r="K45" s="3">
        <v>84.5</v>
      </c>
      <c r="L45" s="3">
        <v>77</v>
      </c>
      <c r="M45" s="3">
        <v>58</v>
      </c>
      <c r="N45" s="3">
        <v>21</v>
      </c>
      <c r="O45" s="3">
        <v>16</v>
      </c>
      <c r="P45" s="3">
        <v>53</v>
      </c>
      <c r="Q45" s="3">
        <v>43</v>
      </c>
      <c r="R45" s="3">
        <v>35</v>
      </c>
      <c r="S45" s="3">
        <v>46</v>
      </c>
      <c r="T45" s="3">
        <v>127</v>
      </c>
      <c r="U45" s="3">
        <v>216</v>
      </c>
      <c r="V45" s="3">
        <v>75</v>
      </c>
      <c r="W45" s="3">
        <v>77</v>
      </c>
      <c r="X45" s="3">
        <v>65</v>
      </c>
      <c r="Y45" s="3">
        <v>22</v>
      </c>
      <c r="Z45" s="3">
        <v>20</v>
      </c>
      <c r="AA45" s="3">
        <v>57.5</v>
      </c>
      <c r="AB45" s="3">
        <v>47</v>
      </c>
      <c r="AC45" s="3">
        <v>40</v>
      </c>
      <c r="AD45" s="3">
        <v>47</v>
      </c>
      <c r="AE45" s="3">
        <v>37</v>
      </c>
      <c r="AF45" s="3">
        <v>177</v>
      </c>
      <c r="AG45" s="3">
        <v>92</v>
      </c>
      <c r="AH45" s="3">
        <v>18</v>
      </c>
      <c r="AI45" s="3">
        <v>8</v>
      </c>
    </row>
    <row r="46" spans="2:35" ht="14.25" customHeight="1" x14ac:dyDescent="0.25"/>
    <row r="47" spans="2:35" ht="14.25" customHeight="1" x14ac:dyDescent="0.25">
      <c r="B47" s="8" t="s">
        <v>32</v>
      </c>
      <c r="C47" s="8"/>
      <c r="D47" s="9">
        <f t="shared" ref="D47:AI47" si="0">AVERAGE(D6:D45)</f>
        <v>172.36874999999998</v>
      </c>
      <c r="E47" s="9">
        <f t="shared" si="0"/>
        <v>161.51999999999998</v>
      </c>
      <c r="F47" s="9">
        <f t="shared" si="0"/>
        <v>142.98249999999999</v>
      </c>
      <c r="G47" s="9">
        <f t="shared" si="0"/>
        <v>107.76424999999999</v>
      </c>
      <c r="H47" s="9">
        <f t="shared" si="0"/>
        <v>89.288499999999999</v>
      </c>
      <c r="I47" s="9">
        <f t="shared" si="0"/>
        <v>72.100499999999997</v>
      </c>
      <c r="J47" s="9">
        <f t="shared" si="0"/>
        <v>62.373250000000006</v>
      </c>
      <c r="K47" s="9">
        <f t="shared" si="0"/>
        <v>85.369749999999996</v>
      </c>
      <c r="L47" s="9">
        <f t="shared" si="0"/>
        <v>74.28325000000001</v>
      </c>
      <c r="M47" s="9">
        <f t="shared" si="0"/>
        <v>59.225499999999997</v>
      </c>
      <c r="N47" s="9">
        <f t="shared" si="0"/>
        <v>21.928249999999998</v>
      </c>
      <c r="O47" s="9">
        <f t="shared" si="0"/>
        <v>13.776499999999999</v>
      </c>
      <c r="P47" s="9">
        <f t="shared" si="0"/>
        <v>54.120750000000001</v>
      </c>
      <c r="Q47" s="9">
        <f t="shared" si="0"/>
        <v>44.367750000000001</v>
      </c>
      <c r="R47" s="9">
        <f t="shared" si="0"/>
        <v>35.411500000000004</v>
      </c>
      <c r="S47" s="9">
        <f t="shared" si="0"/>
        <v>43.456249999999997</v>
      </c>
      <c r="T47" s="9">
        <f t="shared" si="0"/>
        <v>122.09225000000001</v>
      </c>
      <c r="U47" s="9">
        <f t="shared" si="0"/>
        <v>201.55299999999997</v>
      </c>
      <c r="V47" s="9">
        <f t="shared" si="0"/>
        <v>69.623999999999995</v>
      </c>
      <c r="W47" s="9">
        <f t="shared" si="0"/>
        <v>75.247250000000008</v>
      </c>
      <c r="X47" s="9">
        <f t="shared" si="0"/>
        <v>66.395749999999992</v>
      </c>
      <c r="Y47" s="9">
        <f t="shared" si="0"/>
        <v>23.014500000000002</v>
      </c>
      <c r="Z47" s="9">
        <f t="shared" si="0"/>
        <v>23.652000000000001</v>
      </c>
      <c r="AA47" s="9">
        <f t="shared" si="0"/>
        <v>57.137750000000004</v>
      </c>
      <c r="AB47" s="9">
        <f t="shared" si="0"/>
        <v>46.263750000000002</v>
      </c>
      <c r="AC47" s="9">
        <f t="shared" si="0"/>
        <v>40.816749999999999</v>
      </c>
      <c r="AD47" s="9">
        <f t="shared" si="0"/>
        <v>48.129499999999993</v>
      </c>
      <c r="AE47" s="9">
        <f t="shared" si="0"/>
        <v>39.016499999999994</v>
      </c>
      <c r="AF47" s="9">
        <f t="shared" si="0"/>
        <v>173.35749999999999</v>
      </c>
      <c r="AG47" s="9">
        <f t="shared" si="0"/>
        <v>91.001499999999993</v>
      </c>
      <c r="AH47" s="9">
        <f t="shared" si="0"/>
        <v>18.602200000000003</v>
      </c>
      <c r="AI47" s="9">
        <f t="shared" si="0"/>
        <v>8.6393000000000004</v>
      </c>
    </row>
    <row r="48" spans="2:35" ht="14.25" customHeight="1" x14ac:dyDescent="0.25">
      <c r="B48" s="2" t="s">
        <v>33</v>
      </c>
      <c r="C48" s="2"/>
      <c r="D48">
        <f t="shared" ref="D48:AI48" si="1">MIN(D6:D45)</f>
        <v>159</v>
      </c>
      <c r="E48">
        <f t="shared" si="1"/>
        <v>146</v>
      </c>
      <c r="F48">
        <f t="shared" si="1"/>
        <v>129</v>
      </c>
      <c r="G48">
        <f t="shared" si="1"/>
        <v>93</v>
      </c>
      <c r="H48">
        <f t="shared" si="1"/>
        <v>74</v>
      </c>
      <c r="I48">
        <f t="shared" si="1"/>
        <v>62.5</v>
      </c>
      <c r="J48">
        <f t="shared" si="1"/>
        <v>53.5</v>
      </c>
      <c r="K48">
        <f t="shared" si="1"/>
        <v>77.8</v>
      </c>
      <c r="L48">
        <f t="shared" si="1"/>
        <v>66</v>
      </c>
      <c r="M48">
        <f t="shared" si="1"/>
        <v>53.5</v>
      </c>
      <c r="N48">
        <f t="shared" si="1"/>
        <v>15.5</v>
      </c>
      <c r="O48">
        <f t="shared" si="1"/>
        <v>9</v>
      </c>
      <c r="P48">
        <f t="shared" si="1"/>
        <v>48</v>
      </c>
      <c r="Q48">
        <f t="shared" si="1"/>
        <v>38.9</v>
      </c>
      <c r="R48">
        <f t="shared" si="1"/>
        <v>29</v>
      </c>
      <c r="S48">
        <f t="shared" si="1"/>
        <v>27</v>
      </c>
      <c r="T48">
        <f t="shared" si="1"/>
        <v>112</v>
      </c>
      <c r="U48">
        <f t="shared" si="1"/>
        <v>28</v>
      </c>
      <c r="V48">
        <f t="shared" si="1"/>
        <v>57.5</v>
      </c>
      <c r="W48">
        <f t="shared" si="1"/>
        <v>66</v>
      </c>
      <c r="X48">
        <f t="shared" si="1"/>
        <v>57</v>
      </c>
      <c r="Y48">
        <f t="shared" si="1"/>
        <v>15.8</v>
      </c>
      <c r="Z48">
        <f t="shared" si="1"/>
        <v>18</v>
      </c>
      <c r="AA48">
        <f t="shared" si="1"/>
        <v>44</v>
      </c>
      <c r="AB48">
        <f t="shared" si="1"/>
        <v>38</v>
      </c>
      <c r="AC48">
        <f t="shared" si="1"/>
        <v>20</v>
      </c>
      <c r="AD48">
        <f t="shared" si="1"/>
        <v>40.5</v>
      </c>
      <c r="AE48">
        <f t="shared" si="1"/>
        <v>28</v>
      </c>
      <c r="AF48">
        <f t="shared" si="1"/>
        <v>160</v>
      </c>
      <c r="AG48">
        <f t="shared" si="1"/>
        <v>72</v>
      </c>
      <c r="AH48">
        <f t="shared" si="1"/>
        <v>16</v>
      </c>
      <c r="AI48">
        <f t="shared" si="1"/>
        <v>7.5</v>
      </c>
    </row>
    <row r="49" spans="2:35" ht="14.25" customHeight="1" x14ac:dyDescent="0.25">
      <c r="B49" s="2" t="s">
        <v>34</v>
      </c>
      <c r="C49" s="2"/>
      <c r="D49">
        <f t="shared" ref="D49:AI49" si="2">MAX(D6:D45)</f>
        <v>185</v>
      </c>
      <c r="E49">
        <f t="shared" si="2"/>
        <v>173.9</v>
      </c>
      <c r="F49">
        <f t="shared" si="2"/>
        <v>156.19999999999999</v>
      </c>
      <c r="G49">
        <f t="shared" si="2"/>
        <v>140</v>
      </c>
      <c r="H49">
        <f t="shared" si="2"/>
        <v>107</v>
      </c>
      <c r="I49">
        <f t="shared" si="2"/>
        <v>82</v>
      </c>
      <c r="J49">
        <f t="shared" si="2"/>
        <v>71</v>
      </c>
      <c r="K49">
        <f t="shared" si="2"/>
        <v>94</v>
      </c>
      <c r="L49">
        <f t="shared" si="2"/>
        <v>82.5</v>
      </c>
      <c r="M49">
        <f t="shared" si="2"/>
        <v>77.5</v>
      </c>
      <c r="N49">
        <f t="shared" si="2"/>
        <v>26</v>
      </c>
      <c r="O49">
        <f t="shared" si="2"/>
        <v>20</v>
      </c>
      <c r="P49">
        <f t="shared" si="2"/>
        <v>62</v>
      </c>
      <c r="Q49">
        <f t="shared" si="2"/>
        <v>57</v>
      </c>
      <c r="R49">
        <f t="shared" si="2"/>
        <v>40</v>
      </c>
      <c r="S49">
        <f t="shared" si="2"/>
        <v>52</v>
      </c>
      <c r="T49">
        <f t="shared" si="2"/>
        <v>136</v>
      </c>
      <c r="U49">
        <f t="shared" si="2"/>
        <v>228.6</v>
      </c>
      <c r="V49">
        <f t="shared" si="2"/>
        <v>87.5</v>
      </c>
      <c r="W49">
        <f t="shared" si="2"/>
        <v>85</v>
      </c>
      <c r="X49">
        <f t="shared" si="2"/>
        <v>96</v>
      </c>
      <c r="Y49">
        <f t="shared" si="2"/>
        <v>36.700000000000003</v>
      </c>
      <c r="Z49">
        <f t="shared" si="2"/>
        <v>32</v>
      </c>
      <c r="AA49">
        <f t="shared" si="2"/>
        <v>64.2</v>
      </c>
      <c r="AB49">
        <f t="shared" si="2"/>
        <v>54</v>
      </c>
      <c r="AC49">
        <f t="shared" si="2"/>
        <v>49.5</v>
      </c>
      <c r="AD49">
        <f t="shared" si="2"/>
        <v>55.8</v>
      </c>
      <c r="AE49">
        <f t="shared" si="2"/>
        <v>50</v>
      </c>
      <c r="AF49">
        <f t="shared" si="2"/>
        <v>187</v>
      </c>
      <c r="AG49">
        <f t="shared" si="2"/>
        <v>109</v>
      </c>
      <c r="AH49">
        <f t="shared" si="2"/>
        <v>21</v>
      </c>
      <c r="AI49">
        <f t="shared" si="2"/>
        <v>12</v>
      </c>
    </row>
    <row r="50" spans="2:35" ht="14.25" customHeight="1" x14ac:dyDescent="0.25">
      <c r="B50" s="10" t="s">
        <v>35</v>
      </c>
      <c r="C50" s="10"/>
      <c r="D50">
        <f t="shared" ref="D50:AI50" si="3">PERCENTILE(D6:D45,0.05)</f>
        <v>160.94999999999999</v>
      </c>
      <c r="E50">
        <f t="shared" si="3"/>
        <v>151</v>
      </c>
      <c r="F50">
        <f t="shared" si="3"/>
        <v>133.9</v>
      </c>
      <c r="G50">
        <f t="shared" si="3"/>
        <v>95.9</v>
      </c>
      <c r="H50">
        <f t="shared" si="3"/>
        <v>74</v>
      </c>
      <c r="I50">
        <f t="shared" si="3"/>
        <v>65.98</v>
      </c>
      <c r="J50">
        <f t="shared" si="3"/>
        <v>55.92</v>
      </c>
      <c r="K50">
        <f t="shared" si="3"/>
        <v>80</v>
      </c>
      <c r="L50">
        <f t="shared" si="3"/>
        <v>69.19</v>
      </c>
      <c r="M50">
        <f t="shared" si="3"/>
        <v>53.975000000000001</v>
      </c>
      <c r="N50">
        <f t="shared" si="3"/>
        <v>15.975</v>
      </c>
      <c r="O50">
        <f t="shared" si="3"/>
        <v>10</v>
      </c>
      <c r="P50">
        <f t="shared" si="3"/>
        <v>48.95</v>
      </c>
      <c r="Q50">
        <f t="shared" si="3"/>
        <v>39.994999999999997</v>
      </c>
      <c r="R50">
        <f t="shared" si="3"/>
        <v>31.95</v>
      </c>
      <c r="S50">
        <f t="shared" si="3"/>
        <v>29.475000000000001</v>
      </c>
      <c r="T50">
        <f t="shared" si="3"/>
        <v>112.97499999999999</v>
      </c>
      <c r="U50">
        <f t="shared" si="3"/>
        <v>177.76000000000002</v>
      </c>
      <c r="V50">
        <f t="shared" si="3"/>
        <v>60</v>
      </c>
      <c r="W50">
        <f t="shared" si="3"/>
        <v>67.95</v>
      </c>
      <c r="X50">
        <f t="shared" si="3"/>
        <v>58.424999999999997</v>
      </c>
      <c r="Y50">
        <f t="shared" si="3"/>
        <v>16.664999999999999</v>
      </c>
      <c r="Z50">
        <f t="shared" si="3"/>
        <v>19.425000000000001</v>
      </c>
      <c r="AA50">
        <f t="shared" si="3"/>
        <v>51.95</v>
      </c>
      <c r="AB50">
        <f t="shared" si="3"/>
        <v>41</v>
      </c>
      <c r="AC50">
        <f t="shared" si="3"/>
        <v>33.184999999999995</v>
      </c>
      <c r="AD50">
        <f t="shared" si="3"/>
        <v>41.975000000000001</v>
      </c>
      <c r="AE50">
        <f t="shared" si="3"/>
        <v>32</v>
      </c>
      <c r="AF50">
        <f t="shared" si="3"/>
        <v>162</v>
      </c>
      <c r="AG50">
        <f t="shared" si="3"/>
        <v>75.900000000000006</v>
      </c>
      <c r="AH50">
        <f t="shared" si="3"/>
        <v>17</v>
      </c>
      <c r="AI50">
        <f t="shared" si="3"/>
        <v>7.9749999999999996</v>
      </c>
    </row>
    <row r="51" spans="2:35" ht="14.25" customHeight="1" x14ac:dyDescent="0.25">
      <c r="B51" s="10" t="s">
        <v>36</v>
      </c>
      <c r="C51" s="10"/>
      <c r="D51">
        <f t="shared" ref="D51:AI51" si="4">PERCENTILE(D6:D45,0.5)</f>
        <v>171.72499999999999</v>
      </c>
      <c r="E51">
        <f t="shared" si="4"/>
        <v>161.5</v>
      </c>
      <c r="F51">
        <f t="shared" si="4"/>
        <v>142.5</v>
      </c>
      <c r="G51">
        <f t="shared" si="4"/>
        <v>108</v>
      </c>
      <c r="H51">
        <f t="shared" si="4"/>
        <v>89.3</v>
      </c>
      <c r="I51">
        <f t="shared" si="4"/>
        <v>72</v>
      </c>
      <c r="J51">
        <f t="shared" si="4"/>
        <v>63</v>
      </c>
      <c r="K51">
        <f t="shared" si="4"/>
        <v>85.045000000000002</v>
      </c>
      <c r="L51">
        <f t="shared" si="4"/>
        <v>74</v>
      </c>
      <c r="M51">
        <f t="shared" si="4"/>
        <v>58</v>
      </c>
      <c r="N51">
        <f t="shared" si="4"/>
        <v>22.5</v>
      </c>
      <c r="O51">
        <f t="shared" si="4"/>
        <v>14</v>
      </c>
      <c r="P51">
        <f t="shared" si="4"/>
        <v>54.3</v>
      </c>
      <c r="Q51">
        <f t="shared" si="4"/>
        <v>44</v>
      </c>
      <c r="R51">
        <f t="shared" si="4"/>
        <v>35.53</v>
      </c>
      <c r="S51">
        <f t="shared" si="4"/>
        <v>45</v>
      </c>
      <c r="T51">
        <f t="shared" si="4"/>
        <v>121</v>
      </c>
      <c r="U51">
        <f t="shared" si="4"/>
        <v>206.75</v>
      </c>
      <c r="V51">
        <f t="shared" si="4"/>
        <v>69.400000000000006</v>
      </c>
      <c r="W51">
        <f t="shared" si="4"/>
        <v>75</v>
      </c>
      <c r="X51">
        <f t="shared" si="4"/>
        <v>65.150000000000006</v>
      </c>
      <c r="Y51">
        <f t="shared" si="4"/>
        <v>23</v>
      </c>
      <c r="Z51">
        <f t="shared" si="4"/>
        <v>22.83</v>
      </c>
      <c r="AA51">
        <f t="shared" si="4"/>
        <v>57.25</v>
      </c>
      <c r="AB51">
        <f t="shared" si="4"/>
        <v>46</v>
      </c>
      <c r="AC51">
        <f t="shared" si="4"/>
        <v>41</v>
      </c>
      <c r="AD51">
        <f t="shared" si="4"/>
        <v>48.35</v>
      </c>
      <c r="AE51">
        <f t="shared" si="4"/>
        <v>39</v>
      </c>
      <c r="AF51">
        <f t="shared" si="4"/>
        <v>173.5</v>
      </c>
      <c r="AG51">
        <f t="shared" si="4"/>
        <v>91.25</v>
      </c>
      <c r="AH51">
        <f t="shared" si="4"/>
        <v>19</v>
      </c>
      <c r="AI51">
        <f t="shared" si="4"/>
        <v>8.5</v>
      </c>
    </row>
    <row r="52" spans="2:35" ht="14.25" customHeight="1" x14ac:dyDescent="0.25">
      <c r="B52" s="10" t="s">
        <v>37</v>
      </c>
      <c r="C52" s="10"/>
      <c r="D52">
        <f t="shared" ref="D52:AI52" si="5">PERCENTILE(D6:D45,0.95)</f>
        <v>184</v>
      </c>
      <c r="E52">
        <f t="shared" si="5"/>
        <v>171.52500000000001</v>
      </c>
      <c r="F52">
        <f t="shared" si="5"/>
        <v>154.05000000000001</v>
      </c>
      <c r="G52">
        <f t="shared" si="5"/>
        <v>116.11</v>
      </c>
      <c r="H52">
        <f t="shared" si="5"/>
        <v>104.1</v>
      </c>
      <c r="I52">
        <f t="shared" si="5"/>
        <v>80.05</v>
      </c>
      <c r="J52">
        <f t="shared" si="5"/>
        <v>70.03</v>
      </c>
      <c r="K52">
        <f t="shared" si="5"/>
        <v>92</v>
      </c>
      <c r="L52">
        <f t="shared" si="5"/>
        <v>80.669999999999987</v>
      </c>
      <c r="M52">
        <f t="shared" si="5"/>
        <v>67.199999999999989</v>
      </c>
      <c r="N52">
        <f t="shared" si="5"/>
        <v>25.509999999999998</v>
      </c>
      <c r="O52">
        <f t="shared" si="5"/>
        <v>18.524999999999999</v>
      </c>
      <c r="P52">
        <f t="shared" si="5"/>
        <v>59.524999999999999</v>
      </c>
      <c r="Q52">
        <f t="shared" si="5"/>
        <v>48.24</v>
      </c>
      <c r="R52">
        <f t="shared" si="5"/>
        <v>39.524999999999999</v>
      </c>
      <c r="S52">
        <f t="shared" si="5"/>
        <v>51.024999999999999</v>
      </c>
      <c r="T52">
        <f t="shared" si="5"/>
        <v>134.09</v>
      </c>
      <c r="U52">
        <f t="shared" si="5"/>
        <v>225.1</v>
      </c>
      <c r="V52">
        <f t="shared" si="5"/>
        <v>82.05</v>
      </c>
      <c r="W52">
        <f t="shared" si="5"/>
        <v>82.574999999999989</v>
      </c>
      <c r="X52">
        <f t="shared" si="5"/>
        <v>72.525000000000006</v>
      </c>
      <c r="Y52">
        <f t="shared" si="5"/>
        <v>28.834999999999997</v>
      </c>
      <c r="Z52">
        <f t="shared" si="5"/>
        <v>30.059999999999995</v>
      </c>
      <c r="AA52">
        <f t="shared" si="5"/>
        <v>63.024999999999999</v>
      </c>
      <c r="AB52">
        <f t="shared" si="5"/>
        <v>51.05</v>
      </c>
      <c r="AC52">
        <f t="shared" si="5"/>
        <v>48</v>
      </c>
      <c r="AD52">
        <f t="shared" si="5"/>
        <v>55</v>
      </c>
      <c r="AE52">
        <f t="shared" si="5"/>
        <v>47.024999999999999</v>
      </c>
      <c r="AF52">
        <f t="shared" si="5"/>
        <v>184.52500000000001</v>
      </c>
      <c r="AG52">
        <f t="shared" si="5"/>
        <v>102.07499999999999</v>
      </c>
      <c r="AH52">
        <f t="shared" si="5"/>
        <v>20.049999999999997</v>
      </c>
      <c r="AI52">
        <f t="shared" si="5"/>
        <v>10</v>
      </c>
    </row>
    <row r="53" spans="2:35" ht="14.25" customHeight="1" x14ac:dyDescent="0.25">
      <c r="B53" s="11" t="s">
        <v>38</v>
      </c>
      <c r="C53" s="11"/>
      <c r="D53">
        <f t="shared" ref="D53:AI53" si="6">STDEV(D6:D45)</f>
        <v>7.3136918270477889</v>
      </c>
      <c r="E53">
        <f t="shared" si="6"/>
        <v>6.9504546982784126</v>
      </c>
      <c r="F53">
        <f t="shared" si="6"/>
        <v>6.7558099402453555</v>
      </c>
      <c r="G53">
        <f t="shared" si="6"/>
        <v>7.8502715574457067</v>
      </c>
      <c r="H53">
        <f t="shared" si="6"/>
        <v>9.5058663533738166</v>
      </c>
      <c r="I53">
        <f t="shared" si="6"/>
        <v>4.6540866795229352</v>
      </c>
      <c r="J53">
        <f t="shared" si="6"/>
        <v>4.1471345606457684</v>
      </c>
      <c r="K53">
        <f t="shared" si="6"/>
        <v>3.711622416348201</v>
      </c>
      <c r="L53">
        <f t="shared" si="6"/>
        <v>3.5685796840673816</v>
      </c>
      <c r="M53">
        <f t="shared" si="6"/>
        <v>4.9703283438978003</v>
      </c>
      <c r="N53">
        <f t="shared" si="6"/>
        <v>3.0407108543891512</v>
      </c>
      <c r="O53">
        <f t="shared" si="6"/>
        <v>2.4483249637671003</v>
      </c>
      <c r="P53">
        <f t="shared" si="6"/>
        <v>3.3511103307288979</v>
      </c>
      <c r="Q53">
        <f t="shared" si="6"/>
        <v>3.2800035080500298</v>
      </c>
      <c r="R53">
        <f t="shared" si="6"/>
        <v>2.465507229240242</v>
      </c>
      <c r="S53">
        <f t="shared" si="6"/>
        <v>7.0028491225595717</v>
      </c>
      <c r="T53">
        <f t="shared" si="6"/>
        <v>6.6095814241572155</v>
      </c>
      <c r="U53">
        <f t="shared" si="6"/>
        <v>31.098792968579673</v>
      </c>
      <c r="V53">
        <f t="shared" si="6"/>
        <v>7.876004714092705</v>
      </c>
      <c r="W53">
        <f t="shared" si="6"/>
        <v>4.607510027536148</v>
      </c>
      <c r="X53">
        <f t="shared" si="6"/>
        <v>6.3421831101414989</v>
      </c>
      <c r="Y53">
        <f t="shared" si="6"/>
        <v>4.2915539890610273</v>
      </c>
      <c r="Z53">
        <f t="shared" si="6"/>
        <v>3.4766910292432391</v>
      </c>
      <c r="AA53">
        <f t="shared" si="6"/>
        <v>3.7089050754871522</v>
      </c>
      <c r="AB53">
        <f t="shared" si="6"/>
        <v>3.4642864270608387</v>
      </c>
      <c r="AC53">
        <f t="shared" si="6"/>
        <v>5.4162710171084605</v>
      </c>
      <c r="AD53">
        <f t="shared" si="6"/>
        <v>4.2889290696049702</v>
      </c>
      <c r="AE53">
        <f t="shared" si="6"/>
        <v>5.055874242796655</v>
      </c>
      <c r="AF53">
        <f t="shared" si="6"/>
        <v>7.5127886693120551</v>
      </c>
      <c r="AG53">
        <f t="shared" si="6"/>
        <v>7.6751672661970396</v>
      </c>
      <c r="AH53">
        <f t="shared" si="6"/>
        <v>1.1024116965625628</v>
      </c>
      <c r="AI53">
        <f t="shared" si="6"/>
        <v>0.8642591669703642</v>
      </c>
    </row>
    <row r="54" spans="2:35" ht="14.25" customHeight="1" x14ac:dyDescent="0.25"/>
    <row r="55" spans="2:35" ht="14.25" customHeight="1" x14ac:dyDescent="0.25"/>
    <row r="56" spans="2:35" ht="14.25" customHeight="1" x14ac:dyDescent="0.25"/>
    <row r="57" spans="2:35" ht="14.25" customHeight="1" x14ac:dyDescent="0.25"/>
    <row r="58" spans="2:35" ht="14.25" customHeight="1" x14ac:dyDescent="0.25"/>
    <row r="59" spans="2:35" ht="14.25" customHeight="1" x14ac:dyDescent="0.25"/>
    <row r="60" spans="2:35" ht="14.25" customHeight="1" x14ac:dyDescent="0.25"/>
    <row r="61" spans="2:35" ht="14.25" customHeight="1" x14ac:dyDescent="0.25"/>
    <row r="62" spans="2:35" ht="14.25" customHeight="1" x14ac:dyDescent="0.25"/>
    <row r="63" spans="2:35" ht="14.25" customHeight="1" x14ac:dyDescent="0.25"/>
    <row r="64" spans="2:35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</sheetData>
  <mergeCells count="1">
    <mergeCell ref="O2:Y3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2015-06-05T18:17:20Z</dcterms:created>
  <dcterms:modified xsi:type="dcterms:W3CDTF">2023-08-07T11:38:55Z</dcterms:modified>
</cp:coreProperties>
</file>