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tmm_semanales\OperadoraNominas\OperadoraNominas\bin\Debug\hojaTP\"/>
    </mc:Choice>
  </mc:AlternateContent>
  <xr:revisionPtr revIDLastSave="0" documentId="13_ncr:1_{69B7AB95-5B72-4D15-99E9-D1690A3F5E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es" sheetId="2" r:id="rId1"/>
    <sheet name="Percepciones" sheetId="3" state="hidden" r:id="rId2"/>
    <sheet name="Deducciones" sheetId="4" state="hidden" r:id="rId3"/>
    <sheet name="Otros Pagos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4" l="1"/>
  <c r="F37" i="4"/>
  <c r="G37" i="4"/>
  <c r="H37" i="4"/>
  <c r="I37" i="4"/>
  <c r="J37" i="4"/>
  <c r="K37" i="4"/>
  <c r="D37" i="4"/>
  <c r="M37" i="4"/>
  <c r="N37" i="4"/>
  <c r="O37" i="4"/>
  <c r="F37" i="3"/>
  <c r="G37" i="3"/>
  <c r="H37" i="3"/>
  <c r="I37" i="3"/>
  <c r="J37" i="3"/>
  <c r="K37" i="3"/>
  <c r="L37" i="3"/>
  <c r="M37" i="3"/>
  <c r="N37" i="3"/>
  <c r="O37" i="3"/>
  <c r="P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P18" i="4"/>
  <c r="Q18" i="3"/>
  <c r="AP18" i="3"/>
  <c r="Q18" i="4" s="1"/>
  <c r="L37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4" i="4"/>
  <c r="AO37" i="3"/>
  <c r="E37" i="3"/>
  <c r="Y18" i="4" l="1"/>
  <c r="V18" i="4"/>
  <c r="AP35" i="3" l="1"/>
  <c r="Q35" i="4" s="1"/>
  <c r="Y35" i="4" s="1"/>
  <c r="Q35" i="3"/>
  <c r="AP34" i="3"/>
  <c r="Q34" i="4" s="1"/>
  <c r="Y34" i="4" s="1"/>
  <c r="Q34" i="3"/>
  <c r="AP33" i="3"/>
  <c r="Q33" i="3"/>
  <c r="AP32" i="3"/>
  <c r="Q32" i="3"/>
  <c r="AP31" i="3"/>
  <c r="Q31" i="3"/>
  <c r="AP30" i="3"/>
  <c r="Q30" i="4" s="1"/>
  <c r="Y30" i="4" s="1"/>
  <c r="Q30" i="3"/>
  <c r="AP29" i="3"/>
  <c r="Q29" i="3"/>
  <c r="AP28" i="3"/>
  <c r="Q28" i="3"/>
  <c r="AP27" i="3"/>
  <c r="Q27" i="4" s="1"/>
  <c r="Y27" i="4" s="1"/>
  <c r="Q27" i="3"/>
  <c r="AP26" i="3"/>
  <c r="Q26" i="4" s="1"/>
  <c r="Y26" i="4" s="1"/>
  <c r="Q26" i="3"/>
  <c r="AP25" i="3"/>
  <c r="Q25" i="3"/>
  <c r="AP24" i="3"/>
  <c r="Q24" i="3"/>
  <c r="AP23" i="3"/>
  <c r="Q23" i="4" s="1"/>
  <c r="Y23" i="4" s="1"/>
  <c r="Q23" i="3"/>
  <c r="AP22" i="3"/>
  <c r="Q22" i="4" s="1"/>
  <c r="Y22" i="4" s="1"/>
  <c r="Q22" i="3"/>
  <c r="AP21" i="3"/>
  <c r="Q21" i="3"/>
  <c r="AP20" i="3"/>
  <c r="Q20" i="3"/>
  <c r="AP19" i="3"/>
  <c r="Q19" i="4" s="1"/>
  <c r="Y19" i="4" s="1"/>
  <c r="Q19" i="3"/>
  <c r="AP17" i="3"/>
  <c r="Q17" i="3"/>
  <c r="AP16" i="3"/>
  <c r="Q16" i="3"/>
  <c r="AP15" i="3"/>
  <c r="Q15" i="4" s="1"/>
  <c r="Y15" i="4" s="1"/>
  <c r="Q15" i="3"/>
  <c r="AP14" i="3"/>
  <c r="Q14" i="4" s="1"/>
  <c r="Y14" i="4" s="1"/>
  <c r="Q14" i="3"/>
  <c r="AP13" i="3"/>
  <c r="Q13" i="3"/>
  <c r="AP12" i="3"/>
  <c r="Q12" i="3"/>
  <c r="AP11" i="3"/>
  <c r="Q11" i="4" s="1"/>
  <c r="Y11" i="4" s="1"/>
  <c r="Q11" i="3"/>
  <c r="AP10" i="3"/>
  <c r="Q10" i="4" s="1"/>
  <c r="Y10" i="4" s="1"/>
  <c r="Q10" i="3"/>
  <c r="AP9" i="3"/>
  <c r="Q9" i="3"/>
  <c r="AP8" i="3"/>
  <c r="Q8" i="3"/>
  <c r="AP7" i="3"/>
  <c r="Q7" i="4" s="1"/>
  <c r="Y7" i="4" s="1"/>
  <c r="Q7" i="3"/>
  <c r="AP6" i="3"/>
  <c r="Q6" i="4" s="1"/>
  <c r="Y6" i="4" s="1"/>
  <c r="Q6" i="3"/>
  <c r="AP5" i="3"/>
  <c r="Q5" i="3"/>
  <c r="AP4" i="3"/>
  <c r="Q4" i="3"/>
  <c r="Q37" i="3" l="1"/>
  <c r="V10" i="4"/>
  <c r="V27" i="4"/>
  <c r="V14" i="4"/>
  <c r="V34" i="4"/>
  <c r="V19" i="4"/>
  <c r="V6" i="4"/>
  <c r="V23" i="4"/>
  <c r="Q5" i="4"/>
  <c r="Y5" i="4" s="1"/>
  <c r="Q9" i="4"/>
  <c r="Y9" i="4" s="1"/>
  <c r="Q4" i="4"/>
  <c r="Y4" i="4" s="1"/>
  <c r="Q8" i="4"/>
  <c r="Y8" i="4" s="1"/>
  <c r="Q12" i="4"/>
  <c r="Y12" i="4" s="1"/>
  <c r="Q16" i="4"/>
  <c r="Y16" i="4" s="1"/>
  <c r="Q20" i="4"/>
  <c r="Y20" i="4" s="1"/>
  <c r="Q24" i="4"/>
  <c r="Y24" i="4" s="1"/>
  <c r="Q28" i="4"/>
  <c r="Y28" i="4" s="1"/>
  <c r="Q32" i="4"/>
  <c r="Y32" i="4" s="1"/>
  <c r="V7" i="4"/>
  <c r="V15" i="4"/>
  <c r="V26" i="4"/>
  <c r="V35" i="4"/>
  <c r="Q13" i="4"/>
  <c r="Y13" i="4" s="1"/>
  <c r="Q17" i="4"/>
  <c r="Y17" i="4" s="1"/>
  <c r="Q21" i="4"/>
  <c r="Y21" i="4" s="1"/>
  <c r="Q25" i="4"/>
  <c r="Y25" i="4" s="1"/>
  <c r="Q29" i="4"/>
  <c r="Y29" i="4" s="1"/>
  <c r="Q33" i="4"/>
  <c r="Y33" i="4" s="1"/>
  <c r="V11" i="4"/>
  <c r="V22" i="4"/>
  <c r="V30" i="4"/>
  <c r="Q31" i="4"/>
  <c r="AP37" i="3"/>
  <c r="V33" i="4" l="1"/>
  <c r="V25" i="4"/>
  <c r="V17" i="4"/>
  <c r="V32" i="4"/>
  <c r="V24" i="4"/>
  <c r="V16" i="4"/>
  <c r="V8" i="4"/>
  <c r="V9" i="4"/>
  <c r="V29" i="4"/>
  <c r="V21" i="4"/>
  <c r="V13" i="4"/>
  <c r="V28" i="4"/>
  <c r="V20" i="4"/>
  <c r="V12" i="4"/>
  <c r="V4" i="4"/>
  <c r="V5" i="4"/>
  <c r="Y31" i="4"/>
  <c r="V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</author>
  </authors>
  <commentList>
    <comment ref="L3" authorId="0" shapeId="0" xr:uid="{00000000-0006-0000-0000-000009000000}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 xr:uid="{00000000-0006-0000-0000-00000A000000}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</author>
  </authors>
  <commentList>
    <comment ref="L3" authorId="0" shapeId="0" xr:uid="{00000000-0006-0000-0100-000001000000}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 xr:uid="{00000000-0006-0000-0100-000002000000}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sharedStrings.xml><?xml version="1.0" encoding="utf-8"?>
<sst xmlns="http://schemas.openxmlformats.org/spreadsheetml/2006/main" count="483" uniqueCount="172">
  <si>
    <t>No. Empleado</t>
  </si>
  <si>
    <t>RFC</t>
  </si>
  <si>
    <t>Nombre</t>
  </si>
  <si>
    <t>OERL601101TM5</t>
  </si>
  <si>
    <t>LUIS MANUEL OCEJO RODRIGUEZ</t>
  </si>
  <si>
    <t>GOVM680203IJ6</t>
  </si>
  <si>
    <t>MIGUEL ANGEL GONZALEZ VILLANUEVA</t>
  </si>
  <si>
    <t>VIGS750925R81</t>
  </si>
  <si>
    <t>SANDRO VITE GARCIA</t>
  </si>
  <si>
    <t>LOLE6608283V1</t>
  </si>
  <si>
    <t>EDGAR LUIS LOPEZ LOPEZ</t>
  </si>
  <si>
    <t>ROAP750929G53</t>
  </si>
  <si>
    <t>PATRICIA ELIZABETH RODRIGUEZ ABREU</t>
  </si>
  <si>
    <t>CAGR680518GU7</t>
  </si>
  <si>
    <t>RAUL CASIQUE GUTIERREZ</t>
  </si>
  <si>
    <t>MEVA740307D62</t>
  </si>
  <si>
    <t>ARMANDO GERARDO MEZA VAZQUEZ</t>
  </si>
  <si>
    <t>FASR700517QK5</t>
  </si>
  <si>
    <t>RAYMUNDO FALCON SAMPAYO</t>
  </si>
  <si>
    <t>META710415KX1</t>
  </si>
  <si>
    <t>Alejandra de Jesus Mendieta Terroba</t>
  </si>
  <si>
    <t>RAPE780823Q94</t>
  </si>
  <si>
    <t>EUNICE RAMIREZ PACHECO</t>
  </si>
  <si>
    <t>TESV661111GI3</t>
  </si>
  <si>
    <t>VERONICA TEGO SANCHEZ</t>
  </si>
  <si>
    <t>VAEJ8112083F6</t>
  </si>
  <si>
    <t>JAVIER VAZQUEZ ESTRADA</t>
  </si>
  <si>
    <t>VACC810919U6A</t>
  </si>
  <si>
    <t>CHRISTIAN VENUS VAZQUEZ CORIA</t>
  </si>
  <si>
    <t>CARA880303BH7</t>
  </si>
  <si>
    <t>ANDREA DEL PILAR CARDOZO RODRIGUEZ</t>
  </si>
  <si>
    <t>SECV7504309I8</t>
  </si>
  <si>
    <t>VANESSA SERRANO CUEVAS</t>
  </si>
  <si>
    <t>CUGL6808154N3</t>
  </si>
  <si>
    <t>LUIS ANTONIO CUEVAS GARCIA</t>
  </si>
  <si>
    <t>BODA930917KW8</t>
  </si>
  <si>
    <t>ANGEL BORJA DOMINGUEZ</t>
  </si>
  <si>
    <t>CADL711014RC0</t>
  </si>
  <si>
    <t>LUIS RODOLFO CAPITANACHI DAGDUG</t>
  </si>
  <si>
    <t>GUFR701010GG8</t>
  </si>
  <si>
    <t>RAFAEL GUZMAN FLORES</t>
  </si>
  <si>
    <t>PEAA641002B91</t>
  </si>
  <si>
    <t>ANGEL PEREZ ARRIAGA</t>
  </si>
  <si>
    <t>LOVR720117GA6</t>
  </si>
  <si>
    <t>RAUL LOPEZ VEGA</t>
  </si>
  <si>
    <t>HECO870609JN4</t>
  </si>
  <si>
    <t>OSCAR MANUEL HERNANDEZ COUOH</t>
  </si>
  <si>
    <t>VAPJ790609EH3</t>
  </si>
  <si>
    <t>JONATHAN VALDEZ PASTELIN</t>
  </si>
  <si>
    <t>IASB710201EV3</t>
  </si>
  <si>
    <t>BEATRIZ EUGENIA ISLAS SAENZ</t>
  </si>
  <si>
    <t>EUDA730226D18</t>
  </si>
  <si>
    <t>ABELARDO ESTUDILLO DIAZ</t>
  </si>
  <si>
    <t>PEHL810722Q17</t>
  </si>
  <si>
    <t>LUCIA PEREZ HERRERA</t>
  </si>
  <si>
    <t>GAZF940214LZ0</t>
  </si>
  <si>
    <t>MARIA FERNANDA GRANADOS ZAVALETA</t>
  </si>
  <si>
    <t>GOMM701014AD5</t>
  </si>
  <si>
    <t>MARICELA GONZALEZ MENDEZ</t>
  </si>
  <si>
    <t>MAGB830512D85</t>
  </si>
  <si>
    <t>BRENDA MADRIGAL GUDIÑO</t>
  </si>
  <si>
    <t>RUOL631202Q36</t>
  </si>
  <si>
    <t>MARIA LUISA RUIZ OSORIO</t>
  </si>
  <si>
    <t>TOCS800312II4</t>
  </si>
  <si>
    <t>SANDRA GABRIELA TORRES CABRERA</t>
  </si>
  <si>
    <t>DIVD980125U54</t>
  </si>
  <si>
    <t>DANIELA DIAZ VELAZQUEZ</t>
  </si>
  <si>
    <t>121/001</t>
  </si>
  <si>
    <t>120/001</t>
  </si>
  <si>
    <t>150/002</t>
  </si>
  <si>
    <t>119/019</t>
  </si>
  <si>
    <t>118/019</t>
  </si>
  <si>
    <t>170/020</t>
  </si>
  <si>
    <t>149/021</t>
  </si>
  <si>
    <t>277/029</t>
  </si>
  <si>
    <t>171/038</t>
  </si>
  <si>
    <t>117/038</t>
  </si>
  <si>
    <t>151/038</t>
  </si>
  <si>
    <t>168/038</t>
  </si>
  <si>
    <t>169/038</t>
  </si>
  <si>
    <t>210/038</t>
  </si>
  <si>
    <t>209/038</t>
  </si>
  <si>
    <t>Septimo día</t>
  </si>
  <si>
    <t>Sueldo</t>
  </si>
  <si>
    <t>Aguinaldo</t>
  </si>
  <si>
    <t>Horas extra triples</t>
  </si>
  <si>
    <t>Horas Extras doble</t>
  </si>
  <si>
    <t>Prima dominical</t>
  </si>
  <si>
    <t>Prima vacacional</t>
  </si>
  <si>
    <t>Vales de despensa</t>
  </si>
  <si>
    <t>Sueldo pendiente</t>
  </si>
  <si>
    <t>Compensación</t>
  </si>
  <si>
    <t>Vacaciones proporcionales</t>
  </si>
  <si>
    <t>Descanso laborado</t>
  </si>
  <si>
    <t>Dia festivo laborado</t>
  </si>
  <si>
    <t>PREVISION_ PFB</t>
  </si>
  <si>
    <t>APORT PATRONAL PLAN FLEX LP</t>
  </si>
  <si>
    <t>Gravado</t>
  </si>
  <si>
    <t>Exento</t>
  </si>
  <si>
    <t>Dias</t>
  </si>
  <si>
    <t>Tipo</t>
  </si>
  <si>
    <t>Horas</t>
  </si>
  <si>
    <t>Importe</t>
  </si>
  <si>
    <t>122/001</t>
  </si>
  <si>
    <t>130/002</t>
  </si>
  <si>
    <t>131/007</t>
  </si>
  <si>
    <t>123/009</t>
  </si>
  <si>
    <t>124/009</t>
  </si>
  <si>
    <t>125/009</t>
  </si>
  <si>
    <t>126/009</t>
  </si>
  <si>
    <t>132/009</t>
  </si>
  <si>
    <t>127/011</t>
  </si>
  <si>
    <t>128/012</t>
  </si>
  <si>
    <t>211/003</t>
  </si>
  <si>
    <t>212/003</t>
  </si>
  <si>
    <t>Imss</t>
  </si>
  <si>
    <t>I.S.R.</t>
  </si>
  <si>
    <t>Pension alimenticia</t>
  </si>
  <si>
    <t>Prestamo Infonavit CF</t>
  </si>
  <si>
    <t>Prestamo infonavit FD</t>
  </si>
  <si>
    <t>Prestamo infonavit PORC</t>
  </si>
  <si>
    <t>Seguro de vivienda</t>
  </si>
  <si>
    <t>Infonavit Bim Ant</t>
  </si>
  <si>
    <t>Fonacot</t>
  </si>
  <si>
    <t>Anticipo sueldo</t>
  </si>
  <si>
    <t>PLAN FLEX LP</t>
  </si>
  <si>
    <t>APOR PATRON PLAN FLEX LP</t>
  </si>
  <si>
    <t>Deducciones</t>
  </si>
  <si>
    <t>Comprobacion</t>
  </si>
  <si>
    <t>NETO</t>
  </si>
  <si>
    <t>TIPO</t>
  </si>
  <si>
    <t>PPP</t>
  </si>
  <si>
    <t>VALES</t>
  </si>
  <si>
    <t>DIF</t>
  </si>
  <si>
    <t>Sindicato</t>
  </si>
  <si>
    <t>129/002</t>
  </si>
  <si>
    <t>Subsidio</t>
  </si>
  <si>
    <t>Subsidio Causado</t>
  </si>
  <si>
    <t>332/004</t>
  </si>
  <si>
    <t>Vales de despensa d</t>
  </si>
  <si>
    <t>CE CO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</si>
  <si>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</si>
  <si>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</si>
  <si>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</si>
  <si>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</si>
  <si>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</si>
  <si>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</si>
  <si>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</si>
  <si>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</si>
  <si>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</si>
  <si>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</si>
  <si>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</si>
  <si>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</si>
  <si>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>DED TOTAL</t>
  </si>
  <si>
    <t>NETO SA</t>
  </si>
  <si>
    <t>VALES DE DESPENSA</t>
  </si>
  <si>
    <t>SIND/PPP</t>
  </si>
  <si>
    <t>EXCEDENTE</t>
  </si>
  <si>
    <t>FONDO PFB 3%</t>
  </si>
  <si>
    <t xml:space="preserve">fImssCS </t>
  </si>
  <si>
    <t>Cuota IMSS</t>
  </si>
  <si>
    <t>2% SAR</t>
  </si>
  <si>
    <t>VejezP</t>
  </si>
  <si>
    <t xml:space="preserve">fRcvCS </t>
  </si>
  <si>
    <t xml:space="preserve">fInfonavitCS </t>
  </si>
  <si>
    <t>fISN</t>
  </si>
  <si>
    <t xml:space="preserve">fTotalCostoSocial </t>
  </si>
  <si>
    <t>fTotalCostoSocial +IMSS</t>
  </si>
  <si>
    <t>PROVISION AGUINALDO</t>
  </si>
  <si>
    <t>PROVISION PRIMA VACACIONAL</t>
  </si>
  <si>
    <t>PROVISION PRIMA DE ANTIGÜEDAD</t>
  </si>
  <si>
    <t>PROVISION INDEMNIZACION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</si>
</sst>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"/>
    <numFmt numFmtId="165" formatCode="\ #,##0.00"/>
    <numFmt numFmtId="166" formatCode="#.00"/>
  </numFmts>
  <fonts count="11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9C0006"/>
      <name val="Calibri"/>
      <family val="2"/>
    </font>
    <font>
      <b/>
      <sz val="11"/>
      <color theme="0"/>
      <name val="Arial"/>
      <family val="2"/>
    </font>
    <font>
      <b/>
      <sz val="11"/>
      <color rgb="FF3F3F76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none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 applyNumberFormat="0" applyBorder="0" applyAlignment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72">
    <xf numFmtId="0" fontId="0" fillId="0" borderId="0" xfId="0" applyFill="1" applyProtection="1"/>
    <xf numFmtId="0" fontId="1" fillId="3" borderId="16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14" fontId="0" fillId="0" borderId="0" xfId="0" applyNumberFormat="1" applyFill="1" applyProtection="1"/>
    <xf numFmtId="0" fontId="2" fillId="3" borderId="3" xfId="0" applyFont="1" applyFill="1" applyBorder="1" applyProtection="1"/>
    <xf numFmtId="0" fontId="0" fillId="3" borderId="4" xfId="0" applyFill="1" applyBorder="1" applyProtection="1"/>
    <xf numFmtId="43" fontId="2" fillId="4" borderId="3" xfId="0" applyNumberFormat="1" applyFont="1" applyFill="1" applyBorder="1" applyProtection="1"/>
    <xf numFmtId="0" fontId="0" fillId="4" borderId="4" xfId="0" applyFill="1" applyBorder="1" applyProtection="1"/>
    <xf numFmtId="0" fontId="2" fillId="4" borderId="3" xfId="0" applyFont="1" applyFill="1" applyBorder="1" applyProtection="1"/>
    <xf numFmtId="0" fontId="0" fillId="4" borderId="5" xfId="0" applyFill="1" applyBorder="1" applyProtection="1"/>
    <xf numFmtId="0" fontId="0" fillId="3" borderId="5" xfId="0" applyFill="1" applyBorder="1" applyProtection="1"/>
    <xf numFmtId="43" fontId="0" fillId="4" borderId="4" xfId="0" applyNumberFormat="1" applyFill="1" applyBorder="1" applyProtection="1"/>
    <xf numFmtId="0" fontId="0" fillId="2" borderId="9" xfId="0" applyFill="1" applyBorder="1" applyProtection="1"/>
    <xf numFmtId="0" fontId="0" fillId="2" borderId="10" xfId="0" applyFill="1" applyBorder="1" applyProtection="1"/>
    <xf numFmtId="0" fontId="0" fillId="2" borderId="11" xfId="0" applyFill="1" applyBorder="1" applyProtection="1"/>
    <xf numFmtId="43" fontId="0" fillId="2" borderId="10" xfId="0" applyNumberFormat="1" applyFill="1" applyBorder="1" applyProtection="1"/>
    <xf numFmtId="0" fontId="0" fillId="2" borderId="12" xfId="0" applyFill="1" applyBorder="1" applyProtection="1"/>
    <xf numFmtId="0" fontId="3" fillId="2" borderId="12" xfId="0" applyFont="1" applyFill="1" applyBorder="1" applyProtection="1"/>
    <xf numFmtId="0" fontId="0" fillId="2" borderId="13" xfId="0" applyFill="1" applyBorder="1" applyProtection="1"/>
    <xf numFmtId="0" fontId="0" fillId="2" borderId="14" xfId="0" applyFill="1" applyBorder="1" applyProtection="1"/>
    <xf numFmtId="43" fontId="0" fillId="2" borderId="14" xfId="0" applyNumberFormat="1" applyFill="1" applyBorder="1" applyProtection="1"/>
    <xf numFmtId="4" fontId="0" fillId="0" borderId="0" xfId="0" applyNumberFormat="1" applyFill="1" applyProtection="1"/>
    <xf numFmtId="164" fontId="0" fillId="0" borderId="0" xfId="0" applyNumberFormat="1" applyFill="1" applyProtection="1"/>
    <xf numFmtId="43" fontId="0" fillId="0" borderId="0" xfId="0" applyNumberFormat="1" applyFill="1" applyProtection="1"/>
    <xf numFmtId="0" fontId="0" fillId="6" borderId="5" xfId="0" applyFill="1" applyBorder="1" applyProtection="1"/>
    <xf numFmtId="0" fontId="2" fillId="3" borderId="15" xfId="0" applyFont="1" applyFill="1" applyBorder="1" applyProtection="1"/>
    <xf numFmtId="0" fontId="2" fillId="4" borderId="15" xfId="0" applyFont="1" applyFill="1" applyBorder="1" applyProtection="1"/>
    <xf numFmtId="43" fontId="2" fillId="3" borderId="15" xfId="0" applyNumberFormat="1" applyFont="1" applyFill="1" applyBorder="1" applyProtection="1"/>
    <xf numFmtId="43" fontId="2" fillId="4" borderId="15" xfId="0" applyNumberFormat="1" applyFont="1" applyFill="1" applyBorder="1" applyProtection="1"/>
    <xf numFmtId="43" fontId="1" fillId="3" borderId="16" xfId="0" applyNumberFormat="1" applyFont="1" applyFill="1" applyBorder="1" applyAlignment="1" applyProtection="1">
      <alignment horizontal="center"/>
    </xf>
    <xf numFmtId="43" fontId="1" fillId="4" borderId="16" xfId="0" applyNumberFormat="1" applyFont="1" applyFill="1" applyBorder="1" applyAlignment="1" applyProtection="1">
      <alignment horizontal="center"/>
    </xf>
    <xf numFmtId="0" fontId="0" fillId="2" borderId="17" xfId="0" applyFill="1" applyBorder="1" applyProtection="1"/>
    <xf numFmtId="0" fontId="0" fillId="2" borderId="18" xfId="0" applyFill="1" applyBorder="1" applyProtection="1"/>
    <xf numFmtId="43" fontId="0" fillId="2" borderId="18" xfId="0" applyNumberFormat="1" applyFill="1" applyBorder="1" applyProtection="1"/>
    <xf numFmtId="165" fontId="0" fillId="0" borderId="0" xfId="0" applyNumberFormat="1" applyFill="1" applyProtection="1"/>
    <xf numFmtId="0" fontId="0" fillId="7" borderId="0" xfId="0" applyFill="1" applyProtection="1"/>
    <xf numFmtId="4" fontId="0" fillId="7" borderId="0" xfId="0" applyNumberFormat="1" applyFill="1" applyProtection="1"/>
    <xf numFmtId="164" fontId="0" fillId="7" borderId="0" xfId="0" applyNumberFormat="1" applyFill="1" applyProtection="1"/>
    <xf numFmtId="166" fontId="0" fillId="0" borderId="0" xfId="0" applyNumberFormat="1" applyFill="1" applyProtection="1"/>
    <xf numFmtId="0" fontId="0" fillId="8" borderId="0" xfId="0" applyFill="1" applyProtection="1"/>
    <xf numFmtId="4" fontId="0" fillId="8" borderId="0" xfId="0" applyNumberFormat="1" applyFill="1" applyProtection="1"/>
    <xf numFmtId="164" fontId="0" fillId="8" borderId="0" xfId="0" applyNumberFormat="1" applyFill="1" applyProtection="1"/>
    <xf numFmtId="0" fontId="1" fillId="0" borderId="0" xfId="0" applyFont="1" applyFill="1" applyBorder="1" applyAlignment="1" applyProtection="1">
      <alignment horizontal="center"/>
    </xf>
    <xf numFmtId="0" fontId="0" fillId="0" borderId="0" xfId="0" applyFont="1" applyFill="1" applyProtection="1"/>
    <xf numFmtId="0" fontId="0" fillId="0" borderId="0" xfId="0" applyFont="1" applyFill="1" applyBorder="1" applyAlignment="1" applyProtection="1">
      <alignment horizontal="center"/>
    </xf>
    <xf numFmtId="0" fontId="8" fillId="9" borderId="0" xfId="0" applyFont="1" applyFill="1" applyProtection="1"/>
    <xf numFmtId="0" fontId="7" fillId="10" borderId="0" xfId="0" applyFont="1" applyFill="1" applyProtection="1"/>
    <xf numFmtId="0" fontId="7" fillId="11" borderId="0" xfId="0" applyFont="1" applyFill="1" applyProtection="1"/>
    <xf numFmtId="0" fontId="9" fillId="12" borderId="0" xfId="0" applyFont="1" applyFill="1" applyAlignment="1" applyProtection="1">
      <alignment horizontal="center" vertical="center" wrapText="1"/>
    </xf>
    <xf numFmtId="0" fontId="9" fillId="13" borderId="0" xfId="0" applyFont="1" applyFill="1" applyAlignment="1" applyProtection="1">
      <alignment horizontal="center" vertical="center" wrapText="1"/>
    </xf>
    <xf numFmtId="0" fontId="9" fillId="14" borderId="0" xfId="0" applyFont="1" applyFill="1" applyAlignment="1" applyProtection="1">
      <alignment horizontal="center"/>
    </xf>
    <xf numFmtId="43" fontId="10" fillId="15" borderId="19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/>
    </xf>
    <xf numFmtId="0" fontId="0" fillId="0" borderId="0" xfId="0" applyFill="1" applyBorder="1" applyProtection="1"/>
    <xf numFmtId="43" fontId="0" fillId="0" borderId="0" xfId="1" applyFont="1" applyFill="1" applyProtection="1"/>
    <xf numFmtId="43" fontId="6" fillId="0" borderId="0" xfId="1" applyFont="1" applyFill="1" applyProtection="1"/>
    <xf numFmtId="43" fontId="6" fillId="0" borderId="0" xfId="1" applyFont="1" applyFill="1" applyAlignment="1" applyProtection="1">
      <alignment wrapText="1"/>
    </xf>
    <xf numFmtId="44" fontId="1" fillId="0" borderId="0" xfId="2" applyFont="1" applyFill="1" applyBorder="1" applyProtection="1"/>
    <xf numFmtId="0" fontId="0" fillId="0" borderId="0" xfId="0" applyNumberFormat="1" applyFill="1" applyProtection="1"/>
    <xf numFmtId="0" fontId="9" fillId="16" borderId="0" xfId="0" applyFont="1" applyFill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</xf>
    <xf numFmtId="0" fontId="1" fillId="3" borderId="6" xfId="0" applyFont="1" applyFill="1" applyBorder="1" applyAlignment="1" applyProtection="1">
      <alignment horizontal="center"/>
    </xf>
    <xf numFmtId="0" fontId="1" fillId="3" borderId="7" xfId="0" applyFont="1" applyFill="1" applyBorder="1" applyAlignment="1" applyProtection="1">
      <alignment horizontal="center"/>
    </xf>
    <xf numFmtId="0" fontId="1" fillId="4" borderId="8" xfId="0" applyFont="1" applyFill="1" applyBorder="1" applyAlignment="1" applyProtection="1">
      <alignment horizontal="center"/>
    </xf>
    <xf numFmtId="0" fontId="1" fillId="3" borderId="8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0" fontId="1" fillId="5" borderId="7" xfId="0" applyFont="1" applyFill="1" applyBorder="1" applyAlignment="1" applyProtection="1">
      <alignment horizontal="center"/>
    </xf>
    <xf numFmtId="0" fontId="1" fillId="3" borderId="16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106"/>
  <sheetViews>
    <sheetView tabSelected="1" zoomScaleNormal="100" workbookViewId="0">
      <pane xSplit="4" ySplit="3" topLeftCell="L10" activePane="bottomRight" state="frozenSplit"/>
      <selection pane="topRight"/>
      <selection pane="bottomLeft"/>
      <selection pane="bottomRight" activeCell="Z19" sqref="Z19"/>
    </sheetView>
  </sheetViews>
  <sheetFormatPr baseColWidth="10" defaultColWidth="10.5703125" defaultRowHeight="15" x14ac:dyDescent="0.25"/>
  <cols>
    <col min="1" max="1" width="11.7109375" style="45" bestFit="1" customWidth="1"/>
    <col min="2" max="2" width="13.7109375" customWidth="1"/>
    <col min="3" max="3" width="16.85546875" bestFit="1" customWidth="1"/>
    <col min="4" max="4" width="35.140625" customWidth="1"/>
    <col min="5" max="5" width="12.5703125" bestFit="1" customWidth="1"/>
    <col min="6" max="6" width="9.140625" customWidth="1"/>
    <col min="7" max="22" width="10.5703125" hidden="1" customWidth="1"/>
    <col min="23" max="23" width="12.28515625" customWidth="1"/>
    <col min="26" max="26" width="12.85546875" customWidth="1"/>
    <col min="27" max="36" width="0" hidden="1" customWidth="1"/>
    <col min="38" max="41" width="12.85546875" customWidth="1"/>
    <col min="49" max="56" width="12.42578125" customWidth="1"/>
    <col min="65" max="73" width="12.7109375" customWidth="1"/>
    <col min="74" max="81" width="12.28515625" customWidth="1"/>
    <col min="82" max="82" width="13.7109375" customWidth="1"/>
    <col min="83" max="83" width="13.140625" customWidth="1"/>
    <col min="84" max="84" width="15.85546875" customWidth="1"/>
  </cols>
  <sheetData>
    <row r="1" spans="1:225" ht="15.75" thickTop="1" x14ac:dyDescent="0.25">
      <c r="E1" s="8" t="s">
        <v>68</v>
      </c>
      <c r="F1" s="9"/>
      <c r="G1" s="6" t="s">
        <v>69</v>
      </c>
      <c r="H1" s="7"/>
      <c r="I1" s="10" t="s">
        <v>70</v>
      </c>
      <c r="J1" s="11"/>
      <c r="K1" s="11"/>
      <c r="L1" s="11"/>
      <c r="M1" s="11"/>
      <c r="N1" s="9"/>
      <c r="O1" s="6" t="s">
        <v>71</v>
      </c>
      <c r="P1" s="12"/>
      <c r="Q1" s="12"/>
      <c r="R1" s="12"/>
      <c r="S1" s="12"/>
      <c r="T1" s="7"/>
      <c r="U1" s="10" t="s">
        <v>72</v>
      </c>
      <c r="V1" s="9"/>
      <c r="W1" s="6" t="s">
        <v>73</v>
      </c>
      <c r="X1" s="7"/>
      <c r="Y1" s="10" t="s">
        <v>74</v>
      </c>
      <c r="Z1" s="9"/>
      <c r="AA1" s="10" t="s">
        <v>75</v>
      </c>
      <c r="AB1" s="9"/>
      <c r="AC1" s="6" t="s">
        <v>76</v>
      </c>
      <c r="AD1" s="7"/>
      <c r="AE1" s="10" t="s">
        <v>77</v>
      </c>
      <c r="AF1" s="9"/>
      <c r="AG1" s="6" t="s">
        <v>78</v>
      </c>
      <c r="AH1" s="7"/>
      <c r="AI1" s="10" t="s">
        <v>79</v>
      </c>
      <c r="AJ1" s="9"/>
      <c r="AK1" s="6" t="s">
        <v>80</v>
      </c>
      <c r="AL1" s="7"/>
      <c r="AM1" s="10" t="s">
        <v>81</v>
      </c>
      <c r="AN1" s="13"/>
      <c r="AO1" s="28" t="s">
        <v>104</v>
      </c>
      <c r="AP1" s="27" t="s">
        <v>105</v>
      </c>
      <c r="AQ1" s="28" t="s">
        <v>106</v>
      </c>
      <c r="AR1" s="27" t="s">
        <v>107</v>
      </c>
      <c r="AS1" s="28" t="s">
        <v>108</v>
      </c>
      <c r="AT1" s="27" t="s">
        <v>109</v>
      </c>
      <c r="AU1" s="28" t="s">
        <v>110</v>
      </c>
      <c r="AV1" s="27" t="s">
        <v>111</v>
      </c>
      <c r="AW1" s="29" t="s">
        <v>138</v>
      </c>
      <c r="AX1" s="28" t="s">
        <v>112</v>
      </c>
      <c r="AY1" s="29" t="s">
        <v>113</v>
      </c>
      <c r="AZ1" s="30" t="s">
        <v>114</v>
      </c>
    </row>
    <row r="2" spans="1:225" ht="15.75" thickBot="1" x14ac:dyDescent="0.3">
      <c r="E2" s="62" t="s">
        <v>83</v>
      </c>
      <c r="F2" s="63"/>
      <c r="G2" s="64" t="s">
        <v>84</v>
      </c>
      <c r="H2" s="65"/>
      <c r="I2" s="62" t="s">
        <v>85</v>
      </c>
      <c r="J2" s="66"/>
      <c r="K2" s="66"/>
      <c r="L2" s="66"/>
      <c r="M2" s="66"/>
      <c r="N2" s="63"/>
      <c r="O2" s="64" t="s">
        <v>86</v>
      </c>
      <c r="P2" s="67"/>
      <c r="Q2" s="67"/>
      <c r="R2" s="67"/>
      <c r="S2" s="67"/>
      <c r="T2" s="65"/>
      <c r="U2" s="62" t="s">
        <v>87</v>
      </c>
      <c r="V2" s="63"/>
      <c r="W2" s="64" t="s">
        <v>88</v>
      </c>
      <c r="X2" s="65"/>
      <c r="Y2" s="68" t="s">
        <v>89</v>
      </c>
      <c r="Z2" s="69"/>
      <c r="AA2" s="62" t="s">
        <v>90</v>
      </c>
      <c r="AB2" s="63"/>
      <c r="AC2" s="64" t="s">
        <v>91</v>
      </c>
      <c r="AD2" s="65"/>
      <c r="AE2" s="62" t="s">
        <v>92</v>
      </c>
      <c r="AF2" s="63"/>
      <c r="AG2" s="64" t="s">
        <v>93</v>
      </c>
      <c r="AH2" s="65"/>
      <c r="AI2" s="62" t="s">
        <v>94</v>
      </c>
      <c r="AJ2" s="63"/>
      <c r="AK2" s="64" t="s">
        <v>95</v>
      </c>
      <c r="AL2" s="65"/>
      <c r="AM2" s="62" t="s">
        <v>96</v>
      </c>
      <c r="AN2" s="63"/>
      <c r="AO2" s="2" t="s">
        <v>116</v>
      </c>
      <c r="AP2" s="1" t="s">
        <v>117</v>
      </c>
      <c r="AQ2" s="2" t="s">
        <v>118</v>
      </c>
      <c r="AR2" s="1" t="s">
        <v>119</v>
      </c>
      <c r="AS2" s="2" t="s">
        <v>120</v>
      </c>
      <c r="AT2" s="1" t="s">
        <v>121</v>
      </c>
      <c r="AU2" s="2" t="s">
        <v>122</v>
      </c>
      <c r="AV2" s="1" t="s">
        <v>123</v>
      </c>
      <c r="AW2" s="31" t="s">
        <v>139</v>
      </c>
      <c r="AX2" s="2" t="s">
        <v>124</v>
      </c>
      <c r="AY2" s="31" t="s">
        <v>125</v>
      </c>
      <c r="AZ2" s="32" t="s">
        <v>126</v>
      </c>
    </row>
    <row r="3" spans="1:225" ht="49.5" customHeight="1" thickTop="1" thickBot="1" x14ac:dyDescent="0.3">
      <c r="A3" s="3" t="s">
        <v>140</v>
      </c>
      <c r="B3" s="3" t="s">
        <v>0</v>
      </c>
      <c r="C3" s="3" t="s">
        <v>1</v>
      </c>
      <c r="D3" s="3" t="s">
        <v>2</v>
      </c>
      <c r="E3" s="17" t="s">
        <v>97</v>
      </c>
      <c r="F3" s="16" t="s">
        <v>98</v>
      </c>
      <c r="G3" s="15" t="s">
        <v>97</v>
      </c>
      <c r="H3" s="16" t="s">
        <v>98</v>
      </c>
      <c r="I3" s="15" t="s">
        <v>97</v>
      </c>
      <c r="J3" s="18" t="s">
        <v>98</v>
      </c>
      <c r="K3" s="18" t="s">
        <v>99</v>
      </c>
      <c r="L3" s="19" t="s">
        <v>100</v>
      </c>
      <c r="M3" s="18" t="s">
        <v>101</v>
      </c>
      <c r="N3" s="16" t="s">
        <v>102</v>
      </c>
      <c r="O3" s="15" t="s">
        <v>97</v>
      </c>
      <c r="P3" s="18" t="s">
        <v>98</v>
      </c>
      <c r="Q3" s="18" t="s">
        <v>99</v>
      </c>
      <c r="R3" s="19" t="s">
        <v>100</v>
      </c>
      <c r="S3" s="18" t="s">
        <v>101</v>
      </c>
      <c r="T3" s="16" t="s">
        <v>102</v>
      </c>
      <c r="U3" s="15" t="s">
        <v>97</v>
      </c>
      <c r="V3" s="16" t="s">
        <v>98</v>
      </c>
      <c r="W3" s="15" t="s">
        <v>97</v>
      </c>
      <c r="X3" s="16" t="s">
        <v>98</v>
      </c>
      <c r="Y3" s="20" t="s">
        <v>97</v>
      </c>
      <c r="Z3" s="21" t="s">
        <v>98</v>
      </c>
      <c r="AA3" s="15" t="s">
        <v>97</v>
      </c>
      <c r="AB3" s="16" t="s">
        <v>98</v>
      </c>
      <c r="AC3" s="15" t="s">
        <v>97</v>
      </c>
      <c r="AD3" s="16" t="s">
        <v>98</v>
      </c>
      <c r="AE3" s="15" t="s">
        <v>97</v>
      </c>
      <c r="AF3" s="16" t="s">
        <v>98</v>
      </c>
      <c r="AG3" s="15" t="s">
        <v>97</v>
      </c>
      <c r="AH3" s="16" t="s">
        <v>98</v>
      </c>
      <c r="AI3" s="15" t="s">
        <v>97</v>
      </c>
      <c r="AJ3" s="16" t="s">
        <v>98</v>
      </c>
      <c r="AK3" s="20" t="s">
        <v>97</v>
      </c>
      <c r="AL3" s="21" t="s">
        <v>98</v>
      </c>
      <c r="AM3" s="20" t="s">
        <v>97</v>
      </c>
      <c r="AN3" s="22" t="s">
        <v>98</v>
      </c>
      <c r="AO3" s="33" t="s">
        <v>102</v>
      </c>
      <c r="AP3" s="33" t="s">
        <v>102</v>
      </c>
      <c r="AQ3" s="33" t="s">
        <v>102</v>
      </c>
      <c r="AR3" s="33" t="s">
        <v>102</v>
      </c>
      <c r="AS3" s="33" t="s">
        <v>102</v>
      </c>
      <c r="AT3" s="33" t="s">
        <v>102</v>
      </c>
      <c r="AU3" s="34" t="s">
        <v>102</v>
      </c>
      <c r="AV3" s="34" t="s">
        <v>102</v>
      </c>
      <c r="AW3" s="35" t="s">
        <v>102</v>
      </c>
      <c r="AX3" s="34" t="s">
        <v>102</v>
      </c>
      <c r="AY3" s="35" t="s">
        <v>102</v>
      </c>
      <c r="AZ3" s="35" t="s">
        <v>102</v>
      </c>
      <c r="BA3" s="47" t="s">
        <v>141</v>
      </c>
      <c r="BB3" s="47" t="s">
        <v>142</v>
      </c>
      <c r="BC3" s="47" t="s">
        <v>143</v>
      </c>
      <c r="BD3" s="47" t="s">
        <v>144</v>
      </c>
      <c r="BE3" s="47" t="s">
        <v>145</v>
      </c>
      <c r="BF3" s="47" t="s">
        <v>146</v>
      </c>
      <c r="BG3" s="47" t="s">
        <v>147</v>
      </c>
      <c r="BH3" s="47" t="s">
        <v>148</v>
      </c>
      <c r="BI3" s="47" t="s">
        <v>149</v>
      </c>
      <c r="BJ3" s="47" t="s">
        <v>150</v>
      </c>
      <c r="BK3" s="47" t="s">
        <v>151</v>
      </c>
      <c r="BL3" s="47" t="s">
        <v>152</v>
      </c>
      <c r="BM3" s="47" t="s">
        <v>153</v>
      </c>
      <c r="BN3" s="48" t="s">
        <v>154</v>
      </c>
      <c r="BO3" s="49" t="s">
        <v>155</v>
      </c>
      <c r="BP3" s="50" t="s">
        <v>156</v>
      </c>
      <c r="BQ3" s="50" t="s">
        <v>157</v>
      </c>
      <c r="BR3" s="51" t="s">
        <v>158</v>
      </c>
      <c r="BS3" s="52" t="s">
        <v>159</v>
      </c>
      <c r="BT3" s="61"/>
      <c r="BU3" s="52" t="s">
        <v>160</v>
      </c>
      <c r="BV3" s="52" t="s">
        <v>161</v>
      </c>
      <c r="BW3" s="52" t="s">
        <v>162</v>
      </c>
      <c r="BX3" s="52" t="s">
        <v>163</v>
      </c>
      <c r="BY3" s="52" t="s">
        <v>164</v>
      </c>
      <c r="BZ3" s="52" t="s">
        <v>165</v>
      </c>
      <c r="CA3" s="52" t="s">
        <v>166</v>
      </c>
      <c r="CB3" s="52" t="s">
        <v>167</v>
      </c>
      <c r="CC3" s="53" t="s">
        <v>168</v>
      </c>
      <c r="CD3" s="53" t="s">
        <v>169</v>
      </c>
      <c r="CE3" s="53" t="s">
        <v>170</v>
      </c>
      <c r="CF3" s="53" t="s">
        <v>171</v>
      </c>
    </row>
    <row r="4" spans="1:225" s="4" customFormat="1" ht="15.75" customHeight="1" thickTop="1" thickBot="1" x14ac:dyDescent="0.3">
      <c r="A4" s="46"/>
      <c r="B4" s="60"/>
      <c r="C4"/>
      <c r="D4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8"/>
      <c r="CD4" s="57"/>
      <c r="CE4" s="58"/>
      <c r="CF4" s="57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</row>
    <row r="5" spans="1:225" s="4" customFormat="1" ht="15" customHeight="1" thickTop="1" thickBot="1" x14ac:dyDescent="0.3">
      <c r="A5" s="46"/>
      <c r="B5" s="60"/>
      <c r="C5"/>
      <c r="D5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6"/>
      <c r="BV5" s="57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</row>
    <row r="6" spans="1:225" s="4" customFormat="1" ht="15" customHeight="1" thickTop="1" thickBot="1" x14ac:dyDescent="0.3">
      <c r="A6" s="46"/>
      <c r="B6" s="60"/>
      <c r="C6"/>
      <c r="D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6"/>
      <c r="BV6" s="57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</row>
    <row r="7" spans="1:225" s="4" customFormat="1" ht="15" customHeight="1" thickTop="1" thickBot="1" x14ac:dyDescent="0.3">
      <c r="A7" s="46"/>
      <c r="B7" s="60"/>
      <c r="C7"/>
      <c r="D7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6"/>
      <c r="BV7" s="57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</row>
    <row r="8" spans="1:225" s="4" customFormat="1" ht="15" customHeight="1" thickTop="1" thickBot="1" x14ac:dyDescent="0.3">
      <c r="A8" s="46"/>
      <c r="B8" s="60"/>
      <c r="C8"/>
      <c r="D8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6"/>
      <c r="BV8" s="57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</row>
    <row r="9" spans="1:225" s="4" customFormat="1" ht="15" customHeight="1" thickTop="1" thickBot="1" x14ac:dyDescent="0.3">
      <c r="A9" s="46"/>
      <c r="B9" s="60"/>
      <c r="C9"/>
      <c r="D9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6"/>
      <c r="BV9" s="57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</row>
    <row r="10" spans="1:225" s="4" customFormat="1" ht="15" customHeight="1" thickTop="1" thickBot="1" x14ac:dyDescent="0.3">
      <c r="A10" s="46"/>
      <c r="B10" s="60"/>
      <c r="C10"/>
      <c r="D10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6"/>
      <c r="BV10" s="57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</row>
    <row r="11" spans="1:225" s="4" customFormat="1" ht="15" customHeight="1" thickTop="1" thickBot="1" x14ac:dyDescent="0.3">
      <c r="A11" s="46"/>
      <c r="B11" s="60"/>
      <c r="C11"/>
      <c r="D11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6"/>
      <c r="BV11" s="57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</row>
    <row r="12" spans="1:225" s="4" customFormat="1" ht="15" customHeight="1" thickTop="1" thickBot="1" x14ac:dyDescent="0.3">
      <c r="A12" s="46"/>
      <c r="B12" s="60"/>
      <c r="C12"/>
      <c r="D12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6"/>
      <c r="BV12" s="57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</row>
    <row r="13" spans="1:225" s="4" customFormat="1" ht="15" customHeight="1" thickTop="1" thickBot="1" x14ac:dyDescent="0.3">
      <c r="A13" s="46"/>
      <c r="B13" s="60"/>
      <c r="C13"/>
      <c r="D13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6"/>
      <c r="BV13" s="57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</row>
    <row r="14" spans="1:225" s="4" customFormat="1" ht="15" customHeight="1" thickTop="1" thickBot="1" x14ac:dyDescent="0.3">
      <c r="A14" s="46"/>
      <c r="B14" s="60"/>
      <c r="C14"/>
      <c r="D14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6"/>
      <c r="BV14" s="57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</row>
    <row r="15" spans="1:225" s="4" customFormat="1" ht="15" customHeight="1" thickTop="1" thickBot="1" x14ac:dyDescent="0.3">
      <c r="A15" s="46"/>
      <c r="B15" s="60"/>
      <c r="C15"/>
      <c r="D15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6"/>
      <c r="BV15" s="57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</row>
    <row r="16" spans="1:225" s="4" customFormat="1" ht="15" customHeight="1" thickTop="1" thickBot="1" x14ac:dyDescent="0.3">
      <c r="A16" s="46"/>
      <c r="B16" s="60"/>
      <c r="C16"/>
      <c r="D1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6"/>
      <c r="BV16" s="57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</row>
    <row r="17" spans="1:225" s="4" customFormat="1" ht="15" customHeight="1" thickTop="1" thickBot="1" x14ac:dyDescent="0.3">
      <c r="A17" s="46"/>
      <c r="B17" s="60"/>
      <c r="C17"/>
      <c r="D17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6"/>
      <c r="BV17" s="57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</row>
    <row r="18" spans="1:225" s="54" customFormat="1" ht="15" customHeight="1" thickTop="1" thickBot="1" x14ac:dyDescent="0.3">
      <c r="A18" s="46"/>
      <c r="B18" s="60"/>
      <c r="C18"/>
      <c r="D18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6"/>
      <c r="BV18" s="57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</row>
    <row r="19" spans="1:225" s="4" customFormat="1" ht="15" customHeight="1" thickTop="1" thickBot="1" x14ac:dyDescent="0.3">
      <c r="A19" s="46"/>
      <c r="B19" s="60"/>
      <c r="C19"/>
      <c r="D19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6"/>
      <c r="BV19" s="57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</row>
    <row r="20" spans="1:225" s="4" customFormat="1" ht="15" customHeight="1" thickTop="1" thickBot="1" x14ac:dyDescent="0.3">
      <c r="A20" s="46"/>
      <c r="B20" s="60"/>
      <c r="C20"/>
      <c r="D20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6"/>
      <c r="BV20" s="57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</row>
    <row r="21" spans="1:225" s="4" customFormat="1" ht="15" customHeight="1" thickTop="1" thickBot="1" x14ac:dyDescent="0.3">
      <c r="A21" s="46"/>
      <c r="B21" s="60"/>
      <c r="C21"/>
      <c r="D21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6"/>
      <c r="BV21" s="57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</row>
    <row r="22" spans="1:225" s="4" customFormat="1" ht="15" customHeight="1" thickTop="1" thickBot="1" x14ac:dyDescent="0.3">
      <c r="A22" s="46"/>
      <c r="B22" s="60"/>
      <c r="C22"/>
      <c r="D22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6"/>
      <c r="BV22" s="57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</row>
    <row r="23" spans="1:225" s="4" customFormat="1" ht="15" customHeight="1" thickTop="1" thickBot="1" x14ac:dyDescent="0.3">
      <c r="A23" s="46"/>
      <c r="B23" s="60"/>
      <c r="C23"/>
      <c r="D23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6"/>
      <c r="BV23" s="57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</row>
    <row r="24" spans="1:225" s="4" customFormat="1" ht="15" customHeight="1" thickTop="1" thickBot="1" x14ac:dyDescent="0.3">
      <c r="A24" s="46"/>
      <c r="B24" s="60"/>
      <c r="C24"/>
      <c r="D24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6"/>
      <c r="BV24" s="57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</row>
    <row r="25" spans="1:225" s="4" customFormat="1" ht="15" customHeight="1" thickTop="1" thickBot="1" x14ac:dyDescent="0.3">
      <c r="A25" s="46"/>
      <c r="B25" s="60"/>
      <c r="C25"/>
      <c r="D2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6"/>
      <c r="BV25" s="57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</row>
    <row r="26" spans="1:225" s="4" customFormat="1" ht="15" customHeight="1" thickTop="1" thickBot="1" x14ac:dyDescent="0.3">
      <c r="A26" s="46"/>
      <c r="B26" s="60"/>
      <c r="C26"/>
      <c r="D2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6"/>
      <c r="BV26" s="57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</row>
    <row r="27" spans="1:225" s="4" customFormat="1" ht="15" customHeight="1" thickTop="1" thickBot="1" x14ac:dyDescent="0.3">
      <c r="A27" s="46"/>
      <c r="B27" s="60"/>
      <c r="C27"/>
      <c r="D27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6"/>
      <c r="BV27" s="57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</row>
    <row r="28" spans="1:225" s="4" customFormat="1" ht="15" customHeight="1" thickTop="1" thickBot="1" x14ac:dyDescent="0.3">
      <c r="A28" s="46"/>
      <c r="B28" s="60"/>
      <c r="C28"/>
      <c r="D28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6"/>
      <c r="BV28" s="57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</row>
    <row r="29" spans="1:225" s="4" customFormat="1" ht="15" customHeight="1" thickTop="1" thickBot="1" x14ac:dyDescent="0.3">
      <c r="A29" s="46"/>
      <c r="B29" s="60"/>
      <c r="C29"/>
      <c r="D29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6"/>
      <c r="BV29" s="57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</row>
    <row r="30" spans="1:225" s="4" customFormat="1" ht="15" customHeight="1" thickTop="1" thickBot="1" x14ac:dyDescent="0.3">
      <c r="A30" s="46"/>
      <c r="B30" s="60"/>
      <c r="C30"/>
      <c r="D30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6"/>
      <c r="BV30" s="57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</row>
    <row r="31" spans="1:225" s="4" customFormat="1" ht="15" customHeight="1" thickTop="1" thickBot="1" x14ac:dyDescent="0.3">
      <c r="A31" s="46"/>
      <c r="B31" s="60"/>
      <c r="C31"/>
      <c r="D31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6"/>
      <c r="BV31" s="57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</row>
    <row r="32" spans="1:225" s="4" customFormat="1" ht="15" customHeight="1" thickTop="1" thickBot="1" x14ac:dyDescent="0.3">
      <c r="A32" s="46"/>
      <c r="B32" s="60"/>
      <c r="C32"/>
      <c r="D32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6"/>
      <c r="BV32" s="57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</row>
    <row r="33" spans="1:225" s="4" customFormat="1" ht="15" customHeight="1" thickTop="1" thickBot="1" x14ac:dyDescent="0.3">
      <c r="A33" s="46"/>
      <c r="B33" s="60"/>
      <c r="C33"/>
      <c r="D33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6"/>
      <c r="BV33" s="57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</row>
    <row r="34" spans="1:225" s="4" customFormat="1" ht="15" customHeight="1" thickTop="1" thickBot="1" x14ac:dyDescent="0.3">
      <c r="A34" s="46"/>
      <c r="B34" s="60"/>
      <c r="C34"/>
      <c r="D34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6"/>
      <c r="BV34" s="57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</row>
    <row r="35" spans="1:225" s="4" customFormat="1" ht="15" customHeight="1" thickTop="1" x14ac:dyDescent="0.25">
      <c r="A35" s="46"/>
      <c r="B35" s="60"/>
      <c r="C35"/>
      <c r="D35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6"/>
      <c r="BV35" s="57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</row>
    <row r="36" spans="1:225" s="44" customFormat="1" ht="15" customHeight="1" x14ac:dyDescent="0.25">
      <c r="A36" s="46"/>
      <c r="B36" s="55"/>
      <c r="C36" s="55"/>
      <c r="D36" s="55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</row>
    <row r="37" spans="1:225" ht="15" customHeight="1" x14ac:dyDescent="0.25"/>
    <row r="38" spans="1:225" ht="15" customHeight="1" x14ac:dyDescent="0.25"/>
    <row r="39" spans="1:225" ht="15" customHeight="1" x14ac:dyDescent="0.25"/>
    <row r="40" spans="1:225" ht="15" customHeight="1" x14ac:dyDescent="0.25"/>
    <row r="41" spans="1:225" ht="15" customHeight="1" x14ac:dyDescent="0.25"/>
    <row r="42" spans="1:225" ht="15" customHeight="1" x14ac:dyDescent="0.25"/>
    <row r="43" spans="1:225" ht="15" customHeight="1" x14ac:dyDescent="0.25"/>
    <row r="44" spans="1:225" ht="15" customHeight="1" x14ac:dyDescent="0.25"/>
    <row r="45" spans="1:225" ht="15" customHeight="1" x14ac:dyDescent="0.25"/>
    <row r="46" spans="1:225" ht="15" customHeight="1" x14ac:dyDescent="0.25"/>
    <row r="47" spans="1:225" ht="15" customHeight="1" x14ac:dyDescent="0.25"/>
    <row r="48" spans="1:22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.75" customHeight="1" x14ac:dyDescent="0.25"/>
  </sheetData>
  <dataConsolidate>
    <dataRefs count="1">
      <dataRef ref="A3:DI35" sheet="Generales"/>
    </dataRefs>
  </dataConsolidate>
  <mergeCells count="14">
    <mergeCell ref="AG2:AH2"/>
    <mergeCell ref="AI2:AJ2"/>
    <mergeCell ref="AK2:AL2"/>
    <mergeCell ref="AM2:AN2"/>
    <mergeCell ref="W2:X2"/>
    <mergeCell ref="Y2:Z2"/>
    <mergeCell ref="AA2:AB2"/>
    <mergeCell ref="AC2:AD2"/>
    <mergeCell ref="AE2:AF2"/>
    <mergeCell ref="E2:F2"/>
    <mergeCell ref="G2:H2"/>
    <mergeCell ref="I2:N2"/>
    <mergeCell ref="O2:T2"/>
    <mergeCell ref="U2:V2"/>
  </mergeCells>
  <conditionalFormatting sqref="B4">
    <cfRule type="cellIs" priority="133" operator="lessThan">
      <formula>0</formula>
    </cfRule>
  </conditionalFormatting>
  <conditionalFormatting sqref="C4">
    <cfRule type="cellIs" priority="134" operator="lessThan">
      <formula>0</formula>
    </cfRule>
  </conditionalFormatting>
  <conditionalFormatting sqref="D4">
    <cfRule type="cellIs" priority="135" operator="lessThan">
      <formula>0</formula>
    </cfRule>
  </conditionalFormatting>
  <conditionalFormatting sqref="B5">
    <cfRule type="cellIs" priority="162" operator="lessThan">
      <formula>0</formula>
    </cfRule>
  </conditionalFormatting>
  <conditionalFormatting sqref="D5">
    <cfRule type="cellIs" priority="163" operator="lessThan">
      <formula>0</formula>
    </cfRule>
  </conditionalFormatting>
  <conditionalFormatting sqref="B6">
    <cfRule type="cellIs" priority="164" operator="lessThan">
      <formula>0</formula>
    </cfRule>
  </conditionalFormatting>
  <conditionalFormatting sqref="D6">
    <cfRule type="cellIs" priority="165" operator="lessThan">
      <formula>0</formula>
    </cfRule>
  </conditionalFormatting>
  <conditionalFormatting sqref="B7">
    <cfRule type="cellIs" priority="166" operator="lessThan">
      <formula>0</formula>
    </cfRule>
  </conditionalFormatting>
  <conditionalFormatting sqref="D7">
    <cfRule type="cellIs" priority="167" operator="lessThan">
      <formula>0</formula>
    </cfRule>
  </conditionalFormatting>
  <conditionalFormatting sqref="B8">
    <cfRule type="cellIs" priority="168" operator="lessThan">
      <formula>0</formula>
    </cfRule>
  </conditionalFormatting>
  <conditionalFormatting sqref="D8">
    <cfRule type="cellIs" priority="169" operator="lessThan">
      <formula>0</formula>
    </cfRule>
  </conditionalFormatting>
  <conditionalFormatting sqref="B9">
    <cfRule type="cellIs" priority="170" operator="lessThan">
      <formula>0</formula>
    </cfRule>
  </conditionalFormatting>
  <conditionalFormatting sqref="D9">
    <cfRule type="cellIs" priority="171" operator="lessThan">
      <formula>0</formula>
    </cfRule>
  </conditionalFormatting>
  <conditionalFormatting sqref="B10">
    <cfRule type="cellIs" priority="172" operator="lessThan">
      <formula>0</formula>
    </cfRule>
  </conditionalFormatting>
  <conditionalFormatting sqref="D10">
    <cfRule type="cellIs" priority="173" operator="lessThan">
      <formula>0</formula>
    </cfRule>
  </conditionalFormatting>
  <conditionalFormatting sqref="B11">
    <cfRule type="cellIs" priority="174" operator="lessThan">
      <formula>0</formula>
    </cfRule>
  </conditionalFormatting>
  <conditionalFormatting sqref="D11">
    <cfRule type="cellIs" priority="175" operator="lessThan">
      <formula>0</formula>
    </cfRule>
  </conditionalFormatting>
  <conditionalFormatting sqref="B12">
    <cfRule type="cellIs" priority="176" operator="lessThan">
      <formula>0</formula>
    </cfRule>
  </conditionalFormatting>
  <conditionalFormatting sqref="D12">
    <cfRule type="cellIs" priority="177" operator="lessThan">
      <formula>0</formula>
    </cfRule>
  </conditionalFormatting>
  <conditionalFormatting sqref="B13">
    <cfRule type="cellIs" priority="178" operator="lessThan">
      <formula>0</formula>
    </cfRule>
  </conditionalFormatting>
  <conditionalFormatting sqref="D13">
    <cfRule type="cellIs" priority="179" operator="lessThan">
      <formula>0</formula>
    </cfRule>
  </conditionalFormatting>
  <conditionalFormatting sqref="B14">
    <cfRule type="cellIs" priority="180" operator="lessThan">
      <formula>0</formula>
    </cfRule>
  </conditionalFormatting>
  <conditionalFormatting sqref="D14">
    <cfRule type="cellIs" priority="181" operator="lessThan">
      <formula>0</formula>
    </cfRule>
  </conditionalFormatting>
  <conditionalFormatting sqref="B15">
    <cfRule type="cellIs" priority="182" operator="lessThan">
      <formula>0</formula>
    </cfRule>
  </conditionalFormatting>
  <conditionalFormatting sqref="D15">
    <cfRule type="cellIs" priority="183" operator="lessThan">
      <formula>0</formula>
    </cfRule>
  </conditionalFormatting>
  <conditionalFormatting sqref="B16">
    <cfRule type="cellIs" priority="184" operator="lessThan">
      <formula>0</formula>
    </cfRule>
  </conditionalFormatting>
  <conditionalFormatting sqref="D16">
    <cfRule type="cellIs" priority="185" operator="lessThan">
      <formula>0</formula>
    </cfRule>
  </conditionalFormatting>
  <conditionalFormatting sqref="B17">
    <cfRule type="cellIs" priority="186" operator="lessThan">
      <formula>0</formula>
    </cfRule>
  </conditionalFormatting>
  <conditionalFormatting sqref="D17">
    <cfRule type="cellIs" priority="187" operator="lessThan">
      <formula>0</formula>
    </cfRule>
  </conditionalFormatting>
  <conditionalFormatting sqref="B18">
    <cfRule type="cellIs" priority="188" operator="lessThan">
      <formula>0</formula>
    </cfRule>
  </conditionalFormatting>
  <conditionalFormatting sqref="D18">
    <cfRule type="cellIs" priority="189" operator="lessThan">
      <formula>0</formula>
    </cfRule>
  </conditionalFormatting>
  <conditionalFormatting sqref="B19">
    <cfRule type="cellIs" priority="190" operator="lessThan">
      <formula>0</formula>
    </cfRule>
  </conditionalFormatting>
  <conditionalFormatting sqref="D19">
    <cfRule type="cellIs" priority="191" operator="lessThan">
      <formula>0</formula>
    </cfRule>
  </conditionalFormatting>
  <conditionalFormatting sqref="B20">
    <cfRule type="cellIs" priority="192" operator="lessThan">
      <formula>0</formula>
    </cfRule>
  </conditionalFormatting>
  <conditionalFormatting sqref="D20">
    <cfRule type="cellIs" priority="193" operator="lessThan">
      <formula>0</formula>
    </cfRule>
  </conditionalFormatting>
  <conditionalFormatting sqref="B21">
    <cfRule type="cellIs" priority="194" operator="lessThan">
      <formula>0</formula>
    </cfRule>
  </conditionalFormatting>
  <conditionalFormatting sqref="D21">
    <cfRule type="cellIs" priority="195" operator="lessThan">
      <formula>0</formula>
    </cfRule>
  </conditionalFormatting>
  <conditionalFormatting sqref="B22">
    <cfRule type="cellIs" priority="196" operator="lessThan">
      <formula>0</formula>
    </cfRule>
  </conditionalFormatting>
  <conditionalFormatting sqref="D22">
    <cfRule type="cellIs" priority="197" operator="lessThan">
      <formula>0</formula>
    </cfRule>
  </conditionalFormatting>
  <conditionalFormatting sqref="B23">
    <cfRule type="cellIs" priority="198" operator="lessThan">
      <formula>0</formula>
    </cfRule>
  </conditionalFormatting>
  <conditionalFormatting sqref="D23">
    <cfRule type="cellIs" priority="199" operator="lessThan">
      <formula>0</formula>
    </cfRule>
  </conditionalFormatting>
  <conditionalFormatting sqref="B24">
    <cfRule type="cellIs" priority="200" operator="lessThan">
      <formula>0</formula>
    </cfRule>
  </conditionalFormatting>
  <conditionalFormatting sqref="D24">
    <cfRule type="cellIs" priority="201" operator="lessThan">
      <formula>0</formula>
    </cfRule>
  </conditionalFormatting>
  <conditionalFormatting sqref="B25">
    <cfRule type="cellIs" priority="202" operator="lessThan">
      <formula>0</formula>
    </cfRule>
  </conditionalFormatting>
  <conditionalFormatting sqref="D25">
    <cfRule type="cellIs" priority="203" operator="lessThan">
      <formula>0</formula>
    </cfRule>
  </conditionalFormatting>
  <conditionalFormatting sqref="B26">
    <cfRule type="cellIs" priority="204" operator="lessThan">
      <formula>0</formula>
    </cfRule>
  </conditionalFormatting>
  <conditionalFormatting sqref="D26">
    <cfRule type="cellIs" priority="205" operator="lessThan">
      <formula>0</formula>
    </cfRule>
  </conditionalFormatting>
  <conditionalFormatting sqref="B27">
    <cfRule type="cellIs" priority="206" operator="lessThan">
      <formula>0</formula>
    </cfRule>
  </conditionalFormatting>
  <conditionalFormatting sqref="D27">
    <cfRule type="cellIs" priority="207" operator="lessThan">
      <formula>0</formula>
    </cfRule>
  </conditionalFormatting>
  <conditionalFormatting sqref="B28">
    <cfRule type="cellIs" priority="208" operator="lessThan">
      <formula>0</formula>
    </cfRule>
  </conditionalFormatting>
  <conditionalFormatting sqref="D28">
    <cfRule type="cellIs" priority="209" operator="lessThan">
      <formula>0</formula>
    </cfRule>
  </conditionalFormatting>
  <conditionalFormatting sqref="B29">
    <cfRule type="cellIs" priority="210" operator="lessThan">
      <formula>0</formula>
    </cfRule>
  </conditionalFormatting>
  <conditionalFormatting sqref="D29">
    <cfRule type="cellIs" priority="211" operator="lessThan">
      <formula>0</formula>
    </cfRule>
  </conditionalFormatting>
  <conditionalFormatting sqref="B30">
    <cfRule type="cellIs" priority="212" operator="lessThan">
      <formula>0</formula>
    </cfRule>
  </conditionalFormatting>
  <conditionalFormatting sqref="D30">
    <cfRule type="cellIs" priority="213" operator="lessThan">
      <formula>0</formula>
    </cfRule>
  </conditionalFormatting>
  <conditionalFormatting sqref="B31">
    <cfRule type="cellIs" priority="214" operator="lessThan">
      <formula>0</formula>
    </cfRule>
  </conditionalFormatting>
  <conditionalFormatting sqref="D31">
    <cfRule type="cellIs" priority="215" operator="lessThan">
      <formula>0</formula>
    </cfRule>
  </conditionalFormatting>
  <conditionalFormatting sqref="B32">
    <cfRule type="cellIs" priority="216" operator="lessThan">
      <formula>0</formula>
    </cfRule>
  </conditionalFormatting>
  <conditionalFormatting sqref="D32">
    <cfRule type="cellIs" priority="217" operator="lessThan">
      <formula>0</formula>
    </cfRule>
  </conditionalFormatting>
  <conditionalFormatting sqref="B33">
    <cfRule type="cellIs" priority="218" operator="lessThan">
      <formula>0</formula>
    </cfRule>
  </conditionalFormatting>
  <conditionalFormatting sqref="D33">
    <cfRule type="cellIs" priority="219" operator="lessThan">
      <formula>0</formula>
    </cfRule>
  </conditionalFormatting>
  <conditionalFormatting sqref="B34">
    <cfRule type="cellIs" priority="220" operator="lessThan">
      <formula>0</formula>
    </cfRule>
  </conditionalFormatting>
  <conditionalFormatting sqref="D34">
    <cfRule type="cellIs" priority="221" operator="lessThan">
      <formula>0</formula>
    </cfRule>
  </conditionalFormatting>
  <conditionalFormatting sqref="B35">
    <cfRule type="cellIs" priority="222" operator="lessThan">
      <formula>0</formula>
    </cfRule>
  </conditionalFormatting>
  <conditionalFormatting sqref="D35">
    <cfRule type="cellIs" priority="223" operator="lessThan">
      <formula>0</formula>
    </cfRule>
  </conditionalFormatting>
  <conditionalFormatting sqref="B36">
    <cfRule type="cellIs" priority="224" operator="lessThan">
      <formula>0</formula>
    </cfRule>
  </conditionalFormatting>
  <conditionalFormatting sqref="D36">
    <cfRule type="cellIs" priority="225" operator="lessThan">
      <formula>0</formula>
    </cfRule>
  </conditionalFormatting>
  <conditionalFormatting sqref="F4">
    <cfRule type="cellIs" priority="63" operator="lessThan">
      <formula>0</formula>
    </cfRule>
  </conditionalFormatting>
  <conditionalFormatting sqref="H4">
    <cfRule type="cellIs" priority="64" operator="lessThan">
      <formula>0</formula>
    </cfRule>
  </conditionalFormatting>
  <conditionalFormatting sqref="J4">
    <cfRule type="cellIs" priority="65" operator="lessThan">
      <formula>0</formula>
    </cfRule>
  </conditionalFormatting>
  <conditionalFormatting sqref="L4">
    <cfRule type="cellIs" priority="66" operator="lessThan">
      <formula>0</formula>
    </cfRule>
  </conditionalFormatting>
  <conditionalFormatting sqref="N4">
    <cfRule type="cellIs" priority="67" operator="lessThan">
      <formula>0</formula>
    </cfRule>
  </conditionalFormatting>
  <conditionalFormatting sqref="P4">
    <cfRule type="cellIs" priority="68" operator="lessThan">
      <formula>0</formula>
    </cfRule>
  </conditionalFormatting>
  <conditionalFormatting sqref="R4">
    <cfRule type="cellIs" priority="69" operator="lessThan">
      <formula>0</formula>
    </cfRule>
  </conditionalFormatting>
  <conditionalFormatting sqref="T4">
    <cfRule type="cellIs" priority="70" operator="lessThan">
      <formula>0</formula>
    </cfRule>
  </conditionalFormatting>
  <conditionalFormatting sqref="V4">
    <cfRule type="cellIs" priority="71" operator="lessThan">
      <formula>0</formula>
    </cfRule>
  </conditionalFormatting>
  <conditionalFormatting sqref="X4">
    <cfRule type="cellIs" priority="72" operator="lessThan">
      <formula>0</formula>
    </cfRule>
  </conditionalFormatting>
  <conditionalFormatting sqref="Z4">
    <cfRule type="cellIs" priority="73" operator="lessThan">
      <formula>0</formula>
    </cfRule>
  </conditionalFormatting>
  <conditionalFormatting sqref="AB4">
    <cfRule type="cellIs" priority="74" operator="lessThan">
      <formula>0</formula>
    </cfRule>
  </conditionalFormatting>
  <conditionalFormatting sqref="AD4">
    <cfRule type="cellIs" priority="75" operator="lessThan">
      <formula>0</formula>
    </cfRule>
  </conditionalFormatting>
  <conditionalFormatting sqref="AF4">
    <cfRule type="cellIs" priority="76" operator="lessThan">
      <formula>0</formula>
    </cfRule>
  </conditionalFormatting>
  <conditionalFormatting sqref="AH4">
    <cfRule type="cellIs" priority="77" operator="lessThan">
      <formula>0</formula>
    </cfRule>
  </conditionalFormatting>
  <conditionalFormatting sqref="AJ4">
    <cfRule type="cellIs" priority="78" operator="lessThan">
      <formula>0</formula>
    </cfRule>
  </conditionalFormatting>
  <conditionalFormatting sqref="AL4">
    <cfRule type="cellIs" priority="79" operator="lessThan">
      <formula>0</formula>
    </cfRule>
  </conditionalFormatting>
  <conditionalFormatting sqref="AN4">
    <cfRule type="cellIs" priority="80" operator="lessThan">
      <formula>0</formula>
    </cfRule>
  </conditionalFormatting>
  <conditionalFormatting sqref="F5">
    <cfRule type="cellIs" priority="81" operator="lessThan">
      <formula>0</formula>
    </cfRule>
  </conditionalFormatting>
  <conditionalFormatting sqref="H5">
    <cfRule type="cellIs" priority="82" operator="lessThan">
      <formula>0</formula>
    </cfRule>
  </conditionalFormatting>
  <conditionalFormatting sqref="J5">
    <cfRule type="cellIs" priority="83" operator="lessThan">
      <formula>0</formula>
    </cfRule>
  </conditionalFormatting>
  <conditionalFormatting sqref="L5">
    <cfRule type="cellIs" priority="84" operator="lessThan">
      <formula>0</formula>
    </cfRule>
  </conditionalFormatting>
  <conditionalFormatting sqref="N5">
    <cfRule type="cellIs" priority="85" operator="lessThan">
      <formula>0</formula>
    </cfRule>
  </conditionalFormatting>
  <conditionalFormatting sqref="P5">
    <cfRule type="cellIs" priority="86" operator="lessThan">
      <formula>0</formula>
    </cfRule>
  </conditionalFormatting>
  <conditionalFormatting sqref="R5">
    <cfRule type="cellIs" priority="87" operator="lessThan">
      <formula>0</formula>
    </cfRule>
  </conditionalFormatting>
  <conditionalFormatting sqref="T5">
    <cfRule type="cellIs" priority="88" operator="lessThan">
      <formula>0</formula>
    </cfRule>
  </conditionalFormatting>
  <conditionalFormatting sqref="V5">
    <cfRule type="cellIs" priority="89" operator="lessThan">
      <formula>0</formula>
    </cfRule>
  </conditionalFormatting>
  <conditionalFormatting sqref="X5">
    <cfRule type="cellIs" priority="90" operator="lessThan">
      <formula>0</formula>
    </cfRule>
  </conditionalFormatting>
  <conditionalFormatting sqref="Z5">
    <cfRule type="cellIs" priority="91" operator="lessThan">
      <formula>0</formula>
    </cfRule>
  </conditionalFormatting>
  <conditionalFormatting sqref="AB5">
    <cfRule type="cellIs" priority="92" operator="lessThan">
      <formula>0</formula>
    </cfRule>
  </conditionalFormatting>
  <conditionalFormatting sqref="AD5">
    <cfRule type="cellIs" priority="93" operator="lessThan">
      <formula>0</formula>
    </cfRule>
  </conditionalFormatting>
  <conditionalFormatting sqref="AF5">
    <cfRule type="cellIs" priority="94" operator="lessThan">
      <formula>0</formula>
    </cfRule>
  </conditionalFormatting>
  <conditionalFormatting sqref="AH5">
    <cfRule type="cellIs" priority="95" operator="lessThan">
      <formula>0</formula>
    </cfRule>
  </conditionalFormatting>
  <conditionalFormatting sqref="AJ5">
    <cfRule type="cellIs" priority="96" operator="lessThan">
      <formula>0</formula>
    </cfRule>
  </conditionalFormatting>
  <conditionalFormatting sqref="AL5">
    <cfRule type="cellIs" priority="97" operator="lessThan">
      <formula>0</formula>
    </cfRule>
  </conditionalFormatting>
  <conditionalFormatting sqref="AN5">
    <cfRule type="cellIs" priority="98" operator="lessThan">
      <formula>0</formula>
    </cfRule>
  </conditionalFormatting>
  <conditionalFormatting sqref="AL6">
    <cfRule type="cellIs" priority="99" operator="lessThan">
      <formula>0</formula>
    </cfRule>
  </conditionalFormatting>
  <conditionalFormatting sqref="AL7">
    <cfRule type="cellIs" priority="100" operator="lessThan">
      <formula>0</formula>
    </cfRule>
  </conditionalFormatting>
  <conditionalFormatting sqref="AL8">
    <cfRule type="cellIs" priority="101" operator="lessThan">
      <formula>0</formula>
    </cfRule>
  </conditionalFormatting>
  <conditionalFormatting sqref="AN8">
    <cfRule type="cellIs" priority="102" operator="lessThan">
      <formula>0</formula>
    </cfRule>
  </conditionalFormatting>
  <conditionalFormatting sqref="AL9">
    <cfRule type="cellIs" priority="103" operator="lessThan">
      <formula>0</formula>
    </cfRule>
  </conditionalFormatting>
  <conditionalFormatting sqref="AL10">
    <cfRule type="cellIs" priority="104" operator="lessThan">
      <formula>0</formula>
    </cfRule>
  </conditionalFormatting>
  <conditionalFormatting sqref="AL11">
    <cfRule type="cellIs" priority="105" operator="lessThan">
      <formula>0</formula>
    </cfRule>
  </conditionalFormatting>
  <conditionalFormatting sqref="AL12">
    <cfRule type="cellIs" priority="106" operator="lessThan">
      <formula>0</formula>
    </cfRule>
  </conditionalFormatting>
  <conditionalFormatting sqref="AL13">
    <cfRule type="cellIs" priority="107" operator="lessThan">
      <formula>0</formula>
    </cfRule>
  </conditionalFormatting>
  <conditionalFormatting sqref="AN13">
    <cfRule type="cellIs" priority="108" operator="lessThan">
      <formula>0</formula>
    </cfRule>
  </conditionalFormatting>
  <conditionalFormatting sqref="AL14">
    <cfRule type="cellIs" priority="109" operator="lessThan">
      <formula>0</formula>
    </cfRule>
  </conditionalFormatting>
  <conditionalFormatting sqref="AL15">
    <cfRule type="cellIs" priority="110" operator="lessThan">
      <formula>0</formula>
    </cfRule>
  </conditionalFormatting>
  <conditionalFormatting sqref="AL16">
    <cfRule type="cellIs" priority="111" operator="lessThan">
      <formula>0</formula>
    </cfRule>
  </conditionalFormatting>
  <conditionalFormatting sqref="AL17">
    <cfRule type="cellIs" priority="112" operator="lessThan">
      <formula>0</formula>
    </cfRule>
  </conditionalFormatting>
  <conditionalFormatting sqref="AL18">
    <cfRule type="cellIs" priority="113" operator="lessThan">
      <formula>0</formula>
    </cfRule>
  </conditionalFormatting>
  <conditionalFormatting sqref="AL19">
    <cfRule type="cellIs" priority="114" operator="lessThan">
      <formula>0</formula>
    </cfRule>
  </conditionalFormatting>
  <conditionalFormatting sqref="AL20">
    <cfRule type="cellIs" priority="115" operator="lessThan">
      <formula>0</formula>
    </cfRule>
  </conditionalFormatting>
  <conditionalFormatting sqref="AL21">
    <cfRule type="cellIs" priority="116" operator="lessThan">
      <formula>0</formula>
    </cfRule>
  </conditionalFormatting>
  <conditionalFormatting sqref="AL22">
    <cfRule type="cellIs" priority="117" operator="lessThan">
      <formula>0</formula>
    </cfRule>
  </conditionalFormatting>
  <conditionalFormatting sqref="AL23">
    <cfRule type="cellIs" priority="118" operator="lessThan">
      <formula>0</formula>
    </cfRule>
  </conditionalFormatting>
  <conditionalFormatting sqref="AL24">
    <cfRule type="cellIs" priority="119" operator="lessThan">
      <formula>0</formula>
    </cfRule>
  </conditionalFormatting>
  <conditionalFormatting sqref="AL25">
    <cfRule type="cellIs" priority="120" operator="lessThan">
      <formula>0</formula>
    </cfRule>
  </conditionalFormatting>
  <conditionalFormatting sqref="AL26">
    <cfRule type="cellIs" priority="121" operator="lessThan">
      <formula>0</formula>
    </cfRule>
  </conditionalFormatting>
  <conditionalFormatting sqref="AL27">
    <cfRule type="cellIs" priority="122" operator="lessThan">
      <formula>0</formula>
    </cfRule>
  </conditionalFormatting>
  <conditionalFormatting sqref="AL28">
    <cfRule type="cellIs" priority="123" operator="lessThan">
      <formula>0</formula>
    </cfRule>
  </conditionalFormatting>
  <conditionalFormatting sqref="AL29">
    <cfRule type="cellIs" priority="124" operator="lessThan">
      <formula>0</formula>
    </cfRule>
  </conditionalFormatting>
  <conditionalFormatting sqref="AL30">
    <cfRule type="cellIs" priority="125" operator="lessThan">
      <formula>0</formula>
    </cfRule>
  </conditionalFormatting>
  <conditionalFormatting sqref="AL31">
    <cfRule type="cellIs" priority="126" operator="lessThan">
      <formula>0</formula>
    </cfRule>
  </conditionalFormatting>
  <conditionalFormatting sqref="AL32">
    <cfRule type="cellIs" priority="127" operator="lessThan">
      <formula>0</formula>
    </cfRule>
  </conditionalFormatting>
  <conditionalFormatting sqref="AL33">
    <cfRule type="cellIs" priority="128" operator="lessThan">
      <formula>0</formula>
    </cfRule>
  </conditionalFormatting>
  <conditionalFormatting sqref="AL34">
    <cfRule type="cellIs" priority="129" operator="lessThan">
      <formula>0</formula>
    </cfRule>
  </conditionalFormatting>
  <conditionalFormatting sqref="AL35">
    <cfRule type="cellIs" priority="130" operator="lessThan">
      <formula>0</formula>
    </cfRule>
  </conditionalFormatting>
  <conditionalFormatting sqref="AO4">
    <cfRule type="cellIs" priority="1" operator="lessThan">
      <formula>0</formula>
    </cfRule>
  </conditionalFormatting>
  <conditionalFormatting sqref="AQ4">
    <cfRule type="cellIs" priority="2" operator="lessThan">
      <formula>0</formula>
    </cfRule>
  </conditionalFormatting>
  <conditionalFormatting sqref="AU4">
    <cfRule type="cellIs" priority="3" operator="lessThan">
      <formula>0</formula>
    </cfRule>
  </conditionalFormatting>
  <conditionalFormatting sqref="AX4">
    <cfRule type="cellIs" priority="4" operator="lessThan">
      <formula>0</formula>
    </cfRule>
  </conditionalFormatting>
  <conditionalFormatting sqref="AO5">
    <cfRule type="cellIs" priority="5" operator="lessThan">
      <formula>0</formula>
    </cfRule>
  </conditionalFormatting>
  <conditionalFormatting sqref="AQ5">
    <cfRule type="cellIs" priority="6" operator="lessThan">
      <formula>0</formula>
    </cfRule>
  </conditionalFormatting>
  <conditionalFormatting sqref="AS5">
    <cfRule type="cellIs" priority="7" operator="lessThan">
      <formula>0</formula>
    </cfRule>
  </conditionalFormatting>
  <conditionalFormatting sqref="AU5">
    <cfRule type="cellIs" priority="8" operator="lessThan">
      <formula>0</formula>
    </cfRule>
  </conditionalFormatting>
  <conditionalFormatting sqref="AX5">
    <cfRule type="cellIs" priority="9" operator="lessThan">
      <formula>0</formula>
    </cfRule>
  </conditionalFormatting>
  <conditionalFormatting sqref="AZ5">
    <cfRule type="cellIs" priority="10" operator="lessThan">
      <formula>0</formula>
    </cfRule>
  </conditionalFormatting>
  <conditionalFormatting sqref="AO6">
    <cfRule type="cellIs" priority="11" operator="lessThan">
      <formula>0</formula>
    </cfRule>
  </conditionalFormatting>
  <conditionalFormatting sqref="AZ6">
    <cfRule type="cellIs" priority="12" operator="lessThan">
      <formula>0</formula>
    </cfRule>
  </conditionalFormatting>
  <conditionalFormatting sqref="AO7">
    <cfRule type="cellIs" priority="13" operator="lessThan">
      <formula>0</formula>
    </cfRule>
  </conditionalFormatting>
  <conditionalFormatting sqref="AZ7">
    <cfRule type="cellIs" priority="14" operator="lessThan">
      <formula>0</formula>
    </cfRule>
  </conditionalFormatting>
  <conditionalFormatting sqref="AO8">
    <cfRule type="cellIs" priority="15" operator="lessThan">
      <formula>0</formula>
    </cfRule>
  </conditionalFormatting>
  <conditionalFormatting sqref="AZ8">
    <cfRule type="cellIs" priority="16" operator="lessThan">
      <formula>0</formula>
    </cfRule>
  </conditionalFormatting>
  <conditionalFormatting sqref="AO9">
    <cfRule type="cellIs" priority="17" operator="lessThan">
      <formula>0</formula>
    </cfRule>
  </conditionalFormatting>
  <conditionalFormatting sqref="AZ9">
    <cfRule type="cellIs" priority="18" operator="lessThan">
      <formula>0</formula>
    </cfRule>
  </conditionalFormatting>
  <conditionalFormatting sqref="AO10">
    <cfRule type="cellIs" priority="19" operator="lessThan">
      <formula>0</formula>
    </cfRule>
  </conditionalFormatting>
  <conditionalFormatting sqref="AZ10">
    <cfRule type="cellIs" priority="20" operator="lessThan">
      <formula>0</formula>
    </cfRule>
  </conditionalFormatting>
  <conditionalFormatting sqref="AO11">
    <cfRule type="cellIs" priority="21" operator="lessThan">
      <formula>0</formula>
    </cfRule>
  </conditionalFormatting>
  <conditionalFormatting sqref="AZ11">
    <cfRule type="cellIs" priority="22" operator="lessThan">
      <formula>0</formula>
    </cfRule>
  </conditionalFormatting>
  <conditionalFormatting sqref="AO12">
    <cfRule type="cellIs" priority="23" operator="lessThan">
      <formula>0</formula>
    </cfRule>
  </conditionalFormatting>
  <conditionalFormatting sqref="AO13">
    <cfRule type="cellIs" priority="24" operator="lessThan">
      <formula>0</formula>
    </cfRule>
  </conditionalFormatting>
  <conditionalFormatting sqref="AO14">
    <cfRule type="cellIs" priority="25" operator="lessThan">
      <formula>0</formula>
    </cfRule>
  </conditionalFormatting>
  <conditionalFormatting sqref="AO15">
    <cfRule type="cellIs" priority="26" operator="lessThan">
      <formula>0</formula>
    </cfRule>
  </conditionalFormatting>
  <conditionalFormatting sqref="AZ15">
    <cfRule type="cellIs" priority="27" operator="lessThan">
      <formula>0</formula>
    </cfRule>
  </conditionalFormatting>
  <conditionalFormatting sqref="AO16">
    <cfRule type="cellIs" priority="28" operator="lessThan">
      <formula>0</formula>
    </cfRule>
  </conditionalFormatting>
  <conditionalFormatting sqref="AZ16">
    <cfRule type="cellIs" priority="29" operator="lessThan">
      <formula>0</formula>
    </cfRule>
  </conditionalFormatting>
  <conditionalFormatting sqref="AO17">
    <cfRule type="cellIs" priority="30" operator="lessThan">
      <formula>0</formula>
    </cfRule>
  </conditionalFormatting>
  <conditionalFormatting sqref="AZ17">
    <cfRule type="cellIs" priority="31" operator="lessThan">
      <formula>0</formula>
    </cfRule>
  </conditionalFormatting>
  <conditionalFormatting sqref="AO18">
    <cfRule type="cellIs" priority="32" operator="lessThan">
      <formula>0</formula>
    </cfRule>
  </conditionalFormatting>
  <conditionalFormatting sqref="AO19">
    <cfRule type="cellIs" priority="33" operator="lessThan">
      <formula>0</formula>
    </cfRule>
  </conditionalFormatting>
  <conditionalFormatting sqref="AZ19">
    <cfRule type="cellIs" priority="34" operator="lessThan">
      <formula>0</formula>
    </cfRule>
  </conditionalFormatting>
  <conditionalFormatting sqref="AO20">
    <cfRule type="cellIs" priority="35" operator="lessThan">
      <formula>0</formula>
    </cfRule>
  </conditionalFormatting>
  <conditionalFormatting sqref="AZ20">
    <cfRule type="cellIs" priority="36" operator="lessThan">
      <formula>0</formula>
    </cfRule>
  </conditionalFormatting>
  <conditionalFormatting sqref="AO21">
    <cfRule type="cellIs" priority="37" operator="lessThan">
      <formula>0</formula>
    </cfRule>
  </conditionalFormatting>
  <conditionalFormatting sqref="AO22">
    <cfRule type="cellIs" priority="38" operator="lessThan">
      <formula>0</formula>
    </cfRule>
  </conditionalFormatting>
  <conditionalFormatting sqref="AZ22">
    <cfRule type="cellIs" priority="39" operator="lessThan">
      <formula>0</formula>
    </cfRule>
  </conditionalFormatting>
  <conditionalFormatting sqref="AO23">
    <cfRule type="cellIs" priority="40" operator="lessThan">
      <formula>0</formula>
    </cfRule>
  </conditionalFormatting>
  <conditionalFormatting sqref="AZ23">
    <cfRule type="cellIs" priority="41" operator="lessThan">
      <formula>0</formula>
    </cfRule>
  </conditionalFormatting>
  <conditionalFormatting sqref="AO24">
    <cfRule type="cellIs" priority="42" operator="lessThan">
      <formula>0</formula>
    </cfRule>
  </conditionalFormatting>
  <conditionalFormatting sqref="AZ24">
    <cfRule type="cellIs" priority="43" operator="lessThan">
      <formula>0</formula>
    </cfRule>
  </conditionalFormatting>
  <conditionalFormatting sqref="AO25">
    <cfRule type="cellIs" priority="44" operator="lessThan">
      <formula>0</formula>
    </cfRule>
  </conditionalFormatting>
  <conditionalFormatting sqref="AZ25">
    <cfRule type="cellIs" priority="45" operator="lessThan">
      <formula>0</formula>
    </cfRule>
  </conditionalFormatting>
  <conditionalFormatting sqref="AO26">
    <cfRule type="cellIs" priority="46" operator="lessThan">
      <formula>0</formula>
    </cfRule>
  </conditionalFormatting>
  <conditionalFormatting sqref="AZ26">
    <cfRule type="cellIs" priority="47" operator="lessThan">
      <formula>0</formula>
    </cfRule>
  </conditionalFormatting>
  <conditionalFormatting sqref="AO27">
    <cfRule type="cellIs" priority="48" operator="lessThan">
      <formula>0</formula>
    </cfRule>
  </conditionalFormatting>
  <conditionalFormatting sqref="AZ27">
    <cfRule type="cellIs" priority="49" operator="lessThan">
      <formula>0</formula>
    </cfRule>
  </conditionalFormatting>
  <conditionalFormatting sqref="AO28">
    <cfRule type="cellIs" priority="50" operator="lessThan">
      <formula>0</formula>
    </cfRule>
  </conditionalFormatting>
  <conditionalFormatting sqref="AZ28">
    <cfRule type="cellIs" priority="51" operator="lessThan">
      <formula>0</formula>
    </cfRule>
  </conditionalFormatting>
  <conditionalFormatting sqref="AO29">
    <cfRule type="cellIs" priority="52" operator="lessThan">
      <formula>0</formula>
    </cfRule>
  </conditionalFormatting>
  <conditionalFormatting sqref="AZ29">
    <cfRule type="cellIs" priority="53" operator="lessThan">
      <formula>0</formula>
    </cfRule>
  </conditionalFormatting>
  <conditionalFormatting sqref="AO30">
    <cfRule type="cellIs" priority="54" operator="lessThan">
      <formula>0</formula>
    </cfRule>
  </conditionalFormatting>
  <conditionalFormatting sqref="AZ30">
    <cfRule type="cellIs" priority="55" operator="lessThan">
      <formula>0</formula>
    </cfRule>
  </conditionalFormatting>
  <conditionalFormatting sqref="AO31">
    <cfRule type="cellIs" priority="56" operator="lessThan">
      <formula>0</formula>
    </cfRule>
  </conditionalFormatting>
  <conditionalFormatting sqref="AO32">
    <cfRule type="cellIs" priority="57" operator="lessThan">
      <formula>0</formula>
    </cfRule>
  </conditionalFormatting>
  <conditionalFormatting sqref="AO33">
    <cfRule type="cellIs" priority="58" operator="lessThan">
      <formula>0</formula>
    </cfRule>
  </conditionalFormatting>
  <conditionalFormatting sqref="AZ33">
    <cfRule type="cellIs" priority="59" operator="lessThan">
      <formula>0</formula>
    </cfRule>
  </conditionalFormatting>
  <conditionalFormatting sqref="AO34">
    <cfRule type="cellIs" priority="60" operator="lessThan">
      <formula>0</formula>
    </cfRule>
  </conditionalFormatting>
  <conditionalFormatting sqref="AO35">
    <cfRule type="cellIs" priority="61" operator="lessThan">
      <formula>0</formula>
    </cfRule>
  </conditionalFormatting>
  <conditionalFormatting sqref="AZ35">
    <cfRule type="cellIs" priority="62" operator="lessThan">
      <formula>0</formula>
    </cfRule>
  </conditionalFormatting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1"/>
  <sheetViews>
    <sheetView workbookViewId="0">
      <pane xSplit="2" ySplit="3" topLeftCell="AE19" activePane="bottomRight" state="frozenSplit"/>
      <selection activeCell="B25" sqref="B25"/>
      <selection pane="topRight" activeCell="B25" sqref="B25"/>
      <selection pane="bottomLeft" activeCell="B25" sqref="B25"/>
      <selection pane="bottomRight" activeCell="B35" sqref="B35"/>
    </sheetView>
  </sheetViews>
  <sheetFormatPr baseColWidth="10" defaultColWidth="10.5703125" defaultRowHeight="15" x14ac:dyDescent="0.25"/>
  <cols>
    <col min="1" max="1" width="17.7109375" customWidth="1"/>
    <col min="2" max="2" width="42.7109375" customWidth="1"/>
    <col min="3" max="4" width="9.140625" customWidth="1"/>
    <col min="5" max="5" width="11.5703125" style="5" customWidth="1"/>
    <col min="6" max="20" width="9.140625" customWidth="1"/>
    <col min="21" max="24" width="9.85546875" customWidth="1"/>
    <col min="25" max="25" width="9.140625" customWidth="1"/>
    <col min="26" max="26" width="9.5703125" customWidth="1"/>
    <col min="27" max="31" width="9.85546875" customWidth="1"/>
    <col min="32" max="32" width="20" customWidth="1"/>
    <col min="33" max="36" width="9.85546875" customWidth="1"/>
    <col min="37" max="37" width="10.5703125" style="7" customWidth="1"/>
    <col min="38" max="38" width="10.5703125" customWidth="1"/>
    <col min="39" max="39" width="12.28515625" customWidth="1"/>
    <col min="40" max="40" width="12.85546875" style="5" customWidth="1"/>
    <col min="41" max="41" width="10.5703125" customWidth="1"/>
    <col min="42" max="42" width="11.5703125" customWidth="1"/>
    <col min="43" max="44" width="10.5703125" customWidth="1"/>
  </cols>
  <sheetData>
    <row r="1" spans="1:42" ht="15.75" customHeight="1" x14ac:dyDescent="0.25">
      <c r="C1" s="6" t="s">
        <v>67</v>
      </c>
      <c r="D1" s="7"/>
      <c r="E1" s="8" t="s">
        <v>68</v>
      </c>
      <c r="F1" s="9"/>
      <c r="G1" s="6" t="s">
        <v>69</v>
      </c>
      <c r="H1" s="7"/>
      <c r="I1" s="10" t="s">
        <v>70</v>
      </c>
      <c r="J1" s="11"/>
      <c r="K1" s="11"/>
      <c r="L1" s="11"/>
      <c r="M1" s="11"/>
      <c r="N1" s="9"/>
      <c r="O1" s="6" t="s">
        <v>71</v>
      </c>
      <c r="P1" s="12"/>
      <c r="Q1" s="12"/>
      <c r="R1" s="12"/>
      <c r="S1" s="12"/>
      <c r="T1" s="7"/>
      <c r="U1" s="10" t="s">
        <v>72</v>
      </c>
      <c r="V1" s="9"/>
      <c r="W1" s="6" t="s">
        <v>73</v>
      </c>
      <c r="X1" s="7"/>
      <c r="Y1" s="10" t="s">
        <v>74</v>
      </c>
      <c r="Z1" s="9"/>
      <c r="AA1" s="10" t="s">
        <v>75</v>
      </c>
      <c r="AB1" s="9"/>
      <c r="AC1" s="6" t="s">
        <v>76</v>
      </c>
      <c r="AD1" s="7"/>
      <c r="AE1" s="10" t="s">
        <v>77</v>
      </c>
      <c r="AF1" s="9"/>
      <c r="AG1" s="6" t="s">
        <v>78</v>
      </c>
      <c r="AH1" s="7"/>
      <c r="AI1" s="10" t="s">
        <v>79</v>
      </c>
      <c r="AJ1" s="9"/>
      <c r="AK1" s="6" t="s">
        <v>80</v>
      </c>
      <c r="AL1" s="7"/>
      <c r="AM1" s="10" t="s">
        <v>81</v>
      </c>
      <c r="AN1" s="13"/>
    </row>
    <row r="2" spans="1:42" x14ac:dyDescent="0.25">
      <c r="C2" s="64" t="s">
        <v>82</v>
      </c>
      <c r="D2" s="65"/>
      <c r="E2" s="62" t="s">
        <v>83</v>
      </c>
      <c r="F2" s="63"/>
      <c r="G2" s="64" t="s">
        <v>84</v>
      </c>
      <c r="H2" s="65"/>
      <c r="I2" s="62" t="s">
        <v>85</v>
      </c>
      <c r="J2" s="66"/>
      <c r="K2" s="66"/>
      <c r="L2" s="66"/>
      <c r="M2" s="66"/>
      <c r="N2" s="63"/>
      <c r="O2" s="64" t="s">
        <v>86</v>
      </c>
      <c r="P2" s="67"/>
      <c r="Q2" s="67"/>
      <c r="R2" s="67"/>
      <c r="S2" s="67"/>
      <c r="T2" s="65"/>
      <c r="U2" s="62" t="s">
        <v>87</v>
      </c>
      <c r="V2" s="63"/>
      <c r="W2" s="64" t="s">
        <v>88</v>
      </c>
      <c r="X2" s="65"/>
      <c r="Y2" s="68" t="s">
        <v>89</v>
      </c>
      <c r="Z2" s="69"/>
      <c r="AA2" s="62" t="s">
        <v>90</v>
      </c>
      <c r="AB2" s="63"/>
      <c r="AC2" s="64" t="s">
        <v>91</v>
      </c>
      <c r="AD2" s="65"/>
      <c r="AE2" s="62" t="s">
        <v>92</v>
      </c>
      <c r="AF2" s="63"/>
      <c r="AG2" s="64" t="s">
        <v>93</v>
      </c>
      <c r="AH2" s="65"/>
      <c r="AI2" s="62" t="s">
        <v>94</v>
      </c>
      <c r="AJ2" s="63"/>
      <c r="AK2" s="64" t="s">
        <v>95</v>
      </c>
      <c r="AL2" s="65"/>
      <c r="AM2" s="62" t="s">
        <v>96</v>
      </c>
      <c r="AN2" s="63"/>
    </row>
    <row r="3" spans="1:42" x14ac:dyDescent="0.25">
      <c r="A3" s="14" t="s">
        <v>1</v>
      </c>
      <c r="B3" s="14" t="s">
        <v>2</v>
      </c>
      <c r="C3" s="15" t="s">
        <v>97</v>
      </c>
      <c r="D3" s="16" t="s">
        <v>98</v>
      </c>
      <c r="E3" s="17" t="s">
        <v>97</v>
      </c>
      <c r="F3" s="16" t="s">
        <v>98</v>
      </c>
      <c r="G3" s="15" t="s">
        <v>97</v>
      </c>
      <c r="H3" s="16" t="s">
        <v>98</v>
      </c>
      <c r="I3" s="15" t="s">
        <v>97</v>
      </c>
      <c r="J3" s="18" t="s">
        <v>98</v>
      </c>
      <c r="K3" s="18" t="s">
        <v>99</v>
      </c>
      <c r="L3" s="19" t="s">
        <v>100</v>
      </c>
      <c r="M3" s="18" t="s">
        <v>101</v>
      </c>
      <c r="N3" s="16" t="s">
        <v>102</v>
      </c>
      <c r="O3" s="15" t="s">
        <v>97</v>
      </c>
      <c r="P3" s="18" t="s">
        <v>98</v>
      </c>
      <c r="Q3" s="18" t="s">
        <v>99</v>
      </c>
      <c r="R3" s="19" t="s">
        <v>100</v>
      </c>
      <c r="S3" s="18" t="s">
        <v>101</v>
      </c>
      <c r="T3" s="16" t="s">
        <v>102</v>
      </c>
      <c r="U3" s="15" t="s">
        <v>97</v>
      </c>
      <c r="V3" s="16" t="s">
        <v>98</v>
      </c>
      <c r="W3" s="15" t="s">
        <v>97</v>
      </c>
      <c r="X3" s="16" t="s">
        <v>98</v>
      </c>
      <c r="Y3" s="20" t="s">
        <v>97</v>
      </c>
      <c r="Z3" s="21" t="s">
        <v>98</v>
      </c>
      <c r="AA3" s="15" t="s">
        <v>97</v>
      </c>
      <c r="AB3" s="16" t="s">
        <v>98</v>
      </c>
      <c r="AC3" s="15" t="s">
        <v>97</v>
      </c>
      <c r="AD3" s="16" t="s">
        <v>98</v>
      </c>
      <c r="AE3" s="15" t="s">
        <v>97</v>
      </c>
      <c r="AF3" s="16" t="s">
        <v>98</v>
      </c>
      <c r="AG3" s="15" t="s">
        <v>97</v>
      </c>
      <c r="AH3" s="16" t="s">
        <v>98</v>
      </c>
      <c r="AI3" s="15" t="s">
        <v>97</v>
      </c>
      <c r="AJ3" s="16" t="s">
        <v>98</v>
      </c>
      <c r="AK3" s="20" t="s">
        <v>97</v>
      </c>
      <c r="AL3" s="21" t="s">
        <v>98</v>
      </c>
      <c r="AM3" s="20" t="s">
        <v>97</v>
      </c>
      <c r="AN3" s="22" t="s">
        <v>98</v>
      </c>
    </row>
    <row r="4" spans="1:42" x14ac:dyDescent="0.25">
      <c r="A4" t="s">
        <v>3</v>
      </c>
      <c r="B4" s="23" t="s">
        <v>4</v>
      </c>
      <c r="C4" s="23">
        <v>0</v>
      </c>
      <c r="D4" s="23"/>
      <c r="E4" s="24">
        <v>40000.050000000003</v>
      </c>
      <c r="F4" s="23"/>
      <c r="G4" s="23">
        <v>0</v>
      </c>
      <c r="H4" s="23">
        <v>0</v>
      </c>
      <c r="I4" s="23">
        <v>0</v>
      </c>
      <c r="J4" s="23"/>
      <c r="K4">
        <v>0</v>
      </c>
      <c r="L4">
        <v>0</v>
      </c>
      <c r="M4">
        <v>0</v>
      </c>
      <c r="N4" s="23">
        <v>0</v>
      </c>
      <c r="O4" s="23">
        <v>0</v>
      </c>
      <c r="P4" s="23">
        <v>0</v>
      </c>
      <c r="Q4">
        <f t="shared" ref="Q4:Q35" si="0">IF(AND(T4&gt;0, T4&lt;=3),1,IF(AND(T4&gt;3,T4&lt;=6),2,IF(T4&gt;6,3,0)))</f>
        <v>0</v>
      </c>
      <c r="R4">
        <v>0</v>
      </c>
      <c r="S4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3154</v>
      </c>
      <c r="AA4" s="23">
        <v>0</v>
      </c>
      <c r="AB4" s="23"/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64145.654999999999</v>
      </c>
      <c r="AM4" s="23">
        <v>0</v>
      </c>
      <c r="AN4" s="23">
        <v>563.53499999999997</v>
      </c>
      <c r="AO4" s="23"/>
      <c r="AP4" s="23">
        <f t="shared" ref="AP4:AP35" si="1">+AN4+AL4+AJ4+AI4+AH4+AG4+AF4+AE4+AD4+AC4+AA4+X4+W4+V4+U4+P4+O4+J4+I4+H4+G4+E4+Z4</f>
        <v>107863.24</v>
      </c>
    </row>
    <row r="5" spans="1:42" x14ac:dyDescent="0.25">
      <c r="A5" t="s">
        <v>5</v>
      </c>
      <c r="B5" s="23" t="s">
        <v>6</v>
      </c>
      <c r="C5" s="23">
        <v>0</v>
      </c>
      <c r="D5" s="23"/>
      <c r="E5" s="24">
        <v>40000.050000000003</v>
      </c>
      <c r="F5" s="23"/>
      <c r="G5" s="23">
        <v>0</v>
      </c>
      <c r="H5" s="23">
        <v>0</v>
      </c>
      <c r="I5" s="23">
        <v>0</v>
      </c>
      <c r="J5" s="23"/>
      <c r="K5">
        <v>0</v>
      </c>
      <c r="L5">
        <v>0</v>
      </c>
      <c r="M5">
        <v>0</v>
      </c>
      <c r="N5" s="23">
        <v>0</v>
      </c>
      <c r="O5" s="23">
        <v>0</v>
      </c>
      <c r="P5" s="23">
        <v>0</v>
      </c>
      <c r="Q5">
        <f t="shared" si="0"/>
        <v>0</v>
      </c>
      <c r="R5">
        <v>0</v>
      </c>
      <c r="S5">
        <v>0</v>
      </c>
      <c r="T5" s="23">
        <v>0</v>
      </c>
      <c r="U5" s="23">
        <v>0</v>
      </c>
      <c r="V5" s="23">
        <v>0</v>
      </c>
      <c r="W5" s="23">
        <v>41110.620000000003</v>
      </c>
      <c r="X5" s="23">
        <v>1556.1</v>
      </c>
      <c r="Y5" s="23">
        <v>0</v>
      </c>
      <c r="Z5" s="23">
        <v>3154</v>
      </c>
      <c r="AA5" s="23">
        <v>0</v>
      </c>
      <c r="AB5" s="23"/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35992.125</v>
      </c>
      <c r="AM5" s="23">
        <v>0</v>
      </c>
      <c r="AN5" s="23">
        <v>563.53499999999997</v>
      </c>
      <c r="AO5" s="23"/>
      <c r="AP5" s="23">
        <f t="shared" si="1"/>
        <v>122376.43000000001</v>
      </c>
    </row>
    <row r="6" spans="1:42" x14ac:dyDescent="0.25">
      <c r="A6" t="s">
        <v>7</v>
      </c>
      <c r="B6" s="23" t="s">
        <v>8</v>
      </c>
      <c r="C6" s="23">
        <v>0</v>
      </c>
      <c r="D6" s="23"/>
      <c r="E6" s="24">
        <v>12387.75</v>
      </c>
      <c r="F6" s="23"/>
      <c r="G6" s="23">
        <v>0</v>
      </c>
      <c r="H6" s="23">
        <v>0</v>
      </c>
      <c r="I6" s="23">
        <v>0</v>
      </c>
      <c r="J6" s="23"/>
      <c r="K6">
        <v>0</v>
      </c>
      <c r="L6">
        <v>0</v>
      </c>
      <c r="M6">
        <v>0</v>
      </c>
      <c r="N6" s="23">
        <v>0</v>
      </c>
      <c r="O6" s="23">
        <v>0</v>
      </c>
      <c r="P6" s="23">
        <v>0</v>
      </c>
      <c r="Q6">
        <f t="shared" si="0"/>
        <v>0</v>
      </c>
      <c r="R6">
        <v>0</v>
      </c>
      <c r="S6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3154</v>
      </c>
      <c r="AA6" s="23">
        <v>0</v>
      </c>
      <c r="AB6" s="23"/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/>
      <c r="AP6" s="23">
        <f t="shared" si="1"/>
        <v>15541.75</v>
      </c>
    </row>
    <row r="7" spans="1:42" x14ac:dyDescent="0.25">
      <c r="A7" t="s">
        <v>9</v>
      </c>
      <c r="B7" s="23" t="s">
        <v>10</v>
      </c>
      <c r="C7" s="23">
        <v>0</v>
      </c>
      <c r="D7" s="23"/>
      <c r="E7" s="24">
        <v>31300.5</v>
      </c>
      <c r="F7" s="23"/>
      <c r="G7" s="23">
        <v>0</v>
      </c>
      <c r="H7" s="23">
        <v>0</v>
      </c>
      <c r="I7" s="23">
        <v>0</v>
      </c>
      <c r="J7" s="23"/>
      <c r="K7">
        <v>0</v>
      </c>
      <c r="L7">
        <v>0</v>
      </c>
      <c r="M7">
        <v>0</v>
      </c>
      <c r="N7" s="23">
        <v>0</v>
      </c>
      <c r="O7" s="23">
        <v>0</v>
      </c>
      <c r="P7" s="23">
        <v>0</v>
      </c>
      <c r="Q7">
        <f t="shared" si="0"/>
        <v>0</v>
      </c>
      <c r="R7">
        <v>0</v>
      </c>
      <c r="S7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3154</v>
      </c>
      <c r="AA7" s="23">
        <v>0</v>
      </c>
      <c r="AB7" s="23"/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13923.82</v>
      </c>
      <c r="AM7" s="23">
        <v>0</v>
      </c>
      <c r="AN7" s="23">
        <v>509.32</v>
      </c>
      <c r="AO7" s="23"/>
      <c r="AP7" s="23">
        <f t="shared" si="1"/>
        <v>48887.64</v>
      </c>
    </row>
    <row r="8" spans="1:42" x14ac:dyDescent="0.25">
      <c r="A8" t="s">
        <v>11</v>
      </c>
      <c r="B8" s="23" t="s">
        <v>12</v>
      </c>
      <c r="C8" s="23">
        <v>0</v>
      </c>
      <c r="D8" s="23"/>
      <c r="E8" s="24">
        <v>13562.85</v>
      </c>
      <c r="F8" s="23"/>
      <c r="G8" s="23">
        <v>0</v>
      </c>
      <c r="H8" s="23">
        <v>0</v>
      </c>
      <c r="I8" s="23">
        <v>0</v>
      </c>
      <c r="J8" s="23"/>
      <c r="K8">
        <v>0</v>
      </c>
      <c r="L8">
        <v>0</v>
      </c>
      <c r="M8">
        <v>0</v>
      </c>
      <c r="N8" s="23">
        <v>0</v>
      </c>
      <c r="O8" s="23">
        <v>0</v>
      </c>
      <c r="P8" s="23">
        <v>0</v>
      </c>
      <c r="Q8">
        <f t="shared" si="0"/>
        <v>0</v>
      </c>
      <c r="R8">
        <v>0</v>
      </c>
      <c r="S8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3154</v>
      </c>
      <c r="AA8" s="23">
        <v>0</v>
      </c>
      <c r="AB8" s="23"/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/>
      <c r="AP8" s="23">
        <f t="shared" si="1"/>
        <v>16716.849999999999</v>
      </c>
    </row>
    <row r="9" spans="1:42" x14ac:dyDescent="0.25">
      <c r="A9" t="s">
        <v>13</v>
      </c>
      <c r="B9" s="23" t="s">
        <v>14</v>
      </c>
      <c r="C9" s="23">
        <v>0</v>
      </c>
      <c r="D9" s="23"/>
      <c r="E9" s="24">
        <v>10851.75</v>
      </c>
      <c r="F9" s="23"/>
      <c r="G9" s="23">
        <v>0</v>
      </c>
      <c r="H9" s="23">
        <v>0</v>
      </c>
      <c r="I9" s="23">
        <v>0</v>
      </c>
      <c r="J9" s="23"/>
      <c r="K9">
        <v>0</v>
      </c>
      <c r="L9">
        <v>0</v>
      </c>
      <c r="M9">
        <v>0</v>
      </c>
      <c r="N9" s="23">
        <v>0</v>
      </c>
      <c r="O9" s="23">
        <v>0</v>
      </c>
      <c r="P9" s="23">
        <v>0</v>
      </c>
      <c r="Q9">
        <f t="shared" si="0"/>
        <v>0</v>
      </c>
      <c r="R9">
        <v>0</v>
      </c>
      <c r="S9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2791</v>
      </c>
      <c r="AA9" s="23">
        <v>0</v>
      </c>
      <c r="AB9" s="23"/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/>
      <c r="AP9" s="23">
        <f t="shared" si="1"/>
        <v>13642.75</v>
      </c>
    </row>
    <row r="10" spans="1:42" x14ac:dyDescent="0.25">
      <c r="A10" t="s">
        <v>15</v>
      </c>
      <c r="B10" s="23" t="s">
        <v>16</v>
      </c>
      <c r="C10" s="23">
        <v>0</v>
      </c>
      <c r="D10" s="23"/>
      <c r="E10" s="24">
        <v>20342.400000000001</v>
      </c>
      <c r="F10" s="23"/>
      <c r="G10" s="23">
        <v>0</v>
      </c>
      <c r="H10" s="23">
        <v>0</v>
      </c>
      <c r="I10" s="23">
        <v>0</v>
      </c>
      <c r="J10" s="23"/>
      <c r="K10">
        <v>0</v>
      </c>
      <c r="L10">
        <v>0</v>
      </c>
      <c r="M10">
        <v>0</v>
      </c>
      <c r="N10" s="23">
        <v>0</v>
      </c>
      <c r="O10" s="23">
        <v>0</v>
      </c>
      <c r="P10" s="23">
        <v>0</v>
      </c>
      <c r="Q10">
        <f t="shared" si="0"/>
        <v>0</v>
      </c>
      <c r="R10">
        <v>0</v>
      </c>
      <c r="S10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3154</v>
      </c>
      <c r="AA10" s="23">
        <v>0</v>
      </c>
      <c r="AB10" s="23"/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9048.3349999999991</v>
      </c>
      <c r="AM10" s="23">
        <v>0</v>
      </c>
      <c r="AN10" s="23">
        <v>330.185</v>
      </c>
      <c r="AO10" s="23"/>
      <c r="AP10" s="23">
        <f t="shared" si="1"/>
        <v>32874.92</v>
      </c>
    </row>
    <row r="11" spans="1:42" x14ac:dyDescent="0.25">
      <c r="A11" t="s">
        <v>17</v>
      </c>
      <c r="B11" s="23" t="s">
        <v>18</v>
      </c>
      <c r="C11" s="23">
        <v>0</v>
      </c>
      <c r="D11" s="23"/>
      <c r="E11" s="24">
        <v>16193.55</v>
      </c>
      <c r="F11" s="23"/>
      <c r="G11" s="23">
        <v>0</v>
      </c>
      <c r="H11" s="23">
        <v>0</v>
      </c>
      <c r="I11" s="23">
        <v>0</v>
      </c>
      <c r="J11" s="23"/>
      <c r="K11">
        <v>0</v>
      </c>
      <c r="L11">
        <v>0</v>
      </c>
      <c r="M11">
        <v>0</v>
      </c>
      <c r="N11" s="23">
        <v>0</v>
      </c>
      <c r="O11" s="23">
        <v>0</v>
      </c>
      <c r="P11" s="23">
        <v>0</v>
      </c>
      <c r="Q11">
        <f t="shared" si="0"/>
        <v>0</v>
      </c>
      <c r="R11">
        <v>0</v>
      </c>
      <c r="S11">
        <v>0</v>
      </c>
      <c r="T11" s="23">
        <v>0</v>
      </c>
      <c r="U11" s="23">
        <v>0</v>
      </c>
      <c r="V11" s="23">
        <v>0</v>
      </c>
      <c r="W11" s="23">
        <v>13557.88</v>
      </c>
      <c r="X11" s="23">
        <v>1556.1</v>
      </c>
      <c r="Y11" s="23">
        <v>0</v>
      </c>
      <c r="Z11" s="23">
        <v>3154</v>
      </c>
      <c r="AA11" s="23">
        <v>0</v>
      </c>
      <c r="AB11" s="23"/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13679.174999999999</v>
      </c>
      <c r="AM11" s="23">
        <v>0</v>
      </c>
      <c r="AN11" s="23">
        <v>262.85500000000002</v>
      </c>
      <c r="AO11" s="23"/>
      <c r="AP11" s="23">
        <f t="shared" si="1"/>
        <v>48403.56</v>
      </c>
    </row>
    <row r="12" spans="1:42" x14ac:dyDescent="0.25">
      <c r="A12" t="s">
        <v>19</v>
      </c>
      <c r="B12" s="23" t="s">
        <v>20</v>
      </c>
      <c r="C12" s="23">
        <v>0</v>
      </c>
      <c r="D12" s="23"/>
      <c r="E12" s="24">
        <v>21508.05</v>
      </c>
      <c r="F12" s="23"/>
      <c r="G12" s="23">
        <v>0</v>
      </c>
      <c r="H12" s="23">
        <v>0</v>
      </c>
      <c r="I12" s="23">
        <v>0</v>
      </c>
      <c r="J12" s="23"/>
      <c r="K12">
        <v>0</v>
      </c>
      <c r="L12">
        <v>0</v>
      </c>
      <c r="M12">
        <v>0</v>
      </c>
      <c r="N12" s="23">
        <v>0</v>
      </c>
      <c r="O12" s="23">
        <v>0</v>
      </c>
      <c r="P12" s="23">
        <v>0</v>
      </c>
      <c r="Q12">
        <f t="shared" si="0"/>
        <v>0</v>
      </c>
      <c r="R12">
        <v>0</v>
      </c>
      <c r="S12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3154</v>
      </c>
      <c r="AA12" s="23">
        <v>0</v>
      </c>
      <c r="AB12" s="23"/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9560.8649999999998</v>
      </c>
      <c r="AM12" s="23">
        <v>0</v>
      </c>
      <c r="AN12" s="23">
        <v>343.15499999999997</v>
      </c>
      <c r="AO12" s="23"/>
      <c r="AP12" s="23">
        <f t="shared" si="1"/>
        <v>34566.07</v>
      </c>
    </row>
    <row r="13" spans="1:42" x14ac:dyDescent="0.25">
      <c r="A13" t="s">
        <v>21</v>
      </c>
      <c r="B13" s="23" t="s">
        <v>22</v>
      </c>
      <c r="C13" s="23">
        <v>0</v>
      </c>
      <c r="D13" s="23"/>
      <c r="E13" s="24">
        <v>8854.9500000000007</v>
      </c>
      <c r="F13" s="23"/>
      <c r="G13" s="23">
        <v>0</v>
      </c>
      <c r="H13" s="23">
        <v>0</v>
      </c>
      <c r="I13" s="23">
        <v>0</v>
      </c>
      <c r="J13" s="23"/>
      <c r="K13">
        <v>0</v>
      </c>
      <c r="L13">
        <v>0</v>
      </c>
      <c r="M13">
        <v>0</v>
      </c>
      <c r="N13" s="23">
        <v>0</v>
      </c>
      <c r="O13" s="23">
        <v>0</v>
      </c>
      <c r="P13" s="23">
        <v>0</v>
      </c>
      <c r="Q13">
        <f t="shared" si="0"/>
        <v>0</v>
      </c>
      <c r="R13">
        <v>0</v>
      </c>
      <c r="S1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2277</v>
      </c>
      <c r="AA13" s="23">
        <v>0</v>
      </c>
      <c r="AB13" s="23"/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/>
      <c r="AP13" s="23">
        <f t="shared" si="1"/>
        <v>11131.95</v>
      </c>
    </row>
    <row r="14" spans="1:42" x14ac:dyDescent="0.25">
      <c r="A14" t="s">
        <v>23</v>
      </c>
      <c r="B14" s="23" t="s">
        <v>24</v>
      </c>
      <c r="C14" s="23">
        <v>0</v>
      </c>
      <c r="D14" s="23"/>
      <c r="E14" s="24">
        <v>37871.85</v>
      </c>
      <c r="F14" s="23"/>
      <c r="G14" s="23">
        <v>0</v>
      </c>
      <c r="H14" s="23">
        <v>0</v>
      </c>
      <c r="I14" s="23">
        <v>0</v>
      </c>
      <c r="J14" s="23"/>
      <c r="K14">
        <v>0</v>
      </c>
      <c r="L14">
        <v>0</v>
      </c>
      <c r="M14">
        <v>0</v>
      </c>
      <c r="N14" s="23">
        <v>0</v>
      </c>
      <c r="O14" s="23">
        <v>0</v>
      </c>
      <c r="P14" s="23">
        <v>0</v>
      </c>
      <c r="Q14">
        <f t="shared" si="0"/>
        <v>0</v>
      </c>
      <c r="R14">
        <v>0</v>
      </c>
      <c r="S14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3154</v>
      </c>
      <c r="AA14" s="23">
        <v>0</v>
      </c>
      <c r="AB14" s="23"/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16794.345000000001</v>
      </c>
      <c r="AM14" s="23">
        <v>0</v>
      </c>
      <c r="AN14" s="23">
        <v>563.53499999999997</v>
      </c>
      <c r="AO14" s="23"/>
      <c r="AP14" s="23">
        <f t="shared" si="1"/>
        <v>58383.729999999996</v>
      </c>
    </row>
    <row r="15" spans="1:42" x14ac:dyDescent="0.25">
      <c r="A15" t="s">
        <v>25</v>
      </c>
      <c r="B15" s="23" t="s">
        <v>26</v>
      </c>
      <c r="C15" s="23">
        <v>0</v>
      </c>
      <c r="D15" s="23"/>
      <c r="E15" s="24">
        <v>6475.05</v>
      </c>
      <c r="F15" s="23"/>
      <c r="G15" s="23">
        <v>0</v>
      </c>
      <c r="H15" s="23">
        <v>0</v>
      </c>
      <c r="I15" s="23">
        <v>0</v>
      </c>
      <c r="J15" s="23"/>
      <c r="K15">
        <v>0</v>
      </c>
      <c r="L15">
        <v>0</v>
      </c>
      <c r="M15">
        <v>0</v>
      </c>
      <c r="N15" s="23">
        <v>0</v>
      </c>
      <c r="O15" s="23">
        <v>0</v>
      </c>
      <c r="P15" s="23">
        <v>0</v>
      </c>
      <c r="Q15">
        <f t="shared" si="0"/>
        <v>0</v>
      </c>
      <c r="R15">
        <v>0</v>
      </c>
      <c r="S15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1665</v>
      </c>
      <c r="AA15" s="23">
        <v>0</v>
      </c>
      <c r="AB15" s="23"/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/>
      <c r="AP15" s="23">
        <f t="shared" si="1"/>
        <v>8140.05</v>
      </c>
    </row>
    <row r="16" spans="1:42" x14ac:dyDescent="0.25">
      <c r="A16" t="s">
        <v>27</v>
      </c>
      <c r="B16" s="23" t="s">
        <v>28</v>
      </c>
      <c r="C16" s="23">
        <v>0</v>
      </c>
      <c r="D16" s="23"/>
      <c r="E16" s="24">
        <v>40000.050000000003</v>
      </c>
      <c r="F16" s="23"/>
      <c r="G16" s="23">
        <v>0</v>
      </c>
      <c r="H16" s="23">
        <v>0</v>
      </c>
      <c r="I16" s="23">
        <v>0</v>
      </c>
      <c r="J16" s="23"/>
      <c r="K16">
        <v>0</v>
      </c>
      <c r="L16">
        <v>0</v>
      </c>
      <c r="M16">
        <v>0</v>
      </c>
      <c r="N16" s="23">
        <v>0</v>
      </c>
      <c r="O16" s="23">
        <v>0</v>
      </c>
      <c r="P16" s="23">
        <v>0</v>
      </c>
      <c r="Q16">
        <f t="shared" si="0"/>
        <v>0</v>
      </c>
      <c r="R16">
        <v>0</v>
      </c>
      <c r="S16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3154</v>
      </c>
      <c r="AA16" s="23">
        <v>0</v>
      </c>
      <c r="AB16" s="23"/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30563.535</v>
      </c>
      <c r="AM16" s="23">
        <v>0</v>
      </c>
      <c r="AN16" s="23">
        <v>563.53499999999997</v>
      </c>
      <c r="AO16" s="23"/>
      <c r="AP16" s="23">
        <f t="shared" si="1"/>
        <v>74281.119999999995</v>
      </c>
    </row>
    <row r="17" spans="1:42" x14ac:dyDescent="0.25">
      <c r="A17" t="s">
        <v>29</v>
      </c>
      <c r="B17" s="23" t="s">
        <v>30</v>
      </c>
      <c r="C17" s="23">
        <v>0</v>
      </c>
      <c r="D17" s="23"/>
      <c r="E17" s="24">
        <v>9056.5499999999993</v>
      </c>
      <c r="F17" s="23"/>
      <c r="G17" s="23">
        <v>0</v>
      </c>
      <c r="H17" s="23">
        <v>0</v>
      </c>
      <c r="I17" s="23">
        <v>0</v>
      </c>
      <c r="J17" s="23"/>
      <c r="K17">
        <v>0</v>
      </c>
      <c r="L17">
        <v>0</v>
      </c>
      <c r="M17">
        <v>0</v>
      </c>
      <c r="N17" s="23">
        <v>0</v>
      </c>
      <c r="O17" s="23">
        <v>0</v>
      </c>
      <c r="P17" s="23">
        <v>0</v>
      </c>
      <c r="Q17">
        <f t="shared" si="0"/>
        <v>0</v>
      </c>
      <c r="R17">
        <v>0</v>
      </c>
      <c r="S17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2329</v>
      </c>
      <c r="AA17" s="23">
        <v>0</v>
      </c>
      <c r="AB17" s="23"/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/>
      <c r="AP17" s="23">
        <f t="shared" si="1"/>
        <v>11385.55</v>
      </c>
    </row>
    <row r="18" spans="1:42" s="37" customFormat="1" ht="14.25" customHeight="1" x14ac:dyDescent="0.25">
      <c r="A18" s="37" t="s">
        <v>31</v>
      </c>
      <c r="B18" s="38" t="s">
        <v>32</v>
      </c>
      <c r="C18" s="38">
        <v>0</v>
      </c>
      <c r="D18" s="38"/>
      <c r="E18" s="39">
        <v>40000.050000000003</v>
      </c>
      <c r="F18" s="38"/>
      <c r="G18" s="38">
        <v>0</v>
      </c>
      <c r="H18" s="38">
        <v>0</v>
      </c>
      <c r="I18" s="38">
        <v>0</v>
      </c>
      <c r="J18" s="38"/>
      <c r="K18" s="37">
        <v>0</v>
      </c>
      <c r="L18" s="37">
        <v>0</v>
      </c>
      <c r="M18" s="37">
        <v>0</v>
      </c>
      <c r="N18" s="38">
        <v>0</v>
      </c>
      <c r="O18" s="38">
        <v>0</v>
      </c>
      <c r="P18" s="38">
        <v>0</v>
      </c>
      <c r="Q18" s="37">
        <f t="shared" si="0"/>
        <v>0</v>
      </c>
      <c r="R18" s="37">
        <v>0</v>
      </c>
      <c r="S18" s="37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/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/>
      <c r="AP18" s="38">
        <f t="shared" si="1"/>
        <v>40000.050000000003</v>
      </c>
    </row>
    <row r="19" spans="1:42" x14ac:dyDescent="0.25">
      <c r="A19" t="s">
        <v>33</v>
      </c>
      <c r="B19" s="23" t="s">
        <v>34</v>
      </c>
      <c r="C19" s="23">
        <v>0</v>
      </c>
      <c r="D19" s="23"/>
      <c r="E19" s="24">
        <v>15068.55</v>
      </c>
      <c r="F19" s="23"/>
      <c r="G19" s="23">
        <v>0</v>
      </c>
      <c r="H19" s="23">
        <v>0</v>
      </c>
      <c r="I19" s="23">
        <v>0</v>
      </c>
      <c r="J19" s="23"/>
      <c r="K19">
        <v>0</v>
      </c>
      <c r="L19">
        <v>0</v>
      </c>
      <c r="M19">
        <v>0</v>
      </c>
      <c r="N19" s="23">
        <v>0</v>
      </c>
      <c r="O19" s="23">
        <v>0</v>
      </c>
      <c r="P19" s="23">
        <v>0</v>
      </c>
      <c r="Q19">
        <f t="shared" si="0"/>
        <v>0</v>
      </c>
      <c r="R19">
        <v>0</v>
      </c>
      <c r="S19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3154</v>
      </c>
      <c r="AA19" s="23">
        <v>0</v>
      </c>
      <c r="AB19" s="23"/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6703.1450000000004</v>
      </c>
      <c r="AM19" s="23">
        <v>0</v>
      </c>
      <c r="AN19" s="23">
        <v>245.19499999999999</v>
      </c>
      <c r="AO19" s="23"/>
      <c r="AP19" s="23">
        <f t="shared" si="1"/>
        <v>25170.89</v>
      </c>
    </row>
    <row r="20" spans="1:42" x14ac:dyDescent="0.25">
      <c r="A20" t="s">
        <v>35</v>
      </c>
      <c r="B20" s="23" t="s">
        <v>36</v>
      </c>
      <c r="C20" s="23">
        <v>0</v>
      </c>
      <c r="D20" s="23"/>
      <c r="E20" s="24">
        <v>4250.3999999999996</v>
      </c>
      <c r="F20" s="23"/>
      <c r="G20" s="23">
        <v>0</v>
      </c>
      <c r="H20" s="23">
        <v>0</v>
      </c>
      <c r="I20" s="23">
        <v>0</v>
      </c>
      <c r="J20" s="23"/>
      <c r="K20">
        <v>0</v>
      </c>
      <c r="L20">
        <v>0</v>
      </c>
      <c r="M20">
        <v>0</v>
      </c>
      <c r="N20" s="23">
        <v>0</v>
      </c>
      <c r="O20" s="23">
        <v>0</v>
      </c>
      <c r="P20" s="23">
        <v>0</v>
      </c>
      <c r="Q20">
        <f t="shared" si="0"/>
        <v>0</v>
      </c>
      <c r="R20">
        <v>0</v>
      </c>
      <c r="S20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1093</v>
      </c>
      <c r="AA20" s="23">
        <v>0</v>
      </c>
      <c r="AB20" s="23"/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/>
      <c r="AP20" s="23">
        <f t="shared" si="1"/>
        <v>5343.4</v>
      </c>
    </row>
    <row r="21" spans="1:42" x14ac:dyDescent="0.25">
      <c r="A21" t="s">
        <v>37</v>
      </c>
      <c r="B21" s="23" t="s">
        <v>38</v>
      </c>
      <c r="C21" s="23">
        <v>0</v>
      </c>
      <c r="D21" s="23"/>
      <c r="E21" s="24">
        <v>40000.050000000003</v>
      </c>
      <c r="F21" s="23"/>
      <c r="G21" s="23">
        <v>0</v>
      </c>
      <c r="H21" s="23">
        <v>0</v>
      </c>
      <c r="I21" s="23">
        <v>0</v>
      </c>
      <c r="J21" s="23"/>
      <c r="K21">
        <v>0</v>
      </c>
      <c r="L21">
        <v>0</v>
      </c>
      <c r="M21">
        <v>0</v>
      </c>
      <c r="N21" s="23">
        <v>0</v>
      </c>
      <c r="O21" s="23">
        <v>0</v>
      </c>
      <c r="P21" s="23">
        <v>0</v>
      </c>
      <c r="Q21">
        <f t="shared" si="0"/>
        <v>0</v>
      </c>
      <c r="R21">
        <v>0</v>
      </c>
      <c r="S21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3154</v>
      </c>
      <c r="AA21" s="23">
        <v>0</v>
      </c>
      <c r="AB21" s="23"/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36391.044999999998</v>
      </c>
      <c r="AM21" s="23">
        <v>0</v>
      </c>
      <c r="AN21" s="23">
        <v>563.53499999999997</v>
      </c>
      <c r="AO21" s="23"/>
      <c r="AP21" s="23">
        <f t="shared" si="1"/>
        <v>80108.63</v>
      </c>
    </row>
    <row r="22" spans="1:42" x14ac:dyDescent="0.25">
      <c r="A22" t="s">
        <v>39</v>
      </c>
      <c r="B22" s="23" t="s">
        <v>40</v>
      </c>
      <c r="C22" s="23">
        <v>0</v>
      </c>
      <c r="D22" s="23"/>
      <c r="E22" s="24">
        <v>11256</v>
      </c>
      <c r="F22" s="23"/>
      <c r="G22" s="23">
        <v>0</v>
      </c>
      <c r="H22" s="23">
        <v>0</v>
      </c>
      <c r="I22" s="23">
        <v>0</v>
      </c>
      <c r="J22" s="23"/>
      <c r="K22">
        <v>0</v>
      </c>
      <c r="L22">
        <v>0</v>
      </c>
      <c r="M22">
        <v>0</v>
      </c>
      <c r="N22" s="23">
        <v>0</v>
      </c>
      <c r="O22" s="23">
        <v>0</v>
      </c>
      <c r="P22" s="23">
        <v>0</v>
      </c>
      <c r="Q22">
        <f t="shared" si="0"/>
        <v>0</v>
      </c>
      <c r="R22">
        <v>0</v>
      </c>
      <c r="S22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2895</v>
      </c>
      <c r="AA22" s="23">
        <v>0</v>
      </c>
      <c r="AB22" s="23"/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/>
      <c r="AP22" s="23">
        <f t="shared" si="1"/>
        <v>14151</v>
      </c>
    </row>
    <row r="23" spans="1:42" x14ac:dyDescent="0.25">
      <c r="A23" t="s">
        <v>41</v>
      </c>
      <c r="B23" s="23" t="s">
        <v>42</v>
      </c>
      <c r="C23" s="23">
        <v>0</v>
      </c>
      <c r="D23" s="23"/>
      <c r="E23" s="24">
        <v>17500.05</v>
      </c>
      <c r="F23" s="23"/>
      <c r="G23" s="23">
        <v>0</v>
      </c>
      <c r="H23" s="23">
        <v>0</v>
      </c>
      <c r="I23" s="23">
        <v>0</v>
      </c>
      <c r="J23" s="23"/>
      <c r="K23">
        <v>0</v>
      </c>
      <c r="L23">
        <v>0</v>
      </c>
      <c r="M23">
        <v>0</v>
      </c>
      <c r="N23" s="23">
        <v>0</v>
      </c>
      <c r="O23" s="23">
        <v>0</v>
      </c>
      <c r="P23" s="23">
        <v>0</v>
      </c>
      <c r="Q23">
        <f t="shared" si="0"/>
        <v>0</v>
      </c>
      <c r="R23">
        <v>0</v>
      </c>
      <c r="S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3150</v>
      </c>
      <c r="AA23" s="23">
        <v>0</v>
      </c>
      <c r="AB23" s="23"/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/>
      <c r="AP23" s="23">
        <f t="shared" si="1"/>
        <v>20650.05</v>
      </c>
    </row>
    <row r="24" spans="1:42" x14ac:dyDescent="0.25">
      <c r="A24" t="s">
        <v>43</v>
      </c>
      <c r="B24" s="23" t="s">
        <v>44</v>
      </c>
      <c r="C24" s="23">
        <v>0</v>
      </c>
      <c r="D24" s="23"/>
      <c r="E24" s="24">
        <v>5937.6</v>
      </c>
      <c r="F24" s="23"/>
      <c r="G24" s="23">
        <v>0</v>
      </c>
      <c r="H24" s="23">
        <v>0</v>
      </c>
      <c r="I24" s="23">
        <v>0</v>
      </c>
      <c r="J24" s="23"/>
      <c r="K24">
        <v>0</v>
      </c>
      <c r="L24">
        <v>0</v>
      </c>
      <c r="M24">
        <v>0</v>
      </c>
      <c r="N24" s="23">
        <v>0</v>
      </c>
      <c r="O24" s="23">
        <v>0</v>
      </c>
      <c r="P24" s="23">
        <v>0</v>
      </c>
      <c r="Q24">
        <f t="shared" si="0"/>
        <v>0</v>
      </c>
      <c r="R24">
        <v>0</v>
      </c>
      <c r="S24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1069</v>
      </c>
      <c r="AA24" s="23">
        <v>0</v>
      </c>
      <c r="AB24" s="23"/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/>
      <c r="AP24" s="23">
        <f t="shared" si="1"/>
        <v>7006.6</v>
      </c>
    </row>
    <row r="25" spans="1:42" x14ac:dyDescent="0.25">
      <c r="A25" t="s">
        <v>45</v>
      </c>
      <c r="B25" s="23" t="s">
        <v>46</v>
      </c>
      <c r="C25" s="23">
        <v>0</v>
      </c>
      <c r="D25" s="23"/>
      <c r="E25" s="24">
        <v>8365.0499999999993</v>
      </c>
      <c r="F25" s="23"/>
      <c r="G25" s="23">
        <v>0</v>
      </c>
      <c r="H25" s="23">
        <v>0</v>
      </c>
      <c r="I25" s="23">
        <v>0</v>
      </c>
      <c r="J25" s="23"/>
      <c r="K25">
        <v>0</v>
      </c>
      <c r="L25">
        <v>0</v>
      </c>
      <c r="M25">
        <v>0</v>
      </c>
      <c r="N25" s="23">
        <v>0</v>
      </c>
      <c r="O25" s="23">
        <v>0</v>
      </c>
      <c r="P25" s="23">
        <v>0</v>
      </c>
      <c r="Q25">
        <f t="shared" si="0"/>
        <v>0</v>
      </c>
      <c r="R25">
        <v>0</v>
      </c>
      <c r="S25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2151</v>
      </c>
      <c r="AA25" s="23">
        <v>0</v>
      </c>
      <c r="AB25" s="23"/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/>
      <c r="AP25" s="23">
        <f t="shared" si="1"/>
        <v>10516.05</v>
      </c>
    </row>
    <row r="26" spans="1:42" x14ac:dyDescent="0.25">
      <c r="A26" t="s">
        <v>47</v>
      </c>
      <c r="B26" s="23" t="s">
        <v>48</v>
      </c>
      <c r="C26" s="23">
        <v>0</v>
      </c>
      <c r="D26" s="23"/>
      <c r="E26" s="24">
        <v>33325.199999999997</v>
      </c>
      <c r="F26" s="23"/>
      <c r="G26" s="23">
        <v>0</v>
      </c>
      <c r="H26" s="23">
        <v>0</v>
      </c>
      <c r="I26" s="23">
        <v>0</v>
      </c>
      <c r="J26" s="23"/>
      <c r="K26">
        <v>0</v>
      </c>
      <c r="L26">
        <v>0</v>
      </c>
      <c r="M26">
        <v>0</v>
      </c>
      <c r="N26" s="23">
        <v>0</v>
      </c>
      <c r="O26" s="23">
        <v>0</v>
      </c>
      <c r="P26" s="23">
        <v>0</v>
      </c>
      <c r="Q26">
        <f t="shared" si="0"/>
        <v>0</v>
      </c>
      <c r="R26">
        <v>0</v>
      </c>
      <c r="S26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3154</v>
      </c>
      <c r="AA26" s="23">
        <v>0</v>
      </c>
      <c r="AB26" s="23"/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14813.945</v>
      </c>
      <c r="AM26" s="23">
        <v>0</v>
      </c>
      <c r="AN26" s="23">
        <v>531.69500000000005</v>
      </c>
      <c r="AO26" s="23"/>
      <c r="AP26" s="23">
        <f t="shared" si="1"/>
        <v>51824.84</v>
      </c>
    </row>
    <row r="27" spans="1:42" x14ac:dyDescent="0.25">
      <c r="A27" t="s">
        <v>49</v>
      </c>
      <c r="B27" s="23" t="s">
        <v>50</v>
      </c>
      <c r="C27" s="23">
        <v>0</v>
      </c>
      <c r="D27" s="23"/>
      <c r="E27" s="24">
        <v>14770.05</v>
      </c>
      <c r="F27" s="23"/>
      <c r="G27" s="23">
        <v>0</v>
      </c>
      <c r="H27" s="23">
        <v>0</v>
      </c>
      <c r="I27" s="23">
        <v>0</v>
      </c>
      <c r="J27" s="23"/>
      <c r="K27">
        <v>0</v>
      </c>
      <c r="L27">
        <v>0</v>
      </c>
      <c r="M27">
        <v>0</v>
      </c>
      <c r="N27" s="23">
        <v>0</v>
      </c>
      <c r="O27" s="23">
        <v>0</v>
      </c>
      <c r="P27" s="23">
        <v>0</v>
      </c>
      <c r="Q27">
        <f t="shared" si="0"/>
        <v>0</v>
      </c>
      <c r="R27">
        <v>0</v>
      </c>
      <c r="S27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3154</v>
      </c>
      <c r="AA27" s="23">
        <v>0</v>
      </c>
      <c r="AB27" s="23"/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6565.6549999999997</v>
      </c>
      <c r="AM27" s="23">
        <v>0</v>
      </c>
      <c r="AN27" s="23">
        <v>235.655</v>
      </c>
      <c r="AO27" s="23"/>
      <c r="AP27" s="23">
        <f t="shared" si="1"/>
        <v>24725.360000000001</v>
      </c>
    </row>
    <row r="28" spans="1:42" x14ac:dyDescent="0.25">
      <c r="A28" t="s">
        <v>51</v>
      </c>
      <c r="B28" s="23" t="s">
        <v>52</v>
      </c>
      <c r="C28" s="23">
        <v>0</v>
      </c>
      <c r="D28" s="23"/>
      <c r="E28" s="24">
        <v>13999.95</v>
      </c>
      <c r="F28" s="23"/>
      <c r="G28" s="23">
        <v>0</v>
      </c>
      <c r="H28" s="23">
        <v>0</v>
      </c>
      <c r="I28" s="23">
        <v>0</v>
      </c>
      <c r="J28" s="23"/>
      <c r="K28">
        <v>0</v>
      </c>
      <c r="L28">
        <v>0</v>
      </c>
      <c r="M28">
        <v>0</v>
      </c>
      <c r="N28" s="23">
        <v>0</v>
      </c>
      <c r="O28" s="23">
        <v>0</v>
      </c>
      <c r="P28" s="23">
        <v>0</v>
      </c>
      <c r="Q28">
        <f t="shared" si="0"/>
        <v>0</v>
      </c>
      <c r="R28">
        <v>0</v>
      </c>
      <c r="S28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3154</v>
      </c>
      <c r="AA28" s="23">
        <v>0</v>
      </c>
      <c r="AB28" s="23"/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/>
      <c r="AP28" s="23">
        <f t="shared" si="1"/>
        <v>17153.95</v>
      </c>
    </row>
    <row r="29" spans="1:42" x14ac:dyDescent="0.25">
      <c r="A29" t="s">
        <v>53</v>
      </c>
      <c r="B29" s="23" t="s">
        <v>54</v>
      </c>
      <c r="C29" s="23">
        <v>0</v>
      </c>
      <c r="D29" s="23"/>
      <c r="E29" s="24">
        <v>7174.95</v>
      </c>
      <c r="F29" s="23"/>
      <c r="G29" s="23">
        <v>0</v>
      </c>
      <c r="H29" s="23">
        <v>0</v>
      </c>
      <c r="I29" s="23">
        <v>0</v>
      </c>
      <c r="J29" s="23"/>
      <c r="K29">
        <v>0</v>
      </c>
      <c r="L29">
        <v>0</v>
      </c>
      <c r="M29">
        <v>0</v>
      </c>
      <c r="N29" s="23">
        <v>0</v>
      </c>
      <c r="O29" s="23">
        <v>0</v>
      </c>
      <c r="P29" s="23">
        <v>0</v>
      </c>
      <c r="Q29">
        <f t="shared" si="0"/>
        <v>0</v>
      </c>
      <c r="R29">
        <v>0</v>
      </c>
      <c r="S29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1845</v>
      </c>
      <c r="AA29" s="23">
        <v>0</v>
      </c>
      <c r="AB29" s="23"/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/>
      <c r="AP29" s="23">
        <f t="shared" si="1"/>
        <v>9019.9500000000007</v>
      </c>
    </row>
    <row r="30" spans="1:42" x14ac:dyDescent="0.25">
      <c r="A30" t="s">
        <v>55</v>
      </c>
      <c r="B30" s="23" t="s">
        <v>56</v>
      </c>
      <c r="C30" s="23">
        <v>0</v>
      </c>
      <c r="D30" s="23"/>
      <c r="E30" s="24">
        <v>6475.05</v>
      </c>
      <c r="F30" s="23"/>
      <c r="G30" s="23">
        <v>0</v>
      </c>
      <c r="H30" s="23">
        <v>0</v>
      </c>
      <c r="I30" s="23">
        <v>0</v>
      </c>
      <c r="J30" s="23"/>
      <c r="K30">
        <v>0</v>
      </c>
      <c r="L30">
        <v>0</v>
      </c>
      <c r="M30">
        <v>0</v>
      </c>
      <c r="N30" s="23">
        <v>0</v>
      </c>
      <c r="O30" s="23">
        <v>0</v>
      </c>
      <c r="P30" s="23">
        <v>0</v>
      </c>
      <c r="Q30">
        <f t="shared" si="0"/>
        <v>0</v>
      </c>
      <c r="R30">
        <v>0</v>
      </c>
      <c r="S30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1665</v>
      </c>
      <c r="AA30" s="23">
        <v>0</v>
      </c>
      <c r="AB30" s="23"/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/>
      <c r="AP30" s="23">
        <f t="shared" si="1"/>
        <v>8140.05</v>
      </c>
    </row>
    <row r="31" spans="1:42" s="41" customFormat="1" x14ac:dyDescent="0.25">
      <c r="A31" s="41" t="s">
        <v>57</v>
      </c>
      <c r="B31" s="42" t="s">
        <v>58</v>
      </c>
      <c r="C31" s="42">
        <v>0</v>
      </c>
      <c r="D31" s="42"/>
      <c r="E31" s="43">
        <v>40000.050000000003</v>
      </c>
      <c r="F31" s="42"/>
      <c r="G31" s="42">
        <v>0</v>
      </c>
      <c r="H31" s="42">
        <v>0</v>
      </c>
      <c r="I31" s="42">
        <v>0</v>
      </c>
      <c r="J31" s="42"/>
      <c r="K31" s="41">
        <v>0</v>
      </c>
      <c r="L31" s="41">
        <v>0</v>
      </c>
      <c r="M31" s="41">
        <v>0</v>
      </c>
      <c r="N31" s="42">
        <v>0</v>
      </c>
      <c r="O31" s="42">
        <v>0</v>
      </c>
      <c r="P31" s="42">
        <v>0</v>
      </c>
      <c r="Q31" s="41">
        <f t="shared" si="0"/>
        <v>0</v>
      </c>
      <c r="R31" s="41">
        <v>0</v>
      </c>
      <c r="S31" s="41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/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52333.455000000002</v>
      </c>
      <c r="AM31" s="42">
        <v>0</v>
      </c>
      <c r="AN31" s="42">
        <v>563.53499999999997</v>
      </c>
      <c r="AO31" s="42"/>
      <c r="AP31" s="42">
        <f t="shared" si="1"/>
        <v>92897.040000000008</v>
      </c>
    </row>
    <row r="32" spans="1:42" x14ac:dyDescent="0.25">
      <c r="A32" t="s">
        <v>59</v>
      </c>
      <c r="B32" s="23" t="s">
        <v>60</v>
      </c>
      <c r="C32" s="23">
        <v>0</v>
      </c>
      <c r="D32" s="23"/>
      <c r="E32" s="24">
        <v>6000</v>
      </c>
      <c r="F32" s="23"/>
      <c r="G32" s="23">
        <v>0</v>
      </c>
      <c r="H32" s="23">
        <v>0</v>
      </c>
      <c r="I32" s="23">
        <v>0</v>
      </c>
      <c r="J32" s="23"/>
      <c r="K32">
        <v>0</v>
      </c>
      <c r="L32">
        <v>0</v>
      </c>
      <c r="M32">
        <v>0</v>
      </c>
      <c r="N32" s="23">
        <v>0</v>
      </c>
      <c r="O32" s="23">
        <v>0</v>
      </c>
      <c r="P32" s="23">
        <v>0</v>
      </c>
      <c r="Q32">
        <f t="shared" si="0"/>
        <v>0</v>
      </c>
      <c r="R32">
        <v>0</v>
      </c>
      <c r="S32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1080</v>
      </c>
      <c r="AA32" s="23">
        <v>0</v>
      </c>
      <c r="AB32" s="23"/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/>
      <c r="AP32" s="23">
        <f t="shared" si="1"/>
        <v>7080</v>
      </c>
    </row>
    <row r="33" spans="1:42" x14ac:dyDescent="0.25">
      <c r="A33" t="s">
        <v>61</v>
      </c>
      <c r="B33" s="23" t="s">
        <v>62</v>
      </c>
      <c r="C33" s="23">
        <v>0</v>
      </c>
      <c r="D33" s="23"/>
      <c r="E33" s="24">
        <v>17500.05</v>
      </c>
      <c r="F33" s="23"/>
      <c r="G33" s="23">
        <v>0</v>
      </c>
      <c r="H33" s="23">
        <v>0</v>
      </c>
      <c r="I33" s="23">
        <v>0</v>
      </c>
      <c r="J33" s="23"/>
      <c r="K33">
        <v>0</v>
      </c>
      <c r="L33">
        <v>0</v>
      </c>
      <c r="M33">
        <v>0</v>
      </c>
      <c r="N33" s="23">
        <v>0</v>
      </c>
      <c r="O33" s="23">
        <v>0</v>
      </c>
      <c r="P33" s="23">
        <v>0</v>
      </c>
      <c r="Q33">
        <f t="shared" si="0"/>
        <v>0</v>
      </c>
      <c r="R33">
        <v>0</v>
      </c>
      <c r="S3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3154</v>
      </c>
      <c r="AA33" s="23">
        <v>0</v>
      </c>
      <c r="AB33" s="23"/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7778.5</v>
      </c>
      <c r="AM33" s="23">
        <v>0</v>
      </c>
      <c r="AN33" s="23">
        <v>278.5</v>
      </c>
      <c r="AO33" s="23"/>
      <c r="AP33" s="23">
        <f t="shared" si="1"/>
        <v>28711.05</v>
      </c>
    </row>
    <row r="34" spans="1:42" x14ac:dyDescent="0.25">
      <c r="A34" t="s">
        <v>63</v>
      </c>
      <c r="B34" s="23" t="s">
        <v>64</v>
      </c>
      <c r="C34" s="23">
        <v>0</v>
      </c>
      <c r="D34" s="23"/>
      <c r="E34" s="24">
        <v>16800</v>
      </c>
      <c r="F34" s="23"/>
      <c r="G34" s="23">
        <v>0</v>
      </c>
      <c r="H34" s="23">
        <v>0</v>
      </c>
      <c r="I34" s="23">
        <v>0</v>
      </c>
      <c r="J34" s="23"/>
      <c r="K34">
        <v>0</v>
      </c>
      <c r="L34">
        <v>0</v>
      </c>
      <c r="M34">
        <v>0</v>
      </c>
      <c r="N34" s="23">
        <v>0</v>
      </c>
      <c r="O34" s="23">
        <v>0</v>
      </c>
      <c r="P34" s="23">
        <v>0</v>
      </c>
      <c r="Q34">
        <f t="shared" si="0"/>
        <v>0</v>
      </c>
      <c r="R34">
        <v>0</v>
      </c>
      <c r="S34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3154</v>
      </c>
      <c r="AA34" s="23">
        <v>0</v>
      </c>
      <c r="AB34" s="23"/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7467.3549999999996</v>
      </c>
      <c r="AM34" s="23">
        <v>0</v>
      </c>
      <c r="AN34" s="23">
        <v>267.35500000000002</v>
      </c>
      <c r="AO34" s="23"/>
      <c r="AP34" s="23">
        <f t="shared" si="1"/>
        <v>27688.71</v>
      </c>
    </row>
    <row r="35" spans="1:42" x14ac:dyDescent="0.25">
      <c r="A35" t="s">
        <v>65</v>
      </c>
      <c r="B35" s="23" t="s">
        <v>66</v>
      </c>
      <c r="C35" s="23">
        <v>0</v>
      </c>
      <c r="D35" s="23"/>
      <c r="E35" s="24">
        <v>6037.5</v>
      </c>
      <c r="F35" s="23"/>
      <c r="G35" s="23">
        <v>0</v>
      </c>
      <c r="H35" s="23">
        <v>0</v>
      </c>
      <c r="I35" s="23">
        <v>0</v>
      </c>
      <c r="J35" s="23"/>
      <c r="K35">
        <v>0</v>
      </c>
      <c r="L35">
        <v>0</v>
      </c>
      <c r="M35">
        <v>0</v>
      </c>
      <c r="N35" s="23">
        <v>0</v>
      </c>
      <c r="O35" s="23">
        <v>0</v>
      </c>
      <c r="P35" s="23">
        <v>0</v>
      </c>
      <c r="Q35">
        <f t="shared" si="0"/>
        <v>0</v>
      </c>
      <c r="R35">
        <v>0</v>
      </c>
      <c r="S35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1553</v>
      </c>
      <c r="AA35" s="23">
        <v>0</v>
      </c>
      <c r="AB35" s="23"/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/>
      <c r="AP35" s="23">
        <f t="shared" si="1"/>
        <v>7590.5</v>
      </c>
    </row>
    <row r="36" spans="1:42" x14ac:dyDescent="0.25">
      <c r="B36" s="23"/>
      <c r="C36" s="23"/>
      <c r="D36" s="23"/>
      <c r="E36" s="24"/>
      <c r="F36" s="23"/>
      <c r="G36" s="23"/>
      <c r="H36" s="23"/>
      <c r="I36" s="23"/>
      <c r="J36" s="23"/>
      <c r="N36" s="23"/>
      <c r="O36" s="23"/>
      <c r="P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</row>
    <row r="37" spans="1:42" x14ac:dyDescent="0.25">
      <c r="E37" s="40">
        <f>SUM(E4:E36)</f>
        <v>612865.95000000007</v>
      </c>
      <c r="F37" s="40">
        <f t="shared" ref="F37:AN37" si="2">SUM(F4:F36)</f>
        <v>0</v>
      </c>
      <c r="G37" s="40">
        <f t="shared" si="2"/>
        <v>0</v>
      </c>
      <c r="H37" s="40">
        <f t="shared" si="2"/>
        <v>0</v>
      </c>
      <c r="I37" s="40">
        <f t="shared" si="2"/>
        <v>0</v>
      </c>
      <c r="J37" s="40">
        <f t="shared" si="2"/>
        <v>0</v>
      </c>
      <c r="K37" s="40">
        <f t="shared" si="2"/>
        <v>0</v>
      </c>
      <c r="L37" s="40">
        <f t="shared" si="2"/>
        <v>0</v>
      </c>
      <c r="M37" s="40">
        <f t="shared" si="2"/>
        <v>0</v>
      </c>
      <c r="N37" s="40">
        <f t="shared" si="2"/>
        <v>0</v>
      </c>
      <c r="O37" s="40">
        <f t="shared" si="2"/>
        <v>0</v>
      </c>
      <c r="P37" s="40">
        <f t="shared" si="2"/>
        <v>0</v>
      </c>
      <c r="Q37" s="40">
        <f t="shared" si="2"/>
        <v>0</v>
      </c>
      <c r="R37" s="40">
        <f t="shared" si="2"/>
        <v>0</v>
      </c>
      <c r="S37" s="40">
        <f t="shared" si="2"/>
        <v>0</v>
      </c>
      <c r="T37" s="40">
        <f t="shared" si="2"/>
        <v>0</v>
      </c>
      <c r="U37" s="40">
        <f t="shared" si="2"/>
        <v>0</v>
      </c>
      <c r="V37" s="40">
        <f t="shared" si="2"/>
        <v>0</v>
      </c>
      <c r="W37" s="40">
        <f t="shared" si="2"/>
        <v>54668.5</v>
      </c>
      <c r="X37" s="40">
        <f t="shared" si="2"/>
        <v>3112.2</v>
      </c>
      <c r="Y37" s="40">
        <f t="shared" si="2"/>
        <v>0</v>
      </c>
      <c r="Z37" s="40">
        <f t="shared" si="2"/>
        <v>79181</v>
      </c>
      <c r="AA37" s="40">
        <f t="shared" si="2"/>
        <v>0</v>
      </c>
      <c r="AB37" s="40">
        <f t="shared" si="2"/>
        <v>0</v>
      </c>
      <c r="AC37" s="40">
        <f t="shared" si="2"/>
        <v>0</v>
      </c>
      <c r="AD37" s="40">
        <f t="shared" si="2"/>
        <v>0</v>
      </c>
      <c r="AE37" s="40">
        <f t="shared" si="2"/>
        <v>0</v>
      </c>
      <c r="AF37" s="40">
        <f t="shared" si="2"/>
        <v>0</v>
      </c>
      <c r="AG37" s="40">
        <f t="shared" si="2"/>
        <v>0</v>
      </c>
      <c r="AH37" s="40">
        <f t="shared" si="2"/>
        <v>0</v>
      </c>
      <c r="AI37" s="40">
        <f t="shared" si="2"/>
        <v>0</v>
      </c>
      <c r="AJ37" s="40">
        <f t="shared" si="2"/>
        <v>0</v>
      </c>
      <c r="AK37" s="40">
        <f t="shared" si="2"/>
        <v>0</v>
      </c>
      <c r="AL37" s="40">
        <f t="shared" si="2"/>
        <v>325760.95499999996</v>
      </c>
      <c r="AM37" s="40">
        <f t="shared" si="2"/>
        <v>0</v>
      </c>
      <c r="AN37" s="40">
        <f t="shared" si="2"/>
        <v>6385.125</v>
      </c>
      <c r="AO37" s="24">
        <f>SUM(AO4:AO36)</f>
        <v>0</v>
      </c>
      <c r="AP37" s="24">
        <f>SUM(AP4:AP36)</f>
        <v>1081973.7300000002</v>
      </c>
    </row>
    <row r="38" spans="1:42" x14ac:dyDescent="0.25">
      <c r="E38"/>
      <c r="AK38"/>
      <c r="AN38"/>
    </row>
    <row r="39" spans="1:42" x14ac:dyDescent="0.25">
      <c r="E39"/>
      <c r="AK39"/>
      <c r="AN39"/>
    </row>
    <row r="40" spans="1:42" x14ac:dyDescent="0.25">
      <c r="E40"/>
      <c r="AK40"/>
      <c r="AN40"/>
    </row>
    <row r="41" spans="1:42" x14ac:dyDescent="0.25">
      <c r="E41"/>
      <c r="AK41"/>
      <c r="AN41"/>
    </row>
    <row r="42" spans="1:42" x14ac:dyDescent="0.25">
      <c r="E42"/>
      <c r="AK42"/>
      <c r="AN42"/>
    </row>
    <row r="43" spans="1:42" x14ac:dyDescent="0.25">
      <c r="E43"/>
      <c r="AK43"/>
      <c r="AN43"/>
    </row>
    <row r="44" spans="1:42" x14ac:dyDescent="0.25">
      <c r="E44"/>
      <c r="AK44"/>
      <c r="AN44"/>
    </row>
    <row r="45" spans="1:42" x14ac:dyDescent="0.25">
      <c r="E45"/>
      <c r="AK45"/>
      <c r="AN45"/>
    </row>
    <row r="46" spans="1:42" x14ac:dyDescent="0.25">
      <c r="E46"/>
      <c r="AK46"/>
      <c r="AN46"/>
    </row>
    <row r="47" spans="1:42" x14ac:dyDescent="0.25">
      <c r="E47"/>
      <c r="AK47"/>
      <c r="AN47"/>
    </row>
    <row r="48" spans="1:42" x14ac:dyDescent="0.25">
      <c r="E48"/>
      <c r="AK48"/>
      <c r="AN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5:40" x14ac:dyDescent="0.25">
      <c r="E81"/>
      <c r="AK81"/>
      <c r="AN81"/>
    </row>
    <row r="82" spans="5:40" x14ac:dyDescent="0.25">
      <c r="E82"/>
      <c r="AK82"/>
      <c r="AN82"/>
    </row>
    <row r="83" spans="5:40" x14ac:dyDescent="0.25">
      <c r="Y83" s="25"/>
      <c r="Z83" s="25"/>
      <c r="AK83" s="26"/>
    </row>
    <row r="84" spans="5:40" x14ac:dyDescent="0.25">
      <c r="Y84" s="25"/>
      <c r="Z84" s="25"/>
      <c r="AK84" s="26"/>
    </row>
    <row r="85" spans="5:40" x14ac:dyDescent="0.25">
      <c r="Y85" s="25"/>
      <c r="Z85" s="25"/>
      <c r="AK85" s="26"/>
    </row>
    <row r="86" spans="5:40" x14ac:dyDescent="0.25">
      <c r="Y86" s="25"/>
      <c r="Z86" s="25"/>
      <c r="AK86" s="26"/>
    </row>
    <row r="87" spans="5:40" x14ac:dyDescent="0.25">
      <c r="Y87" s="25"/>
      <c r="Z87" s="25"/>
      <c r="AK87" s="26"/>
    </row>
    <row r="88" spans="5:40" x14ac:dyDescent="0.25">
      <c r="Y88" s="25"/>
      <c r="Z88" s="25"/>
      <c r="AK88" s="26"/>
    </row>
    <row r="89" spans="5:40" x14ac:dyDescent="0.25">
      <c r="Y89" s="25"/>
      <c r="Z89" s="25"/>
      <c r="AK89" s="26"/>
    </row>
    <row r="90" spans="5:40" x14ac:dyDescent="0.25">
      <c r="Y90" s="25"/>
      <c r="Z90" s="25"/>
      <c r="AK90" s="26"/>
    </row>
    <row r="91" spans="5:40" x14ac:dyDescent="0.25">
      <c r="Y91" s="25"/>
      <c r="Z91" s="25"/>
      <c r="AK91" s="26"/>
    </row>
    <row r="92" spans="5:40" x14ac:dyDescent="0.25">
      <c r="Y92" s="25"/>
      <c r="Z92" s="25"/>
      <c r="AK92" s="26"/>
    </row>
    <row r="93" spans="5:40" x14ac:dyDescent="0.25">
      <c r="Y93" s="25"/>
      <c r="Z93" s="25"/>
      <c r="AK93" s="26"/>
    </row>
    <row r="94" spans="5:40" x14ac:dyDescent="0.25">
      <c r="Y94" s="25"/>
      <c r="Z94" s="25"/>
      <c r="AK94" s="26"/>
    </row>
    <row r="95" spans="5:40" x14ac:dyDescent="0.25">
      <c r="Y95" s="25"/>
      <c r="Z95" s="25"/>
      <c r="AK95" s="26"/>
    </row>
    <row r="96" spans="5:40" x14ac:dyDescent="0.25">
      <c r="Y96" s="25"/>
      <c r="Z96" s="25"/>
      <c r="AK96" s="26"/>
    </row>
    <row r="97" spans="25:37" x14ac:dyDescent="0.25">
      <c r="Y97" s="25"/>
      <c r="Z97" s="25"/>
      <c r="AK97" s="26"/>
    </row>
    <row r="98" spans="25:37" x14ac:dyDescent="0.25">
      <c r="Y98" s="25"/>
      <c r="Z98" s="25"/>
      <c r="AK98" s="26"/>
    </row>
    <row r="99" spans="25:37" x14ac:dyDescent="0.25">
      <c r="Y99" s="25"/>
      <c r="Z99" s="25"/>
      <c r="AK99" s="26"/>
    </row>
    <row r="100" spans="25:37" x14ac:dyDescent="0.25">
      <c r="Y100" s="25"/>
      <c r="Z100" s="25"/>
      <c r="AK100" s="26"/>
    </row>
    <row r="101" spans="25:37" x14ac:dyDescent="0.25">
      <c r="Y101" s="25"/>
      <c r="Z101" s="25"/>
      <c r="AK101" s="26"/>
    </row>
    <row r="102" spans="25:37" x14ac:dyDescent="0.25">
      <c r="Y102" s="25"/>
      <c r="Z102" s="25"/>
      <c r="AK102" s="26"/>
    </row>
    <row r="103" spans="25:37" x14ac:dyDescent="0.25">
      <c r="Y103" s="25"/>
      <c r="Z103" s="25"/>
      <c r="AK103" s="26"/>
    </row>
    <row r="104" spans="25:37" x14ac:dyDescent="0.25">
      <c r="Y104" s="25"/>
      <c r="Z104" s="25"/>
      <c r="AK104" s="26"/>
    </row>
    <row r="105" spans="25:37" x14ac:dyDescent="0.25">
      <c r="Y105" s="25"/>
      <c r="Z105" s="25"/>
      <c r="AK105" s="26"/>
    </row>
    <row r="106" spans="25:37" x14ac:dyDescent="0.25">
      <c r="Y106" s="25"/>
      <c r="Z106" s="25"/>
      <c r="AK106" s="26"/>
    </row>
    <row r="107" spans="25:37" x14ac:dyDescent="0.25">
      <c r="Y107" s="25"/>
      <c r="Z107" s="25"/>
      <c r="AK107" s="26"/>
    </row>
    <row r="108" spans="25:37" x14ac:dyDescent="0.25">
      <c r="Y108" s="25"/>
      <c r="Z108" s="25"/>
      <c r="AK108" s="26"/>
    </row>
    <row r="109" spans="25:37" x14ac:dyDescent="0.25">
      <c r="Y109" s="25"/>
      <c r="Z109" s="25"/>
      <c r="AK109" s="26"/>
    </row>
    <row r="110" spans="25:37" x14ac:dyDescent="0.25">
      <c r="Y110" s="25"/>
      <c r="Z110" s="25"/>
    </row>
    <row r="111" spans="25:37" x14ac:dyDescent="0.25">
      <c r="Y111" s="25"/>
      <c r="Z111" s="25"/>
    </row>
    <row r="112" spans="25:37" x14ac:dyDescent="0.25">
      <c r="Y112" s="25"/>
      <c r="Z112" s="25"/>
    </row>
    <row r="113" spans="25:26" x14ac:dyDescent="0.25">
      <c r="Y113" s="25"/>
      <c r="Z113" s="25"/>
    </row>
    <row r="114" spans="25:26" x14ac:dyDescent="0.25">
      <c r="Y114" s="25"/>
      <c r="Z114" s="25"/>
    </row>
    <row r="115" spans="25:26" x14ac:dyDescent="0.25">
      <c r="Y115" s="25"/>
      <c r="Z115" s="25"/>
    </row>
    <row r="116" spans="25:26" x14ac:dyDescent="0.25">
      <c r="Y116" s="25"/>
      <c r="Z116" s="25"/>
    </row>
    <row r="117" spans="25:26" x14ac:dyDescent="0.25">
      <c r="Y117" s="25"/>
      <c r="Z117" s="25"/>
    </row>
    <row r="118" spans="25:26" x14ac:dyDescent="0.25">
      <c r="Y118" s="25"/>
      <c r="Z118" s="25"/>
    </row>
    <row r="119" spans="25:26" x14ac:dyDescent="0.25">
      <c r="Y119" s="25"/>
      <c r="Z119" s="25"/>
    </row>
    <row r="120" spans="25:26" x14ac:dyDescent="0.25">
      <c r="Y120" s="25"/>
      <c r="Z120" s="25"/>
    </row>
    <row r="121" spans="25:26" x14ac:dyDescent="0.25">
      <c r="Y121" s="25"/>
      <c r="Z121" s="25"/>
    </row>
    <row r="122" spans="25:26" x14ac:dyDescent="0.25">
      <c r="Y122" s="25"/>
      <c r="Z122" s="25"/>
    </row>
    <row r="123" spans="25:26" x14ac:dyDescent="0.25">
      <c r="Y123" s="25"/>
      <c r="Z123" s="25"/>
    </row>
    <row r="124" spans="25:26" x14ac:dyDescent="0.25">
      <c r="Y124" s="25"/>
      <c r="Z124" s="25"/>
    </row>
    <row r="125" spans="25:26" x14ac:dyDescent="0.25">
      <c r="Y125" s="25"/>
      <c r="Z125" s="25"/>
    </row>
    <row r="126" spans="25:26" x14ac:dyDescent="0.25">
      <c r="Y126" s="25"/>
      <c r="Z126" s="25"/>
    </row>
    <row r="127" spans="25:26" x14ac:dyDescent="0.25">
      <c r="Y127" s="25"/>
      <c r="Z127" s="25"/>
    </row>
    <row r="128" spans="25:26" x14ac:dyDescent="0.25">
      <c r="Y128" s="25"/>
      <c r="Z128" s="25"/>
    </row>
    <row r="129" spans="25:26" x14ac:dyDescent="0.25">
      <c r="Y129" s="25"/>
      <c r="Z129" s="25"/>
    </row>
    <row r="130" spans="25:26" x14ac:dyDescent="0.25">
      <c r="Y130" s="25"/>
      <c r="Z130" s="25"/>
    </row>
    <row r="131" spans="25:26" x14ac:dyDescent="0.25">
      <c r="Y131" s="25"/>
      <c r="Z131" s="25"/>
    </row>
    <row r="132" spans="25:26" x14ac:dyDescent="0.25">
      <c r="Y132" s="25"/>
      <c r="Z132" s="25"/>
    </row>
    <row r="133" spans="25:26" x14ac:dyDescent="0.25">
      <c r="Y133" s="25"/>
      <c r="Z133" s="25"/>
    </row>
    <row r="134" spans="25:26" x14ac:dyDescent="0.25">
      <c r="Y134" s="25"/>
      <c r="Z134" s="25"/>
    </row>
    <row r="135" spans="25:26" x14ac:dyDescent="0.25">
      <c r="Y135" s="25"/>
      <c r="Z135" s="25"/>
    </row>
    <row r="136" spans="25:26" x14ac:dyDescent="0.25">
      <c r="Y136" s="25"/>
      <c r="Z136" s="25"/>
    </row>
    <row r="137" spans="25:26" x14ac:dyDescent="0.25">
      <c r="Y137" s="25"/>
      <c r="Z137" s="25"/>
    </row>
    <row r="138" spans="25:26" x14ac:dyDescent="0.25">
      <c r="Y138" s="25"/>
      <c r="Z138" s="25"/>
    </row>
    <row r="139" spans="25:26" x14ac:dyDescent="0.25">
      <c r="Y139" s="25"/>
      <c r="Z139" s="25"/>
    </row>
    <row r="140" spans="25:26" x14ac:dyDescent="0.25">
      <c r="Y140" s="25"/>
      <c r="Z140" s="25"/>
    </row>
    <row r="141" spans="25:26" x14ac:dyDescent="0.25">
      <c r="Y141" s="25"/>
      <c r="Z141" s="25"/>
    </row>
  </sheetData>
  <mergeCells count="15">
    <mergeCell ref="AK2:AL2"/>
    <mergeCell ref="AM2:AN2"/>
    <mergeCell ref="AG2:AH2"/>
    <mergeCell ref="AI2:AJ2"/>
    <mergeCell ref="U2:V2"/>
    <mergeCell ref="W2:X2"/>
    <mergeCell ref="AA2:AB2"/>
    <mergeCell ref="AC2:AD2"/>
    <mergeCell ref="AE2:AF2"/>
    <mergeCell ref="Y2:Z2"/>
    <mergeCell ref="C2:D2"/>
    <mergeCell ref="E2:F2"/>
    <mergeCell ref="G2:H2"/>
    <mergeCell ref="I2:N2"/>
    <mergeCell ref="O2:T2"/>
  </mergeCells>
  <conditionalFormatting sqref="B4">
    <cfRule type="cellIs" priority="1" operator="lessThan">
      <formula>0</formula>
    </cfRule>
  </conditionalFormatting>
  <conditionalFormatting sqref="D4">
    <cfRule type="cellIs" priority="2" operator="lessThan">
      <formula>0</formula>
    </cfRule>
  </conditionalFormatting>
  <conditionalFormatting sqref="F4">
    <cfRule type="cellIs" priority="3" operator="lessThan">
      <formula>0</formula>
    </cfRule>
  </conditionalFormatting>
  <conditionalFormatting sqref="H4">
    <cfRule type="cellIs" priority="4" operator="lessThan">
      <formula>0</formula>
    </cfRule>
  </conditionalFormatting>
  <conditionalFormatting sqref="J4">
    <cfRule type="cellIs" priority="5" operator="lessThan">
      <formula>0</formula>
    </cfRule>
  </conditionalFormatting>
  <conditionalFormatting sqref="L4">
    <cfRule type="cellIs" priority="6" operator="lessThan">
      <formula>0</formula>
    </cfRule>
  </conditionalFormatting>
  <conditionalFormatting sqref="N4">
    <cfRule type="cellIs" priority="7" operator="lessThan">
      <formula>0</formula>
    </cfRule>
  </conditionalFormatting>
  <conditionalFormatting sqref="P4">
    <cfRule type="cellIs" priority="8" operator="lessThan">
      <formula>0</formula>
    </cfRule>
  </conditionalFormatting>
  <conditionalFormatting sqref="R4">
    <cfRule type="cellIs" priority="9" operator="lessThan">
      <formula>0</formula>
    </cfRule>
  </conditionalFormatting>
  <conditionalFormatting sqref="T4">
    <cfRule type="cellIs" priority="10" operator="lessThan">
      <formula>0</formula>
    </cfRule>
  </conditionalFormatting>
  <conditionalFormatting sqref="V4">
    <cfRule type="cellIs" priority="11" operator="lessThan">
      <formula>0</formula>
    </cfRule>
  </conditionalFormatting>
  <conditionalFormatting sqref="X4">
    <cfRule type="cellIs" priority="12" operator="lessThan">
      <formula>0</formula>
    </cfRule>
  </conditionalFormatting>
  <conditionalFormatting sqref="Z4">
    <cfRule type="cellIs" priority="13" operator="lessThan">
      <formula>0</formula>
    </cfRule>
  </conditionalFormatting>
  <conditionalFormatting sqref="AB4">
    <cfRule type="cellIs" priority="14" operator="lessThan">
      <formula>0</formula>
    </cfRule>
  </conditionalFormatting>
  <conditionalFormatting sqref="AD4">
    <cfRule type="cellIs" priority="15" operator="lessThan">
      <formula>0</formula>
    </cfRule>
  </conditionalFormatting>
  <conditionalFormatting sqref="AF4">
    <cfRule type="cellIs" priority="16" operator="lessThan">
      <formula>0</formula>
    </cfRule>
  </conditionalFormatting>
  <conditionalFormatting sqref="AH4">
    <cfRule type="cellIs" priority="17" operator="lessThan">
      <formula>0</formula>
    </cfRule>
  </conditionalFormatting>
  <conditionalFormatting sqref="AJ4">
    <cfRule type="cellIs" priority="18" operator="lessThan">
      <formula>0</formula>
    </cfRule>
  </conditionalFormatting>
  <conditionalFormatting sqref="AL4">
    <cfRule type="cellIs" priority="19" operator="lessThan">
      <formula>0</formula>
    </cfRule>
  </conditionalFormatting>
  <conditionalFormatting sqref="AN4">
    <cfRule type="cellIs" priority="20" operator="lessThan">
      <formula>0</formula>
    </cfRule>
  </conditionalFormatting>
  <conditionalFormatting sqref="B5">
    <cfRule type="cellIs" priority="21" operator="lessThan">
      <formula>0</formula>
    </cfRule>
  </conditionalFormatting>
  <conditionalFormatting sqref="D5">
    <cfRule type="cellIs" priority="22" operator="lessThan">
      <formula>0</formula>
    </cfRule>
  </conditionalFormatting>
  <conditionalFormatting sqref="F5">
    <cfRule type="cellIs" priority="23" operator="lessThan">
      <formula>0</formula>
    </cfRule>
  </conditionalFormatting>
  <conditionalFormatting sqref="H5">
    <cfRule type="cellIs" priority="24" operator="lessThan">
      <formula>0</formula>
    </cfRule>
  </conditionalFormatting>
  <conditionalFormatting sqref="J5">
    <cfRule type="cellIs" priority="25" operator="lessThan">
      <formula>0</formula>
    </cfRule>
  </conditionalFormatting>
  <conditionalFormatting sqref="L5">
    <cfRule type="cellIs" priority="26" operator="lessThan">
      <formula>0</formula>
    </cfRule>
  </conditionalFormatting>
  <conditionalFormatting sqref="N5">
    <cfRule type="cellIs" priority="27" operator="lessThan">
      <formula>0</formula>
    </cfRule>
  </conditionalFormatting>
  <conditionalFormatting sqref="P5">
    <cfRule type="cellIs" priority="28" operator="lessThan">
      <formula>0</formula>
    </cfRule>
  </conditionalFormatting>
  <conditionalFormatting sqref="R5">
    <cfRule type="cellIs" priority="29" operator="lessThan">
      <formula>0</formula>
    </cfRule>
  </conditionalFormatting>
  <conditionalFormatting sqref="T5">
    <cfRule type="cellIs" priority="30" operator="lessThan">
      <formula>0</formula>
    </cfRule>
  </conditionalFormatting>
  <conditionalFormatting sqref="V5">
    <cfRule type="cellIs" priority="31" operator="lessThan">
      <formula>0</formula>
    </cfRule>
  </conditionalFormatting>
  <conditionalFormatting sqref="X5">
    <cfRule type="cellIs" priority="32" operator="lessThan">
      <formula>0</formula>
    </cfRule>
  </conditionalFormatting>
  <conditionalFormatting sqref="Z5">
    <cfRule type="cellIs" priority="33" operator="lessThan">
      <formula>0</formula>
    </cfRule>
  </conditionalFormatting>
  <conditionalFormatting sqref="AB5">
    <cfRule type="cellIs" priority="34" operator="lessThan">
      <formula>0</formula>
    </cfRule>
  </conditionalFormatting>
  <conditionalFormatting sqref="AD5">
    <cfRule type="cellIs" priority="35" operator="lessThan">
      <formula>0</formula>
    </cfRule>
  </conditionalFormatting>
  <conditionalFormatting sqref="AF5">
    <cfRule type="cellIs" priority="36" operator="lessThan">
      <formula>0</formula>
    </cfRule>
  </conditionalFormatting>
  <conditionalFormatting sqref="AH5">
    <cfRule type="cellIs" priority="37" operator="lessThan">
      <formula>0</formula>
    </cfRule>
  </conditionalFormatting>
  <conditionalFormatting sqref="AJ5">
    <cfRule type="cellIs" priority="38" operator="lessThan">
      <formula>0</formula>
    </cfRule>
  </conditionalFormatting>
  <conditionalFormatting sqref="AL5">
    <cfRule type="cellIs" priority="39" operator="lessThan">
      <formula>0</formula>
    </cfRule>
  </conditionalFormatting>
  <conditionalFormatting sqref="AN5">
    <cfRule type="cellIs" priority="40" operator="lessThan">
      <formula>0</formula>
    </cfRule>
  </conditionalFormatting>
  <conditionalFormatting sqref="B6">
    <cfRule type="cellIs" priority="41" operator="lessThan">
      <formula>0</formula>
    </cfRule>
  </conditionalFormatting>
  <conditionalFormatting sqref="AL6">
    <cfRule type="cellIs" priority="42" operator="lessThan">
      <formula>0</formula>
    </cfRule>
  </conditionalFormatting>
  <conditionalFormatting sqref="B7">
    <cfRule type="cellIs" priority="43" operator="lessThan">
      <formula>0</formula>
    </cfRule>
  </conditionalFormatting>
  <conditionalFormatting sqref="AL7">
    <cfRule type="cellIs" priority="44" operator="lessThan">
      <formula>0</formula>
    </cfRule>
  </conditionalFormatting>
  <conditionalFormatting sqref="B8">
    <cfRule type="cellIs" priority="45" operator="lessThan">
      <formula>0</formula>
    </cfRule>
  </conditionalFormatting>
  <conditionalFormatting sqref="AL8">
    <cfRule type="cellIs" priority="46" operator="lessThan">
      <formula>0</formula>
    </cfRule>
  </conditionalFormatting>
  <conditionalFormatting sqref="AN8">
    <cfRule type="cellIs" priority="47" operator="lessThan">
      <formula>0</formula>
    </cfRule>
  </conditionalFormatting>
  <conditionalFormatting sqref="B9">
    <cfRule type="cellIs" priority="48" operator="lessThan">
      <formula>0</formula>
    </cfRule>
  </conditionalFormatting>
  <conditionalFormatting sqref="AL9">
    <cfRule type="cellIs" priority="49" operator="lessThan">
      <formula>0</formula>
    </cfRule>
  </conditionalFormatting>
  <conditionalFormatting sqref="B10">
    <cfRule type="cellIs" priority="50" operator="lessThan">
      <formula>0</formula>
    </cfRule>
  </conditionalFormatting>
  <conditionalFormatting sqref="AL10">
    <cfRule type="cellIs" priority="51" operator="lessThan">
      <formula>0</formula>
    </cfRule>
  </conditionalFormatting>
  <conditionalFormatting sqref="B11">
    <cfRule type="cellIs" priority="52" operator="lessThan">
      <formula>0</formula>
    </cfRule>
  </conditionalFormatting>
  <conditionalFormatting sqref="AL11">
    <cfRule type="cellIs" priority="53" operator="lessThan">
      <formula>0</formula>
    </cfRule>
  </conditionalFormatting>
  <conditionalFormatting sqref="B12">
    <cfRule type="cellIs" priority="54" operator="lessThan">
      <formula>0</formula>
    </cfRule>
  </conditionalFormatting>
  <conditionalFormatting sqref="AL12">
    <cfRule type="cellIs" priority="55" operator="lessThan">
      <formula>0</formula>
    </cfRule>
  </conditionalFormatting>
  <conditionalFormatting sqref="B13">
    <cfRule type="cellIs" priority="56" operator="lessThan">
      <formula>0</formula>
    </cfRule>
  </conditionalFormatting>
  <conditionalFormatting sqref="AL13">
    <cfRule type="cellIs" priority="57" operator="lessThan">
      <formula>0</formula>
    </cfRule>
  </conditionalFormatting>
  <conditionalFormatting sqref="AN13">
    <cfRule type="cellIs" priority="58" operator="lessThan">
      <formula>0</formula>
    </cfRule>
  </conditionalFormatting>
  <conditionalFormatting sqref="B14">
    <cfRule type="cellIs" priority="59" operator="lessThan">
      <formula>0</formula>
    </cfRule>
  </conditionalFormatting>
  <conditionalFormatting sqref="AL14">
    <cfRule type="cellIs" priority="60" operator="lessThan">
      <formula>0</formula>
    </cfRule>
  </conditionalFormatting>
  <conditionalFormatting sqref="B15">
    <cfRule type="cellIs" priority="61" operator="lessThan">
      <formula>0</formula>
    </cfRule>
  </conditionalFormatting>
  <conditionalFormatting sqref="AL15">
    <cfRule type="cellIs" priority="62" operator="lessThan">
      <formula>0</formula>
    </cfRule>
  </conditionalFormatting>
  <conditionalFormatting sqref="B16">
    <cfRule type="cellIs" priority="63" operator="lessThan">
      <formula>0</formula>
    </cfRule>
  </conditionalFormatting>
  <conditionalFormatting sqref="AL16">
    <cfRule type="cellIs" priority="64" operator="lessThan">
      <formula>0</formula>
    </cfRule>
  </conditionalFormatting>
  <conditionalFormatting sqref="B17">
    <cfRule type="cellIs" priority="65" operator="lessThan">
      <formula>0</formula>
    </cfRule>
  </conditionalFormatting>
  <conditionalFormatting sqref="AL17">
    <cfRule type="cellIs" priority="66" operator="lessThan">
      <formula>0</formula>
    </cfRule>
  </conditionalFormatting>
  <conditionalFormatting sqref="B18">
    <cfRule type="cellIs" priority="67" operator="lessThan">
      <formula>0</formula>
    </cfRule>
  </conditionalFormatting>
  <conditionalFormatting sqref="AL18">
    <cfRule type="cellIs" priority="68" operator="lessThan">
      <formula>0</formula>
    </cfRule>
  </conditionalFormatting>
  <conditionalFormatting sqref="B19">
    <cfRule type="cellIs" priority="69" operator="lessThan">
      <formula>0</formula>
    </cfRule>
  </conditionalFormatting>
  <conditionalFormatting sqref="AL19">
    <cfRule type="cellIs" priority="70" operator="lessThan">
      <formula>0</formula>
    </cfRule>
  </conditionalFormatting>
  <conditionalFormatting sqref="B20">
    <cfRule type="cellIs" priority="71" operator="lessThan">
      <formula>0</formula>
    </cfRule>
  </conditionalFormatting>
  <conditionalFormatting sqref="AL20">
    <cfRule type="cellIs" priority="72" operator="lessThan">
      <formula>0</formula>
    </cfRule>
  </conditionalFormatting>
  <conditionalFormatting sqref="B21">
    <cfRule type="cellIs" priority="73" operator="lessThan">
      <formula>0</formula>
    </cfRule>
  </conditionalFormatting>
  <conditionalFormatting sqref="AL21">
    <cfRule type="cellIs" priority="74" operator="lessThan">
      <formula>0</formula>
    </cfRule>
  </conditionalFormatting>
  <conditionalFormatting sqref="B22">
    <cfRule type="cellIs" priority="75" operator="lessThan">
      <formula>0</formula>
    </cfRule>
  </conditionalFormatting>
  <conditionalFormatting sqref="AL22">
    <cfRule type="cellIs" priority="76" operator="lessThan">
      <formula>0</formula>
    </cfRule>
  </conditionalFormatting>
  <conditionalFormatting sqref="B23">
    <cfRule type="cellIs" priority="77" operator="lessThan">
      <formula>0</formula>
    </cfRule>
  </conditionalFormatting>
  <conditionalFormatting sqref="AL23">
    <cfRule type="cellIs" priority="78" operator="lessThan">
      <formula>0</formula>
    </cfRule>
  </conditionalFormatting>
  <conditionalFormatting sqref="B24">
    <cfRule type="cellIs" priority="79" operator="lessThan">
      <formula>0</formula>
    </cfRule>
  </conditionalFormatting>
  <conditionalFormatting sqref="AL24">
    <cfRule type="cellIs" priority="80" operator="lessThan">
      <formula>0</formula>
    </cfRule>
  </conditionalFormatting>
  <conditionalFormatting sqref="B25">
    <cfRule type="cellIs" priority="81" operator="lessThan">
      <formula>0</formula>
    </cfRule>
  </conditionalFormatting>
  <conditionalFormatting sqref="AL25">
    <cfRule type="cellIs" priority="82" operator="lessThan">
      <formula>0</formula>
    </cfRule>
  </conditionalFormatting>
  <conditionalFormatting sqref="B26">
    <cfRule type="cellIs" priority="83" operator="lessThan">
      <formula>0</formula>
    </cfRule>
  </conditionalFormatting>
  <conditionalFormatting sqref="AL26">
    <cfRule type="cellIs" priority="84" operator="lessThan">
      <formula>0</formula>
    </cfRule>
  </conditionalFormatting>
  <conditionalFormatting sqref="B27">
    <cfRule type="cellIs" priority="85" operator="lessThan">
      <formula>0</formula>
    </cfRule>
  </conditionalFormatting>
  <conditionalFormatting sqref="AL27">
    <cfRule type="cellIs" priority="86" operator="lessThan">
      <formula>0</formula>
    </cfRule>
  </conditionalFormatting>
  <conditionalFormatting sqref="B28">
    <cfRule type="cellIs" priority="87" operator="lessThan">
      <formula>0</formula>
    </cfRule>
  </conditionalFormatting>
  <conditionalFormatting sqref="AL28">
    <cfRule type="cellIs" priority="88" operator="lessThan">
      <formula>0</formula>
    </cfRule>
  </conditionalFormatting>
  <conditionalFormatting sqref="B29">
    <cfRule type="cellIs" priority="89" operator="lessThan">
      <formula>0</formula>
    </cfRule>
  </conditionalFormatting>
  <conditionalFormatting sqref="AL29">
    <cfRule type="cellIs" priority="90" operator="lessThan">
      <formula>0</formula>
    </cfRule>
  </conditionalFormatting>
  <conditionalFormatting sqref="B30">
    <cfRule type="cellIs" priority="91" operator="lessThan">
      <formula>0</formula>
    </cfRule>
  </conditionalFormatting>
  <conditionalFormatting sqref="AL30">
    <cfRule type="cellIs" priority="92" operator="lessThan">
      <formula>0</formula>
    </cfRule>
  </conditionalFormatting>
  <conditionalFormatting sqref="B31">
    <cfRule type="cellIs" priority="93" operator="lessThan">
      <formula>0</formula>
    </cfRule>
  </conditionalFormatting>
  <conditionalFormatting sqref="AL31">
    <cfRule type="cellIs" priority="94" operator="lessThan">
      <formula>0</formula>
    </cfRule>
  </conditionalFormatting>
  <conditionalFormatting sqref="B32">
    <cfRule type="cellIs" priority="95" operator="lessThan">
      <formula>0</formula>
    </cfRule>
  </conditionalFormatting>
  <conditionalFormatting sqref="AL32">
    <cfRule type="cellIs" priority="96" operator="lessThan">
      <formula>0</formula>
    </cfRule>
  </conditionalFormatting>
  <conditionalFormatting sqref="B33">
    <cfRule type="cellIs" priority="97" operator="lessThan">
      <formula>0</formula>
    </cfRule>
  </conditionalFormatting>
  <conditionalFormatting sqref="AL33">
    <cfRule type="cellIs" priority="98" operator="lessThan">
      <formula>0</formula>
    </cfRule>
  </conditionalFormatting>
  <conditionalFormatting sqref="B34">
    <cfRule type="cellIs" priority="99" operator="lessThan">
      <formula>0</formula>
    </cfRule>
  </conditionalFormatting>
  <conditionalFormatting sqref="AL34">
    <cfRule type="cellIs" priority="100" operator="lessThan">
      <formula>0</formula>
    </cfRule>
  </conditionalFormatting>
  <conditionalFormatting sqref="AL35">
    <cfRule type="cellIs" priority="101" operator="lessThan">
      <formula>0</formula>
    </cfRule>
  </conditionalFormatting>
  <conditionalFormatting sqref="AL36">
    <cfRule type="cellIs" priority="102" operator="lessThan">
      <formula>0</formula>
    </cfRule>
  </conditionalFormatting>
  <pageMargins left="0.75" right="0.75" top="0.75" bottom="0.5" header="0.5" footer="0.75"/>
  <pageSetup scale="75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2"/>
  <sheetViews>
    <sheetView workbookViewId="0">
      <pane xSplit="2" ySplit="3" topLeftCell="K28" activePane="bottomRight" state="frozenSplit"/>
      <selection activeCell="B25" sqref="B25"/>
      <selection pane="topRight" activeCell="B25" sqref="B25"/>
      <selection pane="bottomLeft" activeCell="B25" sqref="B25"/>
      <selection pane="bottomRight" activeCell="B46" sqref="B46"/>
    </sheetView>
  </sheetViews>
  <sheetFormatPr baseColWidth="10" defaultColWidth="10.5703125" defaultRowHeight="15" x14ac:dyDescent="0.25"/>
  <cols>
    <col min="1" max="1" width="17.7109375" customWidth="1"/>
    <col min="2" max="2" width="42.7109375" customWidth="1"/>
    <col min="3" max="3" width="9.85546875" customWidth="1"/>
    <col min="4" max="4" width="10.5703125" customWidth="1"/>
    <col min="5" max="5" width="18.5703125" customWidth="1"/>
    <col min="6" max="6" width="20.5703125" customWidth="1"/>
    <col min="7" max="7" width="20.7109375" customWidth="1"/>
    <col min="8" max="8" width="23.42578125" customWidth="1"/>
    <col min="9" max="9" width="18" customWidth="1"/>
    <col min="10" max="10" width="16.5703125" customWidth="1"/>
    <col min="11" max="11" width="9.85546875" customWidth="1"/>
    <col min="12" max="12" width="20.5703125" bestFit="1" customWidth="1"/>
    <col min="13" max="13" width="14.85546875" customWidth="1"/>
    <col min="14" max="14" width="12.5703125" style="20" customWidth="1"/>
    <col min="15" max="15" width="27.7109375" style="20" customWidth="1"/>
    <col min="16" max="16" width="13.7109375" style="5" customWidth="1"/>
    <col min="17" max="17" width="15.28515625" style="5" customWidth="1"/>
    <col min="18" max="19" width="11.5703125" style="5" customWidth="1"/>
    <col min="20" max="20" width="10.5703125" style="5" customWidth="1"/>
    <col min="21" max="24" width="10.5703125" customWidth="1"/>
  </cols>
  <sheetData>
    <row r="1" spans="1:25" ht="15.75" customHeight="1" x14ac:dyDescent="0.25">
      <c r="C1" s="27" t="s">
        <v>103</v>
      </c>
      <c r="D1" s="28" t="s">
        <v>104</v>
      </c>
      <c r="E1" s="27" t="s">
        <v>105</v>
      </c>
      <c r="F1" s="28" t="s">
        <v>106</v>
      </c>
      <c r="G1" s="27" t="s">
        <v>107</v>
      </c>
      <c r="H1" s="28" t="s">
        <v>108</v>
      </c>
      <c r="I1" s="27" t="s">
        <v>109</v>
      </c>
      <c r="J1" s="28" t="s">
        <v>110</v>
      </c>
      <c r="K1" s="27" t="s">
        <v>111</v>
      </c>
      <c r="L1" s="29" t="s">
        <v>138</v>
      </c>
      <c r="M1" s="28" t="s">
        <v>112</v>
      </c>
      <c r="N1" s="29" t="s">
        <v>113</v>
      </c>
      <c r="O1" s="30" t="s">
        <v>114</v>
      </c>
      <c r="P1"/>
      <c r="Q1"/>
      <c r="R1"/>
      <c r="S1"/>
      <c r="T1"/>
    </row>
    <row r="2" spans="1:25" x14ac:dyDescent="0.25">
      <c r="C2" s="70" t="s">
        <v>115</v>
      </c>
      <c r="D2" s="71" t="s">
        <v>116</v>
      </c>
      <c r="E2" s="70" t="s">
        <v>117</v>
      </c>
      <c r="F2" s="71" t="s">
        <v>118</v>
      </c>
      <c r="G2" s="70" t="s">
        <v>119</v>
      </c>
      <c r="H2" s="71" t="s">
        <v>120</v>
      </c>
      <c r="I2" s="70" t="s">
        <v>121</v>
      </c>
      <c r="J2" s="71" t="s">
        <v>122</v>
      </c>
      <c r="K2" s="70" t="s">
        <v>123</v>
      </c>
      <c r="L2" s="31" t="s">
        <v>139</v>
      </c>
      <c r="M2" s="71" t="s">
        <v>124</v>
      </c>
      <c r="N2" s="31" t="s">
        <v>125</v>
      </c>
      <c r="O2" s="32" t="s">
        <v>126</v>
      </c>
    </row>
    <row r="3" spans="1:25" x14ac:dyDescent="0.25">
      <c r="A3" s="14" t="s">
        <v>1</v>
      </c>
      <c r="B3" s="14" t="s">
        <v>2</v>
      </c>
      <c r="C3" s="33" t="s">
        <v>102</v>
      </c>
      <c r="D3" s="33" t="s">
        <v>102</v>
      </c>
      <c r="E3" s="33" t="s">
        <v>102</v>
      </c>
      <c r="F3" s="33" t="s">
        <v>102</v>
      </c>
      <c r="G3" s="33" t="s">
        <v>102</v>
      </c>
      <c r="H3" s="33" t="s">
        <v>102</v>
      </c>
      <c r="I3" s="33" t="s">
        <v>102</v>
      </c>
      <c r="J3" s="34" t="s">
        <v>102</v>
      </c>
      <c r="K3" s="34" t="s">
        <v>102</v>
      </c>
      <c r="L3" s="35" t="s">
        <v>102</v>
      </c>
      <c r="M3" s="34" t="s">
        <v>102</v>
      </c>
      <c r="N3" s="35" t="s">
        <v>102</v>
      </c>
      <c r="O3" s="35" t="s">
        <v>102</v>
      </c>
      <c r="P3" s="35" t="s">
        <v>127</v>
      </c>
      <c r="Q3" s="35" t="s">
        <v>128</v>
      </c>
      <c r="R3" s="35" t="s">
        <v>129</v>
      </c>
      <c r="S3" s="35" t="s">
        <v>130</v>
      </c>
      <c r="T3" s="35" t="s">
        <v>131</v>
      </c>
      <c r="U3" s="35" t="s">
        <v>132</v>
      </c>
      <c r="V3" s="35" t="s">
        <v>133</v>
      </c>
      <c r="X3" s="25"/>
    </row>
    <row r="4" spans="1:25" x14ac:dyDescent="0.25">
      <c r="A4" t="s">
        <v>3</v>
      </c>
      <c r="B4" t="s">
        <v>4</v>
      </c>
      <c r="C4" s="36">
        <v>0</v>
      </c>
      <c r="D4" s="36">
        <v>9269.9699999999993</v>
      </c>
      <c r="E4" s="36">
        <v>0</v>
      </c>
      <c r="F4" s="36">
        <v>0</v>
      </c>
      <c r="G4" s="36">
        <v>1328.14</v>
      </c>
      <c r="H4" s="36">
        <v>0</v>
      </c>
      <c r="I4" s="36">
        <v>0</v>
      </c>
      <c r="J4" s="36">
        <v>0</v>
      </c>
      <c r="K4" s="36">
        <v>0</v>
      </c>
      <c r="L4" s="36">
        <v>3154</v>
      </c>
      <c r="M4" s="36">
        <v>0</v>
      </c>
      <c r="N4" s="36">
        <v>563.53499999999997</v>
      </c>
      <c r="O4" s="36">
        <v>563.53499999999997</v>
      </c>
      <c r="P4" s="36">
        <f>+O4+N4+M4+K4+J4+I4+H4+G4+F4+E4+D4+L4</f>
        <v>14879.18</v>
      </c>
      <c r="Q4" s="36">
        <f>+Percepciones!AP4-Deducciones!P4</f>
        <v>92984.06</v>
      </c>
      <c r="R4" s="36">
        <v>29401.94</v>
      </c>
      <c r="S4" s="36" t="s">
        <v>131</v>
      </c>
      <c r="T4" s="36">
        <v>63582.12</v>
      </c>
      <c r="U4" s="36">
        <v>0</v>
      </c>
      <c r="V4" s="36">
        <f t="shared" ref="V4:V35" si="0">Q4-R4-T4-U4</f>
        <v>-7.2759576141834259E-12</v>
      </c>
      <c r="X4">
        <v>92984.06</v>
      </c>
      <c r="Y4" s="23">
        <f>Q4-X4</f>
        <v>0</v>
      </c>
    </row>
    <row r="5" spans="1:25" x14ac:dyDescent="0.25">
      <c r="A5" t="s">
        <v>5</v>
      </c>
      <c r="B5" t="s">
        <v>6</v>
      </c>
      <c r="C5" s="36">
        <v>0</v>
      </c>
      <c r="D5" s="36">
        <v>22683.22</v>
      </c>
      <c r="E5" s="36">
        <v>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3154</v>
      </c>
      <c r="M5" s="36">
        <v>0</v>
      </c>
      <c r="N5" s="36">
        <v>563.53499999999997</v>
      </c>
      <c r="O5" s="36">
        <v>563.53499999999997</v>
      </c>
      <c r="P5" s="36">
        <f t="shared" ref="P5:P35" si="1">+O5+N5+M5+K5+J5+I5+H5+G5+F5+E5+D5+L5</f>
        <v>26964.29</v>
      </c>
      <c r="Q5" s="36">
        <f>+Percepciones!AP5-Deducciones!P5</f>
        <v>95412.140000000014</v>
      </c>
      <c r="R5" s="36">
        <v>59983.55</v>
      </c>
      <c r="S5" s="36" t="s">
        <v>131</v>
      </c>
      <c r="T5" s="36">
        <v>35428.589999999997</v>
      </c>
      <c r="U5" s="36">
        <v>0</v>
      </c>
      <c r="V5" s="36">
        <f t="shared" si="0"/>
        <v>1.4551915228366852E-11</v>
      </c>
      <c r="X5">
        <v>95412.14</v>
      </c>
      <c r="Y5" s="23">
        <f t="shared" ref="Y5:Y35" si="2">Q5-X5</f>
        <v>0</v>
      </c>
    </row>
    <row r="6" spans="1:25" x14ac:dyDescent="0.25">
      <c r="A6" t="s">
        <v>7</v>
      </c>
      <c r="B6" t="s">
        <v>8</v>
      </c>
      <c r="C6" s="36">
        <v>0</v>
      </c>
      <c r="D6" s="36">
        <v>1822.96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3154</v>
      </c>
      <c r="M6" s="36">
        <v>0</v>
      </c>
      <c r="N6" s="36">
        <v>0</v>
      </c>
      <c r="O6" s="36">
        <v>0</v>
      </c>
      <c r="P6" s="36">
        <f t="shared" si="1"/>
        <v>4976.96</v>
      </c>
      <c r="Q6" s="36">
        <f>+Percepciones!AP6-Deducciones!P6</f>
        <v>10564.79</v>
      </c>
      <c r="R6" s="36">
        <v>10564.79</v>
      </c>
      <c r="S6" s="36" t="s">
        <v>134</v>
      </c>
      <c r="T6" s="36">
        <v>0</v>
      </c>
      <c r="U6" s="36">
        <v>0</v>
      </c>
      <c r="V6" s="36">
        <f t="shared" si="0"/>
        <v>0</v>
      </c>
      <c r="X6">
        <v>10564.79</v>
      </c>
      <c r="Y6" s="23">
        <f t="shared" si="2"/>
        <v>0</v>
      </c>
    </row>
    <row r="7" spans="1:25" x14ac:dyDescent="0.25">
      <c r="A7" t="s">
        <v>9</v>
      </c>
      <c r="B7" t="s">
        <v>10</v>
      </c>
      <c r="C7" s="36">
        <v>0</v>
      </c>
      <c r="D7" s="36">
        <v>6660.1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3154</v>
      </c>
      <c r="M7" s="36">
        <v>0</v>
      </c>
      <c r="N7" s="36">
        <v>509.32</v>
      </c>
      <c r="O7" s="36">
        <v>509.32</v>
      </c>
      <c r="P7" s="36">
        <f t="shared" si="1"/>
        <v>10832.740000000002</v>
      </c>
      <c r="Q7" s="36">
        <f>+Percepciones!AP7-Deducciones!P7</f>
        <v>38054.899999999994</v>
      </c>
      <c r="R7" s="36">
        <v>24640.400000000001</v>
      </c>
      <c r="S7" s="36" t="s">
        <v>131</v>
      </c>
      <c r="T7" s="36">
        <v>13414.5</v>
      </c>
      <c r="U7" s="36">
        <v>0</v>
      </c>
      <c r="V7" s="36">
        <f t="shared" si="0"/>
        <v>-7.2759576141834259E-12</v>
      </c>
      <c r="X7">
        <v>38054.9</v>
      </c>
      <c r="Y7" s="23">
        <f t="shared" si="2"/>
        <v>0</v>
      </c>
    </row>
    <row r="8" spans="1:25" x14ac:dyDescent="0.25">
      <c r="A8" t="s">
        <v>11</v>
      </c>
      <c r="B8" t="s">
        <v>12</v>
      </c>
      <c r="C8" s="36">
        <v>0</v>
      </c>
      <c r="D8" s="36">
        <v>2073.96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3154</v>
      </c>
      <c r="M8" s="36">
        <v>0</v>
      </c>
      <c r="N8" s="36">
        <v>0</v>
      </c>
      <c r="O8" s="36">
        <v>0</v>
      </c>
      <c r="P8" s="36">
        <f t="shared" si="1"/>
        <v>5227.96</v>
      </c>
      <c r="Q8" s="36">
        <f>+Percepciones!AP8-Deducciones!P8</f>
        <v>11488.89</v>
      </c>
      <c r="R8" s="36">
        <v>11488.89</v>
      </c>
      <c r="S8" s="36" t="s">
        <v>134</v>
      </c>
      <c r="T8" s="36">
        <v>0</v>
      </c>
      <c r="U8" s="36">
        <v>0</v>
      </c>
      <c r="V8" s="36">
        <f t="shared" si="0"/>
        <v>0</v>
      </c>
      <c r="X8">
        <v>11488.89</v>
      </c>
      <c r="Y8" s="23">
        <f t="shared" si="2"/>
        <v>0</v>
      </c>
    </row>
    <row r="9" spans="1:25" x14ac:dyDescent="0.25">
      <c r="A9" t="s">
        <v>13</v>
      </c>
      <c r="B9" t="s">
        <v>14</v>
      </c>
      <c r="C9" s="36">
        <v>0</v>
      </c>
      <c r="D9" s="36">
        <v>1494.87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2791</v>
      </c>
      <c r="M9" s="36">
        <v>0</v>
      </c>
      <c r="N9" s="36">
        <v>0</v>
      </c>
      <c r="O9" s="36">
        <v>0</v>
      </c>
      <c r="P9" s="36">
        <f t="shared" si="1"/>
        <v>4285.87</v>
      </c>
      <c r="Q9" s="36">
        <f>+Percepciones!AP9-Deducciones!P9</f>
        <v>9356.880000000001</v>
      </c>
      <c r="R9" s="36">
        <v>9356.8799999999992</v>
      </c>
      <c r="S9" s="36" t="s">
        <v>134</v>
      </c>
      <c r="T9" s="36">
        <v>0</v>
      </c>
      <c r="U9" s="36">
        <v>0</v>
      </c>
      <c r="V9" s="36">
        <f t="shared" si="0"/>
        <v>1.8189894035458565E-12</v>
      </c>
      <c r="X9">
        <v>9356.8799999999992</v>
      </c>
      <c r="Y9" s="23">
        <f t="shared" si="2"/>
        <v>0</v>
      </c>
    </row>
    <row r="10" spans="1:25" x14ac:dyDescent="0.25">
      <c r="A10" t="s">
        <v>15</v>
      </c>
      <c r="B10" t="s">
        <v>16</v>
      </c>
      <c r="C10" s="36">
        <v>0</v>
      </c>
      <c r="D10" s="36">
        <v>3628.59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3154</v>
      </c>
      <c r="M10" s="36">
        <v>0</v>
      </c>
      <c r="N10" s="36">
        <v>330.185</v>
      </c>
      <c r="O10" s="36">
        <v>330.185</v>
      </c>
      <c r="P10" s="36">
        <f t="shared" si="1"/>
        <v>7442.96</v>
      </c>
      <c r="Q10" s="36">
        <f>+Percepciones!AP10-Deducciones!P10</f>
        <v>25431.96</v>
      </c>
      <c r="R10" s="36">
        <v>16713.810000000001</v>
      </c>
      <c r="S10" s="36" t="s">
        <v>131</v>
      </c>
      <c r="T10" s="36">
        <v>8718.15</v>
      </c>
      <c r="U10" s="36">
        <v>0</v>
      </c>
      <c r="V10" s="36">
        <f t="shared" si="0"/>
        <v>-1.8189894035458565E-12</v>
      </c>
      <c r="X10">
        <v>25431.96</v>
      </c>
      <c r="Y10" s="23">
        <f t="shared" si="2"/>
        <v>0</v>
      </c>
    </row>
    <row r="11" spans="1:25" x14ac:dyDescent="0.25">
      <c r="A11" t="s">
        <v>17</v>
      </c>
      <c r="B11" t="s">
        <v>18</v>
      </c>
      <c r="C11" s="36">
        <v>0</v>
      </c>
      <c r="D11" s="36">
        <v>6195.38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3154</v>
      </c>
      <c r="M11" s="36">
        <v>0</v>
      </c>
      <c r="N11" s="36">
        <v>262.85500000000002</v>
      </c>
      <c r="O11" s="36">
        <v>262.85500000000002</v>
      </c>
      <c r="P11" s="36">
        <f t="shared" si="1"/>
        <v>9875.09</v>
      </c>
      <c r="Q11" s="36">
        <f>+Percepciones!AP11-Deducciones!P11</f>
        <v>38528.47</v>
      </c>
      <c r="R11" s="36">
        <v>25112.15</v>
      </c>
      <c r="S11" s="36" t="s">
        <v>131</v>
      </c>
      <c r="T11" s="36">
        <v>13416.32</v>
      </c>
      <c r="U11" s="36">
        <v>0</v>
      </c>
      <c r="V11" s="36">
        <f t="shared" si="0"/>
        <v>0</v>
      </c>
      <c r="X11">
        <v>38528.47</v>
      </c>
      <c r="Y11" s="23">
        <f t="shared" si="2"/>
        <v>0</v>
      </c>
    </row>
    <row r="12" spans="1:25" x14ac:dyDescent="0.25">
      <c r="A12" t="s">
        <v>19</v>
      </c>
      <c r="B12" t="s">
        <v>20</v>
      </c>
      <c r="C12" s="36">
        <v>0</v>
      </c>
      <c r="D12" s="36">
        <v>3902.75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3154</v>
      </c>
      <c r="M12" s="36">
        <v>0</v>
      </c>
      <c r="N12" s="36">
        <v>343.15499999999997</v>
      </c>
      <c r="O12" s="36">
        <v>343.15499999999997</v>
      </c>
      <c r="P12" s="36">
        <f t="shared" si="1"/>
        <v>7743.0599999999995</v>
      </c>
      <c r="Q12" s="36">
        <f>+Percepciones!AP12-Deducciones!P12</f>
        <v>26823.010000000002</v>
      </c>
      <c r="R12" s="36">
        <v>17605.3</v>
      </c>
      <c r="S12" s="36" t="s">
        <v>131</v>
      </c>
      <c r="T12" s="36">
        <v>9217.7099999999991</v>
      </c>
      <c r="U12" s="36">
        <v>0</v>
      </c>
      <c r="V12" s="36">
        <f t="shared" si="0"/>
        <v>3.637978807091713E-12</v>
      </c>
      <c r="X12">
        <v>26823.01</v>
      </c>
      <c r="Y12" s="23">
        <f t="shared" si="2"/>
        <v>0</v>
      </c>
    </row>
    <row r="13" spans="1:25" x14ac:dyDescent="0.25">
      <c r="A13" t="s">
        <v>21</v>
      </c>
      <c r="B13" t="s">
        <v>22</v>
      </c>
      <c r="C13" s="36">
        <v>0</v>
      </c>
      <c r="D13" s="36">
        <v>1068.3599999999999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2277</v>
      </c>
      <c r="M13" s="36">
        <v>0</v>
      </c>
      <c r="N13" s="36">
        <v>0</v>
      </c>
      <c r="O13" s="36">
        <v>0</v>
      </c>
      <c r="P13" s="36">
        <f t="shared" si="1"/>
        <v>3345.3599999999997</v>
      </c>
      <c r="Q13" s="36">
        <f>+Percepciones!AP13-Deducciones!P13</f>
        <v>7786.5900000000011</v>
      </c>
      <c r="R13" s="36">
        <v>7786.59</v>
      </c>
      <c r="S13" s="36" t="s">
        <v>134</v>
      </c>
      <c r="T13" s="36">
        <v>0</v>
      </c>
      <c r="U13" s="36">
        <v>0</v>
      </c>
      <c r="V13" s="36">
        <f t="shared" si="0"/>
        <v>9.0949470177292824E-13</v>
      </c>
      <c r="X13">
        <v>7786.59</v>
      </c>
      <c r="Y13" s="23">
        <f t="shared" si="2"/>
        <v>0</v>
      </c>
    </row>
    <row r="14" spans="1:25" x14ac:dyDescent="0.25">
      <c r="A14" t="s">
        <v>23</v>
      </c>
      <c r="B14" t="s">
        <v>24</v>
      </c>
      <c r="C14" s="36">
        <v>0</v>
      </c>
      <c r="D14" s="36">
        <v>8631.51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3154</v>
      </c>
      <c r="M14" s="36">
        <v>0</v>
      </c>
      <c r="N14" s="36">
        <v>563.53499999999997</v>
      </c>
      <c r="O14" s="36">
        <v>563.53499999999997</v>
      </c>
      <c r="P14" s="36">
        <f t="shared" si="1"/>
        <v>12912.58</v>
      </c>
      <c r="Q14" s="36">
        <f>+Percepciones!AP14-Deducciones!P14</f>
        <v>45471.149999999994</v>
      </c>
      <c r="R14" s="36">
        <v>29240.34</v>
      </c>
      <c r="S14" s="36" t="s">
        <v>131</v>
      </c>
      <c r="T14" s="36">
        <v>16230.81</v>
      </c>
      <c r="U14" s="36">
        <v>0</v>
      </c>
      <c r="V14" s="36">
        <f t="shared" si="0"/>
        <v>-5.4569682106375694E-12</v>
      </c>
      <c r="X14">
        <v>45471.15</v>
      </c>
      <c r="Y14" s="23">
        <f t="shared" si="2"/>
        <v>0</v>
      </c>
    </row>
    <row r="15" spans="1:25" x14ac:dyDescent="0.25">
      <c r="A15" t="s">
        <v>25</v>
      </c>
      <c r="B15" t="s">
        <v>26</v>
      </c>
      <c r="C15" s="36">
        <v>0</v>
      </c>
      <c r="D15" s="36">
        <v>600.17999999999995</v>
      </c>
      <c r="E15" s="36">
        <v>0</v>
      </c>
      <c r="F15" s="36">
        <v>1920.21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1665</v>
      </c>
      <c r="M15" s="36">
        <v>1083.33</v>
      </c>
      <c r="N15" s="36">
        <v>0</v>
      </c>
      <c r="O15" s="36">
        <v>0</v>
      </c>
      <c r="P15" s="36">
        <f t="shared" si="1"/>
        <v>5268.7199999999993</v>
      </c>
      <c r="Q15" s="36">
        <f>+Percepciones!AP15-Deducciones!P15</f>
        <v>2871.3300000000008</v>
      </c>
      <c r="R15" s="36">
        <v>2871.33</v>
      </c>
      <c r="S15" s="36" t="s">
        <v>134</v>
      </c>
      <c r="T15" s="36">
        <v>0</v>
      </c>
      <c r="U15" s="36">
        <v>0</v>
      </c>
      <c r="V15" s="36">
        <f t="shared" si="0"/>
        <v>9.0949470177292824E-13</v>
      </c>
      <c r="X15">
        <v>2871.33</v>
      </c>
      <c r="Y15" s="23">
        <f t="shared" si="2"/>
        <v>0</v>
      </c>
    </row>
    <row r="16" spans="1:25" x14ac:dyDescent="0.25">
      <c r="A16" t="s">
        <v>27</v>
      </c>
      <c r="B16" t="s">
        <v>28</v>
      </c>
      <c r="C16" s="36">
        <v>0</v>
      </c>
      <c r="D16" s="36">
        <v>9269.9699999999993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3154</v>
      </c>
      <c r="M16" s="36">
        <v>0</v>
      </c>
      <c r="N16" s="36">
        <v>563.53499999999997</v>
      </c>
      <c r="O16" s="36">
        <v>563.53499999999997</v>
      </c>
      <c r="P16" s="36">
        <f t="shared" si="1"/>
        <v>13551.039999999999</v>
      </c>
      <c r="Q16" s="36">
        <f>+Percepciones!AP16-Deducciones!P16</f>
        <v>60730.079999999994</v>
      </c>
      <c r="R16" s="36">
        <v>30730.080000000002</v>
      </c>
      <c r="S16" s="36" t="s">
        <v>131</v>
      </c>
      <c r="T16" s="36">
        <v>30000</v>
      </c>
      <c r="U16" s="36">
        <v>0</v>
      </c>
      <c r="V16" s="36">
        <f t="shared" si="0"/>
        <v>-7.2759576141834259E-12</v>
      </c>
      <c r="X16">
        <v>60730.080000000002</v>
      </c>
      <c r="Y16" s="23">
        <f t="shared" si="2"/>
        <v>0</v>
      </c>
    </row>
    <row r="17" spans="1:25" x14ac:dyDescent="0.25">
      <c r="A17" t="s">
        <v>29</v>
      </c>
      <c r="B17" t="s">
        <v>30</v>
      </c>
      <c r="C17" s="36">
        <v>0</v>
      </c>
      <c r="D17" s="36">
        <v>1111.42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2329</v>
      </c>
      <c r="M17" s="36">
        <v>0</v>
      </c>
      <c r="N17" s="36">
        <v>0</v>
      </c>
      <c r="O17" s="36">
        <v>0</v>
      </c>
      <c r="P17" s="36">
        <f t="shared" si="1"/>
        <v>3440.42</v>
      </c>
      <c r="Q17" s="36">
        <f>+Percepciones!AP17-Deducciones!P17</f>
        <v>7945.1299999999992</v>
      </c>
      <c r="R17" s="36">
        <v>7945.13</v>
      </c>
      <c r="S17" s="36" t="s">
        <v>134</v>
      </c>
      <c r="T17" s="36">
        <v>0</v>
      </c>
      <c r="U17" s="36">
        <v>0</v>
      </c>
      <c r="V17" s="36">
        <f t="shared" si="0"/>
        <v>-9.0949470177292824E-13</v>
      </c>
      <c r="X17">
        <v>7945.13</v>
      </c>
      <c r="Y17" s="23">
        <f t="shared" si="2"/>
        <v>0</v>
      </c>
    </row>
    <row r="18" spans="1:25" x14ac:dyDescent="0.25">
      <c r="A18" t="s">
        <v>31</v>
      </c>
      <c r="B18" t="s">
        <v>32</v>
      </c>
      <c r="C18" s="36">
        <v>0</v>
      </c>
      <c r="D18" s="36">
        <v>9269.9699999999993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f t="shared" si="1"/>
        <v>9269.9699999999993</v>
      </c>
      <c r="Q18" s="36">
        <f>+Percepciones!AP18-Deducciones!P18</f>
        <v>30730.080000000002</v>
      </c>
      <c r="R18" s="36">
        <v>30730.080000000002</v>
      </c>
      <c r="S18" s="36" t="s">
        <v>134</v>
      </c>
      <c r="T18" s="36">
        <v>0</v>
      </c>
      <c r="U18" s="36">
        <v>0</v>
      </c>
      <c r="V18" s="36">
        <f t="shared" si="0"/>
        <v>0</v>
      </c>
      <c r="X18">
        <v>30730.080000000002</v>
      </c>
      <c r="Y18" s="23">
        <f t="shared" si="2"/>
        <v>0</v>
      </c>
    </row>
    <row r="19" spans="1:25" x14ac:dyDescent="0.25">
      <c r="A19" t="s">
        <v>33</v>
      </c>
      <c r="B19" t="s">
        <v>34</v>
      </c>
      <c r="C19" s="36">
        <v>0</v>
      </c>
      <c r="D19" s="36">
        <v>2395.58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3154</v>
      </c>
      <c r="M19" s="36">
        <v>0</v>
      </c>
      <c r="N19" s="36">
        <v>245.19499999999999</v>
      </c>
      <c r="O19" s="36">
        <v>245.19499999999999</v>
      </c>
      <c r="P19" s="36">
        <f t="shared" si="1"/>
        <v>6039.9699999999993</v>
      </c>
      <c r="Q19" s="36">
        <f>+Percepciones!AP19-Deducciones!P19</f>
        <v>19130.919999999998</v>
      </c>
      <c r="R19" s="36">
        <v>12672.97</v>
      </c>
      <c r="S19" s="36" t="s">
        <v>131</v>
      </c>
      <c r="T19" s="36">
        <v>6457.95</v>
      </c>
      <c r="U19" s="36">
        <v>0</v>
      </c>
      <c r="V19" s="36">
        <f t="shared" si="0"/>
        <v>-9.0949470177292824E-13</v>
      </c>
      <c r="X19">
        <v>19130.919999999998</v>
      </c>
      <c r="Y19" s="23">
        <f t="shared" si="2"/>
        <v>0</v>
      </c>
    </row>
    <row r="20" spans="1:25" x14ac:dyDescent="0.25">
      <c r="A20" t="s">
        <v>35</v>
      </c>
      <c r="B20" t="s">
        <v>36</v>
      </c>
      <c r="C20" s="36">
        <v>0</v>
      </c>
      <c r="D20" s="36">
        <v>305.95999999999998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1093</v>
      </c>
      <c r="M20" s="36">
        <v>0</v>
      </c>
      <c r="N20" s="36">
        <v>0</v>
      </c>
      <c r="O20" s="36">
        <v>0</v>
      </c>
      <c r="P20" s="36">
        <f t="shared" si="1"/>
        <v>1398.96</v>
      </c>
      <c r="Q20" s="36">
        <f>+Percepciones!AP20-Deducciones!P20</f>
        <v>3944.4399999999996</v>
      </c>
      <c r="R20" s="36">
        <v>3944.44</v>
      </c>
      <c r="S20" s="36" t="s">
        <v>134</v>
      </c>
      <c r="T20" s="36">
        <v>0</v>
      </c>
      <c r="U20" s="36">
        <v>0</v>
      </c>
      <c r="V20" s="36">
        <f t="shared" si="0"/>
        <v>-4.5474735088646412E-13</v>
      </c>
      <c r="X20">
        <v>3944.44</v>
      </c>
      <c r="Y20" s="23">
        <f t="shared" si="2"/>
        <v>0</v>
      </c>
    </row>
    <row r="21" spans="1:25" x14ac:dyDescent="0.25">
      <c r="A21" t="s">
        <v>37</v>
      </c>
      <c r="B21" t="s">
        <v>38</v>
      </c>
      <c r="C21" s="36">
        <v>0</v>
      </c>
      <c r="D21" s="36">
        <v>9269.9699999999993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3154</v>
      </c>
      <c r="M21" s="36">
        <v>0</v>
      </c>
      <c r="N21" s="36">
        <v>563.53499999999997</v>
      </c>
      <c r="O21" s="36">
        <v>563.53499999999997</v>
      </c>
      <c r="P21" s="36">
        <f t="shared" si="1"/>
        <v>13551.039999999999</v>
      </c>
      <c r="Q21" s="36">
        <f>+Percepciones!AP21-Deducciones!P21</f>
        <v>66557.590000000011</v>
      </c>
      <c r="R21" s="36">
        <v>30730.080000000002</v>
      </c>
      <c r="S21" s="36" t="s">
        <v>131</v>
      </c>
      <c r="T21" s="36">
        <v>35827.51</v>
      </c>
      <c r="U21" s="36">
        <v>0</v>
      </c>
      <c r="V21" s="36">
        <f t="shared" si="0"/>
        <v>7.2759576141834259E-12</v>
      </c>
      <c r="X21">
        <v>66557.59</v>
      </c>
      <c r="Y21" s="23">
        <f t="shared" si="2"/>
        <v>0</v>
      </c>
    </row>
    <row r="22" spans="1:25" x14ac:dyDescent="0.25">
      <c r="A22" t="s">
        <v>39</v>
      </c>
      <c r="B22" t="s">
        <v>40</v>
      </c>
      <c r="C22" s="36">
        <v>0</v>
      </c>
      <c r="D22" s="36">
        <v>1581.22</v>
      </c>
      <c r="E22" s="36">
        <v>0</v>
      </c>
      <c r="F22" s="36">
        <v>0</v>
      </c>
      <c r="G22" s="36">
        <v>2222.5100000000002</v>
      </c>
      <c r="H22" s="36">
        <v>0</v>
      </c>
      <c r="I22" s="36">
        <v>0</v>
      </c>
      <c r="J22" s="36">
        <v>0</v>
      </c>
      <c r="K22" s="36">
        <v>0</v>
      </c>
      <c r="L22" s="36">
        <v>2895</v>
      </c>
      <c r="M22" s="36">
        <v>0</v>
      </c>
      <c r="N22" s="36">
        <v>0</v>
      </c>
      <c r="O22" s="36">
        <v>0</v>
      </c>
      <c r="P22" s="36">
        <f t="shared" si="1"/>
        <v>6698.7300000000005</v>
      </c>
      <c r="Q22" s="36">
        <f>+Percepciones!AP22-Deducciones!P22</f>
        <v>7452.2699999999995</v>
      </c>
      <c r="R22" s="36">
        <v>7452.27</v>
      </c>
      <c r="S22" s="36" t="s">
        <v>134</v>
      </c>
      <c r="T22" s="36">
        <v>0</v>
      </c>
      <c r="U22" s="36">
        <v>0</v>
      </c>
      <c r="V22" s="36">
        <f t="shared" si="0"/>
        <v>-9.0949470177292824E-13</v>
      </c>
      <c r="X22">
        <v>7452.27</v>
      </c>
      <c r="Y22" s="23">
        <f t="shared" si="2"/>
        <v>0</v>
      </c>
    </row>
    <row r="23" spans="1:25" x14ac:dyDescent="0.25">
      <c r="A23" t="s">
        <v>41</v>
      </c>
      <c r="B23" t="s">
        <v>42</v>
      </c>
      <c r="C23" s="36">
        <v>0</v>
      </c>
      <c r="D23" s="36">
        <v>2960.07</v>
      </c>
      <c r="E23" s="36">
        <v>0</v>
      </c>
      <c r="F23" s="36">
        <v>0</v>
      </c>
      <c r="G23" s="36">
        <v>1630</v>
      </c>
      <c r="H23" s="36">
        <v>0</v>
      </c>
      <c r="I23" s="36">
        <v>0</v>
      </c>
      <c r="J23" s="36">
        <v>0</v>
      </c>
      <c r="K23" s="36">
        <v>0</v>
      </c>
      <c r="L23" s="36">
        <v>3150</v>
      </c>
      <c r="M23" s="36">
        <v>0</v>
      </c>
      <c r="N23" s="36">
        <v>0</v>
      </c>
      <c r="O23" s="36">
        <v>0</v>
      </c>
      <c r="P23" s="36">
        <f t="shared" si="1"/>
        <v>7740.07</v>
      </c>
      <c r="Q23" s="36">
        <f>+Percepciones!AP23-Deducciones!P23</f>
        <v>12909.98</v>
      </c>
      <c r="R23" s="36">
        <v>12909.98</v>
      </c>
      <c r="S23" s="36" t="s">
        <v>134</v>
      </c>
      <c r="T23" s="36">
        <v>0</v>
      </c>
      <c r="U23" s="36">
        <v>0</v>
      </c>
      <c r="V23" s="36">
        <f t="shared" si="0"/>
        <v>0</v>
      </c>
      <c r="X23">
        <v>12909.98</v>
      </c>
      <c r="Y23" s="23">
        <f t="shared" si="2"/>
        <v>0</v>
      </c>
    </row>
    <row r="24" spans="1:25" x14ac:dyDescent="0.25">
      <c r="A24" t="s">
        <v>43</v>
      </c>
      <c r="B24" t="s">
        <v>44</v>
      </c>
      <c r="C24" s="36">
        <v>0</v>
      </c>
      <c r="D24" s="36">
        <v>512.49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1069</v>
      </c>
      <c r="M24" s="36">
        <v>0</v>
      </c>
      <c r="N24" s="36">
        <v>0</v>
      </c>
      <c r="O24" s="36">
        <v>0</v>
      </c>
      <c r="P24" s="36">
        <f t="shared" si="1"/>
        <v>1581.49</v>
      </c>
      <c r="Q24" s="36">
        <f>+Percepciones!AP24-Deducciones!P24</f>
        <v>5425.1100000000006</v>
      </c>
      <c r="R24" s="36">
        <v>5425.11</v>
      </c>
      <c r="S24" s="36" t="s">
        <v>134</v>
      </c>
      <c r="T24" s="36">
        <v>0</v>
      </c>
      <c r="U24" s="36">
        <v>0</v>
      </c>
      <c r="V24" s="36">
        <f t="shared" si="0"/>
        <v>9.0949470177292824E-13</v>
      </c>
      <c r="X24">
        <v>5425.11</v>
      </c>
      <c r="Y24" s="23">
        <f t="shared" si="2"/>
        <v>0</v>
      </c>
    </row>
    <row r="25" spans="1:25" x14ac:dyDescent="0.25">
      <c r="A25" t="s">
        <v>45</v>
      </c>
      <c r="B25" t="s">
        <v>46</v>
      </c>
      <c r="C25" s="36">
        <v>0</v>
      </c>
      <c r="D25" s="36">
        <v>963.71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2151</v>
      </c>
      <c r="M25" s="36">
        <v>0</v>
      </c>
      <c r="N25" s="36">
        <v>0</v>
      </c>
      <c r="O25" s="36">
        <v>0</v>
      </c>
      <c r="P25" s="36">
        <f t="shared" si="1"/>
        <v>3114.71</v>
      </c>
      <c r="Q25" s="36">
        <f>+Percepciones!AP25-Deducciones!P25</f>
        <v>7401.3399999999992</v>
      </c>
      <c r="R25" s="36">
        <v>7401.34</v>
      </c>
      <c r="S25" s="36" t="s">
        <v>134</v>
      </c>
      <c r="T25" s="36">
        <v>0</v>
      </c>
      <c r="U25" s="36">
        <v>0</v>
      </c>
      <c r="V25" s="36">
        <f t="shared" si="0"/>
        <v>-9.0949470177292824E-13</v>
      </c>
      <c r="X25">
        <v>7401.34</v>
      </c>
      <c r="Y25" s="23">
        <f t="shared" si="2"/>
        <v>0</v>
      </c>
    </row>
    <row r="26" spans="1:25" x14ac:dyDescent="0.25">
      <c r="A26" t="s">
        <v>47</v>
      </c>
      <c r="B26" t="s">
        <v>48</v>
      </c>
      <c r="C26" s="36">
        <v>0</v>
      </c>
      <c r="D26" s="36">
        <v>7267.51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3154</v>
      </c>
      <c r="M26" s="36">
        <v>0</v>
      </c>
      <c r="N26" s="36">
        <v>531.69500000000005</v>
      </c>
      <c r="O26" s="36">
        <v>531.69500000000005</v>
      </c>
      <c r="P26" s="36">
        <f t="shared" si="1"/>
        <v>11484.9</v>
      </c>
      <c r="Q26" s="36">
        <f>+Percepciones!AP26-Deducciones!P26</f>
        <v>40339.939999999995</v>
      </c>
      <c r="R26" s="36">
        <v>26057.69</v>
      </c>
      <c r="S26" s="36" t="s">
        <v>131</v>
      </c>
      <c r="T26" s="36">
        <v>14282.25</v>
      </c>
      <c r="U26" s="36">
        <v>0</v>
      </c>
      <c r="V26" s="36">
        <f t="shared" si="0"/>
        <v>-3.637978807091713E-12</v>
      </c>
      <c r="X26">
        <v>40339.94</v>
      </c>
      <c r="Y26" s="23">
        <f t="shared" si="2"/>
        <v>0</v>
      </c>
    </row>
    <row r="27" spans="1:25" x14ac:dyDescent="0.25">
      <c r="A27" t="s">
        <v>49</v>
      </c>
      <c r="B27" t="s">
        <v>50</v>
      </c>
      <c r="C27" s="36">
        <v>0</v>
      </c>
      <c r="D27" s="36">
        <v>2331.8200000000002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3154</v>
      </c>
      <c r="M27" s="36">
        <v>0</v>
      </c>
      <c r="N27" s="36">
        <v>235.655</v>
      </c>
      <c r="O27" s="36">
        <v>235.655</v>
      </c>
      <c r="P27" s="36">
        <f t="shared" si="1"/>
        <v>5957.13</v>
      </c>
      <c r="Q27" s="36">
        <f>+Percepciones!AP27-Deducciones!P27</f>
        <v>18768.23</v>
      </c>
      <c r="R27" s="36">
        <v>12438.23</v>
      </c>
      <c r="S27" s="36" t="s">
        <v>131</v>
      </c>
      <c r="T27" s="36">
        <v>6330</v>
      </c>
      <c r="U27" s="36">
        <v>0</v>
      </c>
      <c r="V27" s="36">
        <f t="shared" si="0"/>
        <v>0</v>
      </c>
      <c r="X27">
        <v>18768.23</v>
      </c>
      <c r="Y27" s="23">
        <f t="shared" si="2"/>
        <v>0</v>
      </c>
    </row>
    <row r="28" spans="1:25" x14ac:dyDescent="0.25">
      <c r="A28" t="s">
        <v>51</v>
      </c>
      <c r="B28" t="s">
        <v>52</v>
      </c>
      <c r="C28" s="36">
        <v>0</v>
      </c>
      <c r="D28" s="36">
        <v>2167.33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3154</v>
      </c>
      <c r="M28" s="36">
        <v>0</v>
      </c>
      <c r="N28" s="36">
        <v>0</v>
      </c>
      <c r="O28" s="36">
        <v>0</v>
      </c>
      <c r="P28" s="36">
        <f t="shared" si="1"/>
        <v>5321.33</v>
      </c>
      <c r="Q28" s="36">
        <f>+Percepciones!AP28-Deducciones!P28</f>
        <v>11832.62</v>
      </c>
      <c r="R28" s="36">
        <v>11832.62</v>
      </c>
      <c r="S28" s="36" t="s">
        <v>134</v>
      </c>
      <c r="T28" s="36">
        <v>0</v>
      </c>
      <c r="U28" s="36">
        <v>0</v>
      </c>
      <c r="V28" s="36">
        <f t="shared" si="0"/>
        <v>0</v>
      </c>
      <c r="X28">
        <v>11832.62</v>
      </c>
      <c r="Y28" s="23">
        <f t="shared" si="2"/>
        <v>0</v>
      </c>
    </row>
    <row r="29" spans="1:25" x14ac:dyDescent="0.25">
      <c r="A29" t="s">
        <v>53</v>
      </c>
      <c r="B29" t="s">
        <v>54</v>
      </c>
      <c r="C29" s="36">
        <v>0</v>
      </c>
      <c r="D29" s="36">
        <v>725.6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1845</v>
      </c>
      <c r="M29" s="36">
        <v>0</v>
      </c>
      <c r="N29" s="36">
        <v>0</v>
      </c>
      <c r="O29" s="36">
        <v>0</v>
      </c>
      <c r="P29" s="36">
        <f t="shared" si="1"/>
        <v>2570.6</v>
      </c>
      <c r="Q29" s="36">
        <f>+Percepciones!AP29-Deducciones!P29</f>
        <v>6449.35</v>
      </c>
      <c r="R29" s="36">
        <v>6449.35</v>
      </c>
      <c r="S29" s="36" t="s">
        <v>134</v>
      </c>
      <c r="T29" s="36">
        <v>0</v>
      </c>
      <c r="U29" s="36">
        <v>0</v>
      </c>
      <c r="V29" s="36">
        <f t="shared" si="0"/>
        <v>0</v>
      </c>
      <c r="X29">
        <v>6449.35</v>
      </c>
      <c r="Y29" s="23">
        <f t="shared" si="2"/>
        <v>0</v>
      </c>
    </row>
    <row r="30" spans="1:25" x14ac:dyDescent="0.25">
      <c r="A30" t="s">
        <v>55</v>
      </c>
      <c r="B30" t="s">
        <v>56</v>
      </c>
      <c r="C30" s="36">
        <v>0</v>
      </c>
      <c r="D30" s="36">
        <v>600.17999999999995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1665</v>
      </c>
      <c r="M30" s="36">
        <v>0</v>
      </c>
      <c r="N30" s="36">
        <v>0</v>
      </c>
      <c r="O30" s="36">
        <v>0</v>
      </c>
      <c r="P30" s="36">
        <f t="shared" si="1"/>
        <v>2265.1799999999998</v>
      </c>
      <c r="Q30" s="36">
        <f>+Percepciones!AP30-Deducciones!P30</f>
        <v>5874.8700000000008</v>
      </c>
      <c r="R30" s="36">
        <v>5874.87</v>
      </c>
      <c r="S30" s="36" t="s">
        <v>134</v>
      </c>
      <c r="T30" s="36">
        <v>0</v>
      </c>
      <c r="U30" s="36">
        <v>0</v>
      </c>
      <c r="V30" s="36">
        <f t="shared" si="0"/>
        <v>9.0949470177292824E-13</v>
      </c>
      <c r="X30">
        <v>5874.87</v>
      </c>
      <c r="Y30" s="23">
        <f t="shared" si="2"/>
        <v>0</v>
      </c>
    </row>
    <row r="31" spans="1:25" x14ac:dyDescent="0.25">
      <c r="A31" t="s">
        <v>57</v>
      </c>
      <c r="B31" t="s">
        <v>58</v>
      </c>
      <c r="C31" s="36">
        <v>0</v>
      </c>
      <c r="D31" s="36">
        <v>9269.9699999999993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563.53499999999997</v>
      </c>
      <c r="O31" s="36">
        <v>563.53499999999997</v>
      </c>
      <c r="P31" s="36">
        <f t="shared" si="1"/>
        <v>10397.039999999999</v>
      </c>
      <c r="Q31" s="36">
        <f>+Percepciones!AP31-Deducciones!P31</f>
        <v>82500.000000000015</v>
      </c>
      <c r="R31" s="36">
        <v>30730.080000000002</v>
      </c>
      <c r="S31" s="36" t="s">
        <v>131</v>
      </c>
      <c r="T31" s="36">
        <v>51769.919999999998</v>
      </c>
      <c r="U31" s="36">
        <v>0</v>
      </c>
      <c r="V31" s="36">
        <f t="shared" si="0"/>
        <v>1.4551915228366852E-11</v>
      </c>
      <c r="X31">
        <v>82500</v>
      </c>
      <c r="Y31" s="23">
        <f t="shared" si="2"/>
        <v>0</v>
      </c>
    </row>
    <row r="32" spans="1:25" x14ac:dyDescent="0.25">
      <c r="A32" t="s">
        <v>59</v>
      </c>
      <c r="B32" t="s">
        <v>60</v>
      </c>
      <c r="C32" s="36">
        <v>0</v>
      </c>
      <c r="D32" s="36">
        <v>522.48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1080</v>
      </c>
      <c r="M32" s="36">
        <v>0</v>
      </c>
      <c r="N32" s="36">
        <v>0</v>
      </c>
      <c r="O32" s="36">
        <v>0</v>
      </c>
      <c r="P32" s="36">
        <f t="shared" si="1"/>
        <v>1602.48</v>
      </c>
      <c r="Q32" s="36">
        <f>+Percepciones!AP32-Deducciones!P32</f>
        <v>5477.52</v>
      </c>
      <c r="R32" s="36">
        <v>5477.52</v>
      </c>
      <c r="S32" s="36" t="s">
        <v>134</v>
      </c>
      <c r="T32" s="36">
        <v>0</v>
      </c>
      <c r="U32" s="36">
        <v>0</v>
      </c>
      <c r="V32" s="36">
        <f t="shared" si="0"/>
        <v>0</v>
      </c>
      <c r="X32">
        <v>5477.52</v>
      </c>
      <c r="Y32" s="23">
        <f t="shared" si="2"/>
        <v>0</v>
      </c>
    </row>
    <row r="33" spans="1:25" x14ac:dyDescent="0.25">
      <c r="A33" t="s">
        <v>61</v>
      </c>
      <c r="B33" t="s">
        <v>62</v>
      </c>
      <c r="C33" s="36">
        <v>0</v>
      </c>
      <c r="D33" s="36">
        <v>2960.07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3154</v>
      </c>
      <c r="M33" s="36">
        <v>0</v>
      </c>
      <c r="N33" s="36">
        <v>278.5</v>
      </c>
      <c r="O33" s="36">
        <v>278.5</v>
      </c>
      <c r="P33" s="36">
        <f t="shared" si="1"/>
        <v>6671.07</v>
      </c>
      <c r="Q33" s="36">
        <f>+Percepciones!AP33-Deducciones!P33</f>
        <v>22039.98</v>
      </c>
      <c r="R33" s="36">
        <v>14539.98</v>
      </c>
      <c r="S33" s="36" t="s">
        <v>131</v>
      </c>
      <c r="T33" s="36">
        <v>7500</v>
      </c>
      <c r="U33" s="36">
        <v>0</v>
      </c>
      <c r="V33" s="36">
        <f t="shared" si="0"/>
        <v>0</v>
      </c>
      <c r="X33">
        <v>22039.98</v>
      </c>
      <c r="Y33" s="23">
        <f t="shared" si="2"/>
        <v>0</v>
      </c>
    </row>
    <row r="34" spans="1:25" x14ac:dyDescent="0.25">
      <c r="A34" t="s">
        <v>63</v>
      </c>
      <c r="B34" t="s">
        <v>64</v>
      </c>
      <c r="C34" s="36">
        <v>0</v>
      </c>
      <c r="D34" s="36">
        <v>2795.42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3154</v>
      </c>
      <c r="M34" s="36">
        <v>0</v>
      </c>
      <c r="N34" s="36">
        <v>267.35500000000002</v>
      </c>
      <c r="O34" s="36">
        <v>267.35500000000002</v>
      </c>
      <c r="P34" s="36">
        <f t="shared" si="1"/>
        <v>6484.13</v>
      </c>
      <c r="Q34" s="36">
        <f>+Percepciones!AP34-Deducciones!P34</f>
        <v>21204.579999999998</v>
      </c>
      <c r="R34" s="36">
        <v>14004.58</v>
      </c>
      <c r="S34" s="36" t="s">
        <v>131</v>
      </c>
      <c r="T34" s="36">
        <v>7200</v>
      </c>
      <c r="U34" s="36">
        <v>0</v>
      </c>
      <c r="V34" s="36">
        <f t="shared" si="0"/>
        <v>-1.8189894035458565E-12</v>
      </c>
      <c r="X34">
        <v>21204.58</v>
      </c>
      <c r="Y34" s="23">
        <f t="shared" si="2"/>
        <v>0</v>
      </c>
    </row>
    <row r="35" spans="1:25" x14ac:dyDescent="0.25">
      <c r="A35" t="s">
        <v>65</v>
      </c>
      <c r="B35" t="s">
        <v>66</v>
      </c>
      <c r="C35" s="36">
        <v>0</v>
      </c>
      <c r="D35" s="36">
        <v>528.48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1553</v>
      </c>
      <c r="M35" s="36">
        <v>0</v>
      </c>
      <c r="N35" s="36">
        <v>0</v>
      </c>
      <c r="O35" s="36">
        <v>0</v>
      </c>
      <c r="P35" s="36">
        <f t="shared" si="1"/>
        <v>2081.48</v>
      </c>
      <c r="Q35" s="36">
        <f>+Percepciones!AP35-Deducciones!P35</f>
        <v>5509.02</v>
      </c>
      <c r="R35" s="36">
        <v>5509.02</v>
      </c>
      <c r="S35" s="36" t="s">
        <v>134</v>
      </c>
      <c r="T35" s="36">
        <v>0</v>
      </c>
      <c r="U35" s="36">
        <v>0</v>
      </c>
      <c r="V35" s="36">
        <f t="shared" si="0"/>
        <v>0</v>
      </c>
      <c r="X35">
        <v>5509.02</v>
      </c>
      <c r="Y35" s="23">
        <f t="shared" si="2"/>
        <v>0</v>
      </c>
    </row>
    <row r="36" spans="1:25" x14ac:dyDescent="0.2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</row>
    <row r="37" spans="1:25" x14ac:dyDescent="0.25">
      <c r="D37" s="36">
        <f>SUM(D4:D36)</f>
        <v>134841.07000000004</v>
      </c>
      <c r="E37" s="36">
        <f t="shared" ref="E37:K37" si="3">SUM(E4:E36)</f>
        <v>0</v>
      </c>
      <c r="F37" s="36">
        <f t="shared" si="3"/>
        <v>1920.21</v>
      </c>
      <c r="G37" s="36">
        <f t="shared" si="3"/>
        <v>5180.6500000000005</v>
      </c>
      <c r="H37" s="36">
        <f t="shared" si="3"/>
        <v>0</v>
      </c>
      <c r="I37" s="36">
        <f t="shared" si="3"/>
        <v>0</v>
      </c>
      <c r="J37" s="36">
        <f t="shared" si="3"/>
        <v>0</v>
      </c>
      <c r="K37" s="36">
        <f t="shared" si="3"/>
        <v>0</v>
      </c>
      <c r="L37" s="36">
        <f>SUM(L4:L36)</f>
        <v>79181</v>
      </c>
      <c r="M37" s="36">
        <f t="shared" ref="M37:O37" si="4">SUM(M4:M36)</f>
        <v>1083.33</v>
      </c>
      <c r="N37" s="36">
        <f t="shared" si="4"/>
        <v>6385.125</v>
      </c>
      <c r="O37" s="36">
        <f t="shared" si="4"/>
        <v>6385.125</v>
      </c>
      <c r="P37"/>
      <c r="Q37"/>
      <c r="R37"/>
      <c r="S37"/>
      <c r="T37"/>
    </row>
    <row r="38" spans="1:25" x14ac:dyDescent="0.25">
      <c r="N38"/>
      <c r="O38"/>
      <c r="P38"/>
      <c r="Q38"/>
      <c r="R38"/>
      <c r="S38"/>
      <c r="T38"/>
    </row>
    <row r="39" spans="1:25" x14ac:dyDescent="0.25">
      <c r="N39"/>
      <c r="O39"/>
      <c r="P39"/>
      <c r="Q39"/>
      <c r="R39"/>
      <c r="S39"/>
      <c r="T39"/>
    </row>
    <row r="40" spans="1:25" x14ac:dyDescent="0.25">
      <c r="N40"/>
      <c r="O40"/>
      <c r="P40"/>
      <c r="Q40"/>
      <c r="R40"/>
      <c r="S40"/>
      <c r="T40"/>
    </row>
    <row r="41" spans="1:25" x14ac:dyDescent="0.25">
      <c r="N41"/>
      <c r="O41"/>
      <c r="P41"/>
      <c r="Q41"/>
      <c r="R41"/>
      <c r="S41"/>
      <c r="T41"/>
    </row>
    <row r="42" spans="1:25" x14ac:dyDescent="0.25">
      <c r="N42"/>
      <c r="O42"/>
      <c r="P42"/>
      <c r="Q42"/>
      <c r="R42"/>
      <c r="S42"/>
      <c r="T42"/>
    </row>
    <row r="43" spans="1:25" x14ac:dyDescent="0.25">
      <c r="N43"/>
      <c r="O43"/>
      <c r="P43"/>
      <c r="Q43"/>
      <c r="R43"/>
      <c r="S43"/>
      <c r="T43"/>
    </row>
    <row r="44" spans="1:25" x14ac:dyDescent="0.25">
      <c r="N44"/>
      <c r="O44"/>
      <c r="P44"/>
      <c r="Q44"/>
      <c r="R44"/>
      <c r="S44"/>
      <c r="T44"/>
    </row>
    <row r="45" spans="1:25" x14ac:dyDescent="0.25">
      <c r="N45"/>
      <c r="O45"/>
      <c r="P45"/>
      <c r="Q45"/>
      <c r="R45"/>
      <c r="S45"/>
      <c r="T45"/>
    </row>
    <row r="46" spans="1:25" x14ac:dyDescent="0.25">
      <c r="N46"/>
      <c r="O46"/>
      <c r="P46"/>
      <c r="Q46"/>
      <c r="R46"/>
      <c r="S46"/>
      <c r="T46"/>
    </row>
    <row r="47" spans="1:25" x14ac:dyDescent="0.25">
      <c r="N47"/>
      <c r="O47"/>
      <c r="P47"/>
      <c r="Q47"/>
      <c r="R47"/>
      <c r="S47"/>
      <c r="T47"/>
    </row>
    <row r="48" spans="1:25" x14ac:dyDescent="0.25">
      <c r="N48"/>
      <c r="O48"/>
      <c r="P48"/>
      <c r="Q48"/>
      <c r="R48"/>
      <c r="S48"/>
      <c r="T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0">
    <mergeCell ref="H2"/>
    <mergeCell ref="I2"/>
    <mergeCell ref="J2"/>
    <mergeCell ref="K2"/>
    <mergeCell ref="M2"/>
    <mergeCell ref="C2"/>
    <mergeCell ref="D2"/>
    <mergeCell ref="E2"/>
    <mergeCell ref="F2"/>
    <mergeCell ref="G2"/>
  </mergeCells>
  <conditionalFormatting sqref="X3">
    <cfRule type="cellIs" priority="1" operator="lessThan">
      <formula>0</formula>
    </cfRule>
  </conditionalFormatting>
  <conditionalFormatting sqref="B4">
    <cfRule type="cellIs" priority="2" operator="lessThan">
      <formula>0</formula>
    </cfRule>
  </conditionalFormatting>
  <conditionalFormatting sqref="D4">
    <cfRule type="cellIs" priority="3" operator="lessThan">
      <formula>0</formula>
    </cfRule>
  </conditionalFormatting>
  <conditionalFormatting sqref="F4">
    <cfRule type="cellIs" priority="4" operator="lessThan">
      <formula>0</formula>
    </cfRule>
  </conditionalFormatting>
  <conditionalFormatting sqref="J4">
    <cfRule type="cellIs" priority="5" operator="lessThan">
      <formula>0</formula>
    </cfRule>
  </conditionalFormatting>
  <conditionalFormatting sqref="M4">
    <cfRule type="cellIs" priority="6" operator="lessThan">
      <formula>0</formula>
    </cfRule>
  </conditionalFormatting>
  <conditionalFormatting sqref="B5">
    <cfRule type="cellIs" priority="7" operator="lessThan">
      <formula>0</formula>
    </cfRule>
  </conditionalFormatting>
  <conditionalFormatting sqref="D5">
    <cfRule type="cellIs" priority="8" operator="lessThan">
      <formula>0</formula>
    </cfRule>
  </conditionalFormatting>
  <conditionalFormatting sqref="F5">
    <cfRule type="cellIs" priority="9" operator="lessThan">
      <formula>0</formula>
    </cfRule>
  </conditionalFormatting>
  <conditionalFormatting sqref="H5">
    <cfRule type="cellIs" priority="10" operator="lessThan">
      <formula>0</formula>
    </cfRule>
  </conditionalFormatting>
  <conditionalFormatting sqref="J5">
    <cfRule type="cellIs" priority="11" operator="lessThan">
      <formula>0</formula>
    </cfRule>
  </conditionalFormatting>
  <conditionalFormatting sqref="M5">
    <cfRule type="cellIs" priority="12" operator="lessThan">
      <formula>0</formula>
    </cfRule>
  </conditionalFormatting>
  <conditionalFormatting sqref="O5">
    <cfRule type="cellIs" priority="13" operator="lessThan">
      <formula>0</formula>
    </cfRule>
  </conditionalFormatting>
  <conditionalFormatting sqref="B6">
    <cfRule type="cellIs" priority="14" operator="lessThan">
      <formula>0</formula>
    </cfRule>
  </conditionalFormatting>
  <conditionalFormatting sqref="D6">
    <cfRule type="cellIs" priority="15" operator="lessThan">
      <formula>0</formula>
    </cfRule>
  </conditionalFormatting>
  <conditionalFormatting sqref="O6">
    <cfRule type="cellIs" priority="16" operator="lessThan">
      <formula>0</formula>
    </cfRule>
  </conditionalFormatting>
  <conditionalFormatting sqref="B7">
    <cfRule type="cellIs" priority="17" operator="lessThan">
      <formula>0</formula>
    </cfRule>
  </conditionalFormatting>
  <conditionalFormatting sqref="D7">
    <cfRule type="cellIs" priority="18" operator="lessThan">
      <formula>0</formula>
    </cfRule>
  </conditionalFormatting>
  <conditionalFormatting sqref="O7">
    <cfRule type="cellIs" priority="19" operator="lessThan">
      <formula>0</formula>
    </cfRule>
  </conditionalFormatting>
  <conditionalFormatting sqref="B8">
    <cfRule type="cellIs" priority="20" operator="lessThan">
      <formula>0</formula>
    </cfRule>
  </conditionalFormatting>
  <conditionalFormatting sqref="D8">
    <cfRule type="cellIs" priority="21" operator="lessThan">
      <formula>0</formula>
    </cfRule>
  </conditionalFormatting>
  <conditionalFormatting sqref="O8">
    <cfRule type="cellIs" priority="22" operator="lessThan">
      <formula>0</formula>
    </cfRule>
  </conditionalFormatting>
  <conditionalFormatting sqref="B9">
    <cfRule type="cellIs" priority="23" operator="lessThan">
      <formula>0</formula>
    </cfRule>
  </conditionalFormatting>
  <conditionalFormatting sqref="D9">
    <cfRule type="cellIs" priority="24" operator="lessThan">
      <formula>0</formula>
    </cfRule>
  </conditionalFormatting>
  <conditionalFormatting sqref="O9">
    <cfRule type="cellIs" priority="25" operator="lessThan">
      <formula>0</formula>
    </cfRule>
  </conditionalFormatting>
  <conditionalFormatting sqref="B10">
    <cfRule type="cellIs" priority="26" operator="lessThan">
      <formula>0</formula>
    </cfRule>
  </conditionalFormatting>
  <conditionalFormatting sqref="D10">
    <cfRule type="cellIs" priority="27" operator="lessThan">
      <formula>0</formula>
    </cfRule>
  </conditionalFormatting>
  <conditionalFormatting sqref="O10">
    <cfRule type="cellIs" priority="28" operator="lessThan">
      <formula>0</formula>
    </cfRule>
  </conditionalFormatting>
  <conditionalFormatting sqref="B11">
    <cfRule type="cellIs" priority="29" operator="lessThan">
      <formula>0</formula>
    </cfRule>
  </conditionalFormatting>
  <conditionalFormatting sqref="D11">
    <cfRule type="cellIs" priority="30" operator="lessThan">
      <formula>0</formula>
    </cfRule>
  </conditionalFormatting>
  <conditionalFormatting sqref="O11">
    <cfRule type="cellIs" priority="31" operator="lessThan">
      <formula>0</formula>
    </cfRule>
  </conditionalFormatting>
  <conditionalFormatting sqref="B12">
    <cfRule type="cellIs" priority="32" operator="lessThan">
      <formula>0</formula>
    </cfRule>
  </conditionalFormatting>
  <conditionalFormatting sqref="D12">
    <cfRule type="cellIs" priority="33" operator="lessThan">
      <formula>0</formula>
    </cfRule>
  </conditionalFormatting>
  <conditionalFormatting sqref="B13">
    <cfRule type="cellIs" priority="34" operator="lessThan">
      <formula>0</formula>
    </cfRule>
  </conditionalFormatting>
  <conditionalFormatting sqref="D13">
    <cfRule type="cellIs" priority="35" operator="lessThan">
      <formula>0</formula>
    </cfRule>
  </conditionalFormatting>
  <conditionalFormatting sqref="B14">
    <cfRule type="cellIs" priority="36" operator="lessThan">
      <formula>0</formula>
    </cfRule>
  </conditionalFormatting>
  <conditionalFormatting sqref="D14">
    <cfRule type="cellIs" priority="37" operator="lessThan">
      <formula>0</formula>
    </cfRule>
  </conditionalFormatting>
  <conditionalFormatting sqref="B15">
    <cfRule type="cellIs" priority="38" operator="lessThan">
      <formula>0</formula>
    </cfRule>
  </conditionalFormatting>
  <conditionalFormatting sqref="D15">
    <cfRule type="cellIs" priority="39" operator="lessThan">
      <formula>0</formula>
    </cfRule>
  </conditionalFormatting>
  <conditionalFormatting sqref="O15">
    <cfRule type="cellIs" priority="40" operator="lessThan">
      <formula>0</formula>
    </cfRule>
  </conditionalFormatting>
  <conditionalFormatting sqref="B16">
    <cfRule type="cellIs" priority="41" operator="lessThan">
      <formula>0</formula>
    </cfRule>
  </conditionalFormatting>
  <conditionalFormatting sqref="D16">
    <cfRule type="cellIs" priority="42" operator="lessThan">
      <formula>0</formula>
    </cfRule>
  </conditionalFormatting>
  <conditionalFormatting sqref="O16">
    <cfRule type="cellIs" priority="43" operator="lessThan">
      <formula>0</formula>
    </cfRule>
  </conditionalFormatting>
  <conditionalFormatting sqref="B17">
    <cfRule type="cellIs" priority="44" operator="lessThan">
      <formula>0</formula>
    </cfRule>
  </conditionalFormatting>
  <conditionalFormatting sqref="D17">
    <cfRule type="cellIs" priority="45" operator="lessThan">
      <formula>0</formula>
    </cfRule>
  </conditionalFormatting>
  <conditionalFormatting sqref="O17">
    <cfRule type="cellIs" priority="46" operator="lessThan">
      <formula>0</formula>
    </cfRule>
  </conditionalFormatting>
  <conditionalFormatting sqref="B18">
    <cfRule type="cellIs" priority="47" operator="lessThan">
      <formula>0</formula>
    </cfRule>
  </conditionalFormatting>
  <conditionalFormatting sqref="D18">
    <cfRule type="cellIs" priority="48" operator="lessThan">
      <formula>0</formula>
    </cfRule>
  </conditionalFormatting>
  <conditionalFormatting sqref="B19">
    <cfRule type="cellIs" priority="49" operator="lessThan">
      <formula>0</formula>
    </cfRule>
  </conditionalFormatting>
  <conditionalFormatting sqref="D19">
    <cfRule type="cellIs" priority="50" operator="lessThan">
      <formula>0</formula>
    </cfRule>
  </conditionalFormatting>
  <conditionalFormatting sqref="O19">
    <cfRule type="cellIs" priority="51" operator="lessThan">
      <formula>0</formula>
    </cfRule>
  </conditionalFormatting>
  <conditionalFormatting sqref="B20">
    <cfRule type="cellIs" priority="52" operator="lessThan">
      <formula>0</formula>
    </cfRule>
  </conditionalFormatting>
  <conditionalFormatting sqref="D20">
    <cfRule type="cellIs" priority="53" operator="lessThan">
      <formula>0</formula>
    </cfRule>
  </conditionalFormatting>
  <conditionalFormatting sqref="O20">
    <cfRule type="cellIs" priority="54" operator="lessThan">
      <formula>0</formula>
    </cfRule>
  </conditionalFormatting>
  <conditionalFormatting sqref="B21">
    <cfRule type="cellIs" priority="55" operator="lessThan">
      <formula>0</formula>
    </cfRule>
  </conditionalFormatting>
  <conditionalFormatting sqref="D21">
    <cfRule type="cellIs" priority="56" operator="lessThan">
      <formula>0</formula>
    </cfRule>
  </conditionalFormatting>
  <conditionalFormatting sqref="B22">
    <cfRule type="cellIs" priority="57" operator="lessThan">
      <formula>0</formula>
    </cfRule>
  </conditionalFormatting>
  <conditionalFormatting sqref="D22">
    <cfRule type="cellIs" priority="58" operator="lessThan">
      <formula>0</formula>
    </cfRule>
  </conditionalFormatting>
  <conditionalFormatting sqref="O22">
    <cfRule type="cellIs" priority="59" operator="lessThan">
      <formula>0</formula>
    </cfRule>
  </conditionalFormatting>
  <conditionalFormatting sqref="B23">
    <cfRule type="cellIs" priority="60" operator="lessThan">
      <formula>0</formula>
    </cfRule>
  </conditionalFormatting>
  <conditionalFormatting sqref="D23">
    <cfRule type="cellIs" priority="61" operator="lessThan">
      <formula>0</formula>
    </cfRule>
  </conditionalFormatting>
  <conditionalFormatting sqref="O23">
    <cfRule type="cellIs" priority="62" operator="lessThan">
      <formula>0</formula>
    </cfRule>
  </conditionalFormatting>
  <conditionalFormatting sqref="B24">
    <cfRule type="cellIs" priority="63" operator="lessThan">
      <formula>0</formula>
    </cfRule>
  </conditionalFormatting>
  <conditionalFormatting sqref="D24">
    <cfRule type="cellIs" priority="64" operator="lessThan">
      <formula>0</formula>
    </cfRule>
  </conditionalFormatting>
  <conditionalFormatting sqref="O24">
    <cfRule type="cellIs" priority="65" operator="lessThan">
      <formula>0</formula>
    </cfRule>
  </conditionalFormatting>
  <conditionalFormatting sqref="B25">
    <cfRule type="cellIs" priority="66" operator="lessThan">
      <formula>0</formula>
    </cfRule>
  </conditionalFormatting>
  <conditionalFormatting sqref="D25">
    <cfRule type="cellIs" priority="67" operator="lessThan">
      <formula>0</formula>
    </cfRule>
  </conditionalFormatting>
  <conditionalFormatting sqref="O25">
    <cfRule type="cellIs" priority="68" operator="lessThan">
      <formula>0</formula>
    </cfRule>
  </conditionalFormatting>
  <conditionalFormatting sqref="B26">
    <cfRule type="cellIs" priority="69" operator="lessThan">
      <formula>0</formula>
    </cfRule>
  </conditionalFormatting>
  <conditionalFormatting sqref="D26">
    <cfRule type="cellIs" priority="70" operator="lessThan">
      <formula>0</formula>
    </cfRule>
  </conditionalFormatting>
  <conditionalFormatting sqref="O26">
    <cfRule type="cellIs" priority="71" operator="lessThan">
      <formula>0</formula>
    </cfRule>
  </conditionalFormatting>
  <conditionalFormatting sqref="B27">
    <cfRule type="cellIs" priority="72" operator="lessThan">
      <formula>0</formula>
    </cfRule>
  </conditionalFormatting>
  <conditionalFormatting sqref="D27">
    <cfRule type="cellIs" priority="73" operator="lessThan">
      <formula>0</formula>
    </cfRule>
  </conditionalFormatting>
  <conditionalFormatting sqref="O27">
    <cfRule type="cellIs" priority="74" operator="lessThan">
      <formula>0</formula>
    </cfRule>
  </conditionalFormatting>
  <conditionalFormatting sqref="B28">
    <cfRule type="cellIs" priority="75" operator="lessThan">
      <formula>0</formula>
    </cfRule>
  </conditionalFormatting>
  <conditionalFormatting sqref="D28">
    <cfRule type="cellIs" priority="76" operator="lessThan">
      <formula>0</formula>
    </cfRule>
  </conditionalFormatting>
  <conditionalFormatting sqref="O28">
    <cfRule type="cellIs" priority="77" operator="lessThan">
      <formula>0</formula>
    </cfRule>
  </conditionalFormatting>
  <conditionalFormatting sqref="B29">
    <cfRule type="cellIs" priority="78" operator="lessThan">
      <formula>0</formula>
    </cfRule>
  </conditionalFormatting>
  <conditionalFormatting sqref="D29">
    <cfRule type="cellIs" priority="79" operator="lessThan">
      <formula>0</formula>
    </cfRule>
  </conditionalFormatting>
  <conditionalFormatting sqref="O29">
    <cfRule type="cellIs" priority="80" operator="lessThan">
      <formula>0</formula>
    </cfRule>
  </conditionalFormatting>
  <conditionalFormatting sqref="B30">
    <cfRule type="cellIs" priority="81" operator="lessThan">
      <formula>0</formula>
    </cfRule>
  </conditionalFormatting>
  <conditionalFormatting sqref="D30">
    <cfRule type="cellIs" priority="82" operator="lessThan">
      <formula>0</formula>
    </cfRule>
  </conditionalFormatting>
  <conditionalFormatting sqref="O30">
    <cfRule type="cellIs" priority="83" operator="lessThan">
      <formula>0</formula>
    </cfRule>
  </conditionalFormatting>
  <conditionalFormatting sqref="B31">
    <cfRule type="cellIs" priority="84" operator="lessThan">
      <formula>0</formula>
    </cfRule>
  </conditionalFormatting>
  <conditionalFormatting sqref="D31">
    <cfRule type="cellIs" priority="85" operator="lessThan">
      <formula>0</formula>
    </cfRule>
  </conditionalFormatting>
  <conditionalFormatting sqref="B32">
    <cfRule type="cellIs" priority="86" operator="lessThan">
      <formula>0</formula>
    </cfRule>
  </conditionalFormatting>
  <conditionalFormatting sqref="D32">
    <cfRule type="cellIs" priority="87" operator="lessThan">
      <formula>0</formula>
    </cfRule>
  </conditionalFormatting>
  <conditionalFormatting sqref="B33">
    <cfRule type="cellIs" priority="88" operator="lessThan">
      <formula>0</formula>
    </cfRule>
  </conditionalFormatting>
  <conditionalFormatting sqref="D33">
    <cfRule type="cellIs" priority="89" operator="lessThan">
      <formula>0</formula>
    </cfRule>
  </conditionalFormatting>
  <conditionalFormatting sqref="O33">
    <cfRule type="cellIs" priority="90" operator="lessThan">
      <formula>0</formula>
    </cfRule>
  </conditionalFormatting>
  <conditionalFormatting sqref="B34">
    <cfRule type="cellIs" priority="91" operator="lessThan">
      <formula>0</formula>
    </cfRule>
  </conditionalFormatting>
  <conditionalFormatting sqref="D34">
    <cfRule type="cellIs" priority="92" operator="lessThan">
      <formula>0</formula>
    </cfRule>
  </conditionalFormatting>
  <conditionalFormatting sqref="B35">
    <cfRule type="cellIs" priority="93" operator="lessThan">
      <formula>0</formula>
    </cfRule>
  </conditionalFormatting>
  <conditionalFormatting sqref="D35">
    <cfRule type="cellIs" priority="94" operator="lessThan">
      <formula>0</formula>
    </cfRule>
  </conditionalFormatting>
  <conditionalFormatting sqref="O35">
    <cfRule type="cellIs" priority="95" operator="lessThan">
      <formula>0</formula>
    </cfRule>
  </conditionalFormatting>
  <conditionalFormatting sqref="B36">
    <cfRule type="cellIs" priority="96" operator="lessThan">
      <formula>0</formula>
    </cfRule>
  </conditionalFormatting>
  <conditionalFormatting sqref="D36">
    <cfRule type="cellIs" priority="97" operator="lessThan">
      <formula>0</formula>
    </cfRule>
  </conditionalFormatting>
  <conditionalFormatting sqref="O36">
    <cfRule type="cellIs" priority="98" operator="lessThan">
      <formula>0</formula>
    </cfRule>
  </conditionalFormatting>
  <conditionalFormatting sqref="O39">
    <cfRule type="cellIs" priority="100" operator="lessThan">
      <formula>0</formula>
    </cfRule>
  </conditionalFormatting>
  <conditionalFormatting sqref="O43">
    <cfRule type="cellIs" priority="101" operator="lessThan">
      <formula>0</formula>
    </cfRule>
  </conditionalFormatting>
  <conditionalFormatting sqref="O44">
    <cfRule type="cellIs" priority="102" operator="lessThan">
      <formula>0</formula>
    </cfRule>
  </conditionalFormatting>
  <conditionalFormatting sqref="O45">
    <cfRule type="cellIs" priority="103" operator="lessThan">
      <formula>0</formula>
    </cfRule>
  </conditionalFormatting>
  <conditionalFormatting sqref="O46">
    <cfRule type="cellIs" priority="104" operator="lessThan">
      <formula>0</formula>
    </cfRule>
  </conditionalFormatting>
  <conditionalFormatting sqref="O47">
    <cfRule type="cellIs" priority="105" operator="lessThan">
      <formula>0</formula>
    </cfRule>
  </conditionalFormatting>
  <conditionalFormatting sqref="O48">
    <cfRule type="cellIs" priority="106" operator="lessThan">
      <formula>0</formula>
    </cfRule>
  </conditionalFormatting>
  <conditionalFormatting sqref="O49">
    <cfRule type="cellIs" priority="107" operator="lessThan">
      <formula>0</formula>
    </cfRule>
  </conditionalFormatting>
  <conditionalFormatting sqref="O50">
    <cfRule type="cellIs" priority="108" operator="lessThan">
      <formula>0</formula>
    </cfRule>
  </conditionalFormatting>
  <conditionalFormatting sqref="O51">
    <cfRule type="cellIs" priority="109" operator="lessThan">
      <formula>0</formula>
    </cfRule>
  </conditionalFormatting>
  <conditionalFormatting sqref="O52">
    <cfRule type="cellIs" priority="110" operator="lessThan">
      <formula>0</formula>
    </cfRule>
  </conditionalFormatting>
  <conditionalFormatting sqref="O53">
    <cfRule type="cellIs" priority="111" operator="lessThan">
      <formula>0</formula>
    </cfRule>
  </conditionalFormatting>
  <pageMargins left="0.75" right="0.75" top="0.75" bottom="0.5" header="0.5" footer="0.7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>
      <pane xSplit="2" ySplit="3" topLeftCell="C4" activePane="bottomRight" state="frozenSplit"/>
      <selection activeCell="B25" sqref="B25"/>
      <selection pane="topRight" activeCell="B25" sqref="B25"/>
      <selection pane="bottomLeft" activeCell="B25" sqref="B25"/>
      <selection pane="bottomRight" activeCell="B16" sqref="B16"/>
    </sheetView>
  </sheetViews>
  <sheetFormatPr baseColWidth="10" defaultColWidth="10.5703125" defaultRowHeight="15" x14ac:dyDescent="0.25"/>
  <cols>
    <col min="1" max="1" width="20.7109375" customWidth="1"/>
    <col min="2" max="2" width="38" bestFit="1" customWidth="1"/>
    <col min="3" max="3" width="10.5703125" customWidth="1"/>
    <col min="4" max="4" width="16.5703125" customWidth="1"/>
  </cols>
  <sheetData>
    <row r="1" spans="1:4" ht="15.75" customHeight="1" thickTop="1" x14ac:dyDescent="0.25">
      <c r="C1" s="6" t="s">
        <v>135</v>
      </c>
      <c r="D1" s="7"/>
    </row>
    <row r="2" spans="1:4" x14ac:dyDescent="0.25">
      <c r="C2" s="64" t="s">
        <v>136</v>
      </c>
      <c r="D2" s="65"/>
    </row>
    <row r="3" spans="1:4" x14ac:dyDescent="0.25">
      <c r="A3" s="14" t="s">
        <v>1</v>
      </c>
      <c r="B3" s="14" t="s">
        <v>2</v>
      </c>
      <c r="C3" s="20" t="s">
        <v>102</v>
      </c>
      <c r="D3" s="21" t="s">
        <v>137</v>
      </c>
    </row>
    <row r="4" spans="1:4" x14ac:dyDescent="0.25">
      <c r="A4" t="s">
        <v>3</v>
      </c>
      <c r="B4" t="s">
        <v>4</v>
      </c>
      <c r="C4" s="36">
        <v>0</v>
      </c>
      <c r="D4" s="36">
        <v>0</v>
      </c>
    </row>
    <row r="5" spans="1:4" x14ac:dyDescent="0.25">
      <c r="A5" t="s">
        <v>5</v>
      </c>
      <c r="B5" t="s">
        <v>6</v>
      </c>
      <c r="C5" s="36">
        <v>0</v>
      </c>
      <c r="D5" s="36">
        <v>0</v>
      </c>
    </row>
    <row r="6" spans="1:4" x14ac:dyDescent="0.25">
      <c r="A6" t="s">
        <v>7</v>
      </c>
      <c r="B6" t="s">
        <v>8</v>
      </c>
      <c r="C6" s="36">
        <v>0</v>
      </c>
      <c r="D6" s="36">
        <v>0</v>
      </c>
    </row>
    <row r="7" spans="1:4" x14ac:dyDescent="0.25">
      <c r="A7" t="s">
        <v>9</v>
      </c>
      <c r="B7" t="s">
        <v>10</v>
      </c>
      <c r="C7" s="36">
        <v>0</v>
      </c>
      <c r="D7" s="36">
        <v>0</v>
      </c>
    </row>
    <row r="8" spans="1:4" x14ac:dyDescent="0.25">
      <c r="A8" t="s">
        <v>11</v>
      </c>
      <c r="B8" t="s">
        <v>12</v>
      </c>
      <c r="C8" s="36">
        <v>0</v>
      </c>
      <c r="D8" s="36">
        <v>0</v>
      </c>
    </row>
    <row r="9" spans="1:4" x14ac:dyDescent="0.25">
      <c r="A9" t="s">
        <v>13</v>
      </c>
      <c r="B9" t="s">
        <v>14</v>
      </c>
      <c r="C9" s="36">
        <v>0</v>
      </c>
      <c r="D9" s="36">
        <v>0</v>
      </c>
    </row>
    <row r="10" spans="1:4" x14ac:dyDescent="0.25">
      <c r="A10" t="s">
        <v>15</v>
      </c>
      <c r="B10" t="s">
        <v>16</v>
      </c>
      <c r="C10" s="36">
        <v>0</v>
      </c>
      <c r="D10" s="36">
        <v>0</v>
      </c>
    </row>
    <row r="11" spans="1:4" x14ac:dyDescent="0.25">
      <c r="A11" t="s">
        <v>17</v>
      </c>
      <c r="B11" t="s">
        <v>18</v>
      </c>
      <c r="C11" s="36">
        <v>0</v>
      </c>
      <c r="D11" s="36">
        <v>0</v>
      </c>
    </row>
    <row r="12" spans="1:4" x14ac:dyDescent="0.25">
      <c r="A12" t="s">
        <v>19</v>
      </c>
      <c r="B12" t="s">
        <v>20</v>
      </c>
      <c r="C12" s="36">
        <v>0</v>
      </c>
      <c r="D12" s="36">
        <v>0</v>
      </c>
    </row>
    <row r="13" spans="1:4" x14ac:dyDescent="0.25">
      <c r="A13" t="s">
        <v>21</v>
      </c>
      <c r="B13" t="s">
        <v>22</v>
      </c>
      <c r="C13" s="36">
        <v>0</v>
      </c>
      <c r="D13" s="36">
        <v>0</v>
      </c>
    </row>
    <row r="14" spans="1:4" x14ac:dyDescent="0.25">
      <c r="A14" t="s">
        <v>23</v>
      </c>
      <c r="B14" t="s">
        <v>24</v>
      </c>
      <c r="C14" s="36">
        <v>0</v>
      </c>
      <c r="D14" s="36">
        <v>0</v>
      </c>
    </row>
    <row r="15" spans="1:4" x14ac:dyDescent="0.25">
      <c r="A15" t="s">
        <v>25</v>
      </c>
      <c r="B15" t="s">
        <v>26</v>
      </c>
      <c r="C15" s="36">
        <v>0</v>
      </c>
      <c r="D15" s="36">
        <v>0</v>
      </c>
    </row>
    <row r="16" spans="1:4" x14ac:dyDescent="0.25">
      <c r="A16" t="s">
        <v>27</v>
      </c>
      <c r="B16" t="s">
        <v>28</v>
      </c>
      <c r="C16" s="36">
        <v>0</v>
      </c>
      <c r="D16" s="36">
        <v>0</v>
      </c>
    </row>
    <row r="17" spans="1:4" x14ac:dyDescent="0.25">
      <c r="A17" t="s">
        <v>29</v>
      </c>
      <c r="B17" t="s">
        <v>30</v>
      </c>
      <c r="C17" s="36">
        <v>0</v>
      </c>
      <c r="D17" s="36">
        <v>0</v>
      </c>
    </row>
    <row r="18" spans="1:4" x14ac:dyDescent="0.25">
      <c r="A18" t="s">
        <v>31</v>
      </c>
      <c r="B18" t="s">
        <v>32</v>
      </c>
      <c r="C18" s="36">
        <v>0</v>
      </c>
      <c r="D18" s="36">
        <v>0</v>
      </c>
    </row>
    <row r="19" spans="1:4" x14ac:dyDescent="0.25">
      <c r="A19" t="s">
        <v>33</v>
      </c>
      <c r="B19" t="s">
        <v>34</v>
      </c>
      <c r="C19" s="36">
        <v>0</v>
      </c>
      <c r="D19" s="36">
        <v>0</v>
      </c>
    </row>
    <row r="20" spans="1:4" x14ac:dyDescent="0.25">
      <c r="A20" t="s">
        <v>35</v>
      </c>
      <c r="B20" t="s">
        <v>36</v>
      </c>
      <c r="C20" s="36">
        <v>0</v>
      </c>
      <c r="D20" s="36">
        <v>0</v>
      </c>
    </row>
    <row r="21" spans="1:4" x14ac:dyDescent="0.25">
      <c r="A21" t="s">
        <v>37</v>
      </c>
      <c r="B21" t="s">
        <v>38</v>
      </c>
      <c r="C21" s="36">
        <v>0</v>
      </c>
      <c r="D21" s="36">
        <v>0</v>
      </c>
    </row>
    <row r="22" spans="1:4" x14ac:dyDescent="0.25">
      <c r="A22" t="s">
        <v>39</v>
      </c>
      <c r="B22" t="s">
        <v>40</v>
      </c>
      <c r="C22" s="36">
        <v>0</v>
      </c>
      <c r="D22" s="36">
        <v>0</v>
      </c>
    </row>
    <row r="23" spans="1:4" x14ac:dyDescent="0.25">
      <c r="A23" t="s">
        <v>41</v>
      </c>
      <c r="B23" t="s">
        <v>42</v>
      </c>
      <c r="C23" s="36">
        <v>0</v>
      </c>
      <c r="D23" s="36">
        <v>0</v>
      </c>
    </row>
    <row r="24" spans="1:4" x14ac:dyDescent="0.25">
      <c r="A24" t="s">
        <v>43</v>
      </c>
      <c r="B24" t="s">
        <v>44</v>
      </c>
      <c r="C24" s="36">
        <v>0</v>
      </c>
      <c r="D24" s="36">
        <v>0</v>
      </c>
    </row>
    <row r="25" spans="1:4" x14ac:dyDescent="0.25">
      <c r="A25" t="s">
        <v>45</v>
      </c>
      <c r="B25" t="s">
        <v>46</v>
      </c>
      <c r="C25" s="36">
        <v>0</v>
      </c>
      <c r="D25" s="36">
        <v>0</v>
      </c>
    </row>
    <row r="26" spans="1:4" x14ac:dyDescent="0.25">
      <c r="A26" t="s">
        <v>47</v>
      </c>
      <c r="B26" t="s">
        <v>48</v>
      </c>
      <c r="C26" s="36">
        <v>0</v>
      </c>
      <c r="D26" s="36">
        <v>0</v>
      </c>
    </row>
    <row r="27" spans="1:4" x14ac:dyDescent="0.25">
      <c r="A27" t="s">
        <v>49</v>
      </c>
      <c r="B27" t="s">
        <v>50</v>
      </c>
      <c r="C27" s="36">
        <v>0</v>
      </c>
      <c r="D27" s="36">
        <v>0</v>
      </c>
    </row>
    <row r="28" spans="1:4" x14ac:dyDescent="0.25">
      <c r="A28" t="s">
        <v>51</v>
      </c>
      <c r="B28" t="s">
        <v>52</v>
      </c>
      <c r="C28" s="36">
        <v>0</v>
      </c>
      <c r="D28" s="36">
        <v>0</v>
      </c>
    </row>
    <row r="29" spans="1:4" x14ac:dyDescent="0.25">
      <c r="A29" t="s">
        <v>53</v>
      </c>
      <c r="B29" t="s">
        <v>54</v>
      </c>
      <c r="C29" s="36">
        <v>0</v>
      </c>
      <c r="D29" s="36">
        <v>0</v>
      </c>
    </row>
    <row r="30" spans="1:4" x14ac:dyDescent="0.25">
      <c r="A30" t="s">
        <v>55</v>
      </c>
      <c r="B30" t="s">
        <v>56</v>
      </c>
      <c r="C30" s="36">
        <v>0</v>
      </c>
      <c r="D30" s="36">
        <v>0</v>
      </c>
    </row>
    <row r="31" spans="1:4" x14ac:dyDescent="0.25">
      <c r="A31" t="s">
        <v>57</v>
      </c>
      <c r="B31" t="s">
        <v>58</v>
      </c>
      <c r="C31" s="36">
        <v>0</v>
      </c>
      <c r="D31" s="36">
        <v>0</v>
      </c>
    </row>
    <row r="32" spans="1:4" x14ac:dyDescent="0.25">
      <c r="A32" t="s">
        <v>59</v>
      </c>
      <c r="B32" t="s">
        <v>60</v>
      </c>
      <c r="C32" s="36">
        <v>0</v>
      </c>
      <c r="D32" s="36">
        <v>0</v>
      </c>
    </row>
    <row r="33" spans="1:4" x14ac:dyDescent="0.25">
      <c r="A33" t="s">
        <v>61</v>
      </c>
      <c r="B33" t="s">
        <v>62</v>
      </c>
      <c r="C33" s="36">
        <v>0</v>
      </c>
      <c r="D33" s="36">
        <v>0</v>
      </c>
    </row>
    <row r="34" spans="1:4" x14ac:dyDescent="0.25">
      <c r="A34" t="s">
        <v>63</v>
      </c>
      <c r="B34" t="s">
        <v>64</v>
      </c>
      <c r="C34" s="36">
        <v>0</v>
      </c>
      <c r="D34" s="36">
        <v>0</v>
      </c>
    </row>
    <row r="35" spans="1:4" x14ac:dyDescent="0.25">
      <c r="A35" t="s">
        <v>65</v>
      </c>
      <c r="B35" t="s">
        <v>66</v>
      </c>
      <c r="C35" s="36">
        <v>0</v>
      </c>
      <c r="D35" s="36">
        <v>0</v>
      </c>
    </row>
    <row r="36" spans="1:4" x14ac:dyDescent="0.25">
      <c r="C36" s="36"/>
      <c r="D36" s="36"/>
    </row>
  </sheetData>
  <mergeCells count="1">
    <mergeCell ref="C2:D2"/>
  </mergeCells>
  <conditionalFormatting sqref="B4">
    <cfRule type="cellIs" priority="1" operator="lessThan">
      <formula>0</formula>
    </cfRule>
  </conditionalFormatting>
  <conditionalFormatting sqref="B5">
    <cfRule type="cellIs" priority="2" operator="lessThan">
      <formula>0</formula>
    </cfRule>
  </conditionalFormatting>
  <conditionalFormatting sqref="B6">
    <cfRule type="cellIs" priority="3" operator="lessThan">
      <formula>0</formula>
    </cfRule>
  </conditionalFormatting>
  <conditionalFormatting sqref="B7">
    <cfRule type="cellIs" priority="4" operator="lessThan">
      <formula>0</formula>
    </cfRule>
  </conditionalFormatting>
  <conditionalFormatting sqref="B8">
    <cfRule type="cellIs" priority="5" operator="lessThan">
      <formula>0</formula>
    </cfRule>
  </conditionalFormatting>
  <conditionalFormatting sqref="B9">
    <cfRule type="cellIs" priority="6" operator="lessThan">
      <formula>0</formula>
    </cfRule>
  </conditionalFormatting>
  <conditionalFormatting sqref="B10">
    <cfRule type="cellIs" priority="7" operator="lessThan">
      <formula>0</formula>
    </cfRule>
  </conditionalFormatting>
  <conditionalFormatting sqref="B11">
    <cfRule type="cellIs" priority="8" operator="lessThan">
      <formula>0</formula>
    </cfRule>
  </conditionalFormatting>
  <conditionalFormatting sqref="B12">
    <cfRule type="cellIs" priority="9" operator="lessThan">
      <formula>0</formula>
    </cfRule>
  </conditionalFormatting>
  <conditionalFormatting sqref="B13">
    <cfRule type="cellIs" priority="10" operator="lessThan">
      <formula>0</formula>
    </cfRule>
  </conditionalFormatting>
  <conditionalFormatting sqref="B14">
    <cfRule type="cellIs" priority="11" operator="lessThan">
      <formula>0</formula>
    </cfRule>
  </conditionalFormatting>
  <conditionalFormatting sqref="B15">
    <cfRule type="cellIs" priority="12" operator="lessThan">
      <formula>0</formula>
    </cfRule>
  </conditionalFormatting>
  <conditionalFormatting sqref="B16">
    <cfRule type="cellIs" priority="13" operator="lessThan">
      <formula>0</formula>
    </cfRule>
  </conditionalFormatting>
  <conditionalFormatting sqref="B17">
    <cfRule type="cellIs" priority="14" operator="lessThan">
      <formula>0</formula>
    </cfRule>
  </conditionalFormatting>
  <conditionalFormatting sqref="B18">
    <cfRule type="cellIs" priority="15" operator="lessThan">
      <formula>0</formula>
    </cfRule>
  </conditionalFormatting>
  <conditionalFormatting sqref="B19">
    <cfRule type="cellIs" priority="16" operator="lessThan">
      <formula>0</formula>
    </cfRule>
  </conditionalFormatting>
  <conditionalFormatting sqref="B20">
    <cfRule type="cellIs" priority="17" operator="lessThan">
      <formula>0</formula>
    </cfRule>
  </conditionalFormatting>
  <conditionalFormatting sqref="B21">
    <cfRule type="cellIs" priority="18" operator="lessThan">
      <formula>0</formula>
    </cfRule>
  </conditionalFormatting>
  <conditionalFormatting sqref="B22">
    <cfRule type="cellIs" priority="19" operator="lessThan">
      <formula>0</formula>
    </cfRule>
  </conditionalFormatting>
  <conditionalFormatting sqref="B23">
    <cfRule type="cellIs" priority="20" operator="lessThan">
      <formula>0</formula>
    </cfRule>
  </conditionalFormatting>
  <conditionalFormatting sqref="B24">
    <cfRule type="cellIs" priority="21" operator="lessThan">
      <formula>0</formula>
    </cfRule>
  </conditionalFormatting>
  <conditionalFormatting sqref="B25">
    <cfRule type="cellIs" priority="22" operator="lessThan">
      <formula>0</formula>
    </cfRule>
  </conditionalFormatting>
  <conditionalFormatting sqref="B26">
    <cfRule type="cellIs" priority="23" operator="lessThan">
      <formula>0</formula>
    </cfRule>
  </conditionalFormatting>
  <conditionalFormatting sqref="B27">
    <cfRule type="cellIs" priority="24" operator="lessThan">
      <formula>0</formula>
    </cfRule>
  </conditionalFormatting>
  <conditionalFormatting sqref="B28">
    <cfRule type="cellIs" priority="25" operator="lessThan">
      <formula>0</formula>
    </cfRule>
  </conditionalFormatting>
  <conditionalFormatting sqref="B29">
    <cfRule type="cellIs" priority="26" operator="lessThan">
      <formula>0</formula>
    </cfRule>
  </conditionalFormatting>
  <conditionalFormatting sqref="B30">
    <cfRule type="cellIs" priority="27" operator="lessThan">
      <formula>0</formula>
    </cfRule>
  </conditionalFormatting>
  <conditionalFormatting sqref="B31">
    <cfRule type="cellIs" priority="28" operator="lessThan">
      <formula>0</formula>
    </cfRule>
  </conditionalFormatting>
  <conditionalFormatting sqref="B32">
    <cfRule type="cellIs" priority="29" operator="lessThan">
      <formula>0</formula>
    </cfRule>
  </conditionalFormatting>
  <conditionalFormatting sqref="B33">
    <cfRule type="cellIs" priority="30" operator="lessThan">
      <formula>0</formula>
    </cfRule>
  </conditionalFormatting>
  <conditionalFormatting sqref="B34">
    <cfRule type="cellIs" priority="31" operator="lessThan">
      <formula>0</formula>
    </cfRule>
  </conditionalFormatting>
  <conditionalFormatting sqref="B35">
    <cfRule type="cellIs" priority="32" operator="lessThan">
      <formula>0</formula>
    </cfRule>
  </conditionalFormatting>
  <conditionalFormatting sqref="B36">
    <cfRule type="cellIs" priority="33" operator="lessThan">
      <formula>0</formula>
    </cfRule>
  </conditionalFormatting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Omar</cp:lastModifiedBy>
  <dcterms:created xsi:type="dcterms:W3CDTF">2023-08-15T19:56:01Z</dcterms:created>
  <dcterms:modified xsi:type="dcterms:W3CDTF">2023-08-23T03:07:22Z</dcterms:modified>
</cp:coreProperties>
</file>