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2" i="42" l="1"/>
  <c r="K29" i="42" l="1"/>
  <c r="H29" i="42"/>
  <c r="C11" i="42" l="1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10" i="42"/>
  <c r="C39" i="42"/>
  <c r="D29" i="42"/>
  <c r="C38" i="42" s="1"/>
  <c r="E29" i="42"/>
  <c r="C41" i="42" l="1"/>
  <c r="C40" i="42"/>
  <c r="D58" i="30"/>
  <c r="C29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36" i="42" l="1"/>
  <c r="C37" i="42" s="1"/>
</calcChain>
</file>

<file path=xl/sharedStrings.xml><?xml version="1.0" encoding="utf-8"?>
<sst xmlns="http://schemas.openxmlformats.org/spreadsheetml/2006/main" count="1231" uniqueCount="467">
  <si>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</si>
  <si>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</si>
  <si>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</si>
  <si>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</si>
  <si>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</si>
  <si>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</si>
  <si>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</si>
  <si>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</si>
  <si>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</si>
  <si>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</si>
  <si>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</si>
  <si>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</si>
  <si>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</si>
  <si>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</si>
  <si>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</si>
  <si>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</si>
  <si>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</si>
  <si>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</si>
  <si>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</si>
  <si>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</si>
  <si>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</si>
  <si>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</si>
  <si>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</si>
  <si>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</si>
  <si>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</si>
  <si>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</si>
  <si>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</si>
  <si>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</si>
  <si>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</si>
  <si>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</si>
  <si>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</si>
  <si>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</si>
  <si>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</si>
  <si>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</si>
  <si>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</si>
  <si>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</si>
  <si>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</si>
  <si>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</si>
  <si>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</si>
  <si>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</si>
  <si>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</si>
  <si>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</si>
  <si>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</si>
  <si>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</si>
  <si>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</si>
  <si>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</si>
  <si>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</si>
  <si>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</si>
  <si>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</si>
  <si>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</si>
  <si>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</si>
  <si>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</si>
  <si>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</si>
  <si>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</si>
  <si>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</si>
  <si>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</si>
  <si>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</si>
  <si>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</si>
  <si>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</si>
  <si>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</si>
  <si>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</si>
  <si>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</si>
  <si>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</si>
  <si>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</si>
  <si>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</si>
  <si>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</si>
  <si>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</si>
  <si>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</si>
  <si>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</si>
  <si>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</si>
  <si>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</si>
  <si>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</si>
  <si>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</si>
  <si>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</si>
  <si>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</si>
  <si>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</si>
  <si>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</si>
  <si>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</si>
  <si>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</si>
  <si>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</si>
  <si>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</si>
  <si>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</si>
  <si>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</si>
  <si>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</si>
  <si>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</si>
  <si>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</si>
  <si>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</si>
  <si>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</si>
  <si>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</si>
  <si>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</si>
  <si>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</si>
  <si>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</si>
  <si>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</si>
  <si>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</si>
  <si>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</si>
  <si>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</si>
  <si>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</si>
  <si>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</si>
  <si>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</si>
  <si>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</si>
  <si>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</si>
  <si>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</si>
  <si>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</si>
  <si>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</si>
  <si>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</si>
  <si>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</si>
  <si>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</si>
  <si>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</si>
  <si>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</si>
  <si>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</si>
  <si>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</si>
  <si>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</si>
  <si>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</si>
  <si>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</si>
  <si>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</si>
  <si>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</si>
  <si>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</si>
  <si>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</si>
  <si>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</si>
  <si>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</si>
  <si>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</si>
  <si>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</si>
  <si>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</si>
  <si>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</si>
  <si>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</si>
  <si>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</si>
  <si>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</si>
  <si>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</si>
  <si>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</si>
  <si>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</si>
  <si>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</si>
  <si>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</si>
  <si>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</si>
  <si>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</si>
  <si>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</si>
  <si>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</si>
  <si>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</si>
  <si>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</si>
  <si>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</si>
  <si>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</si>
  <si>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</si>
  <si>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</si>
  <si>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</si>
  <si>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</si>
  <si>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</si>
  <si>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</si>
  <si>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</si>
  <si>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</si>
  <si>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</si>
  <si>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</si>
  <si>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</si>
  <si>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</si>
  <si>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</si>
  <si>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</si>
  <si>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</si>
  <si>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</si>
  <si>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</si>
  <si>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</si>
  <si>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</si>
  <si>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</si>
  <si>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</si>
  <si>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</si>
  <si>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</si>
  <si>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</si>
  <si>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</si>
  <si>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</si>
  <si>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</si>
  <si>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</si>
  <si>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</si>
  <si>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</si>
  <si>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</si>
  <si>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</si>
  <si>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</si>
  <si>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</si>
  <si>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</si>
  <si>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</si>
  <si>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</si>
  <si>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</si>
  <si>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</si>
  <si>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</si>
  <si>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</si>
  <si>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</si>
  <si>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</si>
  <si>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</si>
  <si>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</si>
  <si>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</si>
  <si>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</si>
  <si>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</si>
  <si>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</si>
  <si>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</si>
  <si>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</si>
  <si>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</si>
  <si>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</si>
  <si>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</si>
  <si>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</si>
  <si>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</si>
  <si>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</si>
  <si>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</si>
  <si>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</si>
  <si>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</si>
  <si>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</si>
  <si>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</si>
  <si>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</si>
  <si>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</si>
  <si>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</si>
  <si>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</si>
  <si>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</si>
  <si>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</si>
  <si>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</si>
  <si>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</si>
  <si>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</si>
  <si>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</si>
  <si>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</si>
  <si>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</si>
  <si>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</si>
  <si>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</si>
  <si>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</si>
  <si>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</si>
  <si>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</si>
  <si>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</si>
  <si>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</si>
  <si>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</si>
  <si>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</si>
  <si>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</si>
  <si>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</si>
  <si>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</si>
  <si>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</si>
  <si>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</si>
  <si>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</si>
  <si>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</si>
  <si>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</si>
  <si>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</si>
  <si>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</si>
  <si>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</si>
  <si>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</si>
  <si>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</si>
  <si>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</si>
  <si>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</si>
  <si>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</si>
  <si>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</si>
  <si>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</si>
  <si>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</si>
  <si>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</si>
  <si>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</si>
  <si>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</si>
  <si>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</si>
  <si>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</si>
  <si>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</si>
  <si>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</si>
  <si>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</si>
  <si>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</si>
  <si>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</si>
  <si>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</si>
  <si>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</si>
  <si>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</si>
  <si>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</si>
  <si>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</si>
  <si>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</si>
  <si>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</si>
  <si>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</si>
  <si>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</si>
  <si>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</si>
  <si>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</si>
  <si>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</si>
  <si>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</si>
  <si>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</si>
  <si>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</si>
  <si>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</si>
  <si>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</si>
  <si>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</si>
  <si>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</si>
  <si>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</si>
  <si>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</si>
  <si>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</si>
  <si>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</si>
  <si>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</si>
  <si>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</si>
  <si>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</si>
  <si>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</si>
  <si>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</si>
  <si>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</si>
  <si>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</si>
  <si>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</si>
  <si>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</si>
  <si>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</si>
  <si>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</si>
  <si>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</si>
  <si>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</si>
  <si>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</si>
  <si>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</si>
  <si>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</si>
  <si>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</si>
  <si>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</si>
  <si>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</si>
  <si>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</si>
  <si>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</si>
  <si>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</si>
  <si>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</si>
  <si>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</si>
  <si>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</si>
  <si>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</si>
  <si>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</si>
  <si>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</si>
  <si>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</si>
  <si>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</si>
  <si>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</si>
  <si>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</si>
  <si>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</si>
  <si>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</si>
  <si>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</si>
  <si>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</si>
  <si>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</si>
  <si>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</si>
  <si>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</si>
  <si>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</si>
  <si>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</si>
  <si>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</si>
  <si>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</si>
  <si>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</si>
  <si>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</si>
  <si>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</si>
  <si>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</si>
  <si>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</si>
  <si>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</si>
  <si>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</si>
  <si>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</si>
  <si>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</si>
  <si>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</si>
  <si>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</si>
  <si>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</si>
  <si>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</si>
  <si>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</si>
  <si>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</si>
  <si>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</si>
  <si>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</si>
  <si>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</si>
  <si>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</si>
  <si>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</si>
  <si>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</si>
  <si>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</si>
  <si>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</si>
  <si>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</si>
  <si>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</si>
  <si>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</si>
  <si>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</si>
  <si>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</si>
  <si>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</si>
  <si>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</si>
  <si>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</si>
  <si>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</si>
  <si>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</si>
  <si>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</si>
  <si>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</si>
  <si>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</si>
  <si>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</si>
  <si>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</si>
  <si>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</si>
  <si>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</si>
  <si>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</si>
  <si>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</si>
  <si>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</si>
  <si>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</si>
  <si>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</si>
  <si>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</si>
  <si>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</si>
  <si>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</si>
  <si>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</si>
  <si>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</si>
  <si>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</si>
  <si>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</si>
  <si>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</si>
  <si>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</si>
  <si>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</si>
  <si>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</si>
  <si>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</si>
  <si>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</si>
  <si>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</si>
  <si>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</si>
  <si>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</si>
  <si>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</si>
  <si>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</si>
  <si>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</si>
  <si>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</si>
  <si>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</si>
  <si>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</si>
  <si>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</si>
  <si>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</si>
  <si>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</si>
  <si>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</si>
  <si>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</si>
  <si>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</si>
  <si>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</si>
  <si>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</si>
  <si>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</si>
  <si>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</si>
  <si>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</si>
  <si>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</si>
  <si>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</si>
  <si>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</si>
  <si>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</si>
  <si>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</si>
  <si>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</si>
  <si>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</si>
  <si>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</si>
  <si>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</si>
  <si>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</si>
  <si>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</si>
  <si>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</si>
  <si>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</si>
  <si>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</si>
  <si>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</si>
  <si>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</si>
  <si>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</si>
  <si>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</si>
  <si>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</si>
  <si>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</si>
  <si>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</si>
  <si>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</si>
  <si>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</si>
  <si>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</si>
  <si>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</si>
  <si>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</si>
  <si>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</si>
  <si>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</si>
  <si>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</si>
  <si>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</si>
  <si>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</si>
  <si>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</si>
  <si>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</si>
  <si>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</si>
  <si>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</si>
  <si>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</si>
  <si>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</si>
  <si>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</si>
  <si>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</si>
  <si>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</si>
  <si>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</si>
  <si>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</si>
  <si>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</si>
  <si>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</si>
  <si>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</si>
  <si>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</si>
  <si>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</si>
  <si>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</si>
  <si>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</si>
  <si>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</si>
  <si>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</si>
  <si>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</si>
  <si>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</si>
  <si>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</si>
  <si>
    <t>DESCRIPCION</t>
  </si>
  <si>
    <t>IMPORTE</t>
  </si>
  <si>
    <t>GRAVABLE</t>
  </si>
  <si>
    <t>EXENTO</t>
  </si>
  <si>
    <t xml:space="preserve">HORAS EXTRAS DOBLES </t>
  </si>
  <si>
    <t>APLICADO</t>
  </si>
  <si>
    <t>INFORMATIVO:</t>
  </si>
  <si>
    <t>PROVISION AGUINALDO</t>
  </si>
  <si>
    <t>PROVISION PRIMA VACACIONAL</t>
  </si>
  <si>
    <t>PROVISION PRIMA ANTIGÜEDAD</t>
  </si>
  <si>
    <t>PROVISION INDEMNIZACION</t>
  </si>
  <si>
    <t xml:space="preserve">Total </t>
  </si>
  <si>
    <t>Caratula de Nómina</t>
  </si>
  <si>
    <t>PRIMA DOMINICAL</t>
  </si>
  <si>
    <t xml:space="preserve">PRIMA VACACIONAL </t>
  </si>
  <si>
    <t>TOTAL POLIZA</t>
  </si>
  <si>
    <t>IMSS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</si>
</sst>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19" applyNumberFormat="0" applyFill="0" applyAlignment="0" applyProtection="0"/>
  </cellStyleXfs>
  <cellXfs count="10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25" fillId="0" borderId="0" xfId="0" applyFont="1"/>
    <xf numFmtId="0" fontId="26" fillId="0" borderId="0" xfId="0" applyFont="1" applyBorder="1"/>
    <xf numFmtId="0" fontId="0" fillId="0" borderId="13" xfId="0" applyBorder="1"/>
    <xf numFmtId="0" fontId="0" fillId="0" borderId="14" xfId="0" applyBorder="1"/>
    <xf numFmtId="4" fontId="0" fillId="0" borderId="1" xfId="0" applyNumberForma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15" xfId="0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0" xfId="0" applyFont="1" applyBorder="1"/>
    <xf numFmtId="0" fontId="27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4" fontId="0" fillId="0" borderId="15" xfId="0" applyNumberFormat="1" applyBorder="1"/>
    <xf numFmtId="0" fontId="27" fillId="0" borderId="12" xfId="0" applyFont="1" applyBorder="1"/>
    <xf numFmtId="0" fontId="27" fillId="0" borderId="18" xfId="0" applyFont="1" applyBorder="1"/>
    <xf numFmtId="0" fontId="27" fillId="0" borderId="14" xfId="0" applyFont="1" applyBorder="1"/>
    <xf numFmtId="0" fontId="3" fillId="0" borderId="11" xfId="0" applyFont="1" applyBorder="1"/>
    <xf numFmtId="0" fontId="27" fillId="0" borderId="1" xfId="0" applyFont="1" applyBorder="1" applyAlignment="1"/>
    <xf numFmtId="0" fontId="30" fillId="6" borderId="1" xfId="0" applyFont="1" applyFill="1" applyBorder="1" applyAlignment="1" applyProtection="1">
      <alignment horizontal="center" vertical="center" wrapText="1"/>
    </xf>
    <xf numFmtId="0" fontId="28" fillId="0" borderId="19" xfId="1493" applyAlignment="1">
      <alignment horizontal="center"/>
    </xf>
    <xf numFmtId="0" fontId="3" fillId="0" borderId="13" xfId="0" applyFont="1" applyBorder="1"/>
    <xf numFmtId="0" fontId="30" fillId="6" borderId="20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9" fillId="6" borderId="15" xfId="0" applyFont="1" applyFill="1" applyBorder="1" applyAlignment="1" applyProtection="1">
      <alignment horizontal="center" vertical="center" wrapText="1"/>
    </xf>
    <xf numFmtId="0" fontId="29" fillId="6" borderId="14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tabSelected="1" workbookViewId="0">
      <pane xSplit="6" ySplit="4" topLeftCell="CK5" activePane="bottomRight" state="frozen"/>
      <selection pane="topRight" activeCell="G1" sqref="G1"/>
      <selection pane="bottomLeft" activeCell="A5" sqref="A5"/>
      <selection pane="bottomRight" activeCell="F43" sqref="F43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20.710937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D5" sqref="D5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98"/>
      <c r="H2" s="99"/>
    </row>
    <row r="3" spans="1:8" ht="13.5" thickBot="1" x14ac:dyDescent="0.25">
      <c r="B3" s="100" t="str">
        <f>+CONCATENATE("FACTURA ",G2)</f>
        <v xml:space="preserve">FACTURA </v>
      </c>
      <c r="C3" s="101"/>
      <c r="F3" s="102" t="s">
        <v>97</v>
      </c>
      <c r="G3" s="10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103" t="s">
        <v>99</v>
      </c>
      <c r="G4" s="104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103" t="s">
        <v>108</v>
      </c>
      <c r="G5" s="104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105" t="s">
        <v>101</v>
      </c>
      <c r="G6" s="10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97" t="s">
        <v>103</v>
      </c>
      <c r="G8" s="97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WhiteSpace="0" topLeftCell="D1" zoomScaleNormal="100" workbookViewId="0">
      <selection activeCell="K17" sqref="K17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72"/>
      <c r="D2" s="71"/>
      <c r="E2" s="71"/>
      <c r="F2" s="65"/>
      <c r="G2" s="94" t="s">
        <v>462</v>
      </c>
    </row>
    <row r="3" spans="2:12" ht="13.5" thickTop="1" x14ac:dyDescent="0.2"/>
    <row r="4" spans="2:12" x14ac:dyDescent="0.2">
      <c r="B4" s="67" t="s">
        <v>420</v>
      </c>
    </row>
    <row r="5" spans="2:12" x14ac:dyDescent="0.2">
      <c r="B5" s="67" t="s">
        <v>421</v>
      </c>
    </row>
    <row r="6" spans="2:12" x14ac:dyDescent="0.2">
      <c r="B6" s="67" t="s">
        <v>422</v>
      </c>
    </row>
    <row r="8" spans="2:12" ht="15.75" x14ac:dyDescent="0.2">
      <c r="B8" s="106" t="s">
        <v>423</v>
      </c>
      <c r="C8" s="106"/>
      <c r="D8" s="106"/>
      <c r="E8" s="106"/>
      <c r="F8" s="107"/>
      <c r="G8" s="106" t="s">
        <v>425</v>
      </c>
      <c r="H8" s="106"/>
      <c r="I8" s="106"/>
      <c r="J8" s="106" t="s">
        <v>456</v>
      </c>
      <c r="K8" s="106"/>
      <c r="L8" s="106"/>
    </row>
    <row r="9" spans="2:12" x14ac:dyDescent="0.2">
      <c r="B9" s="79" t="s">
        <v>450</v>
      </c>
      <c r="C9" s="76" t="s">
        <v>451</v>
      </c>
      <c r="D9" s="76" t="s">
        <v>452</v>
      </c>
      <c r="E9" s="76" t="s">
        <v>453</v>
      </c>
      <c r="F9" s="77" t="s">
        <v>455</v>
      </c>
      <c r="G9" s="79" t="s">
        <v>450</v>
      </c>
      <c r="H9" s="76" t="s">
        <v>451</v>
      </c>
      <c r="I9" s="77" t="s">
        <v>455</v>
      </c>
      <c r="J9" s="92" t="s">
        <v>450</v>
      </c>
      <c r="K9" s="76" t="s">
        <v>451</v>
      </c>
      <c r="L9" s="76" t="s">
        <v>455</v>
      </c>
    </row>
    <row r="10" spans="2:12" x14ac:dyDescent="0.2">
      <c r="B10" s="80" t="s">
        <v>427</v>
      </c>
      <c r="C10" s="82">
        <f>+D10+E10</f>
        <v>0</v>
      </c>
      <c r="D10" s="82"/>
      <c r="E10" s="82"/>
      <c r="F10" s="88"/>
      <c r="G10" s="80" t="s">
        <v>9</v>
      </c>
      <c r="H10" s="81"/>
      <c r="I10" s="91"/>
      <c r="J10" s="86" t="s">
        <v>457</v>
      </c>
      <c r="K10" s="81"/>
      <c r="L10" s="83"/>
    </row>
    <row r="11" spans="2:12" x14ac:dyDescent="0.2">
      <c r="B11" s="86" t="s">
        <v>463</v>
      </c>
      <c r="C11" s="74">
        <f t="shared" ref="C11:C26" si="0">+D11+E11</f>
        <v>0</v>
      </c>
      <c r="D11" s="74"/>
      <c r="E11" s="74"/>
      <c r="F11" s="89"/>
      <c r="G11" s="84" t="s">
        <v>13</v>
      </c>
      <c r="H11" s="73"/>
      <c r="I11" s="78"/>
      <c r="J11" s="86" t="s">
        <v>458</v>
      </c>
      <c r="K11" s="73"/>
      <c r="L11" s="85"/>
    </row>
    <row r="12" spans="2:12" x14ac:dyDescent="0.2">
      <c r="B12" s="86" t="s">
        <v>454</v>
      </c>
      <c r="C12" s="74">
        <f t="shared" si="0"/>
        <v>0</v>
      </c>
      <c r="D12" s="74"/>
      <c r="E12" s="74"/>
      <c r="F12" s="89"/>
      <c r="G12" s="84" t="s">
        <v>399</v>
      </c>
      <c r="H12" s="73"/>
      <c r="I12" s="78"/>
      <c r="J12" s="86" t="s">
        <v>459</v>
      </c>
      <c r="K12" s="73"/>
      <c r="L12" s="85"/>
    </row>
    <row r="13" spans="2:12" x14ac:dyDescent="0.2">
      <c r="B13" s="84" t="s">
        <v>428</v>
      </c>
      <c r="C13" s="74">
        <f t="shared" si="0"/>
        <v>0</v>
      </c>
      <c r="D13" s="74"/>
      <c r="E13" s="74"/>
      <c r="F13" s="89"/>
      <c r="G13" s="84" t="s">
        <v>440</v>
      </c>
      <c r="H13" s="73"/>
      <c r="I13" s="78"/>
      <c r="J13" s="86" t="s">
        <v>460</v>
      </c>
      <c r="K13" s="73"/>
      <c r="L13" s="85"/>
    </row>
    <row r="14" spans="2:12" x14ac:dyDescent="0.2">
      <c r="B14" s="84" t="s">
        <v>55</v>
      </c>
      <c r="C14" s="74">
        <f t="shared" si="0"/>
        <v>0</v>
      </c>
      <c r="D14" s="74"/>
      <c r="E14" s="74"/>
      <c r="F14" s="89"/>
      <c r="G14" s="84" t="s">
        <v>26</v>
      </c>
      <c r="H14" s="73"/>
      <c r="I14" s="78"/>
      <c r="J14" s="86" t="s">
        <v>404</v>
      </c>
      <c r="K14" s="73"/>
      <c r="L14" s="85"/>
    </row>
    <row r="15" spans="2:12" x14ac:dyDescent="0.2">
      <c r="B15" s="84" t="s">
        <v>429</v>
      </c>
      <c r="C15" s="74">
        <f t="shared" si="0"/>
        <v>0</v>
      </c>
      <c r="D15" s="74"/>
      <c r="E15" s="74"/>
      <c r="F15" s="89"/>
      <c r="G15" s="84" t="s">
        <v>441</v>
      </c>
      <c r="H15" s="73"/>
      <c r="I15" s="78"/>
      <c r="J15" s="84" t="s">
        <v>85</v>
      </c>
      <c r="K15" s="73"/>
      <c r="L15" s="85"/>
    </row>
    <row r="16" spans="2:12" x14ac:dyDescent="0.2">
      <c r="B16" s="84" t="s">
        <v>430</v>
      </c>
      <c r="C16" s="74">
        <f t="shared" si="0"/>
        <v>0</v>
      </c>
      <c r="D16" s="74"/>
      <c r="E16" s="74"/>
      <c r="F16" s="89"/>
      <c r="G16" s="84" t="s">
        <v>23</v>
      </c>
      <c r="H16" s="73"/>
      <c r="I16" s="78"/>
      <c r="J16" s="84" t="s">
        <v>86</v>
      </c>
      <c r="K16" s="73"/>
      <c r="L16" s="85"/>
    </row>
    <row r="17" spans="2:12" x14ac:dyDescent="0.2">
      <c r="B17" s="84" t="s">
        <v>431</v>
      </c>
      <c r="C17" s="74">
        <f t="shared" si="0"/>
        <v>0</v>
      </c>
      <c r="D17" s="74"/>
      <c r="E17" s="74"/>
      <c r="F17" s="89"/>
      <c r="G17" s="84" t="s">
        <v>27</v>
      </c>
      <c r="H17" s="73"/>
      <c r="I17" s="78"/>
      <c r="J17" s="84" t="s">
        <v>87</v>
      </c>
      <c r="K17" s="73"/>
      <c r="L17" s="85"/>
    </row>
    <row r="18" spans="2:12" x14ac:dyDescent="0.2">
      <c r="B18" s="84" t="s">
        <v>432</v>
      </c>
      <c r="C18" s="74">
        <f t="shared" si="0"/>
        <v>0</v>
      </c>
      <c r="D18" s="74"/>
      <c r="E18" s="74"/>
      <c r="F18" s="89"/>
      <c r="G18" s="84" t="s">
        <v>442</v>
      </c>
      <c r="H18" s="73"/>
      <c r="I18" s="78"/>
      <c r="J18" s="84" t="s">
        <v>88</v>
      </c>
      <c r="K18" s="73"/>
      <c r="L18" s="85"/>
    </row>
    <row r="19" spans="2:12" x14ac:dyDescent="0.2">
      <c r="B19" s="84" t="s">
        <v>433</v>
      </c>
      <c r="C19" s="74">
        <f t="shared" si="0"/>
        <v>0</v>
      </c>
      <c r="D19" s="74"/>
      <c r="E19" s="74"/>
      <c r="F19" s="89"/>
      <c r="G19" s="84" t="s">
        <v>78</v>
      </c>
      <c r="H19" s="73"/>
      <c r="I19" s="78"/>
      <c r="J19" s="84" t="s">
        <v>466</v>
      </c>
      <c r="K19" s="73"/>
      <c r="L19" s="85"/>
    </row>
    <row r="20" spans="2:12" x14ac:dyDescent="0.2">
      <c r="B20" s="84" t="s">
        <v>434</v>
      </c>
      <c r="C20" s="74">
        <f t="shared" si="0"/>
        <v>0</v>
      </c>
      <c r="D20" s="74"/>
      <c r="E20" s="74"/>
      <c r="F20" s="89"/>
      <c r="G20" s="84" t="s">
        <v>443</v>
      </c>
      <c r="H20" s="73"/>
      <c r="I20" s="78"/>
      <c r="J20" s="84" t="s">
        <v>90</v>
      </c>
      <c r="K20" s="73"/>
      <c r="L20" s="85"/>
    </row>
    <row r="21" spans="2:12" x14ac:dyDescent="0.2">
      <c r="B21" s="84" t="s">
        <v>435</v>
      </c>
      <c r="C21" s="74">
        <f t="shared" si="0"/>
        <v>0</v>
      </c>
      <c r="D21" s="74"/>
      <c r="E21" s="74"/>
      <c r="F21" s="89"/>
      <c r="G21" s="84"/>
      <c r="H21" s="73"/>
      <c r="I21" s="73"/>
      <c r="J21" s="84"/>
      <c r="K21" s="73"/>
      <c r="L21" s="85"/>
    </row>
    <row r="22" spans="2:12" x14ac:dyDescent="0.2">
      <c r="B22" s="84" t="s">
        <v>436</v>
      </c>
      <c r="C22" s="74">
        <f t="shared" si="0"/>
        <v>0</v>
      </c>
      <c r="D22" s="74"/>
      <c r="E22" s="74"/>
      <c r="F22" s="89"/>
      <c r="G22" s="84"/>
      <c r="H22" s="73"/>
      <c r="I22" s="73"/>
      <c r="J22" s="84"/>
      <c r="K22" s="73"/>
      <c r="L22" s="85"/>
    </row>
    <row r="23" spans="2:12" x14ac:dyDescent="0.2">
      <c r="B23" s="84" t="s">
        <v>437</v>
      </c>
      <c r="C23" s="74">
        <f t="shared" si="0"/>
        <v>0</v>
      </c>
      <c r="D23" s="74"/>
      <c r="E23" s="74"/>
      <c r="F23" s="89"/>
      <c r="G23" s="84"/>
      <c r="H23" s="73"/>
      <c r="I23" s="73"/>
      <c r="J23" s="84"/>
      <c r="K23" s="73"/>
      <c r="L23" s="85"/>
    </row>
    <row r="24" spans="2:12" x14ac:dyDescent="0.2">
      <c r="B24" s="84" t="s">
        <v>438</v>
      </c>
      <c r="C24" s="74">
        <f t="shared" si="0"/>
        <v>0</v>
      </c>
      <c r="D24" s="74"/>
      <c r="E24" s="74"/>
      <c r="F24" s="89"/>
      <c r="G24" s="84"/>
      <c r="H24" s="73"/>
      <c r="I24" s="73"/>
      <c r="J24" s="84"/>
      <c r="K24" s="73"/>
      <c r="L24" s="85"/>
    </row>
    <row r="25" spans="2:12" x14ac:dyDescent="0.2">
      <c r="B25" s="84" t="s">
        <v>439</v>
      </c>
      <c r="C25" s="74">
        <f t="shared" si="0"/>
        <v>0</v>
      </c>
      <c r="D25" s="74"/>
      <c r="E25" s="74"/>
      <c r="F25" s="89"/>
      <c r="G25" s="84"/>
      <c r="H25" s="73"/>
      <c r="I25" s="73"/>
      <c r="J25" s="84"/>
      <c r="K25" s="73"/>
      <c r="L25" s="85"/>
    </row>
    <row r="26" spans="2:12" x14ac:dyDescent="0.2">
      <c r="B26" s="95" t="s">
        <v>464</v>
      </c>
      <c r="C26" s="87">
        <f t="shared" si="0"/>
        <v>0</v>
      </c>
      <c r="D26" s="87"/>
      <c r="E26" s="87"/>
      <c r="F26" s="90"/>
      <c r="G26" s="68"/>
      <c r="H26" s="75"/>
      <c r="I26" s="75"/>
      <c r="J26" s="68"/>
      <c r="K26" s="75"/>
      <c r="L26" s="69"/>
    </row>
    <row r="27" spans="2:12" x14ac:dyDescent="0.2">
      <c r="B27" s="66"/>
    </row>
    <row r="28" spans="2:12" x14ac:dyDescent="0.2">
      <c r="B28" s="66"/>
    </row>
    <row r="29" spans="2:12" ht="12.75" customHeight="1" x14ac:dyDescent="0.2">
      <c r="B29" s="93" t="s">
        <v>424</v>
      </c>
      <c r="C29" s="70">
        <f>+SUM(C10:C26)</f>
        <v>0</v>
      </c>
      <c r="D29" s="70">
        <f t="shared" ref="D29:E29" si="1">+SUM(D10:D26)</f>
        <v>0</v>
      </c>
      <c r="E29" s="70">
        <f t="shared" si="1"/>
        <v>0</v>
      </c>
      <c r="F29" s="70"/>
      <c r="G29" s="93" t="s">
        <v>426</v>
      </c>
      <c r="H29" s="70">
        <f>+SUM(H10:H20)</f>
        <v>0</v>
      </c>
      <c r="I29" s="70"/>
      <c r="J29" s="93" t="s">
        <v>461</v>
      </c>
      <c r="K29" s="70">
        <f>+SUM(K10:K26)</f>
        <v>0</v>
      </c>
      <c r="L29" s="70"/>
    </row>
    <row r="36" spans="2:5" ht="15" x14ac:dyDescent="0.2">
      <c r="B36" s="93" t="s">
        <v>444</v>
      </c>
      <c r="C36" s="70">
        <f>+C29-H29</f>
        <v>0</v>
      </c>
      <c r="D36" s="74"/>
      <c r="E36" s="74"/>
    </row>
    <row r="37" spans="2:5" ht="15" x14ac:dyDescent="0.2">
      <c r="B37" s="93" t="s">
        <v>445</v>
      </c>
      <c r="C37" s="70">
        <f>+C36</f>
        <v>0</v>
      </c>
      <c r="D37" s="74"/>
      <c r="E37" s="74"/>
    </row>
    <row r="38" spans="2:5" ht="15" x14ac:dyDescent="0.2">
      <c r="B38" s="93" t="s">
        <v>446</v>
      </c>
      <c r="C38" s="70">
        <f>+D29</f>
        <v>0</v>
      </c>
      <c r="D38" s="74"/>
      <c r="E38" s="74"/>
    </row>
    <row r="39" spans="2:5" ht="15" x14ac:dyDescent="0.2">
      <c r="B39" s="93" t="s">
        <v>447</v>
      </c>
      <c r="C39" s="70">
        <f>+H20</f>
        <v>0</v>
      </c>
      <c r="D39" s="74"/>
      <c r="E39" s="74"/>
    </row>
    <row r="40" spans="2:5" ht="15" x14ac:dyDescent="0.2">
      <c r="B40" s="93" t="s">
        <v>448</v>
      </c>
      <c r="C40" s="70">
        <f>FACT!H4</f>
        <v>0</v>
      </c>
      <c r="D40" s="74"/>
      <c r="E40" s="74"/>
    </row>
    <row r="41" spans="2:5" ht="15" x14ac:dyDescent="0.2">
      <c r="B41" s="93" t="s">
        <v>449</v>
      </c>
      <c r="C41" s="70">
        <f>+FACT!H5</f>
        <v>0</v>
      </c>
      <c r="D41" s="74"/>
      <c r="E41" s="74"/>
    </row>
    <row r="42" spans="2:5" ht="15" x14ac:dyDescent="0.2">
      <c r="B42" s="96" t="s">
        <v>465</v>
      </c>
      <c r="C42" s="70">
        <f>+C29+K29+C41</f>
        <v>0</v>
      </c>
    </row>
  </sheetData>
  <mergeCells count="3">
    <mergeCell ref="J8:L8"/>
    <mergeCell ref="B8:F8"/>
    <mergeCell ref="G8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2023-10-24T22:18:37Z</dcterms:modified>
</cp:coreProperties>
</file>