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25\nominas\VIGENTES\LOGISTIC\QUINCENAL\3. TIMBRADO\Quincenal 2\"/>
    </mc:Choice>
  </mc:AlternateContent>
  <bookViews>
    <workbookView xWindow="0" yWindow="0" windowWidth="28800" windowHeight="12345" activeTab="3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alcChain.xml><?xml version="1.0" encoding="utf-8"?>
<calcChain xmlns="http://schemas.openxmlformats.org/spreadsheetml/2006/main">
  <c r="V11" i="4" l="1"/>
  <c r="V5" i="4" l="1"/>
  <c r="V6" i="4"/>
  <c r="V7" i="4"/>
  <c r="V8" i="4"/>
  <c r="V9" i="4"/>
  <c r="V10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4" i="4"/>
  <c r="BC5" i="3"/>
  <c r="BC6" i="3"/>
  <c r="BC7" i="3"/>
  <c r="BC8" i="3"/>
  <c r="BC9" i="3"/>
  <c r="BC10" i="3"/>
  <c r="BC11" i="3"/>
  <c r="BC12" i="3"/>
  <c r="W12" i="4" s="1"/>
  <c r="Y12" i="4" s="1"/>
  <c r="BC13" i="3"/>
  <c r="BC14" i="3"/>
  <c r="BC15" i="3"/>
  <c r="BC16" i="3"/>
  <c r="W16" i="4" s="1"/>
  <c r="Y16" i="4" s="1"/>
  <c r="BC17" i="3"/>
  <c r="BC18" i="3"/>
  <c r="BC19" i="3"/>
  <c r="BC20" i="3"/>
  <c r="W20" i="4" s="1"/>
  <c r="Y20" i="4" s="1"/>
  <c r="BC21" i="3"/>
  <c r="BC22" i="3"/>
  <c r="BC23" i="3"/>
  <c r="BC24" i="3"/>
  <c r="W24" i="4" s="1"/>
  <c r="Y24" i="4" s="1"/>
  <c r="BC25" i="3"/>
  <c r="BC26" i="3"/>
  <c r="BC27" i="3"/>
  <c r="BC4" i="3"/>
  <c r="W8" i="4" l="1"/>
  <c r="Y8" i="4" s="1"/>
  <c r="W26" i="4"/>
  <c r="Y26" i="4" s="1"/>
  <c r="W22" i="4"/>
  <c r="Y22" i="4" s="1"/>
  <c r="W18" i="4"/>
  <c r="Y18" i="4" s="1"/>
  <c r="W14" i="4"/>
  <c r="Y14" i="4" s="1"/>
  <c r="W10" i="4"/>
  <c r="Y10" i="4" s="1"/>
  <c r="W6" i="4"/>
  <c r="Y6" i="4" s="1"/>
  <c r="W4" i="4"/>
  <c r="Y4" i="4" s="1"/>
  <c r="W25" i="4"/>
  <c r="Y25" i="4" s="1"/>
  <c r="W21" i="4"/>
  <c r="Y21" i="4" s="1"/>
  <c r="W17" i="4"/>
  <c r="Y17" i="4" s="1"/>
  <c r="W13" i="4"/>
  <c r="Y13" i="4" s="1"/>
  <c r="W9" i="4"/>
  <c r="Y9" i="4" s="1"/>
  <c r="W5" i="4"/>
  <c r="Y5" i="4" s="1"/>
  <c r="W27" i="4"/>
  <c r="Y27" i="4" s="1"/>
  <c r="W23" i="4"/>
  <c r="Y23" i="4" s="1"/>
  <c r="W19" i="4"/>
  <c r="Y19" i="4" s="1"/>
  <c r="W15" i="4"/>
  <c r="Y15" i="4" s="1"/>
  <c r="W11" i="4"/>
  <c r="Y11" i="4" s="1"/>
  <c r="W7" i="4"/>
  <c r="Y7" i="4" s="1"/>
</calcChain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N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T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comments3.xml><?xml version="1.0" encoding="utf-8"?>
<comments xmlns="http://schemas.openxmlformats.org/spreadsheetml/2006/main">
  <authors>
    <author>Omar</author>
  </authors>
  <commentList>
    <comment ref="H3" authorId="0" shapeId="0">
      <text>
        <r>
          <rPr>
            <sz val="8"/>
            <color rgb="FF000000"/>
            <rFont val="Lucida Console"/>
            <family val="2"/>
          </rPr>
          <t>01 - Riesgo de trabajo.
02 - Enfermedad en general.
03 - Maternidad.
04 - Licencia por cuidados médicos de hijos diagnosticados con cáncer.</t>
        </r>
      </text>
    </comment>
  </commentList>
</comments>
</file>

<file path=xl/sharedStrings.xml><?xml version="1.0" encoding="utf-8"?>
<sst xmlns="http://schemas.openxmlformats.org/spreadsheetml/2006/main" count="684" uniqueCount="267">
  <si>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</si>
  <si>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</si>
  <si>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</si>
  <si>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</si>
  <si>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</si>
  <si>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</si>
  <si>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</si>
  <si>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</si>
  <si>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</si>
  <si>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</si>
  <si>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</si>
  <si>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</si>
  <si>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</si>
  <si>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</si>
  <si>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</si>
  <si>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</si>
  <si>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</si>
  <si>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</si>
  <si>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</si>
  <si>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</si>
  <si>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</si>
  <si>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</si>
  <si>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Y6440770102</t>
  </si>
  <si>
    <t>DIF</t>
  </si>
  <si>
    <t>Contrato de trabajo por tiempo indeterminado</t>
  </si>
  <si>
    <t>Diurna</t>
  </si>
  <si>
    <t>Sueldos</t>
  </si>
  <si>
    <t>M&amp;R</t>
  </si>
  <si>
    <t>Clase II</t>
  </si>
  <si>
    <t>175/001</t>
  </si>
  <si>
    <t>176/001</t>
  </si>
  <si>
    <t>189/002</t>
  </si>
  <si>
    <t>200/002</t>
  </si>
  <si>
    <t>174/019</t>
  </si>
  <si>
    <t>173/019</t>
  </si>
  <si>
    <t>193/020</t>
  </si>
  <si>
    <t>188/021</t>
  </si>
  <si>
    <t>199/021</t>
  </si>
  <si>
    <t>190/038</t>
  </si>
  <si>
    <t>172/038</t>
  </si>
  <si>
    <t>192/038</t>
  </si>
  <si>
    <t>194/038</t>
  </si>
  <si>
    <t>195/038</t>
  </si>
  <si>
    <t>196/038</t>
  </si>
  <si>
    <t>197/038</t>
  </si>
  <si>
    <t>198/038</t>
  </si>
  <si>
    <t>201/038</t>
  </si>
  <si>
    <t>208/038</t>
  </si>
  <si>
    <t>267/038</t>
  </si>
  <si>
    <t>268/038</t>
  </si>
  <si>
    <t>191/038</t>
  </si>
  <si>
    <t>Sueldo</t>
  </si>
  <si>
    <t>Septimo día</t>
  </si>
  <si>
    <t>Aguinaldo</t>
  </si>
  <si>
    <t>Horas extra triples</t>
  </si>
  <si>
    <t>Horas Extras doble</t>
  </si>
  <si>
    <t>Prima dominical</t>
  </si>
  <si>
    <t>Prima vacacional</t>
  </si>
  <si>
    <t>Vacaciones proporcionales</t>
  </si>
  <si>
    <t>Compensación</t>
  </si>
  <si>
    <t>Dia festivo laborado</t>
  </si>
  <si>
    <t>Bono asistencia</t>
  </si>
  <si>
    <t>Bono productividad</t>
  </si>
  <si>
    <t>Bono polivalencia</t>
  </si>
  <si>
    <t>Bono especialidad</t>
  </si>
  <si>
    <t>Sueldo pendiente</t>
  </si>
  <si>
    <t>Bono calidad</t>
  </si>
  <si>
    <t>APORT PATRONAL PLAN FLEX LP</t>
  </si>
  <si>
    <t>PREVISION_ PFB</t>
  </si>
  <si>
    <t>Descanso laborado</t>
  </si>
  <si>
    <t>Gravado</t>
  </si>
  <si>
    <t>Exento</t>
  </si>
  <si>
    <t>Dias</t>
  </si>
  <si>
    <t>Tipo</t>
  </si>
  <si>
    <t>Horas</t>
  </si>
  <si>
    <t>Importe</t>
  </si>
  <si>
    <t>185/002</t>
  </si>
  <si>
    <t>269/003</t>
  </si>
  <si>
    <t>270/003</t>
  </si>
  <si>
    <t>204/004</t>
  </si>
  <si>
    <t>206/006</t>
  </si>
  <si>
    <t>186/007</t>
  </si>
  <si>
    <t>180/009</t>
  </si>
  <si>
    <t>181/009</t>
  </si>
  <si>
    <t>179/009</t>
  </si>
  <si>
    <t>178/009</t>
  </si>
  <si>
    <t>207/009</t>
  </si>
  <si>
    <t>187/009</t>
  </si>
  <si>
    <t>182/011</t>
  </si>
  <si>
    <t>183/012</t>
  </si>
  <si>
    <t>205/019</t>
  </si>
  <si>
    <t>203/020</t>
  </si>
  <si>
    <t>202/020</t>
  </si>
  <si>
    <t>I.S.R.</t>
  </si>
  <si>
    <t>PLAN FLEX LP</t>
  </si>
  <si>
    <t>APOR PATRON PLAN FLEX LP</t>
  </si>
  <si>
    <t>Tiempo no laborado</t>
  </si>
  <si>
    <t>Descuento por incapacidad</t>
  </si>
  <si>
    <t>Pension alimenticia</t>
  </si>
  <si>
    <t>Prestamo infonavit PORC</t>
  </si>
  <si>
    <t>Seguro de vivienda</t>
  </si>
  <si>
    <t>Prestamo infonavit FD</t>
  </si>
  <si>
    <t xml:space="preserve">Prestamo Infonavit </t>
  </si>
  <si>
    <t>Infonavit Bim Ant</t>
  </si>
  <si>
    <t>Fonacot</t>
  </si>
  <si>
    <t>Anticipo sueldo</t>
  </si>
  <si>
    <t>Cuota sindical</t>
  </si>
  <si>
    <t>Permiso sin goce de sueldo</t>
  </si>
  <si>
    <t>Faltas injustificadas</t>
  </si>
  <si>
    <t>Dias Incapacidad</t>
  </si>
  <si>
    <t>184/002</t>
  </si>
  <si>
    <t>Subsidio</t>
  </si>
  <si>
    <t>Subsidio Causado</t>
  </si>
  <si>
    <t>Quincenal</t>
  </si>
  <si>
    <t>OIAD7402168Z1</t>
  </si>
  <si>
    <t>DANIEL OLIVARES ARANDA</t>
  </si>
  <si>
    <t>OIAD740216HASLRN07</t>
  </si>
  <si>
    <t>51917442553</t>
  </si>
  <si>
    <t>044010015050730060</t>
  </si>
  <si>
    <t>HELC7508164P6</t>
  </si>
  <si>
    <t>CLAUDIA ALEJANDRA HERNANDEZ LOZANO</t>
  </si>
  <si>
    <t>HELC750816MDFRZL01</t>
  </si>
  <si>
    <t>51957501326</t>
  </si>
  <si>
    <t>044010015050729990</t>
  </si>
  <si>
    <t>SEGV710823BG7</t>
  </si>
  <si>
    <t>VICTOR MANUEL SEGURA GONZALEZ</t>
  </si>
  <si>
    <t>SEGV710823HASGNC00</t>
  </si>
  <si>
    <t>51877123573</t>
  </si>
  <si>
    <t>044010015050730222</t>
  </si>
  <si>
    <t>LOMM6711245P3</t>
  </si>
  <si>
    <t>Lozano Murillo Marco Antonio</t>
  </si>
  <si>
    <t>LOMM671124HBCZRR00</t>
  </si>
  <si>
    <t>21896808546</t>
  </si>
  <si>
    <t>044022131048307335</t>
  </si>
  <si>
    <t>LEMA681118367</t>
  </si>
  <si>
    <t>ALBERTO RAMON LEON MALDONADO</t>
  </si>
  <si>
    <t>LEMA681118HPLNLL03</t>
  </si>
  <si>
    <t>62926805318</t>
  </si>
  <si>
    <t>012650029389569364</t>
  </si>
  <si>
    <t>PEMG820923NY2</t>
  </si>
  <si>
    <t>GRACIELA PEREZ MOLINA</t>
  </si>
  <si>
    <t>PEMG820923MTSRLR00</t>
  </si>
  <si>
    <t>49978256367</t>
  </si>
  <si>
    <t>044813040059991386</t>
  </si>
  <si>
    <t>MAMJ8708129X0</t>
  </si>
  <si>
    <t>JORGE MALDONADO MIRANDA</t>
  </si>
  <si>
    <t>MAMJ870812HVZLRR01</t>
  </si>
  <si>
    <t>94098713301</t>
  </si>
  <si>
    <t>012180029077018532</t>
  </si>
  <si>
    <t>SAHR761025SRA</t>
  </si>
  <si>
    <t>RAFAEL SANCHEZ HERNANDEZ</t>
  </si>
  <si>
    <t>SAHR761025HDFNRF04</t>
  </si>
  <si>
    <t>68927619210</t>
  </si>
  <si>
    <t>044010015050730141</t>
  </si>
  <si>
    <t>HEHL730406RM4</t>
  </si>
  <si>
    <t>LUIS BENITO HERNANDEZ HERNANDEZ</t>
  </si>
  <si>
    <t>HEHL730406HNLRRS05</t>
  </si>
  <si>
    <t>65877218126</t>
  </si>
  <si>
    <t>044905055094369012</t>
  </si>
  <si>
    <t>JASL4804139YA</t>
  </si>
  <si>
    <t>JOSE LUIS JASPEADO SOLIS</t>
  </si>
  <si>
    <t>JASL480413HDFSLS05</t>
  </si>
  <si>
    <t>7944800510</t>
  </si>
  <si>
    <t>012650027232329569</t>
  </si>
  <si>
    <t>GOVE7407242AA</t>
  </si>
  <si>
    <t>ERIC GOMEZ VIVEROS</t>
  </si>
  <si>
    <t>GOVE740724HVZMVR04</t>
  </si>
  <si>
    <t>67937475860</t>
  </si>
  <si>
    <t>012905029847687792</t>
  </si>
  <si>
    <t>ROSD840227LK5</t>
  </si>
  <si>
    <t>DANIEL ALBERTO RODRIGUEZ SEGURA</t>
  </si>
  <si>
    <t>ROSD840227HTSDGN05</t>
  </si>
  <si>
    <t>9038452067</t>
  </si>
  <si>
    <t>012813011527604360</t>
  </si>
  <si>
    <t>EEUG8512085ZA</t>
  </si>
  <si>
    <t>GERARDO ANTONIO ESPEJO UTRERA</t>
  </si>
  <si>
    <t>EEUG851208HVZSTR06</t>
  </si>
  <si>
    <t>65048534997</t>
  </si>
  <si>
    <t>012849028348154328</t>
  </si>
  <si>
    <t>DAVR900307BVA</t>
  </si>
  <si>
    <t>RICARDO DE JESUS DAVILA VILLEGAS</t>
  </si>
  <si>
    <t>DAVR900307HVZVLC06</t>
  </si>
  <si>
    <t>65129003649</t>
  </si>
  <si>
    <t>012905028348859538</t>
  </si>
  <si>
    <t>HIJC890922NL7</t>
  </si>
  <si>
    <t>CELIA ANILU HIDALGO JAIMEZ</t>
  </si>
  <si>
    <t>HIJC890922MDFDML05</t>
  </si>
  <si>
    <t>1108900901</t>
  </si>
  <si>
    <t>002180903959785420</t>
  </si>
  <si>
    <t>SACA860206TJA</t>
  </si>
  <si>
    <t>ALEJANDRO SALINAS CERVANTES</t>
  </si>
  <si>
    <t>SACA860206HDFLRL03</t>
  </si>
  <si>
    <t>1068619327</t>
  </si>
  <si>
    <t>044180001016976838</t>
  </si>
  <si>
    <t>GOIM870106LP0</t>
  </si>
  <si>
    <t>MELISSA YAZMIN GONE INFANTE</t>
  </si>
  <si>
    <t>GOIM870106MTSNNL01</t>
  </si>
  <si>
    <t>9098707590</t>
  </si>
  <si>
    <t>014811568078690253</t>
  </si>
  <si>
    <t>LOJR890108E95</t>
  </si>
  <si>
    <t>REYNA GUADALUPE LOZANO JIMENEZ</t>
  </si>
  <si>
    <t>LOJR890108MVZZMY02</t>
  </si>
  <si>
    <t>65068916843</t>
  </si>
  <si>
    <t>044905055094874251</t>
  </si>
  <si>
    <t>LISE9508031CA</t>
  </si>
  <si>
    <t>EDUARDO LIRA SALAZAR</t>
  </si>
  <si>
    <t>LISE950803HDFRLD06</t>
  </si>
  <si>
    <t>37109501652</t>
  </si>
  <si>
    <t>044180001055309550</t>
  </si>
  <si>
    <t>CACV9604155G4</t>
  </si>
  <si>
    <t>VICTOR ALAN CARRERA CEDILLO</t>
  </si>
  <si>
    <t>CACV960415HMCRDC09</t>
  </si>
  <si>
    <t>96119618443</t>
  </si>
  <si>
    <t>012180015367929727</t>
  </si>
  <si>
    <t>EADJ750827P19</t>
  </si>
  <si>
    <t>JUAN ANTONIO ESTRADA DURAN</t>
  </si>
  <si>
    <t>EADJ750827HVZSRN09</t>
  </si>
  <si>
    <t>65977562241</t>
  </si>
  <si>
    <t>012905015556218958</t>
  </si>
  <si>
    <t>LOOY900818KA8</t>
  </si>
  <si>
    <t>LOPEZ OLEA YAMEL MITZILY</t>
  </si>
  <si>
    <t>LOOY900818MMNPLM08</t>
  </si>
  <si>
    <t>53129032420</t>
  </si>
  <si>
    <t>012180015483510269</t>
  </si>
  <si>
    <t>CURA700404537</t>
  </si>
  <si>
    <t>MARIA ANTONIETA CUEVAS RODRIGUEZ</t>
  </si>
  <si>
    <t>CURM700404MDFVDN03</t>
  </si>
  <si>
    <t>96897032221</t>
  </si>
  <si>
    <t>002180701873208858</t>
  </si>
  <si>
    <t>INTERMODAL</t>
  </si>
  <si>
    <t>JEFE OPERACIONES</t>
  </si>
  <si>
    <t>SUPERVISOR OP INTERMODAL</t>
  </si>
  <si>
    <t>CONTABILIDAD</t>
  </si>
  <si>
    <t>ANALISTA CONTABLE</t>
  </si>
  <si>
    <t>OPERACIONES</t>
  </si>
  <si>
    <t>SUPERVISOR</t>
  </si>
  <si>
    <t>AUTOMOTRIZ</t>
  </si>
  <si>
    <t>JEFE DE OPERACIONES</t>
  </si>
  <si>
    <t>AUXILIAR CONTABLE</t>
  </si>
  <si>
    <t>COMPRADOR JR</t>
  </si>
  <si>
    <t>GERENTE DE OPERACIONES M&amp;</t>
  </si>
  <si>
    <t>AUXILIAR DE CALIDAD</t>
  </si>
  <si>
    <t>SUPERVISOR ATL VERACRUZ</t>
  </si>
  <si>
    <t>COORDINADOR ATL VERACRUZ</t>
  </si>
  <si>
    <t>SUPERVISOR SHIPPING PROCE</t>
  </si>
  <si>
    <t>COORDINADOR DE TARIFAS CO</t>
  </si>
  <si>
    <t>JEFE DE COMPRAS</t>
  </si>
  <si>
    <t>AUDITORIA INTERNA</t>
  </si>
  <si>
    <t>AUDITOR</t>
  </si>
  <si>
    <t>RECURSOS HUMANOS</t>
  </si>
  <si>
    <t>COORDINADOR ADMINISTRATIV</t>
  </si>
  <si>
    <t>COORDINADOR TECNICO</t>
  </si>
  <si>
    <t>IMPUESTOS (FISCAL)</t>
  </si>
  <si>
    <t>FISCALISTA</t>
  </si>
  <si>
    <t>ANALISTA DE INGRESOS</t>
  </si>
  <si>
    <t>044</t>
  </si>
  <si>
    <t>012</t>
  </si>
  <si>
    <t>002</t>
  </si>
  <si>
    <t>014</t>
  </si>
  <si>
    <t>ROOG9008227I6</t>
  </si>
  <si>
    <t>RODRIGUEZ OLEA GENESIS MARIA</t>
  </si>
  <si>
    <t>ROOG900822MGRDLN05</t>
  </si>
  <si>
    <t>72099016106</t>
  </si>
  <si>
    <t>012095029060744995</t>
  </si>
  <si>
    <t>OIAD7402168ZA</t>
  </si>
  <si>
    <t>PEMG820923MY2</t>
  </si>
  <si>
    <t>HEHL720406RM4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</si>
</sst>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ck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4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3" borderId="4" xfId="0" applyFill="1" applyBorder="1" applyProtection="1"/>
    <xf numFmtId="0" fontId="0" fillId="3" borderId="5" xfId="0" applyFill="1" applyBorder="1" applyProtection="1"/>
    <xf numFmtId="0" fontId="0" fillId="4" borderId="4" xfId="0" applyFill="1" applyBorder="1" applyProtection="1"/>
    <xf numFmtId="0" fontId="0" fillId="4" borderId="5" xfId="0" applyFill="1" applyBorder="1" applyProtection="1"/>
    <xf numFmtId="0" fontId="0" fillId="3" borderId="6" xfId="0" applyFill="1" applyBorder="1" applyProtection="1"/>
    <xf numFmtId="0" fontId="0" fillId="4" borderId="6" xfId="0" applyFill="1" applyBorder="1" applyProtection="1"/>
    <xf numFmtId="0" fontId="0" fillId="2" borderId="7" xfId="0" applyFill="1" applyBorder="1" applyProtection="1"/>
    <xf numFmtId="0" fontId="0" fillId="2" borderId="8" xfId="0" applyFill="1" applyBorder="1" applyProtection="1"/>
    <xf numFmtId="0" fontId="0" fillId="2" borderId="9" xfId="0" applyFill="1" applyBorder="1" applyProtection="1"/>
    <xf numFmtId="0" fontId="0" fillId="2" borderId="10" xfId="0" applyFill="1" applyBorder="1" applyProtection="1"/>
    <xf numFmtId="0" fontId="3" fillId="2" borderId="10" xfId="0" applyFont="1" applyFill="1" applyBorder="1" applyProtection="1"/>
    <xf numFmtId="0" fontId="4" fillId="3" borderId="11" xfId="0" applyFont="1" applyFill="1" applyBorder="1" applyProtection="1"/>
    <xf numFmtId="0" fontId="0" fillId="3" borderId="12" xfId="0" applyFill="1" applyBorder="1" applyProtection="1"/>
    <xf numFmtId="0" fontId="4" fillId="4" borderId="11" xfId="0" applyFont="1" applyFill="1" applyBorder="1" applyProtection="1"/>
    <xf numFmtId="0" fontId="0" fillId="4" borderId="12" xfId="0" applyFill="1" applyBorder="1" applyProtection="1"/>
    <xf numFmtId="0" fontId="0" fillId="3" borderId="13" xfId="0" applyFill="1" applyBorder="1" applyProtection="1"/>
    <xf numFmtId="0" fontId="0" fillId="4" borderId="13" xfId="0" applyFill="1" applyBorder="1" applyProtection="1"/>
    <xf numFmtId="0" fontId="0" fillId="3" borderId="16" xfId="0" applyFill="1" applyBorder="1" applyProtection="1"/>
    <xf numFmtId="0" fontId="0" fillId="4" borderId="16" xfId="0" applyFill="1" applyBorder="1" applyProtection="1"/>
    <xf numFmtId="0" fontId="0" fillId="2" borderId="17" xfId="0" applyFill="1" applyBorder="1" applyProtection="1"/>
    <xf numFmtId="0" fontId="4" fillId="3" borderId="18" xfId="0" applyFont="1" applyFill="1" applyBorder="1" applyProtection="1"/>
    <xf numFmtId="0" fontId="4" fillId="4" borderId="18" xfId="0" applyFont="1" applyFill="1" applyBorder="1" applyProtection="1"/>
    <xf numFmtId="0" fontId="0" fillId="0" borderId="0" xfId="0"/>
    <xf numFmtId="49" fontId="0" fillId="0" borderId="0" xfId="0" applyNumberFormat="1"/>
    <xf numFmtId="2" fontId="0" fillId="5" borderId="0" xfId="0" applyNumberFormat="1" applyFill="1"/>
    <xf numFmtId="14" fontId="0" fillId="0" borderId="0" xfId="0" applyNumberFormat="1"/>
    <xf numFmtId="43" fontId="0" fillId="0" borderId="0" xfId="1" applyFont="1" applyFill="1" applyProtection="1"/>
    <xf numFmtId="0" fontId="0" fillId="0" borderId="0" xfId="0" applyFill="1"/>
    <xf numFmtId="49" fontId="0" fillId="0" borderId="0" xfId="0" applyNumberFormat="1" applyFill="1"/>
    <xf numFmtId="1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4" fontId="0" fillId="0" borderId="0" xfId="0" applyNumberFormat="1" applyFill="1"/>
    <xf numFmtId="0" fontId="7" fillId="0" borderId="0" xfId="0" applyFont="1" applyFill="1" applyProtection="1"/>
    <xf numFmtId="2" fontId="0" fillId="0" borderId="0" xfId="0" applyNumberFormat="1" applyFill="1" applyProtection="1"/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3" borderId="14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4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  <xf numFmtId="0" fontId="1" fillId="4" borderId="10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4" borderId="19" xfId="0" applyFont="1" applyFill="1" applyBorder="1" applyAlignment="1" applyProtection="1">
      <alignment horizontal="center"/>
    </xf>
    <xf numFmtId="0" fontId="1" fillId="3" borderId="19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6"/>
  <sheetViews>
    <sheetView workbookViewId="0">
      <pane xSplit="3" ySplit="1" topLeftCell="D2" activePane="bottomRight" state="frozenSplit"/>
      <selection pane="topRight"/>
      <selection pane="bottomLeft"/>
      <selection pane="bottomRight" activeCell="B2" sqref="B2:C25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customWidth="1"/>
    <col min="6" max="6" width="19.140625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customWidth="1"/>
    <col min="13" max="13" width="9.7109375" customWidth="1"/>
    <col min="14" max="14" width="43" bestFit="1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29.5703125" bestFit="1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15.7109375" customWidth="1"/>
    <col min="30" max="31" width="9.140625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9" t="s">
        <v>9</v>
      </c>
      <c r="K1" s="1" t="s">
        <v>10</v>
      </c>
      <c r="L1" s="1" t="s">
        <v>11</v>
      </c>
      <c r="M1" s="37" t="s">
        <v>12</v>
      </c>
      <c r="N1" s="38"/>
      <c r="O1" s="1" t="s">
        <v>13</v>
      </c>
      <c r="P1" s="37" t="s">
        <v>14</v>
      </c>
      <c r="Q1" s="38"/>
      <c r="R1" s="37" t="s">
        <v>15</v>
      </c>
      <c r="S1" s="38"/>
      <c r="T1" s="1" t="s">
        <v>16</v>
      </c>
      <c r="U1" s="1" t="s">
        <v>17</v>
      </c>
      <c r="V1" s="37" t="s">
        <v>18</v>
      </c>
      <c r="W1" s="38"/>
      <c r="X1" s="37" t="s">
        <v>19</v>
      </c>
      <c r="Y1" s="38"/>
      <c r="Z1" s="37" t="s">
        <v>20</v>
      </c>
      <c r="AA1" s="38"/>
      <c r="AB1" s="1" t="s">
        <v>21</v>
      </c>
    </row>
    <row r="2" spans="1:28" x14ac:dyDescent="0.25">
      <c r="A2" s="24">
        <v>2200027</v>
      </c>
      <c r="B2" s="25" t="s">
        <v>114</v>
      </c>
      <c r="C2" s="25" t="s">
        <v>115</v>
      </c>
      <c r="D2" s="25" t="s">
        <v>116</v>
      </c>
      <c r="E2" s="25" t="s">
        <v>117</v>
      </c>
      <c r="F2" s="25" t="s">
        <v>118</v>
      </c>
      <c r="G2" s="31">
        <v>907.71</v>
      </c>
      <c r="H2" s="31">
        <v>808.08</v>
      </c>
      <c r="I2" t="s">
        <v>22</v>
      </c>
      <c r="J2" t="s">
        <v>23</v>
      </c>
      <c r="K2" s="26">
        <v>15</v>
      </c>
      <c r="L2" s="27">
        <v>34060</v>
      </c>
      <c r="M2">
        <v>1</v>
      </c>
      <c r="N2" t="s">
        <v>24</v>
      </c>
      <c r="P2">
        <v>1</v>
      </c>
      <c r="Q2" t="s">
        <v>25</v>
      </c>
      <c r="R2">
        <v>2</v>
      </c>
      <c r="S2" t="s">
        <v>26</v>
      </c>
      <c r="T2" s="25" t="s">
        <v>229</v>
      </c>
      <c r="U2" s="25" t="s">
        <v>230</v>
      </c>
      <c r="V2">
        <v>2</v>
      </c>
      <c r="W2" t="s">
        <v>28</v>
      </c>
      <c r="X2">
        <v>4</v>
      </c>
      <c r="Y2" t="s">
        <v>113</v>
      </c>
      <c r="Z2" s="25" t="s">
        <v>255</v>
      </c>
    </row>
    <row r="3" spans="1:28" x14ac:dyDescent="0.25">
      <c r="A3" s="24">
        <v>2200090</v>
      </c>
      <c r="B3" s="25" t="s">
        <v>119</v>
      </c>
      <c r="C3" s="25" t="s">
        <v>120</v>
      </c>
      <c r="D3" s="25" t="s">
        <v>121</v>
      </c>
      <c r="E3" s="25" t="s">
        <v>122</v>
      </c>
      <c r="F3" s="25" t="s">
        <v>123</v>
      </c>
      <c r="G3" s="32">
        <v>529.98</v>
      </c>
      <c r="H3" s="32">
        <v>472.96</v>
      </c>
      <c r="I3" t="s">
        <v>22</v>
      </c>
      <c r="J3" t="s">
        <v>23</v>
      </c>
      <c r="K3" s="26">
        <v>15</v>
      </c>
      <c r="L3" s="27">
        <v>36360</v>
      </c>
      <c r="M3">
        <v>1</v>
      </c>
      <c r="N3" t="s">
        <v>24</v>
      </c>
      <c r="P3">
        <v>1</v>
      </c>
      <c r="Q3" t="s">
        <v>25</v>
      </c>
      <c r="R3">
        <v>2</v>
      </c>
      <c r="S3" t="s">
        <v>26</v>
      </c>
      <c r="T3" s="25" t="s">
        <v>229</v>
      </c>
      <c r="U3" s="25" t="s">
        <v>231</v>
      </c>
      <c r="V3">
        <v>2</v>
      </c>
      <c r="W3" t="s">
        <v>28</v>
      </c>
      <c r="X3">
        <v>4</v>
      </c>
      <c r="Y3" t="s">
        <v>113</v>
      </c>
      <c r="Z3" s="25" t="s">
        <v>255</v>
      </c>
    </row>
    <row r="4" spans="1:28" x14ac:dyDescent="0.25">
      <c r="A4" s="24">
        <v>2200097</v>
      </c>
      <c r="B4" s="25" t="s">
        <v>124</v>
      </c>
      <c r="C4" s="25" t="s">
        <v>125</v>
      </c>
      <c r="D4" s="25" t="s">
        <v>126</v>
      </c>
      <c r="E4" s="25" t="s">
        <v>127</v>
      </c>
      <c r="F4" s="25" t="s">
        <v>128</v>
      </c>
      <c r="G4" s="32">
        <v>541.22</v>
      </c>
      <c r="H4" s="32">
        <v>483</v>
      </c>
      <c r="I4" t="s">
        <v>22</v>
      </c>
      <c r="J4" t="s">
        <v>23</v>
      </c>
      <c r="K4" s="26">
        <v>15</v>
      </c>
      <c r="L4" s="27">
        <v>36493</v>
      </c>
      <c r="M4">
        <v>1</v>
      </c>
      <c r="N4" t="s">
        <v>24</v>
      </c>
      <c r="P4">
        <v>1</v>
      </c>
      <c r="Q4" t="s">
        <v>25</v>
      </c>
      <c r="R4">
        <v>2</v>
      </c>
      <c r="S4" t="s">
        <v>26</v>
      </c>
      <c r="T4" s="25" t="s">
        <v>232</v>
      </c>
      <c r="U4" s="25" t="s">
        <v>233</v>
      </c>
      <c r="V4">
        <v>2</v>
      </c>
      <c r="W4" t="s">
        <v>28</v>
      </c>
      <c r="X4">
        <v>4</v>
      </c>
      <c r="Y4" t="s">
        <v>113</v>
      </c>
      <c r="Z4" s="25" t="s">
        <v>255</v>
      </c>
    </row>
    <row r="5" spans="1:28" x14ac:dyDescent="0.25">
      <c r="A5" s="29">
        <v>2200156</v>
      </c>
      <c r="B5" s="30" t="s">
        <v>129</v>
      </c>
      <c r="C5" s="30" t="s">
        <v>130</v>
      </c>
      <c r="D5" s="30" t="s">
        <v>131</v>
      </c>
      <c r="E5" s="30" t="s">
        <v>132</v>
      </c>
      <c r="F5" s="25" t="s">
        <v>133</v>
      </c>
      <c r="G5" s="33">
        <v>654.76</v>
      </c>
      <c r="H5" s="33">
        <v>624</v>
      </c>
      <c r="I5" t="s">
        <v>22</v>
      </c>
      <c r="J5" t="s">
        <v>23</v>
      </c>
      <c r="K5" s="26">
        <v>15</v>
      </c>
      <c r="L5" s="34">
        <v>37970</v>
      </c>
      <c r="M5">
        <v>1</v>
      </c>
      <c r="N5" t="s">
        <v>24</v>
      </c>
      <c r="P5">
        <v>1</v>
      </c>
      <c r="Q5" t="s">
        <v>25</v>
      </c>
      <c r="R5">
        <v>2</v>
      </c>
      <c r="S5" t="s">
        <v>26</v>
      </c>
      <c r="T5" s="30" t="s">
        <v>234</v>
      </c>
      <c r="U5" s="30" t="s">
        <v>235</v>
      </c>
      <c r="V5">
        <v>2</v>
      </c>
      <c r="W5" t="s">
        <v>28</v>
      </c>
      <c r="X5">
        <v>4</v>
      </c>
      <c r="Y5" t="s">
        <v>113</v>
      </c>
      <c r="Z5" s="30" t="s">
        <v>255</v>
      </c>
    </row>
    <row r="6" spans="1:28" x14ac:dyDescent="0.25">
      <c r="A6" s="29">
        <v>2200193</v>
      </c>
      <c r="B6" s="30" t="s">
        <v>134</v>
      </c>
      <c r="C6" s="30" t="s">
        <v>135</v>
      </c>
      <c r="D6" s="30" t="s">
        <v>136</v>
      </c>
      <c r="E6" s="30" t="s">
        <v>137</v>
      </c>
      <c r="F6" s="30" t="s">
        <v>138</v>
      </c>
      <c r="G6" s="33">
        <v>683.16</v>
      </c>
      <c r="H6" s="33">
        <v>611.16</v>
      </c>
      <c r="I6" t="s">
        <v>22</v>
      </c>
      <c r="J6" t="s">
        <v>23</v>
      </c>
      <c r="K6" s="26">
        <v>15</v>
      </c>
      <c r="L6" s="34">
        <v>38916</v>
      </c>
      <c r="M6">
        <v>1</v>
      </c>
      <c r="N6" t="s">
        <v>24</v>
      </c>
      <c r="P6">
        <v>1</v>
      </c>
      <c r="Q6" t="s">
        <v>25</v>
      </c>
      <c r="R6">
        <v>2</v>
      </c>
      <c r="S6" t="s">
        <v>26</v>
      </c>
      <c r="T6" s="30" t="s">
        <v>236</v>
      </c>
      <c r="U6" s="30" t="s">
        <v>237</v>
      </c>
      <c r="V6">
        <v>2</v>
      </c>
      <c r="W6" t="s">
        <v>28</v>
      </c>
      <c r="X6">
        <v>4</v>
      </c>
      <c r="Y6" t="s">
        <v>113</v>
      </c>
      <c r="Z6" s="30" t="s">
        <v>256</v>
      </c>
    </row>
    <row r="7" spans="1:28" x14ac:dyDescent="0.25">
      <c r="A7" s="29">
        <v>2200249</v>
      </c>
      <c r="B7" s="30" t="s">
        <v>139</v>
      </c>
      <c r="C7" s="30" t="s">
        <v>140</v>
      </c>
      <c r="D7" s="30" t="s">
        <v>141</v>
      </c>
      <c r="E7" s="30" t="s">
        <v>142</v>
      </c>
      <c r="F7" s="30" t="s">
        <v>143</v>
      </c>
      <c r="G7" s="33">
        <v>413.07</v>
      </c>
      <c r="H7" s="33">
        <v>370.44</v>
      </c>
      <c r="I7" t="s">
        <v>22</v>
      </c>
      <c r="J7" t="s">
        <v>23</v>
      </c>
      <c r="K7" s="26">
        <v>15</v>
      </c>
      <c r="L7" s="34">
        <v>39548</v>
      </c>
      <c r="M7">
        <v>1</v>
      </c>
      <c r="N7" t="s">
        <v>24</v>
      </c>
      <c r="P7">
        <v>1</v>
      </c>
      <c r="Q7" t="s">
        <v>25</v>
      </c>
      <c r="R7">
        <v>2</v>
      </c>
      <c r="S7" t="s">
        <v>26</v>
      </c>
      <c r="T7" s="30" t="s">
        <v>232</v>
      </c>
      <c r="U7" s="30" t="s">
        <v>238</v>
      </c>
      <c r="V7">
        <v>2</v>
      </c>
      <c r="W7" t="s">
        <v>28</v>
      </c>
      <c r="X7">
        <v>4</v>
      </c>
      <c r="Y7" t="s">
        <v>113</v>
      </c>
      <c r="Z7" s="30" t="s">
        <v>255</v>
      </c>
    </row>
    <row r="8" spans="1:28" x14ac:dyDescent="0.25">
      <c r="A8" s="29">
        <v>2200273</v>
      </c>
      <c r="B8" s="30" t="s">
        <v>144</v>
      </c>
      <c r="C8" s="30" t="s">
        <v>145</v>
      </c>
      <c r="D8" s="30" t="s">
        <v>146</v>
      </c>
      <c r="E8" s="30" t="s">
        <v>147</v>
      </c>
      <c r="F8" s="30" t="s">
        <v>148</v>
      </c>
      <c r="G8" s="33">
        <v>362.92</v>
      </c>
      <c r="H8" s="33">
        <v>325.45999999999998</v>
      </c>
      <c r="I8" t="s">
        <v>22</v>
      </c>
      <c r="J8" t="s">
        <v>23</v>
      </c>
      <c r="K8" s="26">
        <v>15</v>
      </c>
      <c r="L8" s="34">
        <v>40010</v>
      </c>
      <c r="M8">
        <v>1</v>
      </c>
      <c r="N8" t="s">
        <v>24</v>
      </c>
      <c r="P8">
        <v>1</v>
      </c>
      <c r="Q8" t="s">
        <v>25</v>
      </c>
      <c r="R8">
        <v>2</v>
      </c>
      <c r="S8" t="s">
        <v>26</v>
      </c>
      <c r="T8" s="30" t="s">
        <v>27</v>
      </c>
      <c r="U8" s="30" t="s">
        <v>239</v>
      </c>
      <c r="V8">
        <v>2</v>
      </c>
      <c r="W8" t="s">
        <v>28</v>
      </c>
      <c r="X8">
        <v>4</v>
      </c>
      <c r="Y8" t="s">
        <v>113</v>
      </c>
      <c r="Z8" s="30" t="s">
        <v>256</v>
      </c>
    </row>
    <row r="9" spans="1:28" x14ac:dyDescent="0.25">
      <c r="A9" s="29">
        <v>2200451</v>
      </c>
      <c r="B9" s="30" t="s">
        <v>149</v>
      </c>
      <c r="C9" s="30" t="s">
        <v>150</v>
      </c>
      <c r="D9" s="30" t="s">
        <v>151</v>
      </c>
      <c r="E9" s="30" t="s">
        <v>152</v>
      </c>
      <c r="F9" s="30" t="s">
        <v>153</v>
      </c>
      <c r="G9" s="33">
        <v>1146.6300000000001</v>
      </c>
      <c r="H9" s="33">
        <v>1030.8399999999999</v>
      </c>
      <c r="I9" t="s">
        <v>22</v>
      </c>
      <c r="J9" t="s">
        <v>23</v>
      </c>
      <c r="K9" s="26">
        <v>15</v>
      </c>
      <c r="L9" s="34">
        <v>41192</v>
      </c>
      <c r="M9">
        <v>1</v>
      </c>
      <c r="N9" t="s">
        <v>24</v>
      </c>
      <c r="P9">
        <v>1</v>
      </c>
      <c r="Q9" t="s">
        <v>25</v>
      </c>
      <c r="R9">
        <v>2</v>
      </c>
      <c r="S9" t="s">
        <v>26</v>
      </c>
      <c r="T9" s="30" t="s">
        <v>27</v>
      </c>
      <c r="U9" s="30" t="s">
        <v>240</v>
      </c>
      <c r="V9">
        <v>2</v>
      </c>
      <c r="W9" t="s">
        <v>28</v>
      </c>
      <c r="X9">
        <v>4</v>
      </c>
      <c r="Y9" t="s">
        <v>113</v>
      </c>
      <c r="Z9" s="30" t="s">
        <v>255</v>
      </c>
    </row>
    <row r="10" spans="1:28" x14ac:dyDescent="0.25">
      <c r="A10" s="29">
        <v>2200532</v>
      </c>
      <c r="B10" s="30" t="s">
        <v>154</v>
      </c>
      <c r="C10" s="30" t="s">
        <v>155</v>
      </c>
      <c r="D10" s="30" t="s">
        <v>156</v>
      </c>
      <c r="E10" s="30" t="s">
        <v>157</v>
      </c>
      <c r="F10" s="30" t="s">
        <v>158</v>
      </c>
      <c r="G10" s="33">
        <v>834.11</v>
      </c>
      <c r="H10" s="33">
        <v>742.56</v>
      </c>
      <c r="I10" t="s">
        <v>22</v>
      </c>
      <c r="J10" t="s">
        <v>23</v>
      </c>
      <c r="K10" s="26">
        <v>15</v>
      </c>
      <c r="L10" s="34">
        <v>35065</v>
      </c>
      <c r="M10">
        <v>1</v>
      </c>
      <c r="N10" t="s">
        <v>24</v>
      </c>
      <c r="P10">
        <v>1</v>
      </c>
      <c r="Q10" t="s">
        <v>25</v>
      </c>
      <c r="R10">
        <v>2</v>
      </c>
      <c r="S10" t="s">
        <v>26</v>
      </c>
      <c r="T10" s="30" t="s">
        <v>27</v>
      </c>
      <c r="U10" s="30" t="s">
        <v>230</v>
      </c>
      <c r="V10">
        <v>2</v>
      </c>
      <c r="W10" t="s">
        <v>28</v>
      </c>
      <c r="X10">
        <v>4</v>
      </c>
      <c r="Y10" t="s">
        <v>113</v>
      </c>
      <c r="Z10" s="30" t="s">
        <v>255</v>
      </c>
    </row>
    <row r="11" spans="1:28" x14ac:dyDescent="0.25">
      <c r="A11" s="29">
        <v>2200562</v>
      </c>
      <c r="B11" s="30" t="s">
        <v>159</v>
      </c>
      <c r="C11" s="30" t="s">
        <v>160</v>
      </c>
      <c r="D11" s="30" t="s">
        <v>161</v>
      </c>
      <c r="E11" s="30" t="s">
        <v>162</v>
      </c>
      <c r="F11" s="30" t="s">
        <v>163</v>
      </c>
      <c r="G11" s="33">
        <v>390.39</v>
      </c>
      <c r="H11" s="33">
        <v>350.96</v>
      </c>
      <c r="I11" t="s">
        <v>22</v>
      </c>
      <c r="J11" t="s">
        <v>23</v>
      </c>
      <c r="K11" s="26">
        <v>15</v>
      </c>
      <c r="L11" s="34">
        <v>41520</v>
      </c>
      <c r="M11">
        <v>1</v>
      </c>
      <c r="N11" t="s">
        <v>24</v>
      </c>
      <c r="P11">
        <v>1</v>
      </c>
      <c r="Q11" t="s">
        <v>25</v>
      </c>
      <c r="R11">
        <v>2</v>
      </c>
      <c r="S11" t="s">
        <v>26</v>
      </c>
      <c r="T11" s="30" t="s">
        <v>236</v>
      </c>
      <c r="U11" s="30" t="s">
        <v>241</v>
      </c>
      <c r="V11">
        <v>2</v>
      </c>
      <c r="W11" t="s">
        <v>28</v>
      </c>
      <c r="X11">
        <v>4</v>
      </c>
      <c r="Y11" t="s">
        <v>113</v>
      </c>
      <c r="Z11" s="30" t="s">
        <v>256</v>
      </c>
    </row>
    <row r="12" spans="1:28" x14ac:dyDescent="0.25">
      <c r="A12" s="29">
        <v>2200580</v>
      </c>
      <c r="B12" s="30" t="s">
        <v>164</v>
      </c>
      <c r="C12" s="30" t="s">
        <v>165</v>
      </c>
      <c r="D12" s="30" t="s">
        <v>166</v>
      </c>
      <c r="E12" s="30" t="s">
        <v>167</v>
      </c>
      <c r="F12" s="30" t="s">
        <v>168</v>
      </c>
      <c r="G12" s="33">
        <v>438.51</v>
      </c>
      <c r="H12" s="33">
        <v>394.23</v>
      </c>
      <c r="I12" t="s">
        <v>22</v>
      </c>
      <c r="J12" t="s">
        <v>23</v>
      </c>
      <c r="K12" s="26">
        <v>15</v>
      </c>
      <c r="L12" s="34">
        <v>41584</v>
      </c>
      <c r="M12">
        <v>1</v>
      </c>
      <c r="N12" t="s">
        <v>24</v>
      </c>
      <c r="P12">
        <v>1</v>
      </c>
      <c r="Q12" t="s">
        <v>25</v>
      </c>
      <c r="R12">
        <v>2</v>
      </c>
      <c r="S12" t="s">
        <v>26</v>
      </c>
      <c r="T12" s="30" t="s">
        <v>236</v>
      </c>
      <c r="U12" s="30" t="s">
        <v>242</v>
      </c>
      <c r="V12">
        <v>2</v>
      </c>
      <c r="W12" t="s">
        <v>28</v>
      </c>
      <c r="X12">
        <v>4</v>
      </c>
      <c r="Y12" t="s">
        <v>113</v>
      </c>
      <c r="Z12" s="30" t="s">
        <v>256</v>
      </c>
    </row>
    <row r="13" spans="1:28" x14ac:dyDescent="0.25">
      <c r="A13" s="29">
        <v>2200593</v>
      </c>
      <c r="B13" s="30" t="s">
        <v>169</v>
      </c>
      <c r="C13" s="30" t="s">
        <v>170</v>
      </c>
      <c r="D13" s="30" t="s">
        <v>171</v>
      </c>
      <c r="E13" s="30" t="s">
        <v>172</v>
      </c>
      <c r="F13" s="30" t="s">
        <v>173</v>
      </c>
      <c r="G13" s="33">
        <v>858.6</v>
      </c>
      <c r="H13" s="33">
        <v>770</v>
      </c>
      <c r="I13" t="s">
        <v>22</v>
      </c>
      <c r="J13" t="s">
        <v>23</v>
      </c>
      <c r="K13" s="26">
        <v>15</v>
      </c>
      <c r="L13" s="34">
        <v>40401</v>
      </c>
      <c r="M13">
        <v>1</v>
      </c>
      <c r="N13" t="s">
        <v>24</v>
      </c>
      <c r="P13">
        <v>1</v>
      </c>
      <c r="Q13" t="s">
        <v>25</v>
      </c>
      <c r="R13">
        <v>2</v>
      </c>
      <c r="S13" t="s">
        <v>26</v>
      </c>
      <c r="T13" s="30" t="s">
        <v>27</v>
      </c>
      <c r="U13" s="30" t="s">
        <v>230</v>
      </c>
      <c r="V13">
        <v>2</v>
      </c>
      <c r="W13" t="s">
        <v>28</v>
      </c>
      <c r="X13">
        <v>4</v>
      </c>
      <c r="Y13" t="s">
        <v>113</v>
      </c>
      <c r="Z13" s="30" t="s">
        <v>256</v>
      </c>
    </row>
    <row r="14" spans="1:28" x14ac:dyDescent="0.25">
      <c r="A14" s="29">
        <v>2200604</v>
      </c>
      <c r="B14" s="30" t="s">
        <v>174</v>
      </c>
      <c r="C14" s="30" t="s">
        <v>175</v>
      </c>
      <c r="D14" s="30" t="s">
        <v>176</v>
      </c>
      <c r="E14" s="30" t="s">
        <v>177</v>
      </c>
      <c r="F14" s="30" t="s">
        <v>178</v>
      </c>
      <c r="G14" s="33">
        <v>446.59</v>
      </c>
      <c r="H14" s="33">
        <v>401.49</v>
      </c>
      <c r="I14" t="s">
        <v>22</v>
      </c>
      <c r="J14" t="s">
        <v>23</v>
      </c>
      <c r="K14" s="26">
        <v>15</v>
      </c>
      <c r="L14" s="34">
        <v>41715</v>
      </c>
      <c r="M14">
        <v>1</v>
      </c>
      <c r="N14" t="s">
        <v>24</v>
      </c>
      <c r="P14">
        <v>1</v>
      </c>
      <c r="Q14" t="s">
        <v>25</v>
      </c>
      <c r="R14">
        <v>2</v>
      </c>
      <c r="S14" t="s">
        <v>26</v>
      </c>
      <c r="T14" s="30" t="s">
        <v>236</v>
      </c>
      <c r="U14" s="30" t="s">
        <v>243</v>
      </c>
      <c r="V14">
        <v>2</v>
      </c>
      <c r="W14" t="s">
        <v>28</v>
      </c>
      <c r="X14">
        <v>4</v>
      </c>
      <c r="Y14" t="s">
        <v>113</v>
      </c>
      <c r="Z14" s="30" t="s">
        <v>256</v>
      </c>
    </row>
    <row r="15" spans="1:28" x14ac:dyDescent="0.25">
      <c r="A15" s="29">
        <v>2200605</v>
      </c>
      <c r="B15" s="30" t="s">
        <v>179</v>
      </c>
      <c r="C15" s="30" t="s">
        <v>180</v>
      </c>
      <c r="D15" s="30" t="s">
        <v>181</v>
      </c>
      <c r="E15" s="30" t="s">
        <v>182</v>
      </c>
      <c r="F15" s="30" t="s">
        <v>183</v>
      </c>
      <c r="G15" s="33">
        <v>544</v>
      </c>
      <c r="H15" s="33">
        <v>489.06</v>
      </c>
      <c r="I15" t="s">
        <v>22</v>
      </c>
      <c r="J15" t="s">
        <v>23</v>
      </c>
      <c r="K15" s="26">
        <v>15</v>
      </c>
      <c r="L15" s="34">
        <v>41715</v>
      </c>
      <c r="M15">
        <v>1</v>
      </c>
      <c r="N15" t="s">
        <v>24</v>
      </c>
      <c r="P15">
        <v>1</v>
      </c>
      <c r="Q15" t="s">
        <v>25</v>
      </c>
      <c r="R15">
        <v>2</v>
      </c>
      <c r="S15" t="s">
        <v>26</v>
      </c>
      <c r="T15" s="30" t="s">
        <v>236</v>
      </c>
      <c r="U15" s="30" t="s">
        <v>244</v>
      </c>
      <c r="V15">
        <v>2</v>
      </c>
      <c r="W15" t="s">
        <v>28</v>
      </c>
      <c r="X15">
        <v>4</v>
      </c>
      <c r="Y15" t="s">
        <v>113</v>
      </c>
      <c r="Z15" s="30" t="s">
        <v>256</v>
      </c>
    </row>
    <row r="16" spans="1:28" x14ac:dyDescent="0.25">
      <c r="A16" s="29">
        <v>2200614</v>
      </c>
      <c r="B16" s="30" t="s">
        <v>184</v>
      </c>
      <c r="C16" s="30" t="s">
        <v>185</v>
      </c>
      <c r="D16" s="30" t="s">
        <v>186</v>
      </c>
      <c r="E16" s="30" t="s">
        <v>187</v>
      </c>
      <c r="F16" s="30" t="s">
        <v>188</v>
      </c>
      <c r="G16" s="33">
        <v>377.96</v>
      </c>
      <c r="H16" s="33">
        <v>338.96</v>
      </c>
      <c r="I16" t="s">
        <v>22</v>
      </c>
      <c r="J16" t="s">
        <v>23</v>
      </c>
      <c r="K16" s="26">
        <v>15</v>
      </c>
      <c r="L16" s="34">
        <v>40501</v>
      </c>
      <c r="M16">
        <v>1</v>
      </c>
      <c r="N16" t="s">
        <v>24</v>
      </c>
      <c r="P16">
        <v>1</v>
      </c>
      <c r="Q16" t="s">
        <v>25</v>
      </c>
      <c r="R16">
        <v>2</v>
      </c>
      <c r="S16" t="s">
        <v>26</v>
      </c>
      <c r="T16" s="30" t="s">
        <v>27</v>
      </c>
      <c r="U16" s="30" t="s">
        <v>245</v>
      </c>
      <c r="V16">
        <v>2</v>
      </c>
      <c r="W16" t="s">
        <v>28</v>
      </c>
      <c r="X16">
        <v>4</v>
      </c>
      <c r="Y16" t="s">
        <v>113</v>
      </c>
      <c r="Z16" s="30" t="s">
        <v>257</v>
      </c>
    </row>
    <row r="17" spans="1:26" x14ac:dyDescent="0.25">
      <c r="A17" s="29">
        <v>2200665</v>
      </c>
      <c r="B17" s="30" t="s">
        <v>189</v>
      </c>
      <c r="C17" s="30" t="s">
        <v>190</v>
      </c>
      <c r="D17" s="30" t="s">
        <v>191</v>
      </c>
      <c r="E17" s="30" t="s">
        <v>192</v>
      </c>
      <c r="F17" s="30" t="s">
        <v>193</v>
      </c>
      <c r="G17" s="33">
        <v>1090.08</v>
      </c>
      <c r="H17" s="33">
        <v>980</v>
      </c>
      <c r="I17" t="s">
        <v>22</v>
      </c>
      <c r="J17" t="s">
        <v>23</v>
      </c>
      <c r="K17" s="26">
        <v>15</v>
      </c>
      <c r="L17" s="34">
        <v>42326</v>
      </c>
      <c r="M17">
        <v>1</v>
      </c>
      <c r="N17" t="s">
        <v>24</v>
      </c>
      <c r="P17">
        <v>1</v>
      </c>
      <c r="Q17" t="s">
        <v>25</v>
      </c>
      <c r="R17">
        <v>2</v>
      </c>
      <c r="S17" t="s">
        <v>26</v>
      </c>
      <c r="T17" s="30" t="s">
        <v>27</v>
      </c>
      <c r="U17" s="30" t="s">
        <v>246</v>
      </c>
      <c r="V17">
        <v>2</v>
      </c>
      <c r="W17" t="s">
        <v>28</v>
      </c>
      <c r="X17">
        <v>4</v>
      </c>
      <c r="Y17" t="s">
        <v>113</v>
      </c>
      <c r="Z17" s="30" t="s">
        <v>255</v>
      </c>
    </row>
    <row r="18" spans="1:26" x14ac:dyDescent="0.25">
      <c r="A18" s="29">
        <v>2200703</v>
      </c>
      <c r="B18" s="30" t="s">
        <v>194</v>
      </c>
      <c r="C18" s="30" t="s">
        <v>195</v>
      </c>
      <c r="D18" s="30" t="s">
        <v>196</v>
      </c>
      <c r="E18" s="30" t="s">
        <v>197</v>
      </c>
      <c r="F18" s="30" t="s">
        <v>198</v>
      </c>
      <c r="G18" s="33">
        <v>350.38</v>
      </c>
      <c r="H18" s="33">
        <v>315</v>
      </c>
      <c r="I18" t="s">
        <v>22</v>
      </c>
      <c r="J18" t="s">
        <v>23</v>
      </c>
      <c r="K18" s="26">
        <v>15</v>
      </c>
      <c r="L18" s="34">
        <v>42598</v>
      </c>
      <c r="M18">
        <v>1</v>
      </c>
      <c r="N18" t="s">
        <v>24</v>
      </c>
      <c r="P18">
        <v>1</v>
      </c>
      <c r="Q18" t="s">
        <v>25</v>
      </c>
      <c r="R18">
        <v>2</v>
      </c>
      <c r="S18" t="s">
        <v>26</v>
      </c>
      <c r="T18" s="30" t="s">
        <v>247</v>
      </c>
      <c r="U18" s="30" t="s">
        <v>248</v>
      </c>
      <c r="V18">
        <v>2</v>
      </c>
      <c r="W18" t="s">
        <v>28</v>
      </c>
      <c r="X18">
        <v>4</v>
      </c>
      <c r="Y18" t="s">
        <v>113</v>
      </c>
      <c r="Z18" s="30" t="s">
        <v>258</v>
      </c>
    </row>
    <row r="19" spans="1:26" x14ac:dyDescent="0.25">
      <c r="A19" s="29">
        <v>2200831</v>
      </c>
      <c r="B19" s="30" t="s">
        <v>199</v>
      </c>
      <c r="C19" s="30" t="s">
        <v>200</v>
      </c>
      <c r="D19" s="30" t="s">
        <v>201</v>
      </c>
      <c r="E19" s="30" t="s">
        <v>202</v>
      </c>
      <c r="F19" s="30" t="s">
        <v>203</v>
      </c>
      <c r="G19" s="33">
        <v>326.87</v>
      </c>
      <c r="H19" s="33">
        <v>293.86</v>
      </c>
      <c r="I19" t="s">
        <v>22</v>
      </c>
      <c r="J19" t="s">
        <v>23</v>
      </c>
      <c r="K19" s="26">
        <v>15</v>
      </c>
      <c r="L19" s="34">
        <v>42737</v>
      </c>
      <c r="M19">
        <v>1</v>
      </c>
      <c r="N19" t="s">
        <v>24</v>
      </c>
      <c r="P19">
        <v>1</v>
      </c>
      <c r="Q19" t="s">
        <v>25</v>
      </c>
      <c r="R19">
        <v>2</v>
      </c>
      <c r="S19" t="s">
        <v>26</v>
      </c>
      <c r="T19" s="30" t="s">
        <v>249</v>
      </c>
      <c r="U19" s="30" t="s">
        <v>250</v>
      </c>
      <c r="V19">
        <v>2</v>
      </c>
      <c r="W19" t="s">
        <v>28</v>
      </c>
      <c r="X19">
        <v>4</v>
      </c>
      <c r="Y19" t="s">
        <v>113</v>
      </c>
      <c r="Z19" s="30" t="s">
        <v>255</v>
      </c>
    </row>
    <row r="20" spans="1:26" x14ac:dyDescent="0.25">
      <c r="A20" s="29">
        <v>2200853</v>
      </c>
      <c r="B20" s="30" t="s">
        <v>259</v>
      </c>
      <c r="C20" s="30" t="s">
        <v>260</v>
      </c>
      <c r="D20" s="30" t="s">
        <v>261</v>
      </c>
      <c r="E20" s="30" t="s">
        <v>262</v>
      </c>
      <c r="F20" s="30" t="s">
        <v>263</v>
      </c>
      <c r="G20" s="33">
        <v>443.54</v>
      </c>
      <c r="H20" s="33">
        <v>399.74</v>
      </c>
      <c r="I20" t="s">
        <v>22</v>
      </c>
      <c r="J20" t="s">
        <v>23</v>
      </c>
      <c r="K20" s="26">
        <v>15</v>
      </c>
      <c r="L20" s="34">
        <v>42800</v>
      </c>
      <c r="M20">
        <v>1</v>
      </c>
      <c r="N20" t="s">
        <v>24</v>
      </c>
      <c r="P20">
        <v>1</v>
      </c>
      <c r="Q20" t="s">
        <v>25</v>
      </c>
      <c r="R20">
        <v>2</v>
      </c>
      <c r="S20" t="s">
        <v>26</v>
      </c>
      <c r="T20" s="30" t="s">
        <v>236</v>
      </c>
      <c r="U20" s="30" t="s">
        <v>248</v>
      </c>
      <c r="V20">
        <v>2</v>
      </c>
      <c r="W20" t="s">
        <v>28</v>
      </c>
      <c r="X20">
        <v>4</v>
      </c>
      <c r="Y20" t="s">
        <v>113</v>
      </c>
      <c r="Z20" s="30" t="s">
        <v>256</v>
      </c>
    </row>
    <row r="21" spans="1:26" x14ac:dyDescent="0.25">
      <c r="A21" s="29">
        <v>2201006</v>
      </c>
      <c r="B21" s="30" t="s">
        <v>204</v>
      </c>
      <c r="C21" s="30" t="s">
        <v>205</v>
      </c>
      <c r="D21" s="30" t="s">
        <v>206</v>
      </c>
      <c r="E21" s="30" t="s">
        <v>207</v>
      </c>
      <c r="F21" s="30" t="s">
        <v>208</v>
      </c>
      <c r="G21" s="33">
        <v>543.26</v>
      </c>
      <c r="H21" s="33">
        <v>492.03</v>
      </c>
      <c r="I21" t="s">
        <v>22</v>
      </c>
      <c r="J21" t="s">
        <v>23</v>
      </c>
      <c r="K21" s="26">
        <v>15</v>
      </c>
      <c r="L21" s="34">
        <v>43654</v>
      </c>
      <c r="M21">
        <v>1</v>
      </c>
      <c r="N21" t="s">
        <v>24</v>
      </c>
      <c r="P21">
        <v>1</v>
      </c>
      <c r="Q21" t="s">
        <v>25</v>
      </c>
      <c r="R21">
        <v>2</v>
      </c>
      <c r="S21" t="s">
        <v>26</v>
      </c>
      <c r="T21" s="30" t="s">
        <v>27</v>
      </c>
      <c r="U21" s="30" t="s">
        <v>251</v>
      </c>
      <c r="V21">
        <v>2</v>
      </c>
      <c r="W21" t="s">
        <v>28</v>
      </c>
      <c r="X21">
        <v>4</v>
      </c>
      <c r="Y21" t="s">
        <v>113</v>
      </c>
      <c r="Z21" s="30" t="s">
        <v>255</v>
      </c>
    </row>
    <row r="22" spans="1:26" x14ac:dyDescent="0.25">
      <c r="A22" s="29">
        <v>2201146</v>
      </c>
      <c r="B22" s="30" t="s">
        <v>209</v>
      </c>
      <c r="C22" s="30" t="s">
        <v>210</v>
      </c>
      <c r="D22" s="30" t="s">
        <v>211</v>
      </c>
      <c r="E22" s="30" t="s">
        <v>212</v>
      </c>
      <c r="F22" s="30" t="s">
        <v>213</v>
      </c>
      <c r="G22" s="33">
        <v>512.69000000000005</v>
      </c>
      <c r="H22" s="33">
        <v>466.67</v>
      </c>
      <c r="I22" t="s">
        <v>22</v>
      </c>
      <c r="J22" t="s">
        <v>23</v>
      </c>
      <c r="K22" s="26">
        <v>15</v>
      </c>
      <c r="L22" s="34">
        <v>44614</v>
      </c>
      <c r="M22">
        <v>1</v>
      </c>
      <c r="N22" t="s">
        <v>24</v>
      </c>
      <c r="P22">
        <v>1</v>
      </c>
      <c r="Q22" t="s">
        <v>25</v>
      </c>
      <c r="R22">
        <v>2</v>
      </c>
      <c r="S22" t="s">
        <v>26</v>
      </c>
      <c r="T22" s="30" t="s">
        <v>252</v>
      </c>
      <c r="U22" s="30" t="s">
        <v>253</v>
      </c>
      <c r="V22">
        <v>2</v>
      </c>
      <c r="W22" t="s">
        <v>28</v>
      </c>
      <c r="X22">
        <v>4</v>
      </c>
      <c r="Y22" t="s">
        <v>113</v>
      </c>
      <c r="Z22" s="30" t="s">
        <v>256</v>
      </c>
    </row>
    <row r="23" spans="1:26" x14ac:dyDescent="0.25">
      <c r="A23" s="29">
        <v>2201168</v>
      </c>
      <c r="B23" s="30" t="s">
        <v>214</v>
      </c>
      <c r="C23" s="30" t="s">
        <v>215</v>
      </c>
      <c r="D23" s="30" t="s">
        <v>216</v>
      </c>
      <c r="E23" s="30" t="s">
        <v>217</v>
      </c>
      <c r="F23" s="30" t="s">
        <v>218</v>
      </c>
      <c r="G23" s="33">
        <v>447.73</v>
      </c>
      <c r="H23" s="33">
        <v>407.53</v>
      </c>
      <c r="I23" t="s">
        <v>22</v>
      </c>
      <c r="J23" t="s">
        <v>23</v>
      </c>
      <c r="K23" s="26">
        <v>15</v>
      </c>
      <c r="L23" s="34">
        <v>44726</v>
      </c>
      <c r="M23">
        <v>1</v>
      </c>
      <c r="N23" t="s">
        <v>24</v>
      </c>
      <c r="P23">
        <v>1</v>
      </c>
      <c r="Q23" t="s">
        <v>25</v>
      </c>
      <c r="R23">
        <v>2</v>
      </c>
      <c r="S23" t="s">
        <v>26</v>
      </c>
      <c r="T23" s="30" t="s">
        <v>236</v>
      </c>
      <c r="U23" s="30" t="s">
        <v>235</v>
      </c>
      <c r="V23">
        <v>2</v>
      </c>
      <c r="W23" t="s">
        <v>28</v>
      </c>
      <c r="X23">
        <v>4</v>
      </c>
      <c r="Y23" t="s">
        <v>113</v>
      </c>
      <c r="Z23" s="30" t="s">
        <v>256</v>
      </c>
    </row>
    <row r="24" spans="1:26" x14ac:dyDescent="0.25">
      <c r="A24" s="29">
        <v>2201178</v>
      </c>
      <c r="B24" s="30" t="s">
        <v>219</v>
      </c>
      <c r="C24" s="30" t="s">
        <v>220</v>
      </c>
      <c r="D24" s="30" t="s">
        <v>221</v>
      </c>
      <c r="E24" s="30" t="s">
        <v>222</v>
      </c>
      <c r="F24" s="30" t="s">
        <v>223</v>
      </c>
      <c r="G24" s="33">
        <v>594.95000000000005</v>
      </c>
      <c r="H24" s="33">
        <v>567</v>
      </c>
      <c r="I24" t="s">
        <v>22</v>
      </c>
      <c r="J24" t="s">
        <v>23</v>
      </c>
      <c r="K24" s="26">
        <v>15</v>
      </c>
      <c r="L24" s="34">
        <v>43248</v>
      </c>
      <c r="M24">
        <v>1</v>
      </c>
      <c r="N24" t="s">
        <v>24</v>
      </c>
      <c r="P24">
        <v>1</v>
      </c>
      <c r="Q24" t="s">
        <v>25</v>
      </c>
      <c r="R24">
        <v>2</v>
      </c>
      <c r="S24" t="s">
        <v>26</v>
      </c>
      <c r="T24" s="30" t="s">
        <v>236</v>
      </c>
      <c r="U24" s="30" t="s">
        <v>230</v>
      </c>
      <c r="V24">
        <v>2</v>
      </c>
      <c r="W24" t="s">
        <v>28</v>
      </c>
      <c r="X24">
        <v>4</v>
      </c>
      <c r="Y24" t="s">
        <v>113</v>
      </c>
      <c r="Z24" s="30" t="s">
        <v>256</v>
      </c>
    </row>
    <row r="25" spans="1:26" x14ac:dyDescent="0.25">
      <c r="A25" s="29">
        <v>2201198</v>
      </c>
      <c r="B25" s="30" t="s">
        <v>224</v>
      </c>
      <c r="C25" s="30" t="s">
        <v>225</v>
      </c>
      <c r="D25" s="30" t="s">
        <v>226</v>
      </c>
      <c r="E25" s="30" t="s">
        <v>227</v>
      </c>
      <c r="F25" s="30" t="s">
        <v>228</v>
      </c>
      <c r="G25" s="33">
        <v>419.72</v>
      </c>
      <c r="H25" s="33">
        <v>400</v>
      </c>
      <c r="I25" t="s">
        <v>22</v>
      </c>
      <c r="J25" t="s">
        <v>23</v>
      </c>
      <c r="K25" s="26">
        <v>15</v>
      </c>
      <c r="L25" s="34">
        <v>44927</v>
      </c>
      <c r="M25">
        <v>1</v>
      </c>
      <c r="N25" t="s">
        <v>24</v>
      </c>
      <c r="P25">
        <v>1</v>
      </c>
      <c r="Q25" t="s">
        <v>25</v>
      </c>
      <c r="R25">
        <v>2</v>
      </c>
      <c r="S25" t="s">
        <v>26</v>
      </c>
      <c r="T25" s="30" t="s">
        <v>234</v>
      </c>
      <c r="U25" s="30" t="s">
        <v>254</v>
      </c>
      <c r="V25">
        <v>2</v>
      </c>
      <c r="W25" t="s">
        <v>28</v>
      </c>
      <c r="X25">
        <v>4</v>
      </c>
      <c r="Y25" t="s">
        <v>113</v>
      </c>
      <c r="Z25" s="30" t="s">
        <v>257</v>
      </c>
    </row>
    <row r="26" spans="1:26" x14ac:dyDescent="0.25">
      <c r="T26" s="24"/>
      <c r="U26" s="24"/>
    </row>
  </sheetData>
  <mergeCells count="7">
    <mergeCell ref="X1:Y1"/>
    <mergeCell ref="Z1:AA1"/>
    <mergeCell ref="J1"/>
    <mergeCell ref="M1:N1"/>
    <mergeCell ref="P1:Q1"/>
    <mergeCell ref="R1:S1"/>
    <mergeCell ref="V1:W1"/>
  </mergeCells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8"/>
  <sheetViews>
    <sheetView workbookViewId="0">
      <pane xSplit="2" ySplit="3" topLeftCell="C7" activePane="bottomRight" state="frozenSplit"/>
      <selection pane="topRight"/>
      <selection pane="bottomLeft"/>
      <selection pane="bottomRight" activeCell="A4" sqref="A4:A27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2" width="9.140625" customWidth="1"/>
    <col min="50" max="50" width="32.42578125" customWidth="1"/>
    <col min="52" max="52" width="15.42578125" customWidth="1"/>
  </cols>
  <sheetData>
    <row r="1" spans="1:55" x14ac:dyDescent="0.25">
      <c r="C1" s="13" t="s">
        <v>29</v>
      </c>
      <c r="D1" s="14"/>
      <c r="E1" s="15" t="s">
        <v>30</v>
      </c>
      <c r="F1" s="16"/>
      <c r="G1" s="13" t="s">
        <v>31</v>
      </c>
      <c r="H1" s="14"/>
      <c r="I1" s="15" t="s">
        <v>32</v>
      </c>
      <c r="J1" s="16"/>
      <c r="K1" s="13" t="s">
        <v>33</v>
      </c>
      <c r="L1" s="17"/>
      <c r="M1" s="17"/>
      <c r="N1" s="17"/>
      <c r="O1" s="17"/>
      <c r="P1" s="14"/>
      <c r="Q1" s="15" t="s">
        <v>34</v>
      </c>
      <c r="R1" s="18"/>
      <c r="S1" s="18"/>
      <c r="T1" s="18"/>
      <c r="U1" s="18"/>
      <c r="V1" s="16"/>
      <c r="W1" s="13" t="s">
        <v>35</v>
      </c>
      <c r="X1" s="14"/>
      <c r="Y1" s="15" t="s">
        <v>36</v>
      </c>
      <c r="Z1" s="16"/>
      <c r="AA1" s="13" t="s">
        <v>37</v>
      </c>
      <c r="AB1" s="14"/>
      <c r="AC1" s="15" t="s">
        <v>38</v>
      </c>
      <c r="AD1" s="16"/>
      <c r="AE1" s="13" t="s">
        <v>39</v>
      </c>
      <c r="AF1" s="14"/>
      <c r="AG1" s="15" t="s">
        <v>40</v>
      </c>
      <c r="AH1" s="16"/>
      <c r="AI1" s="13" t="s">
        <v>41</v>
      </c>
      <c r="AJ1" s="14"/>
      <c r="AK1" s="15" t="s">
        <v>42</v>
      </c>
      <c r="AL1" s="16"/>
      <c r="AM1" s="13" t="s">
        <v>43</v>
      </c>
      <c r="AN1" s="14"/>
      <c r="AO1" s="15" t="s">
        <v>44</v>
      </c>
      <c r="AP1" s="16"/>
      <c r="AQ1" s="13" t="s">
        <v>45</v>
      </c>
      <c r="AR1" s="14"/>
      <c r="AS1" s="15" t="s">
        <v>46</v>
      </c>
      <c r="AT1" s="16"/>
      <c r="AU1" s="13" t="s">
        <v>47</v>
      </c>
      <c r="AV1" s="14"/>
      <c r="AW1" s="15" t="s">
        <v>48</v>
      </c>
      <c r="AX1" s="16"/>
      <c r="AY1" s="13" t="s">
        <v>49</v>
      </c>
      <c r="AZ1" s="14"/>
      <c r="BA1" s="15" t="s">
        <v>50</v>
      </c>
      <c r="BB1" s="16"/>
    </row>
    <row r="2" spans="1:55" x14ac:dyDescent="0.25">
      <c r="C2" s="40" t="s">
        <v>51</v>
      </c>
      <c r="D2" s="41"/>
      <c r="E2" s="42" t="s">
        <v>52</v>
      </c>
      <c r="F2" s="43"/>
      <c r="G2" s="40" t="s">
        <v>53</v>
      </c>
      <c r="H2" s="41"/>
      <c r="I2" s="42" t="s">
        <v>53</v>
      </c>
      <c r="J2" s="43"/>
      <c r="K2" s="40" t="s">
        <v>54</v>
      </c>
      <c r="L2" s="45"/>
      <c r="M2" s="45"/>
      <c r="N2" s="45"/>
      <c r="O2" s="45"/>
      <c r="P2" s="41"/>
      <c r="Q2" s="42" t="s">
        <v>55</v>
      </c>
      <c r="R2" s="44"/>
      <c r="S2" s="44"/>
      <c r="T2" s="44"/>
      <c r="U2" s="44"/>
      <c r="V2" s="43"/>
      <c r="W2" s="40" t="s">
        <v>56</v>
      </c>
      <c r="X2" s="41"/>
      <c r="Y2" s="42" t="s">
        <v>57</v>
      </c>
      <c r="Z2" s="43"/>
      <c r="AA2" s="40" t="s">
        <v>57</v>
      </c>
      <c r="AB2" s="41"/>
      <c r="AC2" s="42" t="s">
        <v>58</v>
      </c>
      <c r="AD2" s="43"/>
      <c r="AE2" s="40" t="s">
        <v>59</v>
      </c>
      <c r="AF2" s="41"/>
      <c r="AG2" s="42" t="s">
        <v>60</v>
      </c>
      <c r="AH2" s="43"/>
      <c r="AI2" s="40" t="s">
        <v>61</v>
      </c>
      <c r="AJ2" s="41"/>
      <c r="AK2" s="42" t="s">
        <v>62</v>
      </c>
      <c r="AL2" s="43"/>
      <c r="AM2" s="40" t="s">
        <v>63</v>
      </c>
      <c r="AN2" s="41"/>
      <c r="AO2" s="42" t="s">
        <v>64</v>
      </c>
      <c r="AP2" s="43"/>
      <c r="AQ2" s="40" t="s">
        <v>65</v>
      </c>
      <c r="AR2" s="41"/>
      <c r="AS2" s="42" t="s">
        <v>58</v>
      </c>
      <c r="AT2" s="43"/>
      <c r="AU2" s="40" t="s">
        <v>66</v>
      </c>
      <c r="AV2" s="41"/>
      <c r="AW2" s="42" t="s">
        <v>67</v>
      </c>
      <c r="AX2" s="43"/>
      <c r="AY2" s="40" t="s">
        <v>68</v>
      </c>
      <c r="AZ2" s="41"/>
      <c r="BA2" s="42" t="s">
        <v>69</v>
      </c>
      <c r="BB2" s="43"/>
    </row>
    <row r="3" spans="1:55" x14ac:dyDescent="0.25">
      <c r="A3" s="8" t="s">
        <v>1</v>
      </c>
      <c r="B3" s="8" t="s">
        <v>2</v>
      </c>
      <c r="C3" s="9" t="s">
        <v>70</v>
      </c>
      <c r="D3" s="10" t="s">
        <v>71</v>
      </c>
      <c r="E3" s="9" t="s">
        <v>70</v>
      </c>
      <c r="F3" s="10" t="s">
        <v>71</v>
      </c>
      <c r="G3" s="9" t="s">
        <v>70</v>
      </c>
      <c r="H3" s="10" t="s">
        <v>71</v>
      </c>
      <c r="I3" s="9" t="s">
        <v>70</v>
      </c>
      <c r="J3" s="10" t="s">
        <v>71</v>
      </c>
      <c r="K3" s="9" t="s">
        <v>70</v>
      </c>
      <c r="L3" s="11" t="s">
        <v>71</v>
      </c>
      <c r="M3" s="11" t="s">
        <v>72</v>
      </c>
      <c r="N3" s="12" t="s">
        <v>73</v>
      </c>
      <c r="O3" s="11" t="s">
        <v>74</v>
      </c>
      <c r="P3" s="10" t="s">
        <v>75</v>
      </c>
      <c r="Q3" s="9" t="s">
        <v>70</v>
      </c>
      <c r="R3" s="11" t="s">
        <v>71</v>
      </c>
      <c r="S3" s="11" t="s">
        <v>72</v>
      </c>
      <c r="T3" s="12" t="s">
        <v>73</v>
      </c>
      <c r="U3" s="11" t="s">
        <v>74</v>
      </c>
      <c r="V3" s="10" t="s">
        <v>75</v>
      </c>
      <c r="W3" s="9" t="s">
        <v>70</v>
      </c>
      <c r="X3" s="10" t="s">
        <v>71</v>
      </c>
      <c r="Y3" s="9" t="s">
        <v>70</v>
      </c>
      <c r="Z3" s="10" t="s">
        <v>71</v>
      </c>
      <c r="AA3" s="9" t="s">
        <v>70</v>
      </c>
      <c r="AB3" s="10" t="s">
        <v>71</v>
      </c>
      <c r="AC3" s="9" t="s">
        <v>70</v>
      </c>
      <c r="AD3" s="10" t="s">
        <v>71</v>
      </c>
      <c r="AE3" s="9" t="s">
        <v>70</v>
      </c>
      <c r="AF3" s="10" t="s">
        <v>71</v>
      </c>
      <c r="AG3" s="9" t="s">
        <v>70</v>
      </c>
      <c r="AH3" s="10" t="s">
        <v>71</v>
      </c>
      <c r="AI3" s="9" t="s">
        <v>70</v>
      </c>
      <c r="AJ3" s="10" t="s">
        <v>71</v>
      </c>
      <c r="AK3" s="9" t="s">
        <v>70</v>
      </c>
      <c r="AL3" s="10" t="s">
        <v>71</v>
      </c>
      <c r="AM3" s="9" t="s">
        <v>70</v>
      </c>
      <c r="AN3" s="10" t="s">
        <v>71</v>
      </c>
      <c r="AO3" s="9" t="s">
        <v>70</v>
      </c>
      <c r="AP3" s="10" t="s">
        <v>71</v>
      </c>
      <c r="AQ3" s="9" t="s">
        <v>70</v>
      </c>
      <c r="AR3" s="10" t="s">
        <v>71</v>
      </c>
      <c r="AS3" s="9" t="s">
        <v>70</v>
      </c>
      <c r="AT3" s="10" t="s">
        <v>71</v>
      </c>
      <c r="AU3" s="9" t="s">
        <v>70</v>
      </c>
      <c r="AV3" s="10" t="s">
        <v>71</v>
      </c>
      <c r="AW3" s="9" t="s">
        <v>70</v>
      </c>
      <c r="AX3" s="10" t="s">
        <v>71</v>
      </c>
      <c r="AY3" s="9" t="s">
        <v>70</v>
      </c>
      <c r="AZ3" s="10" t="s">
        <v>71</v>
      </c>
      <c r="BA3" s="9" t="s">
        <v>70</v>
      </c>
      <c r="BB3" s="10" t="s">
        <v>71</v>
      </c>
    </row>
    <row r="4" spans="1:55" x14ac:dyDescent="0.25">
      <c r="A4" s="25" t="s">
        <v>264</v>
      </c>
      <c r="B4" s="25" t="s">
        <v>115</v>
      </c>
      <c r="C4" s="2">
        <v>12121.2</v>
      </c>
      <c r="D4" s="3"/>
      <c r="E4" s="4"/>
      <c r="F4" s="5"/>
      <c r="G4" s="2"/>
      <c r="H4" s="3"/>
      <c r="I4" s="4"/>
      <c r="J4" s="5"/>
      <c r="K4" s="2"/>
      <c r="L4" s="6"/>
      <c r="M4" s="6"/>
      <c r="N4" s="6"/>
      <c r="O4" s="6"/>
      <c r="P4" s="3"/>
      <c r="Q4" s="4"/>
      <c r="R4" s="7"/>
      <c r="S4" s="7"/>
      <c r="T4" s="7"/>
      <c r="U4" s="7"/>
      <c r="V4" s="5"/>
      <c r="W4" s="32">
        <v>0</v>
      </c>
      <c r="X4" s="32">
        <v>0</v>
      </c>
      <c r="Y4" s="24"/>
      <c r="Z4" s="24"/>
      <c r="AA4" s="2"/>
      <c r="AB4" s="3"/>
      <c r="AC4" s="4"/>
      <c r="AD4" s="5"/>
      <c r="AE4" s="2"/>
      <c r="AF4" s="3"/>
      <c r="AH4" s="5"/>
      <c r="AI4" s="2"/>
      <c r="AJ4" s="3"/>
      <c r="AK4" s="4"/>
      <c r="AL4" s="5"/>
      <c r="AM4" s="2"/>
      <c r="AN4" s="3"/>
      <c r="AO4" s="4"/>
      <c r="AP4" s="5"/>
      <c r="AQ4" s="2"/>
      <c r="AR4" s="3"/>
      <c r="AS4" s="4"/>
      <c r="AT4" s="5"/>
      <c r="AU4" s="2"/>
      <c r="AV4" s="3"/>
      <c r="AW4" s="4"/>
      <c r="AX4" s="5"/>
      <c r="AY4" s="2"/>
      <c r="AZ4" s="3"/>
      <c r="BA4" s="32">
        <v>0</v>
      </c>
      <c r="BB4" s="5"/>
      <c r="BC4">
        <f>SUM(C4:BB4)</f>
        <v>12121.2</v>
      </c>
    </row>
    <row r="5" spans="1:55" x14ac:dyDescent="0.25">
      <c r="A5" s="25" t="s">
        <v>119</v>
      </c>
      <c r="B5" s="25" t="s">
        <v>120</v>
      </c>
      <c r="C5">
        <v>7094.4</v>
      </c>
      <c r="W5" s="32">
        <v>0</v>
      </c>
      <c r="X5" s="32">
        <v>0</v>
      </c>
      <c r="Y5" s="24"/>
      <c r="Z5" s="24"/>
      <c r="BA5" s="32">
        <v>0</v>
      </c>
      <c r="BC5">
        <f t="shared" ref="BC5:BC27" si="0">SUM(C5:BB5)</f>
        <v>7094.4</v>
      </c>
    </row>
    <row r="6" spans="1:55" x14ac:dyDescent="0.25">
      <c r="A6" s="25" t="s">
        <v>124</v>
      </c>
      <c r="B6" s="25" t="s">
        <v>125</v>
      </c>
      <c r="C6">
        <v>7245</v>
      </c>
      <c r="W6" s="32">
        <v>0</v>
      </c>
      <c r="X6" s="32">
        <v>0</v>
      </c>
      <c r="Y6" s="24"/>
      <c r="Z6" s="24"/>
      <c r="BA6" s="32">
        <v>0</v>
      </c>
      <c r="BC6">
        <f t="shared" si="0"/>
        <v>7245</v>
      </c>
    </row>
    <row r="7" spans="1:55" x14ac:dyDescent="0.25">
      <c r="A7" s="30" t="s">
        <v>129</v>
      </c>
      <c r="B7" s="30" t="s">
        <v>130</v>
      </c>
      <c r="C7">
        <v>9360</v>
      </c>
      <c r="W7" s="33">
        <v>0</v>
      </c>
      <c r="X7" s="33">
        <v>0</v>
      </c>
      <c r="Y7" s="24"/>
      <c r="Z7" s="24"/>
      <c r="BA7" s="33">
        <v>0</v>
      </c>
      <c r="BC7">
        <f t="shared" si="0"/>
        <v>9360</v>
      </c>
    </row>
    <row r="8" spans="1:55" x14ac:dyDescent="0.25">
      <c r="A8" s="30" t="s">
        <v>134</v>
      </c>
      <c r="B8" s="30" t="s">
        <v>135</v>
      </c>
      <c r="C8">
        <v>9167.4</v>
      </c>
      <c r="W8" s="33">
        <v>0</v>
      </c>
      <c r="X8" s="33">
        <v>0</v>
      </c>
      <c r="Y8" s="24"/>
      <c r="Z8" s="24"/>
      <c r="BA8" s="33">
        <v>0</v>
      </c>
      <c r="BC8">
        <f t="shared" si="0"/>
        <v>9167.4</v>
      </c>
    </row>
    <row r="9" spans="1:55" x14ac:dyDescent="0.25">
      <c r="A9" s="30" t="s">
        <v>265</v>
      </c>
      <c r="B9" s="30" t="s">
        <v>140</v>
      </c>
      <c r="C9">
        <v>5556.6</v>
      </c>
      <c r="W9" s="33">
        <v>0</v>
      </c>
      <c r="X9" s="33">
        <v>0</v>
      </c>
      <c r="Y9" s="24"/>
      <c r="Z9" s="24"/>
      <c r="BA9" s="33">
        <v>0</v>
      </c>
      <c r="BC9">
        <f t="shared" si="0"/>
        <v>5556.6</v>
      </c>
    </row>
    <row r="10" spans="1:55" x14ac:dyDescent="0.25">
      <c r="A10" s="30" t="s">
        <v>144</v>
      </c>
      <c r="B10" s="30" t="s">
        <v>145</v>
      </c>
      <c r="C10">
        <v>4881.8999999999996</v>
      </c>
      <c r="W10" s="33">
        <v>0</v>
      </c>
      <c r="X10" s="33">
        <v>0</v>
      </c>
      <c r="Y10" s="24"/>
      <c r="Z10" s="24"/>
      <c r="BA10" s="33">
        <v>0</v>
      </c>
      <c r="BC10">
        <f t="shared" si="0"/>
        <v>4881.8999999999996</v>
      </c>
    </row>
    <row r="11" spans="1:55" x14ac:dyDescent="0.25">
      <c r="A11" s="30" t="s">
        <v>149</v>
      </c>
      <c r="B11" s="30" t="s">
        <v>150</v>
      </c>
      <c r="C11">
        <v>15462.6</v>
      </c>
      <c r="W11" s="33">
        <v>0</v>
      </c>
      <c r="X11" s="33">
        <v>0</v>
      </c>
      <c r="Y11" s="24"/>
      <c r="Z11" s="24"/>
      <c r="AX11">
        <v>249.15</v>
      </c>
      <c r="AZ11">
        <v>6875.97</v>
      </c>
      <c r="BA11" s="33">
        <v>0</v>
      </c>
      <c r="BC11">
        <f t="shared" si="0"/>
        <v>22587.72</v>
      </c>
    </row>
    <row r="12" spans="1:55" x14ac:dyDescent="0.25">
      <c r="A12" s="30" t="s">
        <v>266</v>
      </c>
      <c r="B12" s="30" t="s">
        <v>155</v>
      </c>
      <c r="C12">
        <v>11138.4</v>
      </c>
      <c r="W12" s="33">
        <v>0</v>
      </c>
      <c r="X12" s="33">
        <v>0</v>
      </c>
      <c r="Y12" s="24"/>
      <c r="Z12" s="24"/>
      <c r="BA12" s="33">
        <v>0</v>
      </c>
      <c r="BC12">
        <f t="shared" si="0"/>
        <v>11138.4</v>
      </c>
    </row>
    <row r="13" spans="1:55" x14ac:dyDescent="0.25">
      <c r="A13" s="30" t="s">
        <v>159</v>
      </c>
      <c r="B13" s="30" t="s">
        <v>160</v>
      </c>
      <c r="C13">
        <v>5264.4</v>
      </c>
      <c r="W13" s="33">
        <v>0</v>
      </c>
      <c r="X13" s="33">
        <v>0</v>
      </c>
      <c r="Y13" s="24"/>
      <c r="Z13" s="24"/>
      <c r="BA13" s="33">
        <v>0</v>
      </c>
      <c r="BC13">
        <f t="shared" si="0"/>
        <v>5264.4</v>
      </c>
    </row>
    <row r="14" spans="1:55" x14ac:dyDescent="0.25">
      <c r="A14" s="30" t="s">
        <v>164</v>
      </c>
      <c r="B14" s="30" t="s">
        <v>165</v>
      </c>
      <c r="C14">
        <v>5913.45</v>
      </c>
      <c r="W14" s="33">
        <v>96.22</v>
      </c>
      <c r="X14" s="33">
        <v>2.34</v>
      </c>
      <c r="Y14" s="24"/>
      <c r="Z14" s="24"/>
      <c r="BA14" s="33">
        <v>788.46</v>
      </c>
      <c r="BC14">
        <f t="shared" si="0"/>
        <v>6800.47</v>
      </c>
    </row>
    <row r="15" spans="1:55" x14ac:dyDescent="0.25">
      <c r="A15" s="30" t="s">
        <v>169</v>
      </c>
      <c r="B15" s="30" t="s">
        <v>170</v>
      </c>
      <c r="C15">
        <v>11550</v>
      </c>
      <c r="W15" s="33">
        <v>0</v>
      </c>
      <c r="X15" s="33">
        <v>0</v>
      </c>
      <c r="Y15" s="24"/>
      <c r="Z15" s="24"/>
      <c r="BA15" s="33">
        <v>0</v>
      </c>
      <c r="BC15">
        <f t="shared" si="0"/>
        <v>11550</v>
      </c>
    </row>
    <row r="16" spans="1:55" x14ac:dyDescent="0.25">
      <c r="A16" s="30" t="s">
        <v>174</v>
      </c>
      <c r="B16" s="30" t="s">
        <v>175</v>
      </c>
      <c r="C16">
        <v>6022.35</v>
      </c>
      <c r="W16" s="33">
        <v>0</v>
      </c>
      <c r="X16" s="33">
        <v>0</v>
      </c>
      <c r="Y16" s="24"/>
      <c r="Z16" s="24"/>
      <c r="BA16" s="33">
        <v>0</v>
      </c>
      <c r="BC16">
        <f t="shared" si="0"/>
        <v>6022.35</v>
      </c>
    </row>
    <row r="17" spans="1:55" x14ac:dyDescent="0.25">
      <c r="A17" s="30" t="s">
        <v>179</v>
      </c>
      <c r="B17" s="30" t="s">
        <v>180</v>
      </c>
      <c r="C17">
        <v>7335.9</v>
      </c>
      <c r="W17" s="33">
        <v>96.22</v>
      </c>
      <c r="X17" s="33">
        <v>26.04</v>
      </c>
      <c r="Y17" s="24"/>
      <c r="Z17" s="24"/>
      <c r="BA17" s="33">
        <v>978.12</v>
      </c>
      <c r="BC17">
        <f t="shared" si="0"/>
        <v>8436.2800000000007</v>
      </c>
    </row>
    <row r="18" spans="1:55" x14ac:dyDescent="0.25">
      <c r="A18" s="30" t="s">
        <v>184</v>
      </c>
      <c r="B18" s="30" t="s">
        <v>185</v>
      </c>
      <c r="C18">
        <v>5084.3999999999996</v>
      </c>
      <c r="W18" s="33">
        <v>0</v>
      </c>
      <c r="X18" s="33">
        <v>0</v>
      </c>
      <c r="Y18" s="24"/>
      <c r="Z18" s="24"/>
      <c r="BA18" s="33">
        <v>0</v>
      </c>
      <c r="BC18">
        <f t="shared" si="0"/>
        <v>5084.3999999999996</v>
      </c>
    </row>
    <row r="19" spans="1:55" x14ac:dyDescent="0.25">
      <c r="A19" s="30" t="s">
        <v>189</v>
      </c>
      <c r="B19" s="30" t="s">
        <v>190</v>
      </c>
      <c r="C19">
        <v>14700</v>
      </c>
      <c r="W19" s="33">
        <v>0</v>
      </c>
      <c r="X19" s="33">
        <v>0</v>
      </c>
      <c r="Y19" s="24"/>
      <c r="Z19" s="24"/>
      <c r="AX19">
        <v>236.86</v>
      </c>
      <c r="AZ19">
        <v>6536.86</v>
      </c>
      <c r="BA19" s="33">
        <v>0</v>
      </c>
      <c r="BC19">
        <f t="shared" si="0"/>
        <v>21473.72</v>
      </c>
    </row>
    <row r="20" spans="1:55" x14ac:dyDescent="0.25">
      <c r="A20" s="30" t="s">
        <v>194</v>
      </c>
      <c r="B20" s="30" t="s">
        <v>195</v>
      </c>
      <c r="C20">
        <v>4725</v>
      </c>
      <c r="W20" s="33">
        <v>0</v>
      </c>
      <c r="X20" s="33">
        <v>0</v>
      </c>
      <c r="Y20" s="24"/>
      <c r="Z20" s="24"/>
      <c r="BA20" s="33">
        <v>0</v>
      </c>
      <c r="BC20">
        <f t="shared" si="0"/>
        <v>4725</v>
      </c>
    </row>
    <row r="21" spans="1:55" x14ac:dyDescent="0.25">
      <c r="A21" s="30" t="s">
        <v>199</v>
      </c>
      <c r="B21" s="30" t="s">
        <v>200</v>
      </c>
      <c r="C21">
        <v>4407.8999999999996</v>
      </c>
      <c r="W21" s="33">
        <v>0</v>
      </c>
      <c r="X21" s="33">
        <v>0</v>
      </c>
      <c r="Y21" s="24"/>
      <c r="Z21" s="24"/>
      <c r="BA21" s="33">
        <v>0</v>
      </c>
      <c r="BC21">
        <f t="shared" si="0"/>
        <v>4407.8999999999996</v>
      </c>
    </row>
    <row r="22" spans="1:55" x14ac:dyDescent="0.25">
      <c r="A22" s="30" t="s">
        <v>259</v>
      </c>
      <c r="B22" s="30" t="s">
        <v>260</v>
      </c>
      <c r="C22">
        <v>5996.1</v>
      </c>
      <c r="W22" s="33">
        <v>0</v>
      </c>
      <c r="X22" s="33">
        <v>0</v>
      </c>
      <c r="Y22" s="24"/>
      <c r="Z22" s="24"/>
      <c r="BA22" s="33">
        <v>0</v>
      </c>
      <c r="BC22">
        <f t="shared" si="0"/>
        <v>5996.1</v>
      </c>
    </row>
    <row r="23" spans="1:55" x14ac:dyDescent="0.25">
      <c r="A23" s="30" t="s">
        <v>204</v>
      </c>
      <c r="B23" s="30" t="s">
        <v>205</v>
      </c>
      <c r="C23">
        <v>7380.45</v>
      </c>
      <c r="W23" s="33">
        <v>0</v>
      </c>
      <c r="X23" s="33">
        <v>0</v>
      </c>
      <c r="Y23" s="24"/>
      <c r="Z23" s="24"/>
      <c r="BA23" s="33">
        <v>0</v>
      </c>
      <c r="BC23">
        <f t="shared" si="0"/>
        <v>7380.45</v>
      </c>
    </row>
    <row r="24" spans="1:55" x14ac:dyDescent="0.25">
      <c r="A24" s="30" t="s">
        <v>209</v>
      </c>
      <c r="B24" s="30" t="s">
        <v>210</v>
      </c>
      <c r="C24">
        <v>7000.05</v>
      </c>
      <c r="W24" s="33">
        <v>0</v>
      </c>
      <c r="X24" s="33">
        <v>0</v>
      </c>
      <c r="Y24" s="24"/>
      <c r="Z24" s="24"/>
      <c r="BA24" s="33">
        <v>0</v>
      </c>
      <c r="BC24">
        <f t="shared" si="0"/>
        <v>7000.05</v>
      </c>
    </row>
    <row r="25" spans="1:55" x14ac:dyDescent="0.25">
      <c r="A25" s="30" t="s">
        <v>214</v>
      </c>
      <c r="B25" s="30" t="s">
        <v>215</v>
      </c>
      <c r="C25">
        <v>6112.95</v>
      </c>
      <c r="W25" s="33">
        <v>96.22</v>
      </c>
      <c r="X25" s="33">
        <v>5.66</v>
      </c>
      <c r="Y25" s="24"/>
      <c r="Z25" s="24"/>
      <c r="BA25" s="33">
        <v>815.06</v>
      </c>
      <c r="BC25">
        <f t="shared" si="0"/>
        <v>7029.8899999999994</v>
      </c>
    </row>
    <row r="26" spans="1:55" x14ac:dyDescent="0.25">
      <c r="A26" s="30" t="s">
        <v>219</v>
      </c>
      <c r="B26" s="30" t="s">
        <v>220</v>
      </c>
      <c r="C26">
        <v>8505</v>
      </c>
      <c r="W26" s="33">
        <v>96.22</v>
      </c>
      <c r="X26" s="33">
        <v>45.53</v>
      </c>
      <c r="Y26" s="24"/>
      <c r="Z26" s="24"/>
      <c r="BA26" s="33">
        <v>1134</v>
      </c>
      <c r="BC26">
        <f t="shared" si="0"/>
        <v>9780.75</v>
      </c>
    </row>
    <row r="27" spans="1:55" x14ac:dyDescent="0.25">
      <c r="A27" s="30" t="s">
        <v>224</v>
      </c>
      <c r="B27" s="30" t="s">
        <v>225</v>
      </c>
      <c r="C27">
        <v>6000</v>
      </c>
      <c r="W27" s="33">
        <v>0</v>
      </c>
      <c r="X27" s="33">
        <v>0</v>
      </c>
      <c r="Y27" s="24"/>
      <c r="Z27" s="24"/>
      <c r="BA27" s="33">
        <v>0</v>
      </c>
      <c r="BC27">
        <f t="shared" si="0"/>
        <v>6000</v>
      </c>
    </row>
    <row r="28" spans="1:55" x14ac:dyDescent="0.25">
      <c r="A28" s="24"/>
      <c r="B28" s="24"/>
      <c r="Y28" s="24"/>
      <c r="Z28" s="24"/>
    </row>
  </sheetData>
  <mergeCells count="22">
    <mergeCell ref="C2:D2"/>
    <mergeCell ref="E2:F2"/>
    <mergeCell ref="G2:H2"/>
    <mergeCell ref="I2:J2"/>
    <mergeCell ref="K2:P2"/>
    <mergeCell ref="Q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Y2:AZ2"/>
    <mergeCell ref="BA2:BB2"/>
    <mergeCell ref="AO2:AP2"/>
    <mergeCell ref="AQ2:AR2"/>
    <mergeCell ref="AS2:AT2"/>
    <mergeCell ref="AU2:AV2"/>
    <mergeCell ref="AW2:AX2"/>
  </mergeCells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8"/>
  <sheetViews>
    <sheetView workbookViewId="0">
      <pane xSplit="2" ySplit="3" topLeftCell="C7" activePane="bottomRight" state="frozenSplit"/>
      <selection pane="topRight"/>
      <selection pane="bottomLeft"/>
      <selection pane="bottomRight" activeCell="B18" sqref="B18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3" width="9.140625" customWidth="1"/>
    <col min="4" max="4" width="12.5703125" bestFit="1" customWidth="1"/>
    <col min="5" max="5" width="26.140625" bestFit="1" customWidth="1"/>
    <col min="6" max="6" width="18.85546875" bestFit="1" customWidth="1"/>
    <col min="7" max="9" width="9.140625" customWidth="1"/>
    <col min="10" max="10" width="18.5703125" bestFit="1" customWidth="1"/>
    <col min="11" max="11" width="23.42578125" bestFit="1" customWidth="1"/>
    <col min="12" max="12" width="18" bestFit="1" customWidth="1"/>
    <col min="13" max="13" width="20.7109375" bestFit="1" customWidth="1"/>
    <col min="14" max="14" width="18.42578125" bestFit="1" customWidth="1"/>
    <col min="15" max="15" width="18" bestFit="1" customWidth="1"/>
    <col min="16" max="16" width="16.5703125" bestFit="1" customWidth="1"/>
    <col min="17" max="17" width="8.140625" bestFit="1" customWidth="1"/>
    <col min="18" max="18" width="14.85546875" bestFit="1" customWidth="1"/>
    <col min="19" max="19" width="13.28515625" bestFit="1" customWidth="1"/>
    <col min="20" max="20" width="25.28515625" bestFit="1" customWidth="1"/>
    <col min="21" max="21" width="18.42578125" bestFit="1" customWidth="1"/>
    <col min="25" max="25" width="9.5703125" bestFit="1" customWidth="1"/>
  </cols>
  <sheetData>
    <row r="1" spans="1:25" x14ac:dyDescent="0.25">
      <c r="C1" s="22" t="s">
        <v>76</v>
      </c>
      <c r="D1" s="23" t="s">
        <v>77</v>
      </c>
      <c r="E1" s="22" t="s">
        <v>78</v>
      </c>
      <c r="F1" s="23" t="s">
        <v>79</v>
      </c>
      <c r="G1" s="13" t="s">
        <v>80</v>
      </c>
      <c r="H1" s="17"/>
      <c r="I1" s="14"/>
      <c r="J1" s="23" t="s">
        <v>81</v>
      </c>
      <c r="K1" s="22" t="s">
        <v>82</v>
      </c>
      <c r="L1" s="23" t="s">
        <v>83</v>
      </c>
      <c r="M1" s="22" t="s">
        <v>84</v>
      </c>
      <c r="N1" s="23" t="s">
        <v>85</v>
      </c>
      <c r="O1" s="22" t="s">
        <v>86</v>
      </c>
      <c r="P1" s="23" t="s">
        <v>87</v>
      </c>
      <c r="Q1" s="22" t="s">
        <v>88</v>
      </c>
      <c r="R1" s="23" t="s">
        <v>89</v>
      </c>
      <c r="S1" s="22" t="s">
        <v>90</v>
      </c>
      <c r="T1" s="23" t="s">
        <v>91</v>
      </c>
      <c r="U1" s="22" t="s">
        <v>92</v>
      </c>
    </row>
    <row r="2" spans="1:25" x14ac:dyDescent="0.25">
      <c r="C2" s="47" t="s">
        <v>93</v>
      </c>
      <c r="D2" s="46" t="s">
        <v>94</v>
      </c>
      <c r="E2" s="47" t="s">
        <v>95</v>
      </c>
      <c r="F2" s="46" t="s">
        <v>96</v>
      </c>
      <c r="G2" s="40" t="s">
        <v>97</v>
      </c>
      <c r="H2" s="45"/>
      <c r="I2" s="41"/>
      <c r="J2" s="46" t="s">
        <v>98</v>
      </c>
      <c r="K2" s="47" t="s">
        <v>99</v>
      </c>
      <c r="L2" s="46" t="s">
        <v>100</v>
      </c>
      <c r="M2" s="47" t="s">
        <v>101</v>
      </c>
      <c r="N2" s="46" t="s">
        <v>102</v>
      </c>
      <c r="O2" s="47" t="s">
        <v>100</v>
      </c>
      <c r="P2" s="46" t="s">
        <v>103</v>
      </c>
      <c r="Q2" s="47" t="s">
        <v>104</v>
      </c>
      <c r="R2" s="46" t="s">
        <v>105</v>
      </c>
      <c r="S2" s="47" t="s">
        <v>106</v>
      </c>
      <c r="T2" s="46" t="s">
        <v>107</v>
      </c>
      <c r="U2" s="47" t="s">
        <v>108</v>
      </c>
    </row>
    <row r="3" spans="1:25" x14ac:dyDescent="0.25">
      <c r="A3" s="8" t="s">
        <v>1</v>
      </c>
      <c r="B3" s="8" t="s">
        <v>2</v>
      </c>
      <c r="C3" s="21" t="s">
        <v>75</v>
      </c>
      <c r="D3" s="21" t="s">
        <v>75</v>
      </c>
      <c r="E3" s="21" t="s">
        <v>75</v>
      </c>
      <c r="F3" s="21" t="s">
        <v>75</v>
      </c>
      <c r="G3" s="9" t="s">
        <v>109</v>
      </c>
      <c r="H3" s="12" t="s">
        <v>73</v>
      </c>
      <c r="I3" s="10" t="s">
        <v>75</v>
      </c>
      <c r="J3" s="21" t="s">
        <v>75</v>
      </c>
      <c r="K3" s="21" t="s">
        <v>75</v>
      </c>
      <c r="L3" s="21" t="s">
        <v>75</v>
      </c>
      <c r="M3" s="21" t="s">
        <v>75</v>
      </c>
      <c r="N3" s="21" t="s">
        <v>75</v>
      </c>
      <c r="O3" s="21" t="s">
        <v>75</v>
      </c>
      <c r="P3" s="21" t="s">
        <v>75</v>
      </c>
      <c r="Q3" s="21" t="s">
        <v>75</v>
      </c>
      <c r="R3" s="21" t="s">
        <v>75</v>
      </c>
      <c r="S3" s="21" t="s">
        <v>75</v>
      </c>
      <c r="T3" s="21" t="s">
        <v>75</v>
      </c>
      <c r="U3" s="21" t="s">
        <v>75</v>
      </c>
    </row>
    <row r="4" spans="1:25" ht="15.75" thickBot="1" x14ac:dyDescent="0.3">
      <c r="A4" s="25" t="s">
        <v>264</v>
      </c>
      <c r="B4" s="25" t="s">
        <v>115</v>
      </c>
      <c r="C4" s="32">
        <v>1766.03</v>
      </c>
      <c r="D4" s="5"/>
      <c r="E4" s="5"/>
      <c r="F4" s="20"/>
      <c r="G4" s="2"/>
      <c r="H4" s="6"/>
      <c r="I4" s="3"/>
      <c r="J4" s="20"/>
      <c r="K4" s="19"/>
      <c r="L4" s="20"/>
      <c r="M4" s="19"/>
      <c r="N4" s="35">
        <v>0</v>
      </c>
      <c r="O4" s="19"/>
      <c r="P4" s="20"/>
      <c r="Q4" s="32">
        <v>0</v>
      </c>
      <c r="R4" s="20"/>
      <c r="S4" s="19"/>
      <c r="T4" s="20"/>
      <c r="U4" s="19"/>
      <c r="V4">
        <f>SUM(C4:U4)</f>
        <v>1766.03</v>
      </c>
      <c r="W4">
        <f>Percepciones!BC4-Deducciones!V4</f>
        <v>10355.17</v>
      </c>
      <c r="X4">
        <v>10355.17</v>
      </c>
      <c r="Y4" s="28">
        <f>W4-X4</f>
        <v>0</v>
      </c>
    </row>
    <row r="5" spans="1:25" ht="15.75" thickTop="1" x14ac:dyDescent="0.25">
      <c r="A5" s="25" t="s">
        <v>119</v>
      </c>
      <c r="B5" s="25" t="s">
        <v>120</v>
      </c>
      <c r="C5" s="32">
        <v>711.17</v>
      </c>
      <c r="N5">
        <v>0</v>
      </c>
      <c r="Q5" s="32">
        <v>0</v>
      </c>
      <c r="V5">
        <f t="shared" ref="V5:V27" si="0">SUM(C5:U5)</f>
        <v>711.17</v>
      </c>
      <c r="W5">
        <f>Percepciones!BC5-Deducciones!V5</f>
        <v>6383.23</v>
      </c>
      <c r="X5">
        <v>6383.23</v>
      </c>
      <c r="Y5" s="28">
        <f t="shared" ref="Y5:Y27" si="1">W5-X5</f>
        <v>0</v>
      </c>
    </row>
    <row r="6" spans="1:25" x14ac:dyDescent="0.25">
      <c r="A6" s="25" t="s">
        <v>124</v>
      </c>
      <c r="B6" s="25" t="s">
        <v>125</v>
      </c>
      <c r="C6" s="32">
        <v>738.15</v>
      </c>
      <c r="N6">
        <v>0</v>
      </c>
      <c r="Q6" s="32">
        <v>0</v>
      </c>
      <c r="V6">
        <f t="shared" si="0"/>
        <v>738.15</v>
      </c>
      <c r="W6">
        <f>Percepciones!BC6-Deducciones!V6</f>
        <v>6506.85</v>
      </c>
      <c r="X6">
        <v>6506.85</v>
      </c>
      <c r="Y6" s="28">
        <f t="shared" si="1"/>
        <v>0</v>
      </c>
    </row>
    <row r="7" spans="1:25" x14ac:dyDescent="0.25">
      <c r="A7" s="30" t="s">
        <v>129</v>
      </c>
      <c r="B7" s="30" t="s">
        <v>130</v>
      </c>
      <c r="C7" s="33">
        <v>1176.23</v>
      </c>
      <c r="N7">
        <v>0</v>
      </c>
      <c r="Q7" s="33">
        <v>0</v>
      </c>
      <c r="V7">
        <f t="shared" si="0"/>
        <v>1176.23</v>
      </c>
      <c r="W7">
        <f>Percepciones!BC7-Deducciones!V7</f>
        <v>8183.77</v>
      </c>
      <c r="X7">
        <v>8183.77</v>
      </c>
      <c r="Y7" s="28">
        <f t="shared" si="1"/>
        <v>0</v>
      </c>
    </row>
    <row r="8" spans="1:25" x14ac:dyDescent="0.25">
      <c r="A8" s="30" t="s">
        <v>134</v>
      </c>
      <c r="B8" s="30" t="s">
        <v>135</v>
      </c>
      <c r="C8" s="33">
        <v>1135.0899999999999</v>
      </c>
      <c r="N8">
        <v>3126.47</v>
      </c>
      <c r="Q8" s="33">
        <v>987.53</v>
      </c>
      <c r="V8">
        <f t="shared" si="0"/>
        <v>5249.0899999999992</v>
      </c>
      <c r="W8">
        <f>Percepciones!BC8-Deducciones!V8</f>
        <v>3918.3100000000004</v>
      </c>
      <c r="X8">
        <v>3918.31</v>
      </c>
      <c r="Y8" s="28">
        <f>W8-X8</f>
        <v>0</v>
      </c>
    </row>
    <row r="9" spans="1:25" x14ac:dyDescent="0.25">
      <c r="A9" s="30" t="s">
        <v>265</v>
      </c>
      <c r="B9" s="30" t="s">
        <v>140</v>
      </c>
      <c r="C9" s="33">
        <v>451.53</v>
      </c>
      <c r="N9">
        <v>0</v>
      </c>
      <c r="Q9" s="33">
        <v>0</v>
      </c>
      <c r="V9">
        <f t="shared" si="0"/>
        <v>451.53</v>
      </c>
      <c r="W9">
        <f>Percepciones!BC9-Deducciones!V9</f>
        <v>5105.0700000000006</v>
      </c>
      <c r="X9">
        <v>5105.07</v>
      </c>
      <c r="Y9" s="28">
        <f t="shared" si="1"/>
        <v>0</v>
      </c>
    </row>
    <row r="10" spans="1:25" x14ac:dyDescent="0.25">
      <c r="A10" s="30" t="s">
        <v>144</v>
      </c>
      <c r="B10" s="30" t="s">
        <v>145</v>
      </c>
      <c r="C10" s="33">
        <v>374.67</v>
      </c>
      <c r="N10">
        <v>0</v>
      </c>
      <c r="Q10" s="33">
        <v>0</v>
      </c>
      <c r="V10">
        <f t="shared" si="0"/>
        <v>374.67</v>
      </c>
      <c r="W10">
        <f>Percepciones!BC10-Deducciones!V10</f>
        <v>4507.2299999999996</v>
      </c>
      <c r="X10">
        <v>4507.2299999999996</v>
      </c>
      <c r="Y10" s="28">
        <f t="shared" si="1"/>
        <v>0</v>
      </c>
    </row>
    <row r="11" spans="1:25" x14ac:dyDescent="0.25">
      <c r="A11" s="30" t="s">
        <v>149</v>
      </c>
      <c r="B11" s="30" t="s">
        <v>150</v>
      </c>
      <c r="C11" s="33">
        <v>2480.86</v>
      </c>
      <c r="D11">
        <v>249.15</v>
      </c>
      <c r="E11">
        <v>249.15</v>
      </c>
      <c r="N11">
        <v>0</v>
      </c>
      <c r="Q11" s="33">
        <v>0</v>
      </c>
      <c r="V11" s="36">
        <f>SUM(C11:U11)</f>
        <v>2979.1600000000003</v>
      </c>
      <c r="W11">
        <f>Percepciones!BC11-Deducciones!V11</f>
        <v>19608.560000000001</v>
      </c>
      <c r="X11">
        <v>19608.559999999998</v>
      </c>
      <c r="Y11" s="28">
        <f t="shared" si="1"/>
        <v>0</v>
      </c>
    </row>
    <row r="12" spans="1:25" x14ac:dyDescent="0.25">
      <c r="A12" s="30" t="s">
        <v>266</v>
      </c>
      <c r="B12" s="30" t="s">
        <v>155</v>
      </c>
      <c r="C12" s="33">
        <v>1556.1</v>
      </c>
      <c r="N12">
        <v>5349.3</v>
      </c>
      <c r="Q12" s="33">
        <v>0</v>
      </c>
      <c r="V12">
        <f t="shared" si="0"/>
        <v>6905.4</v>
      </c>
      <c r="W12">
        <f>Percepciones!BC12-Deducciones!V12</f>
        <v>4233</v>
      </c>
      <c r="X12">
        <v>4233</v>
      </c>
      <c r="Y12" s="28">
        <f t="shared" si="1"/>
        <v>0</v>
      </c>
    </row>
    <row r="13" spans="1:25" x14ac:dyDescent="0.25">
      <c r="A13" s="30" t="s">
        <v>159</v>
      </c>
      <c r="B13" s="30" t="s">
        <v>160</v>
      </c>
      <c r="C13" s="33">
        <v>416.29</v>
      </c>
      <c r="N13">
        <v>0</v>
      </c>
      <c r="Q13" s="33">
        <v>0</v>
      </c>
      <c r="V13">
        <f t="shared" si="0"/>
        <v>416.29</v>
      </c>
      <c r="W13">
        <f>Percepciones!BC13-Deducciones!V13</f>
        <v>4848.1099999999997</v>
      </c>
      <c r="X13">
        <v>4848.1099999999997</v>
      </c>
      <c r="Y13" s="28">
        <f t="shared" si="1"/>
        <v>0</v>
      </c>
    </row>
    <row r="14" spans="1:25" x14ac:dyDescent="0.25">
      <c r="A14" s="30" t="s">
        <v>164</v>
      </c>
      <c r="B14" s="30" t="s">
        <v>165</v>
      </c>
      <c r="C14" s="33">
        <v>658.08</v>
      </c>
      <c r="N14">
        <v>1493.27</v>
      </c>
      <c r="Q14" s="33">
        <v>591.35</v>
      </c>
      <c r="V14">
        <f t="shared" si="0"/>
        <v>2742.7</v>
      </c>
      <c r="W14">
        <f>Percepciones!BC14-Deducciones!V14</f>
        <v>4057.7700000000004</v>
      </c>
      <c r="X14">
        <v>4057.77</v>
      </c>
      <c r="Y14" s="28">
        <f t="shared" si="1"/>
        <v>0</v>
      </c>
    </row>
    <row r="15" spans="1:25" x14ac:dyDescent="0.25">
      <c r="A15" s="30" t="s">
        <v>169</v>
      </c>
      <c r="B15" s="30" t="s">
        <v>170</v>
      </c>
      <c r="C15" s="33">
        <v>1644.02</v>
      </c>
      <c r="N15">
        <v>2623.86</v>
      </c>
      <c r="Q15" s="33">
        <v>0</v>
      </c>
      <c r="V15">
        <f t="shared" si="0"/>
        <v>4267.88</v>
      </c>
      <c r="W15">
        <f>Percepciones!BC15-Deducciones!V15</f>
        <v>7282.12</v>
      </c>
      <c r="X15">
        <v>7282.12</v>
      </c>
      <c r="Y15" s="28">
        <f t="shared" si="1"/>
        <v>0</v>
      </c>
    </row>
    <row r="16" spans="1:25" x14ac:dyDescent="0.25">
      <c r="A16" s="30" t="s">
        <v>174</v>
      </c>
      <c r="B16" s="30" t="s">
        <v>175</v>
      </c>
      <c r="C16" s="33">
        <v>526.04999999999995</v>
      </c>
      <c r="N16">
        <v>0</v>
      </c>
      <c r="Q16" s="33">
        <v>0</v>
      </c>
      <c r="V16">
        <f t="shared" si="0"/>
        <v>526.04999999999995</v>
      </c>
      <c r="W16">
        <f>Percepciones!BC16-Deducciones!V16</f>
        <v>5496.3</v>
      </c>
      <c r="X16">
        <v>5496.3</v>
      </c>
      <c r="Y16" s="28">
        <f t="shared" si="1"/>
        <v>0</v>
      </c>
    </row>
    <row r="17" spans="1:25" x14ac:dyDescent="0.25">
      <c r="A17" s="30" t="s">
        <v>179</v>
      </c>
      <c r="B17" s="30" t="s">
        <v>180</v>
      </c>
      <c r="C17" s="33">
        <v>973.37</v>
      </c>
      <c r="N17">
        <v>2334.29</v>
      </c>
      <c r="Q17" s="33">
        <v>1130.17</v>
      </c>
      <c r="V17">
        <f t="shared" si="0"/>
        <v>4437.83</v>
      </c>
      <c r="W17">
        <f>Percepciones!BC17-Deducciones!V17</f>
        <v>3998.4500000000007</v>
      </c>
      <c r="X17">
        <v>3998.45</v>
      </c>
      <c r="Y17" s="28">
        <f t="shared" si="1"/>
        <v>0</v>
      </c>
    </row>
    <row r="18" spans="1:25" x14ac:dyDescent="0.25">
      <c r="A18" s="30" t="s">
        <v>184</v>
      </c>
      <c r="B18" s="30" t="s">
        <v>185</v>
      </c>
      <c r="C18" s="33">
        <v>396.7</v>
      </c>
      <c r="N18">
        <v>0</v>
      </c>
      <c r="Q18" s="33">
        <v>0</v>
      </c>
      <c r="V18">
        <f t="shared" si="0"/>
        <v>396.7</v>
      </c>
      <c r="W18">
        <f>Percepciones!BC18-Deducciones!V18</f>
        <v>4687.7</v>
      </c>
      <c r="X18">
        <v>4687.7</v>
      </c>
      <c r="Y18" s="28">
        <f t="shared" si="1"/>
        <v>0</v>
      </c>
    </row>
    <row r="19" spans="1:25" x14ac:dyDescent="0.25">
      <c r="A19" s="30" t="s">
        <v>189</v>
      </c>
      <c r="B19" s="30" t="s">
        <v>190</v>
      </c>
      <c r="C19" s="33">
        <v>2316.86</v>
      </c>
      <c r="D19">
        <v>236.86</v>
      </c>
      <c r="E19">
        <v>236.86</v>
      </c>
      <c r="N19">
        <v>0</v>
      </c>
      <c r="Q19" s="33">
        <v>0</v>
      </c>
      <c r="V19">
        <f t="shared" si="0"/>
        <v>2790.5800000000004</v>
      </c>
      <c r="W19">
        <f>Percepciones!BC19-Deducciones!V19</f>
        <v>18683.14</v>
      </c>
      <c r="X19">
        <v>18683.14</v>
      </c>
      <c r="Y19" s="28">
        <f t="shared" si="1"/>
        <v>0</v>
      </c>
    </row>
    <row r="20" spans="1:25" x14ac:dyDescent="0.25">
      <c r="A20" s="30" t="s">
        <v>194</v>
      </c>
      <c r="B20" s="30" t="s">
        <v>195</v>
      </c>
      <c r="C20" s="33">
        <v>357.6</v>
      </c>
      <c r="N20">
        <v>0</v>
      </c>
      <c r="Q20" s="33">
        <v>0</v>
      </c>
      <c r="V20">
        <f t="shared" si="0"/>
        <v>357.6</v>
      </c>
      <c r="W20">
        <f>Percepciones!BC20-Deducciones!V20</f>
        <v>4367.3999999999996</v>
      </c>
      <c r="X20">
        <v>4367.3999999999996</v>
      </c>
      <c r="Y20" s="28">
        <f t="shared" si="1"/>
        <v>0</v>
      </c>
    </row>
    <row r="21" spans="1:25" x14ac:dyDescent="0.25">
      <c r="A21" s="30" t="s">
        <v>199</v>
      </c>
      <c r="B21" s="30" t="s">
        <v>200</v>
      </c>
      <c r="C21" s="33">
        <v>323.10000000000002</v>
      </c>
      <c r="N21">
        <v>0</v>
      </c>
      <c r="Q21" s="33">
        <v>0</v>
      </c>
      <c r="V21">
        <f t="shared" si="0"/>
        <v>323.10000000000002</v>
      </c>
      <c r="W21">
        <f>Percepciones!BC21-Deducciones!V21</f>
        <v>4084.7999999999997</v>
      </c>
      <c r="X21">
        <v>4084.8</v>
      </c>
      <c r="Y21" s="28">
        <f t="shared" si="1"/>
        <v>0</v>
      </c>
    </row>
    <row r="22" spans="1:25" x14ac:dyDescent="0.25">
      <c r="A22" s="30" t="s">
        <v>259</v>
      </c>
      <c r="B22" s="30" t="s">
        <v>260</v>
      </c>
      <c r="C22" s="33">
        <v>521.85</v>
      </c>
      <c r="N22">
        <v>0</v>
      </c>
      <c r="Q22" s="33">
        <v>0</v>
      </c>
      <c r="V22">
        <f t="shared" si="0"/>
        <v>521.85</v>
      </c>
      <c r="W22">
        <f>Percepciones!BC22-Deducciones!V22</f>
        <v>5474.25</v>
      </c>
      <c r="X22">
        <v>5474.25</v>
      </c>
      <c r="Y22" s="28">
        <f t="shared" si="1"/>
        <v>0</v>
      </c>
    </row>
    <row r="23" spans="1:25" x14ac:dyDescent="0.25">
      <c r="A23" s="30" t="s">
        <v>204</v>
      </c>
      <c r="B23" s="30" t="s">
        <v>205</v>
      </c>
      <c r="C23" s="33">
        <v>762.43</v>
      </c>
      <c r="N23">
        <v>0</v>
      </c>
      <c r="Q23" s="33">
        <v>0</v>
      </c>
      <c r="V23">
        <f t="shared" si="0"/>
        <v>762.43</v>
      </c>
      <c r="W23">
        <f>Percepciones!BC23-Deducciones!V23</f>
        <v>6618.0199999999995</v>
      </c>
      <c r="X23">
        <v>6618.02</v>
      </c>
      <c r="Y23" s="28">
        <f t="shared" si="1"/>
        <v>0</v>
      </c>
    </row>
    <row r="24" spans="1:25" x14ac:dyDescent="0.25">
      <c r="A24" s="30" t="s">
        <v>209</v>
      </c>
      <c r="B24" s="30" t="s">
        <v>210</v>
      </c>
      <c r="C24" s="33">
        <v>694.26</v>
      </c>
      <c r="N24">
        <v>0</v>
      </c>
      <c r="Q24" s="33">
        <v>0</v>
      </c>
      <c r="V24">
        <f t="shared" si="0"/>
        <v>694.26</v>
      </c>
      <c r="W24">
        <f>Percepciones!BC24-Deducciones!V24</f>
        <v>6305.79</v>
      </c>
      <c r="X24">
        <v>6305.79</v>
      </c>
      <c r="Y24" s="28">
        <f t="shared" si="1"/>
        <v>0</v>
      </c>
    </row>
    <row r="25" spans="1:25" x14ac:dyDescent="0.25">
      <c r="A25" s="30" t="s">
        <v>214</v>
      </c>
      <c r="B25" s="30" t="s">
        <v>215</v>
      </c>
      <c r="C25" s="33">
        <v>698.59</v>
      </c>
      <c r="N25">
        <v>2349.75</v>
      </c>
      <c r="Q25" s="33">
        <v>1009.38</v>
      </c>
      <c r="V25">
        <f t="shared" si="0"/>
        <v>4057.7200000000003</v>
      </c>
      <c r="W25">
        <f>Percepciones!BC25-Deducciones!V25</f>
        <v>2972.1699999999992</v>
      </c>
      <c r="X25">
        <v>2972.17</v>
      </c>
      <c r="Y25" s="28">
        <f t="shared" si="1"/>
        <v>0</v>
      </c>
    </row>
    <row r="26" spans="1:25" x14ac:dyDescent="0.25">
      <c r="A26" s="30" t="s">
        <v>219</v>
      </c>
      <c r="B26" s="30" t="s">
        <v>220</v>
      </c>
      <c r="C26" s="33">
        <v>1256.3800000000001</v>
      </c>
      <c r="N26">
        <v>2275.11</v>
      </c>
      <c r="Q26" s="33">
        <v>0</v>
      </c>
      <c r="V26">
        <f t="shared" si="0"/>
        <v>3531.4900000000002</v>
      </c>
      <c r="W26">
        <f>Percepciones!BC26-Deducciones!V26</f>
        <v>6249.26</v>
      </c>
      <c r="X26">
        <v>6249.26</v>
      </c>
      <c r="Y26" s="28">
        <f t="shared" si="1"/>
        <v>0</v>
      </c>
    </row>
    <row r="27" spans="1:25" x14ac:dyDescent="0.25">
      <c r="A27" s="30" t="s">
        <v>224</v>
      </c>
      <c r="B27" s="30" t="s">
        <v>225</v>
      </c>
      <c r="C27" s="33">
        <v>522.48</v>
      </c>
      <c r="N27">
        <v>0</v>
      </c>
      <c r="Q27" s="33">
        <v>0</v>
      </c>
      <c r="V27">
        <f t="shared" si="0"/>
        <v>522.48</v>
      </c>
      <c r="W27">
        <f>Percepciones!BC27-Deducciones!V27</f>
        <v>5477.52</v>
      </c>
      <c r="X27">
        <v>5477.52</v>
      </c>
      <c r="Y27" s="28">
        <f t="shared" si="1"/>
        <v>0</v>
      </c>
    </row>
    <row r="28" spans="1:25" x14ac:dyDescent="0.25">
      <c r="A28" s="24"/>
      <c r="B28" s="24"/>
      <c r="Y28" s="28"/>
    </row>
  </sheetData>
  <mergeCells count="17">
    <mergeCell ref="C2"/>
    <mergeCell ref="D2"/>
    <mergeCell ref="E2"/>
    <mergeCell ref="F2"/>
    <mergeCell ref="G2:I2"/>
    <mergeCell ref="J2"/>
    <mergeCell ref="K2"/>
    <mergeCell ref="L2"/>
    <mergeCell ref="M2"/>
    <mergeCell ref="N2"/>
    <mergeCell ref="T2"/>
    <mergeCell ref="U2"/>
    <mergeCell ref="O2"/>
    <mergeCell ref="P2"/>
    <mergeCell ref="Q2"/>
    <mergeCell ref="R2"/>
    <mergeCell ref="S2"/>
  </mergeCells>
  <pageMargins left="0.75" right="0.75" top="0.75" bottom="0.5" header="0.5" footer="0.7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pane xSplit="2" ySplit="3" topLeftCell="C7" activePane="bottomRight" state="frozenSplit"/>
      <selection pane="topRight"/>
      <selection pane="bottomLeft"/>
      <selection pane="bottomRight" activeCell="G21" sqref="G21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</cols>
  <sheetData>
    <row r="1" spans="1:4" x14ac:dyDescent="0.25">
      <c r="C1" s="13" t="s">
        <v>110</v>
      </c>
      <c r="D1" s="14"/>
    </row>
    <row r="2" spans="1:4" x14ac:dyDescent="0.25">
      <c r="C2" s="40" t="s">
        <v>111</v>
      </c>
      <c r="D2" s="41"/>
    </row>
    <row r="3" spans="1:4" x14ac:dyDescent="0.25">
      <c r="A3" s="8" t="s">
        <v>1</v>
      </c>
      <c r="B3" s="8"/>
      <c r="C3" s="9" t="s">
        <v>75</v>
      </c>
      <c r="D3" s="10" t="s">
        <v>112</v>
      </c>
    </row>
    <row r="4" spans="1:4" x14ac:dyDescent="0.25">
      <c r="A4" s="25" t="s">
        <v>264</v>
      </c>
      <c r="B4" s="25" t="s">
        <v>115</v>
      </c>
      <c r="C4" s="2"/>
      <c r="D4" s="3"/>
    </row>
    <row r="5" spans="1:4" x14ac:dyDescent="0.25">
      <c r="A5" s="25" t="s">
        <v>119</v>
      </c>
      <c r="B5" s="25" t="s">
        <v>120</v>
      </c>
    </row>
    <row r="6" spans="1:4" x14ac:dyDescent="0.25">
      <c r="A6" s="25" t="s">
        <v>124</v>
      </c>
      <c r="B6" s="25" t="s">
        <v>125</v>
      </c>
    </row>
    <row r="7" spans="1:4" x14ac:dyDescent="0.25">
      <c r="A7" s="30" t="s">
        <v>129</v>
      </c>
      <c r="B7" s="30" t="s">
        <v>130</v>
      </c>
    </row>
    <row r="8" spans="1:4" x14ac:dyDescent="0.25">
      <c r="A8" s="30" t="s">
        <v>134</v>
      </c>
      <c r="B8" s="30" t="s">
        <v>135</v>
      </c>
    </row>
    <row r="9" spans="1:4" x14ac:dyDescent="0.25">
      <c r="A9" s="30" t="s">
        <v>265</v>
      </c>
      <c r="B9" s="30" t="s">
        <v>140</v>
      </c>
    </row>
    <row r="10" spans="1:4" x14ac:dyDescent="0.25">
      <c r="A10" s="30" t="s">
        <v>144</v>
      </c>
      <c r="B10" s="30" t="s">
        <v>145</v>
      </c>
    </row>
    <row r="11" spans="1:4" x14ac:dyDescent="0.25">
      <c r="A11" s="30" t="s">
        <v>149</v>
      </c>
      <c r="B11" s="30" t="s">
        <v>150</v>
      </c>
    </row>
    <row r="12" spans="1:4" x14ac:dyDescent="0.25">
      <c r="A12" s="30" t="s">
        <v>266</v>
      </c>
      <c r="B12" s="30" t="s">
        <v>155</v>
      </c>
    </row>
    <row r="13" spans="1:4" x14ac:dyDescent="0.25">
      <c r="A13" s="30" t="s">
        <v>159</v>
      </c>
      <c r="B13" s="30" t="s">
        <v>160</v>
      </c>
    </row>
    <row r="14" spans="1:4" x14ac:dyDescent="0.25">
      <c r="A14" s="30" t="s">
        <v>164</v>
      </c>
      <c r="B14" s="30" t="s">
        <v>165</v>
      </c>
    </row>
    <row r="15" spans="1:4" x14ac:dyDescent="0.25">
      <c r="A15" s="30" t="s">
        <v>169</v>
      </c>
      <c r="B15" s="30" t="s">
        <v>170</v>
      </c>
    </row>
    <row r="16" spans="1:4" x14ac:dyDescent="0.25">
      <c r="A16" s="30" t="s">
        <v>174</v>
      </c>
      <c r="B16" s="30" t="s">
        <v>175</v>
      </c>
    </row>
    <row r="17" spans="1:2" x14ac:dyDescent="0.25">
      <c r="A17" s="30" t="s">
        <v>179</v>
      </c>
      <c r="B17" s="30" t="s">
        <v>180</v>
      </c>
    </row>
    <row r="18" spans="1:2" x14ac:dyDescent="0.25">
      <c r="A18" s="30" t="s">
        <v>184</v>
      </c>
      <c r="B18" s="30" t="s">
        <v>185</v>
      </c>
    </row>
    <row r="19" spans="1:2" x14ac:dyDescent="0.25">
      <c r="A19" s="30" t="s">
        <v>189</v>
      </c>
      <c r="B19" s="30" t="s">
        <v>190</v>
      </c>
    </row>
    <row r="20" spans="1:2" x14ac:dyDescent="0.25">
      <c r="A20" s="30" t="s">
        <v>194</v>
      </c>
      <c r="B20" s="30" t="s">
        <v>195</v>
      </c>
    </row>
    <row r="21" spans="1:2" x14ac:dyDescent="0.25">
      <c r="A21" s="30" t="s">
        <v>199</v>
      </c>
      <c r="B21" s="30" t="s">
        <v>200</v>
      </c>
    </row>
    <row r="22" spans="1:2" x14ac:dyDescent="0.25">
      <c r="A22" s="30" t="s">
        <v>259</v>
      </c>
      <c r="B22" s="30" t="s">
        <v>260</v>
      </c>
    </row>
    <row r="23" spans="1:2" x14ac:dyDescent="0.25">
      <c r="A23" s="30" t="s">
        <v>204</v>
      </c>
      <c r="B23" s="30" t="s">
        <v>205</v>
      </c>
    </row>
    <row r="24" spans="1:2" x14ac:dyDescent="0.25">
      <c r="A24" s="30" t="s">
        <v>209</v>
      </c>
      <c r="B24" s="30" t="s">
        <v>210</v>
      </c>
    </row>
    <row r="25" spans="1:2" x14ac:dyDescent="0.25">
      <c r="A25" s="30" t="s">
        <v>214</v>
      </c>
      <c r="B25" s="30" t="s">
        <v>215</v>
      </c>
    </row>
    <row r="26" spans="1:2" x14ac:dyDescent="0.25">
      <c r="A26" s="30" t="s">
        <v>219</v>
      </c>
      <c r="B26" s="30" t="s">
        <v>220</v>
      </c>
    </row>
    <row r="27" spans="1:2" x14ac:dyDescent="0.25">
      <c r="A27" s="30" t="s">
        <v>224</v>
      </c>
      <c r="B27" s="30" t="s">
        <v>225</v>
      </c>
    </row>
    <row r="28" spans="1:2" x14ac:dyDescent="0.25">
      <c r="A28" s="24"/>
      <c r="B28" s="24"/>
    </row>
  </sheetData>
  <mergeCells count="1">
    <mergeCell ref="C2:D2"/>
  </mergeCells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Sys</cp:lastModifiedBy>
  <dcterms:created xsi:type="dcterms:W3CDTF">2023-02-05T20:54:38Z</dcterms:created>
  <dcterms:modified xsi:type="dcterms:W3CDTF">2023-03-16T17:30:38Z</dcterms:modified>
</cp:coreProperties>
</file>