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arrollo\TMMSQ\OperadoraNominas\OperadoraNominas\bin\Debug\Archivos\"/>
    </mc:Choice>
  </mc:AlternateContent>
  <bookViews>
    <workbookView xWindow="0" yWindow="0" windowWidth="20490" windowHeight="7650"/>
  </bookViews>
  <sheets>
    <sheet name="Generales" sheetId="2" r:id="rId1"/>
    <sheet name="Percepciones" sheetId="3" r:id="rId2"/>
    <sheet name="Deducciones" sheetId="4" r:id="rId3"/>
    <sheet name="Otros Pagos" sheetId="5" r:id="rId4"/>
  </sheets>
  <definedNames>
    <definedName name="_xlnm._FilterDatabase" localSheetId="1" hidden="1">Percepciones!$A$3:$AM$43</definedName>
  </definedNames>
  <calcPr calcId="162913"/>
</workbook>
</file>

<file path=xl/calcChain.xml><?xml version="1.0" encoding="utf-8"?>
<calcChain xmlns="http://schemas.openxmlformats.org/spreadsheetml/2006/main">
  <c r="S4" i="4" l="1"/>
  <c r="R7" i="4" l="1"/>
  <c r="O7" i="4" l="1"/>
  <c r="R31" i="4"/>
  <c r="S31" i="4" s="1"/>
  <c r="U31" i="4" s="1"/>
  <c r="O4" i="4"/>
  <c r="O5" i="4"/>
  <c r="O6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AM5" i="3"/>
  <c r="P5" i="4" s="1"/>
  <c r="AM6" i="3"/>
  <c r="P6" i="4" s="1"/>
  <c r="AM7" i="3"/>
  <c r="P7" i="4" s="1"/>
  <c r="S7" i="4" s="1"/>
  <c r="U7" i="4" s="1"/>
  <c r="AM8" i="3"/>
  <c r="P8" i="4" s="1"/>
  <c r="R8" i="4" s="1"/>
  <c r="S8" i="4" s="1"/>
  <c r="U8" i="4" s="1"/>
  <c r="AM9" i="3"/>
  <c r="P9" i="4" s="1"/>
  <c r="AM10" i="3"/>
  <c r="P10" i="4" s="1"/>
  <c r="AM11" i="3"/>
  <c r="P11" i="4" s="1"/>
  <c r="R11" i="4" s="1"/>
  <c r="S11" i="4" s="1"/>
  <c r="U11" i="4" s="1"/>
  <c r="AM12" i="3"/>
  <c r="P12" i="4" s="1"/>
  <c r="R12" i="4" s="1"/>
  <c r="S12" i="4" s="1"/>
  <c r="U12" i="4" s="1"/>
  <c r="AM13" i="3"/>
  <c r="P13" i="4" s="1"/>
  <c r="AM14" i="3"/>
  <c r="P14" i="4" s="1"/>
  <c r="AM15" i="3"/>
  <c r="P15" i="4" s="1"/>
  <c r="R15" i="4" s="1"/>
  <c r="S15" i="4" s="1"/>
  <c r="U15" i="4" s="1"/>
  <c r="AM16" i="3"/>
  <c r="P16" i="4" s="1"/>
  <c r="R16" i="4" s="1"/>
  <c r="S16" i="4" s="1"/>
  <c r="U16" i="4" s="1"/>
  <c r="AM17" i="3"/>
  <c r="P17" i="4" s="1"/>
  <c r="AM18" i="3"/>
  <c r="P18" i="4" s="1"/>
  <c r="AM19" i="3"/>
  <c r="P19" i="4" s="1"/>
  <c r="R19" i="4" s="1"/>
  <c r="S19" i="4" s="1"/>
  <c r="U19" i="4" s="1"/>
  <c r="AM20" i="3"/>
  <c r="P20" i="4" s="1"/>
  <c r="R20" i="4" s="1"/>
  <c r="S20" i="4" s="1"/>
  <c r="U20" i="4" s="1"/>
  <c r="AM21" i="3"/>
  <c r="P21" i="4" s="1"/>
  <c r="AM22" i="3"/>
  <c r="P22" i="4" s="1"/>
  <c r="AM23" i="3"/>
  <c r="P23" i="4" s="1"/>
  <c r="R23" i="4" s="1"/>
  <c r="S23" i="4" s="1"/>
  <c r="U23" i="4" s="1"/>
  <c r="AM24" i="3"/>
  <c r="P24" i="4" s="1"/>
  <c r="R24" i="4" s="1"/>
  <c r="S24" i="4" s="1"/>
  <c r="U24" i="4" s="1"/>
  <c r="AM25" i="3"/>
  <c r="P25" i="4" s="1"/>
  <c r="AM26" i="3"/>
  <c r="P26" i="4" s="1"/>
  <c r="AM27" i="3"/>
  <c r="P27" i="4" s="1"/>
  <c r="R27" i="4" s="1"/>
  <c r="S27" i="4" s="1"/>
  <c r="U27" i="4" s="1"/>
  <c r="AM28" i="3"/>
  <c r="P28" i="4" s="1"/>
  <c r="R28" i="4" s="1"/>
  <c r="S28" i="4" s="1"/>
  <c r="U28" i="4" s="1"/>
  <c r="AM29" i="3"/>
  <c r="P29" i="4" s="1"/>
  <c r="AM30" i="3"/>
  <c r="P30" i="4" s="1"/>
  <c r="AM31" i="3"/>
  <c r="P31" i="4" s="1"/>
  <c r="AM32" i="3"/>
  <c r="P32" i="4" s="1"/>
  <c r="R32" i="4" s="1"/>
  <c r="S32" i="4" s="1"/>
  <c r="U32" i="4" s="1"/>
  <c r="AM33" i="3"/>
  <c r="P33" i="4" s="1"/>
  <c r="AM34" i="3"/>
  <c r="P34" i="4" s="1"/>
  <c r="AM35" i="3"/>
  <c r="P35" i="4" s="1"/>
  <c r="R35" i="4" s="1"/>
  <c r="S35" i="4" s="1"/>
  <c r="U35" i="4" s="1"/>
  <c r="AM36" i="3"/>
  <c r="P36" i="4" s="1"/>
  <c r="R36" i="4" s="1"/>
  <c r="S36" i="4" s="1"/>
  <c r="U36" i="4" s="1"/>
  <c r="AM37" i="3"/>
  <c r="P37" i="4" s="1"/>
  <c r="AM38" i="3"/>
  <c r="P38" i="4" s="1"/>
  <c r="AM39" i="3"/>
  <c r="P39" i="4" s="1"/>
  <c r="R39" i="4" s="1"/>
  <c r="S39" i="4" s="1"/>
  <c r="U39" i="4" s="1"/>
  <c r="AM40" i="3"/>
  <c r="P40" i="4" s="1"/>
  <c r="R40" i="4" s="1"/>
  <c r="S40" i="4" s="1"/>
  <c r="U40" i="4" s="1"/>
  <c r="AM41" i="3"/>
  <c r="P41" i="4" s="1"/>
  <c r="AM42" i="3"/>
  <c r="P42" i="4" s="1"/>
  <c r="AM43" i="3"/>
  <c r="P43" i="4" s="1"/>
  <c r="R43" i="4" s="1"/>
  <c r="S43" i="4" s="1"/>
  <c r="U43" i="4" s="1"/>
  <c r="AM4" i="3"/>
  <c r="P4" i="4" s="1"/>
  <c r="R4" i="4" l="1"/>
  <c r="S5" i="4"/>
  <c r="U5" i="4" s="1"/>
  <c r="R6" i="4"/>
  <c r="S6" i="4" s="1"/>
  <c r="U6" i="4" s="1"/>
  <c r="R42" i="4"/>
  <c r="S42" i="4" s="1"/>
  <c r="U42" i="4" s="1"/>
  <c r="R38" i="4"/>
  <c r="S38" i="4" s="1"/>
  <c r="U38" i="4" s="1"/>
  <c r="R34" i="4"/>
  <c r="S34" i="4" s="1"/>
  <c r="U34" i="4" s="1"/>
  <c r="R30" i="4"/>
  <c r="S30" i="4" s="1"/>
  <c r="U30" i="4" s="1"/>
  <c r="R26" i="4"/>
  <c r="S26" i="4" s="1"/>
  <c r="U26" i="4" s="1"/>
  <c r="R22" i="4"/>
  <c r="S22" i="4" s="1"/>
  <c r="U22" i="4" s="1"/>
  <c r="R18" i="4"/>
  <c r="S18" i="4" s="1"/>
  <c r="U18" i="4" s="1"/>
  <c r="R14" i="4"/>
  <c r="S14" i="4" s="1"/>
  <c r="U14" i="4" s="1"/>
  <c r="R10" i="4"/>
  <c r="S10" i="4" s="1"/>
  <c r="U10" i="4" s="1"/>
  <c r="R5" i="4"/>
  <c r="R41" i="4"/>
  <c r="S41" i="4" s="1"/>
  <c r="U41" i="4" s="1"/>
  <c r="R37" i="4"/>
  <c r="S37" i="4" s="1"/>
  <c r="U37" i="4" s="1"/>
  <c r="R33" i="4"/>
  <c r="S33" i="4" s="1"/>
  <c r="U33" i="4" s="1"/>
  <c r="R29" i="4"/>
  <c r="S29" i="4" s="1"/>
  <c r="U29" i="4" s="1"/>
  <c r="R25" i="4"/>
  <c r="S25" i="4" s="1"/>
  <c r="U25" i="4" s="1"/>
  <c r="R21" i="4"/>
  <c r="S21" i="4" s="1"/>
  <c r="U21" i="4" s="1"/>
  <c r="R17" i="4"/>
  <c r="S17" i="4" s="1"/>
  <c r="U17" i="4" s="1"/>
  <c r="R13" i="4"/>
  <c r="S13" i="4" s="1"/>
  <c r="U13" i="4" s="1"/>
  <c r="R9" i="4"/>
  <c r="S9" i="4" s="1"/>
  <c r="U9" i="4" s="1"/>
  <c r="AO5" i="3"/>
  <c r="AO6" i="3"/>
  <c r="AO8" i="3"/>
  <c r="AO9" i="3"/>
  <c r="AO10" i="3"/>
  <c r="AO11" i="3"/>
  <c r="AO12" i="3"/>
  <c r="AO13" i="3"/>
  <c r="AO14" i="3"/>
  <c r="AO15" i="3"/>
  <c r="AO16" i="3"/>
  <c r="AO17" i="3"/>
  <c r="AO18" i="3"/>
  <c r="AO19" i="3"/>
  <c r="AO21" i="3"/>
  <c r="AO22" i="3"/>
  <c r="AO23" i="3"/>
  <c r="AO24" i="3"/>
  <c r="AO25" i="3"/>
  <c r="AO28" i="3"/>
  <c r="AO29" i="3"/>
  <c r="AO30" i="3"/>
  <c r="AO31" i="3"/>
  <c r="AO32" i="3"/>
  <c r="AO33" i="3"/>
  <c r="AO34" i="3"/>
  <c r="AO35" i="3"/>
  <c r="AO36" i="3"/>
  <c r="AO37" i="3"/>
  <c r="AO38" i="3"/>
  <c r="AO39" i="3"/>
  <c r="AO40" i="3"/>
  <c r="AO41" i="3"/>
  <c r="AO42" i="3"/>
  <c r="AO43" i="3"/>
  <c r="AO4" i="3"/>
  <c r="C44" i="3" l="1"/>
  <c r="AO7" i="3" l="1"/>
  <c r="AO20" i="3"/>
  <c r="AO26" i="3"/>
  <c r="AO27" i="3"/>
</calcChain>
</file>

<file path=xl/comments1.xml><?xml version="1.0" encoding="utf-8"?>
<comments xmlns="http://schemas.openxmlformats.org/spreadsheetml/2006/main">
  <authors>
    <author>Omar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N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Q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S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12 - Jubilados o Pensionados
13 - Indemnización o Separación
99 - Otro Regimen</t>
        </r>
      </text>
    </comment>
    <comment ref="W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
99 - No Aplica</t>
        </r>
      </text>
    </comment>
    <comment ref="Y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AA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L3" authorId="0" shapeId="0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  <comment ref="R3" authorId="0" shapeId="0">
      <text>
        <r>
          <rPr>
            <sz val="8"/>
            <color rgb="FF000000"/>
            <rFont val="Lucida Console"/>
            <family val="2"/>
          </rPr>
          <t>01 - Dobles
02 - Triples
03 - Simples</t>
        </r>
      </text>
    </comment>
  </commentList>
</comments>
</file>

<file path=xl/sharedStrings.xml><?xml version="1.0" encoding="utf-8"?>
<sst xmlns="http://schemas.openxmlformats.org/spreadsheetml/2006/main" count="1055" uniqueCount="425">
  <si>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</si>
  <si>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</si>
  <si>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</si>
  <si>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</si>
  <si>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</si>
  <si>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</si>
  <si>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</si>
  <si>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</si>
  <si>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</si>
  <si>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</si>
  <si>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</si>
  <si>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</si>
  <si>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</si>
  <si>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</si>
  <si>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</si>
  <si>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</si>
  <si>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</si>
  <si>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</si>
  <si>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</si>
  <si>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</si>
  <si>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</si>
  <si>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</si>
  <si>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Y5013112106</t>
  </si>
  <si>
    <t>DIF</t>
  </si>
  <si>
    <t>Contrato de trabajo por tiempo indeterminado</t>
  </si>
  <si>
    <t>Diurna</t>
  </si>
  <si>
    <t>Sueldos</t>
  </si>
  <si>
    <t>Clase IV</t>
  </si>
  <si>
    <t>Semanal</t>
  </si>
  <si>
    <t>120/001</t>
  </si>
  <si>
    <t>121/001</t>
  </si>
  <si>
    <t>150/002</t>
  </si>
  <si>
    <t>118/019</t>
  </si>
  <si>
    <t>119/019</t>
  </si>
  <si>
    <t>170/020</t>
  </si>
  <si>
    <t>149/021</t>
  </si>
  <si>
    <t>151/038</t>
  </si>
  <si>
    <t>210/038</t>
  </si>
  <si>
    <t>168/038</t>
  </si>
  <si>
    <t>117/038</t>
  </si>
  <si>
    <t>209/038</t>
  </si>
  <si>
    <t>171/038</t>
  </si>
  <si>
    <t>169/038</t>
  </si>
  <si>
    <t>Sueldo</t>
  </si>
  <si>
    <t>Septimo día</t>
  </si>
  <si>
    <t>Aguinaldo</t>
  </si>
  <si>
    <t>Horas Extras doble</t>
  </si>
  <si>
    <t>Horas extra triples</t>
  </si>
  <si>
    <t>Prima dominical</t>
  </si>
  <si>
    <t>Prima vacacional</t>
  </si>
  <si>
    <t>Vacaciones proporcionales</t>
  </si>
  <si>
    <t>PREVISION_ PFB</t>
  </si>
  <si>
    <t>Descanso laborado</t>
  </si>
  <si>
    <t>Compensación</t>
  </si>
  <si>
    <t>APORT PATRONAL PLAN FLEX LP</t>
  </si>
  <si>
    <t>Sueldo pendiente</t>
  </si>
  <si>
    <t>Dia festivo laborado</t>
  </si>
  <si>
    <t>Gravado</t>
  </si>
  <si>
    <t>Exento</t>
  </si>
  <si>
    <t>Dias</t>
  </si>
  <si>
    <t>Tipo</t>
  </si>
  <si>
    <t>Horas</t>
  </si>
  <si>
    <t>Importe</t>
  </si>
  <si>
    <t>122/001</t>
  </si>
  <si>
    <t>130/002</t>
  </si>
  <si>
    <t>211/003</t>
  </si>
  <si>
    <t>212/003</t>
  </si>
  <si>
    <t>131/007</t>
  </si>
  <si>
    <t>126/009</t>
  </si>
  <si>
    <t>123/009</t>
  </si>
  <si>
    <t>124/009</t>
  </si>
  <si>
    <t>125/009</t>
  </si>
  <si>
    <t>132/009</t>
  </si>
  <si>
    <t>127/011</t>
  </si>
  <si>
    <t>128/012</t>
  </si>
  <si>
    <t>Imss</t>
  </si>
  <si>
    <t>I.S.R.</t>
  </si>
  <si>
    <t>PLAN FLEX LP</t>
  </si>
  <si>
    <t>APOR PATRON PLAN FLEX LP</t>
  </si>
  <si>
    <t>Pension alimenticia</t>
  </si>
  <si>
    <t>Seguro de vivienda</t>
  </si>
  <si>
    <t>Prestamo Infonavit CF</t>
  </si>
  <si>
    <t>Prestamo infonavit FD</t>
  </si>
  <si>
    <t>Prestamo infonavit PORC</t>
  </si>
  <si>
    <t>Infonavit Bim Ant</t>
  </si>
  <si>
    <t>Fonacot</t>
  </si>
  <si>
    <t>Anticipo sueldo</t>
  </si>
  <si>
    <t>129/002</t>
  </si>
  <si>
    <t>Subsidio</t>
  </si>
  <si>
    <t>Subsidio Causado</t>
  </si>
  <si>
    <t>044</t>
  </si>
  <si>
    <t>014</t>
  </si>
  <si>
    <t>012</t>
  </si>
  <si>
    <t>002</t>
  </si>
  <si>
    <t>email</t>
  </si>
  <si>
    <t>CONTABILIDAD</t>
  </si>
  <si>
    <t>RECURSOS HUMANOS</t>
  </si>
  <si>
    <t>IMPUESTOS (FISCAL)</t>
  </si>
  <si>
    <t>OPERACIONES</t>
  </si>
  <si>
    <t>FISCALISTA</t>
  </si>
  <si>
    <t>2200076</t>
  </si>
  <si>
    <t>LENC660414HS8</t>
  </si>
  <si>
    <t>CARLOS LEON NAJERA</t>
  </si>
  <si>
    <t>LENC660414HDFNJR02</t>
  </si>
  <si>
    <t>19836608547</t>
  </si>
  <si>
    <t>044180001016938232</t>
  </si>
  <si>
    <t>2200087</t>
  </si>
  <si>
    <t>GABE650222ULA</t>
  </si>
  <si>
    <t>GARCIA BAÑUELOS MARIA EUGENIA</t>
  </si>
  <si>
    <t>GABE650222MDFRXG06</t>
  </si>
  <si>
    <t>07826514619</t>
  </si>
  <si>
    <t>044180001016936904</t>
  </si>
  <si>
    <t>2200092</t>
  </si>
  <si>
    <t>GONG680407B68</t>
  </si>
  <si>
    <t>GOMEZ NAVARRETE GUSTAVO</t>
  </si>
  <si>
    <t>GONG680407HVZMVS03</t>
  </si>
  <si>
    <t>67866888596</t>
  </si>
  <si>
    <t>044905055094407042</t>
  </si>
  <si>
    <t>2200141</t>
  </si>
  <si>
    <t>TISA791030CF6</t>
  </si>
  <si>
    <t>JOSE ANTONIO TINOCO SANCHEZ</t>
  </si>
  <si>
    <t>TISA791030HDFNNN00</t>
  </si>
  <si>
    <t>39027911773</t>
  </si>
  <si>
    <t>044180001016941025</t>
  </si>
  <si>
    <t>2200215</t>
  </si>
  <si>
    <t>VABA700129QC2</t>
  </si>
  <si>
    <t>MARIA ANTONIA VALDES BOBADILLA</t>
  </si>
  <si>
    <t>VABA700129MMCLBN08</t>
  </si>
  <si>
    <t>94927012917</t>
  </si>
  <si>
    <t>014180568091956870</t>
  </si>
  <si>
    <t>2200267</t>
  </si>
  <si>
    <t>MAAR660102745</t>
  </si>
  <si>
    <t>MARIA DEL ROCIO MARTINEZ ARREDONDO</t>
  </si>
  <si>
    <t>MAAR660102MDFRRC08</t>
  </si>
  <si>
    <t>43996609764</t>
  </si>
  <si>
    <t>014180568043183798</t>
  </si>
  <si>
    <t>2200334</t>
  </si>
  <si>
    <t>OEMW780319JE6</t>
  </si>
  <si>
    <t>WENDY LILIANA OLVERA MOYADO</t>
  </si>
  <si>
    <t>OEMW780319MGRLYN09</t>
  </si>
  <si>
    <t>82007802380</t>
  </si>
  <si>
    <t>044691175016093356</t>
  </si>
  <si>
    <t>2200364</t>
  </si>
  <si>
    <t>HEJJ7808136Z8</t>
  </si>
  <si>
    <t>JORGE ARMANDO HERNANDEZ JUAREZ</t>
  </si>
  <si>
    <t>HEJJ780813HDFRRR07</t>
  </si>
  <si>
    <t>40977843891</t>
  </si>
  <si>
    <t>044180001016938070</t>
  </si>
  <si>
    <t>2200553</t>
  </si>
  <si>
    <t>CUBS750428PQ3</t>
  </si>
  <si>
    <t>SANDRA IVETH CUEVAS BALDERAS</t>
  </si>
  <si>
    <t>CUBS750428MDFVLN07</t>
  </si>
  <si>
    <t>30007511485</t>
  </si>
  <si>
    <t>044180001016936098</t>
  </si>
  <si>
    <t>2200657</t>
  </si>
  <si>
    <t>REGO720602CB5</t>
  </si>
  <si>
    <t>OSWALDO REYES GARCIA</t>
  </si>
  <si>
    <t>REGO720602HDFYRS08</t>
  </si>
  <si>
    <t>30897207442</t>
  </si>
  <si>
    <t>044180001016940110</t>
  </si>
  <si>
    <t>2200677</t>
  </si>
  <si>
    <t>CACX741002HC2</t>
  </si>
  <si>
    <t>MARIA DE LOS ANGELES CAMPOS CAMPOS</t>
  </si>
  <si>
    <t>CXCA741002MVZMMN01</t>
  </si>
  <si>
    <t>65897411768</t>
  </si>
  <si>
    <t>044905055094406904</t>
  </si>
  <si>
    <t>2200772</t>
  </si>
  <si>
    <t>GACJ640703ER3</t>
  </si>
  <si>
    <t>JUAN GASPAR CASTILLO</t>
  </si>
  <si>
    <t>GACJ640703HDFSSN08</t>
  </si>
  <si>
    <t>64826414035</t>
  </si>
  <si>
    <t>072580011095117364</t>
  </si>
  <si>
    <t>2200781</t>
  </si>
  <si>
    <t>COOA920722A80</t>
  </si>
  <si>
    <t>ANDREA REBECA COLIN ORDOÑEZ</t>
  </si>
  <si>
    <t>COOA920722MDFLRN09</t>
  </si>
  <si>
    <t>02169218464</t>
  </si>
  <si>
    <t>044180001016935756</t>
  </si>
  <si>
    <t>2200848</t>
  </si>
  <si>
    <t>HEGM900902P57</t>
  </si>
  <si>
    <t>MISAEL HERNANDEZ GARCIA</t>
  </si>
  <si>
    <t>HEGM900902HOCRRS05</t>
  </si>
  <si>
    <t>96139007148</t>
  </si>
  <si>
    <t>044180001029690813</t>
  </si>
  <si>
    <t>2200916</t>
  </si>
  <si>
    <t>GAGA860216BV7</t>
  </si>
  <si>
    <t>ANABEL GARCIA GARCIA</t>
  </si>
  <si>
    <t>GAGA860216MDFRRN02</t>
  </si>
  <si>
    <t>92058668473</t>
  </si>
  <si>
    <t>044180001055627436</t>
  </si>
  <si>
    <t>2201010</t>
  </si>
  <si>
    <t>CAPF781109LUA</t>
  </si>
  <si>
    <t>CARRILLO PEREZ FRANCISCO</t>
  </si>
  <si>
    <t>CAPF781109HMCRRR09</t>
  </si>
  <si>
    <t>92127801659</t>
  </si>
  <si>
    <t>044180001016796733</t>
  </si>
  <si>
    <t>2201095</t>
  </si>
  <si>
    <t>AALJ7412249Z3</t>
  </si>
  <si>
    <t>ALVAREZ LOPEZ JORGE RAUL</t>
  </si>
  <si>
    <t>AALJ741224HDFLPR09</t>
  </si>
  <si>
    <t>92927406592</t>
  </si>
  <si>
    <t>012180004688211866</t>
  </si>
  <si>
    <t>2201119</t>
  </si>
  <si>
    <t>MAPA970329AW0</t>
  </si>
  <si>
    <t>ALAIN GUSTAVO MALAGON PEREZ</t>
  </si>
  <si>
    <t>MAPA970329HDFLRL00</t>
  </si>
  <si>
    <t>05219771747</t>
  </si>
  <si>
    <t>014180568203151780</t>
  </si>
  <si>
    <t>2201134</t>
  </si>
  <si>
    <t>GALM910104PF3</t>
  </si>
  <si>
    <t>GALEANA LUVIANO MAYRA JANETH</t>
  </si>
  <si>
    <t>GALM910104MCMLVY00</t>
  </si>
  <si>
    <t>52129101524</t>
  </si>
  <si>
    <t>012095011567938199</t>
  </si>
  <si>
    <t>2201148</t>
  </si>
  <si>
    <t>AUFM8909281T9</t>
  </si>
  <si>
    <t>MIGUEL ANGEL AGUILAR FLORENCIO</t>
  </si>
  <si>
    <t>AUFM890928HDFGLG04</t>
  </si>
  <si>
    <t>28078908796</t>
  </si>
  <si>
    <t>012180015737436015</t>
  </si>
  <si>
    <t>2201151</t>
  </si>
  <si>
    <t>BEAR751216316</t>
  </si>
  <si>
    <t>ROSA ISELA BERNAL ALVAREZ</t>
  </si>
  <si>
    <t>BEAR751216MDFRLS05</t>
  </si>
  <si>
    <t>11967504330</t>
  </si>
  <si>
    <t>012180015628558471</t>
  </si>
  <si>
    <t>2201152</t>
  </si>
  <si>
    <t>PIGM910204KT1</t>
  </si>
  <si>
    <t>MIRIAM DANIELA PIERDANT GRANDE</t>
  </si>
  <si>
    <t>PIGM910204MDFRRR00</t>
  </si>
  <si>
    <t>90099121080</t>
  </si>
  <si>
    <t>012180015995970313</t>
  </si>
  <si>
    <t>2201165</t>
  </si>
  <si>
    <t>REDJ720807DN6</t>
  </si>
  <si>
    <t>REYES DUARTE JAVIER</t>
  </si>
  <si>
    <t>REDJ720807HMCYRV05</t>
  </si>
  <si>
    <t>39917258079</t>
  </si>
  <si>
    <t>002180700949857040</t>
  </si>
  <si>
    <t>2201167</t>
  </si>
  <si>
    <t>AIMJ820115B3A</t>
  </si>
  <si>
    <t>ARIAS MARTINEZ JESSICA VIRIDIANA</t>
  </si>
  <si>
    <t>AIMJ820115MDFRRS07</t>
  </si>
  <si>
    <t>01108201789</t>
  </si>
  <si>
    <t>012180004792796798</t>
  </si>
  <si>
    <t>2201172</t>
  </si>
  <si>
    <t>DIMA9202032E9</t>
  </si>
  <si>
    <t>DIEGUEZ MARTINEZ MARIA DE LOS ANGELES</t>
  </si>
  <si>
    <t>DIMA920203MDFGRN09</t>
  </si>
  <si>
    <t>94119276825</t>
  </si>
  <si>
    <t>014430605833881758</t>
  </si>
  <si>
    <t>2201173</t>
  </si>
  <si>
    <t>ROHM800721M6A</t>
  </si>
  <si>
    <t>MIRIAM LIBIA ROJAS HERNANDEZ</t>
  </si>
  <si>
    <t>ROHM800721MDFJRR03</t>
  </si>
  <si>
    <t>68968013158</t>
  </si>
  <si>
    <t>021180040670008281</t>
  </si>
  <si>
    <t>2201182</t>
  </si>
  <si>
    <t>RIAJ940311PR1</t>
  </si>
  <si>
    <t>JESSICA RIVERA ALVAREZ</t>
  </si>
  <si>
    <t>RIAJ940311MDFVLS07</t>
  </si>
  <si>
    <t>01169438502</t>
  </si>
  <si>
    <t>072180010643121080</t>
  </si>
  <si>
    <t>2201183</t>
  </si>
  <si>
    <t>CAGK981027E23</t>
  </si>
  <si>
    <t>CARRETO GARCIA KARLA GETSEMANI</t>
  </si>
  <si>
    <t>CAGK981027MGRRRR01</t>
  </si>
  <si>
    <t>73169878037</t>
  </si>
  <si>
    <t>012180015344114746</t>
  </si>
  <si>
    <t>2201187</t>
  </si>
  <si>
    <t>VERY730123CZ9</t>
  </si>
  <si>
    <t>YOLANDA GUADALUPE VELASCO ROJO</t>
  </si>
  <si>
    <t>VERY730123MDFLJL07</t>
  </si>
  <si>
    <t>45907392992</t>
  </si>
  <si>
    <t>002180032163555469</t>
  </si>
  <si>
    <t>2201190</t>
  </si>
  <si>
    <t>RUHJ960516QE9</t>
  </si>
  <si>
    <t>RUEDA HERNANDEZ JUAN JOSE</t>
  </si>
  <si>
    <t>RUHJ960516HMCDRN01</t>
  </si>
  <si>
    <t>64169628126</t>
  </si>
  <si>
    <t>002180904935825769</t>
  </si>
  <si>
    <t>2201197</t>
  </si>
  <si>
    <t>SAOM000503J68</t>
  </si>
  <si>
    <t>MANUEL SALGADO OCAMPO</t>
  </si>
  <si>
    <t>SAOM000503HGRLCNA8</t>
  </si>
  <si>
    <t>38160021002</t>
  </si>
  <si>
    <t>014272200134477440</t>
  </si>
  <si>
    <t>2201199</t>
  </si>
  <si>
    <t>VAME010214QW5</t>
  </si>
  <si>
    <t>JOSE ENRIQUE VALENTIN MARIN</t>
  </si>
  <si>
    <t>VAME010214HGRLRNA9</t>
  </si>
  <si>
    <t>05160156286</t>
  </si>
  <si>
    <t>012180015782136975</t>
  </si>
  <si>
    <t>2201200</t>
  </si>
  <si>
    <t>ROJJ010327EK1</t>
  </si>
  <si>
    <t>JANET GRISELDA ROJAS JIMENEZ</t>
  </si>
  <si>
    <t>ROJJ010327MGRJMNA5</t>
  </si>
  <si>
    <t>28160100021</t>
  </si>
  <si>
    <t>012180015712589343</t>
  </si>
  <si>
    <t>2201201</t>
  </si>
  <si>
    <t>GARJ970805CY7</t>
  </si>
  <si>
    <t>JOSE DE JESUS GARCIA ROMAN</t>
  </si>
  <si>
    <t>GARJ970805HGRRMS08</t>
  </si>
  <si>
    <t>08159701070</t>
  </si>
  <si>
    <t>012180015448140917</t>
  </si>
  <si>
    <t>2201202</t>
  </si>
  <si>
    <t>PADILLA GALICIA GERARDO</t>
  </si>
  <si>
    <t>PAGG000229HDFDLRA3</t>
  </si>
  <si>
    <t>88160014663</t>
  </si>
  <si>
    <t>012272015018206924</t>
  </si>
  <si>
    <t>2201203</t>
  </si>
  <si>
    <t>HUBE980511JM5</t>
  </si>
  <si>
    <t>HURTADO BRITO ENRIQUE</t>
  </si>
  <si>
    <t>HUBE980511HGRRRN00</t>
  </si>
  <si>
    <t>30169895072</t>
  </si>
  <si>
    <t>012180015330435387</t>
  </si>
  <si>
    <t>2201204</t>
  </si>
  <si>
    <t>VITA861206GC1</t>
  </si>
  <si>
    <t xml:space="preserve">VILLEGAS TRUJILLO ANABEL </t>
  </si>
  <si>
    <t>VITA861206MMCLRN02</t>
  </si>
  <si>
    <t>90058615429</t>
  </si>
  <si>
    <t>044180001063555684</t>
  </si>
  <si>
    <t>2201208</t>
  </si>
  <si>
    <t>NUHM790919575</t>
  </si>
  <si>
    <t>NUÑEZ HERNANDEZ MARCOS ALONSO</t>
  </si>
  <si>
    <t>NUHM790919HDFXRR09</t>
  </si>
  <si>
    <t>01027900578</t>
  </si>
  <si>
    <t>012180015586413904</t>
  </si>
  <si>
    <t>2201209</t>
  </si>
  <si>
    <t>RODRIGUEZ GALINDO RICARDO JEHU</t>
  </si>
  <si>
    <t>ROGR011025HGRDLCA4</t>
  </si>
  <si>
    <t>38150186393</t>
  </si>
  <si>
    <t>012180015478379651</t>
  </si>
  <si>
    <t>2201211</t>
  </si>
  <si>
    <t>VECE731228AU4</t>
  </si>
  <si>
    <t>VELAZQUEZ CONTRERAS EDUARDO</t>
  </si>
  <si>
    <t>VECE731228HDFLND08</t>
  </si>
  <si>
    <t>11977300414</t>
  </si>
  <si>
    <t>002180901137330039</t>
  </si>
  <si>
    <t>15/06/1998</t>
  </si>
  <si>
    <t>29/04/1999</t>
  </si>
  <si>
    <t>01/09/1999</t>
  </si>
  <si>
    <t>04/10/2002</t>
  </si>
  <si>
    <t>13/02/2020</t>
  </si>
  <si>
    <t>19/01/2009</t>
  </si>
  <si>
    <t>15/05/2011</t>
  </si>
  <si>
    <t>01/11/2011</t>
  </si>
  <si>
    <t>15/07/2013</t>
  </si>
  <si>
    <t>27/10/2014</t>
  </si>
  <si>
    <t>19/01/2015</t>
  </si>
  <si>
    <t>17/11/2009</t>
  </si>
  <si>
    <t>22/03/2016</t>
  </si>
  <si>
    <t>15/02/2017</t>
  </si>
  <si>
    <t>11/06/2018</t>
  </si>
  <si>
    <t>16/01/2013</t>
  </si>
  <si>
    <t>16/01/2021</t>
  </si>
  <si>
    <t>01/09/2021</t>
  </si>
  <si>
    <t>25/07/2016</t>
  </si>
  <si>
    <t>28/02/2022</t>
  </si>
  <si>
    <t>22/03/2022</t>
  </si>
  <si>
    <t>23/03/2022</t>
  </si>
  <si>
    <t>01/06/2022</t>
  </si>
  <si>
    <t>06/06/2022</t>
  </si>
  <si>
    <t>07/07/2022</t>
  </si>
  <si>
    <t>18/07/2022</t>
  </si>
  <si>
    <t>22/04/2019</t>
  </si>
  <si>
    <t>01/09/2022</t>
  </si>
  <si>
    <t>29/09/2022</t>
  </si>
  <si>
    <t>01/12/2022</t>
  </si>
  <si>
    <t>02/01/2023</t>
  </si>
  <si>
    <t>03/01/2023</t>
  </si>
  <si>
    <t>26/01/2023</t>
  </si>
  <si>
    <t>13/01/2023</t>
  </si>
  <si>
    <t>19/07/2022</t>
  </si>
  <si>
    <t>01/02/2023</t>
  </si>
  <si>
    <t>30/01/2023</t>
  </si>
  <si>
    <t>SUPERVISOR DE FACTURACION</t>
  </si>
  <si>
    <t>COMERCIO EXTERIOR</t>
  </si>
  <si>
    <t>ANALISTA DE CERTIFICACION</t>
  </si>
  <si>
    <t>SUCURSAL - VERACRUZ</t>
  </si>
  <si>
    <t>COORDINADOR DE SUCURSAL</t>
  </si>
  <si>
    <t>GERENTE DE CAPITAL HUMANO</t>
  </si>
  <si>
    <t>TESORERIA</t>
  </si>
  <si>
    <t>COORDINADOR DE TESORERIA</t>
  </si>
  <si>
    <t>JEFE DE CUENTAS POR COBRA</t>
  </si>
  <si>
    <t>SUCURSAL - CANCUN</t>
  </si>
  <si>
    <t>JURIDICO</t>
  </si>
  <si>
    <t>GERENTE JURIDICO</t>
  </si>
  <si>
    <t>DIRECCION GENERAL</t>
  </si>
  <si>
    <t>ASISTENTE EJECUTIVA</t>
  </si>
  <si>
    <t>COMERCIAL</t>
  </si>
  <si>
    <t>COORDINADOR COMERCIAL</t>
  </si>
  <si>
    <t>ANALISTA DE SUCURSAL</t>
  </si>
  <si>
    <t>JEFE DE ALMACEN</t>
  </si>
  <si>
    <t>ABOGADO</t>
  </si>
  <si>
    <t>JEFE DE DISTRIBUCION</t>
  </si>
  <si>
    <t>ANALISTA EN DESARROLLO OR</t>
  </si>
  <si>
    <t>COORDINADOR DE RECLUTAMIE</t>
  </si>
  <si>
    <t>GERENTE DE OPERACIONES</t>
  </si>
  <si>
    <t>SISTEMAS</t>
  </si>
  <si>
    <t>INGENIERO DE SOPORTE</t>
  </si>
  <si>
    <t>ANALISTA DE CONTABILIDAD</t>
  </si>
  <si>
    <t>COORDINADOR DE FLOTA</t>
  </si>
  <si>
    <t>SEGURIDAD INTEGRAL</t>
  </si>
  <si>
    <t>MEDICO</t>
  </si>
  <si>
    <t>DIRECTOR GENERAL ADEMSA</t>
  </si>
  <si>
    <t>DIRECTOR COMERCIO EXTERIO</t>
  </si>
  <si>
    <t>COMPRAS</t>
  </si>
  <si>
    <t>COORDINADOR DE COMPRAS</t>
  </si>
  <si>
    <t>COORDINADOR DE DISTRIBUCI</t>
  </si>
  <si>
    <t>ANALISTA ADMINISTRATIVO</t>
  </si>
  <si>
    <t>AUXILIAR DE COMPRAS</t>
  </si>
  <si>
    <t>AUXILIAR CUENTAS POR PAGA</t>
  </si>
  <si>
    <t>UNIDAD DE INSPECCION</t>
  </si>
  <si>
    <t>INSPECTOR</t>
  </si>
  <si>
    <t>ANALISTA DE CUENTA</t>
  </si>
  <si>
    <t>ANALISTA DE ATENCION A CLIENTES</t>
  </si>
  <si>
    <t>CONTRALORIA</t>
  </si>
  <si>
    <t>DIRECTOR FISCAL Y ADMINISTRACION</t>
  </si>
  <si>
    <t>072</t>
  </si>
  <si>
    <t>021</t>
  </si>
  <si>
    <t>PAGG000229AD5</t>
  </si>
  <si>
    <t>ROGR011025MM1</t>
  </si>
  <si>
    <t>NETA SA</t>
  </si>
  <si>
    <t>=S4-T4</t>
  </si>
  <si>
    <t>Código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</si>
</sst>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9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008000"/>
      <name val="Calibri"/>
      <family val="2"/>
    </font>
    <font>
      <sz val="11"/>
      <color rgb="FFD3D3D3"/>
      <name val="Calibri"/>
      <family val="2"/>
    </font>
    <font>
      <sz val="8"/>
      <color rgb="FF000000"/>
      <name val="Lucida Console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ck">
        <color rgb="FF00000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ck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</borders>
  <cellStyleXfs count="3">
    <xf numFmtId="0" fontId="0" fillId="0" borderId="0" applyNumberFormat="0" applyBorder="0" applyAlignment="0"/>
    <xf numFmtId="0" fontId="6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48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/>
    </xf>
    <xf numFmtId="0" fontId="0" fillId="2" borderId="7" xfId="0" applyFill="1" applyBorder="1" applyProtection="1"/>
    <xf numFmtId="0" fontId="0" fillId="2" borderId="8" xfId="0" applyFill="1" applyBorder="1" applyProtection="1"/>
    <xf numFmtId="0" fontId="0" fillId="2" borderId="9" xfId="0" applyFill="1" applyBorder="1" applyProtection="1"/>
    <xf numFmtId="0" fontId="0" fillId="2" borderId="10" xfId="0" applyFill="1" applyBorder="1" applyProtection="1"/>
    <xf numFmtId="0" fontId="4" fillId="3" borderId="11" xfId="0" applyFont="1" applyFill="1" applyBorder="1" applyProtection="1"/>
    <xf numFmtId="0" fontId="0" fillId="3" borderId="12" xfId="0" applyFill="1" applyBorder="1" applyProtection="1"/>
    <xf numFmtId="0" fontId="4" fillId="4" borderId="11" xfId="0" applyFont="1" applyFill="1" applyBorder="1" applyProtection="1"/>
    <xf numFmtId="0" fontId="0" fillId="4" borderId="12" xfId="0" applyFill="1" applyBorder="1" applyProtection="1"/>
    <xf numFmtId="0" fontId="0" fillId="4" borderId="13" xfId="0" applyFill="1" applyBorder="1" applyProtection="1"/>
    <xf numFmtId="0" fontId="0" fillId="3" borderId="13" xfId="0" applyFill="1" applyBorder="1" applyProtection="1"/>
    <xf numFmtId="0" fontId="0" fillId="2" borderId="17" xfId="0" applyFill="1" applyBorder="1" applyProtection="1"/>
    <xf numFmtId="0" fontId="4" fillId="3" borderId="18" xfId="0" applyFont="1" applyFill="1" applyBorder="1" applyProtection="1"/>
    <xf numFmtId="0" fontId="4" fillId="4" borderId="18" xfId="0" applyFont="1" applyFill="1" applyBorder="1" applyProtection="1"/>
    <xf numFmtId="49" fontId="1" fillId="2" borderId="1" xfId="0" applyNumberFormat="1" applyFont="1" applyFill="1" applyBorder="1" applyAlignment="1" applyProtection="1">
      <alignment horizontal="center"/>
    </xf>
    <xf numFmtId="49" fontId="0" fillId="0" borderId="0" xfId="0" applyNumberFormat="1" applyFill="1" applyProtection="1"/>
    <xf numFmtId="49" fontId="0" fillId="5" borderId="0" xfId="0" applyNumberFormat="1" applyFill="1"/>
    <xf numFmtId="0" fontId="3" fillId="2" borderId="21" xfId="0" applyFont="1" applyFill="1" applyBorder="1" applyProtection="1"/>
    <xf numFmtId="0" fontId="0" fillId="0" borderId="0" xfId="0" applyNumberFormat="1" applyFill="1" applyProtection="1"/>
    <xf numFmtId="0" fontId="0" fillId="0" borderId="0" xfId="0" applyFill="1" applyProtection="1"/>
    <xf numFmtId="44" fontId="0" fillId="0" borderId="0" xfId="2" applyFont="1" applyFill="1" applyProtection="1"/>
    <xf numFmtId="44" fontId="8" fillId="0" borderId="0" xfId="2" applyFont="1" applyFill="1" applyProtection="1"/>
    <xf numFmtId="49" fontId="0" fillId="0" borderId="0" xfId="0" applyNumberFormat="1" applyFill="1"/>
    <xf numFmtId="0" fontId="0" fillId="0" borderId="0" xfId="0" applyNumberFormat="1" applyFill="1"/>
    <xf numFmtId="0" fontId="0" fillId="0" borderId="0" xfId="0" applyFill="1" applyBorder="1" applyProtection="1"/>
    <xf numFmtId="2" fontId="0" fillId="0" borderId="0" xfId="0" applyNumberFormat="1" applyFill="1" applyProtection="1"/>
    <xf numFmtId="0" fontId="0" fillId="0" borderId="0" xfId="0" applyFill="1"/>
    <xf numFmtId="0" fontId="6" fillId="0" borderId="20" xfId="1" applyFill="1" applyBorder="1"/>
    <xf numFmtId="0" fontId="0" fillId="0" borderId="5" xfId="0" applyFill="1" applyBorder="1" applyProtection="1"/>
    <xf numFmtId="0" fontId="0" fillId="0" borderId="4" xfId="0" applyFill="1" applyBorder="1" applyProtection="1"/>
    <xf numFmtId="0" fontId="0" fillId="0" borderId="6" xfId="0" applyFill="1" applyBorder="1" applyProtection="1"/>
    <xf numFmtId="0" fontId="0" fillId="0" borderId="16" xfId="0" applyFill="1" applyBorder="1" applyProtection="1"/>
    <xf numFmtId="164" fontId="0" fillId="0" borderId="0" xfId="0" applyNumberFormat="1" applyFill="1" applyProtection="1"/>
    <xf numFmtId="44" fontId="0" fillId="0" borderId="0" xfId="0" applyNumberFormat="1" applyFill="1" applyProtection="1"/>
    <xf numFmtId="0" fontId="0" fillId="2" borderId="0" xfId="0" applyFill="1" applyBorder="1" applyProtection="1"/>
    <xf numFmtId="0" fontId="2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3" borderId="14" xfId="0" applyFont="1" applyFill="1" applyBorder="1" applyAlignment="1" applyProtection="1">
      <alignment horizontal="center"/>
    </xf>
    <xf numFmtId="0" fontId="1" fillId="3" borderId="15" xfId="0" applyFont="1" applyFill="1" applyBorder="1" applyAlignment="1" applyProtection="1">
      <alignment horizontal="center"/>
    </xf>
    <xf numFmtId="0" fontId="1" fillId="4" borderId="14" xfId="0" applyFont="1" applyFill="1" applyBorder="1" applyAlignment="1" applyProtection="1">
      <alignment horizontal="center"/>
    </xf>
    <xf numFmtId="0" fontId="1" fillId="4" borderId="15" xfId="0" applyFont="1" applyFill="1" applyBorder="1" applyAlignment="1" applyProtection="1">
      <alignment horizontal="center"/>
    </xf>
    <xf numFmtId="0" fontId="1" fillId="4" borderId="10" xfId="0" applyFont="1" applyFill="1" applyBorder="1" applyAlignment="1" applyProtection="1">
      <alignment horizontal="center"/>
    </xf>
    <xf numFmtId="0" fontId="1" fillId="3" borderId="10" xfId="0" applyFont="1" applyFill="1" applyBorder="1" applyAlignment="1" applyProtection="1">
      <alignment horizontal="center"/>
    </xf>
    <xf numFmtId="0" fontId="1" fillId="3" borderId="19" xfId="0" applyFont="1" applyFill="1" applyBorder="1" applyAlignment="1" applyProtection="1">
      <alignment horizontal="center"/>
    </xf>
    <xf numFmtId="0" fontId="1" fillId="4" borderId="19" xfId="0" applyFont="1" applyFill="1" applyBorder="1" applyAlignment="1" applyProtection="1">
      <alignment horizontal="center"/>
    </xf>
    <xf numFmtId="49" fontId="0" fillId="0" borderId="0" xfId="0" applyNumberFormat="1" applyFill="1" applyBorder="1"/>
  </cellXfs>
  <cellStyles count="3">
    <cellStyle name="Hipervínculo" xfId="1" builtinId="8"/>
    <cellStyle name="Moned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D41"/>
  <sheetViews>
    <sheetView tabSelected="1" workbookViewId="0">
      <pane xSplit="3" ySplit="1" topLeftCell="D14" activePane="bottomRight" state="frozenSplit"/>
      <selection pane="topRight"/>
      <selection pane="bottomLeft"/>
      <selection pane="bottomRight" activeCell="K1" sqref="K1:K1048576"/>
    </sheetView>
  </sheetViews>
  <sheetFormatPr baseColWidth="10" defaultColWidth="9.140625" defaultRowHeight="15" x14ac:dyDescent="0.25"/>
  <cols>
    <col min="1" max="1" width="13.7109375" customWidth="1"/>
    <col min="2" max="2" width="15.7109375" customWidth="1"/>
    <col min="3" max="3" width="35.7109375" customWidth="1"/>
    <col min="4" max="4" width="22.7109375" customWidth="1"/>
    <col min="5" max="5" width="12.7109375" customWidth="1"/>
    <col min="6" max="6" width="19.140625" style="16" bestFit="1" customWidth="1"/>
    <col min="7" max="8" width="9.7109375" customWidth="1"/>
    <col min="9" max="9" width="15.7109375" customWidth="1"/>
    <col min="10" max="10" width="14.7109375" customWidth="1"/>
    <col min="11" max="11" width="14.7109375" style="20" customWidth="1"/>
    <col min="12" max="12" width="12.7109375" customWidth="1"/>
    <col min="13" max="13" width="20.7109375" customWidth="1"/>
    <col min="14" max="15" width="9.7109375" customWidth="1"/>
    <col min="16" max="16" width="13.7109375" customWidth="1"/>
    <col min="17" max="17" width="5.7109375" customWidth="1"/>
    <col min="18" max="18" width="8.7109375" customWidth="1"/>
    <col min="19" max="19" width="6.7109375" customWidth="1"/>
    <col min="20" max="20" width="15.7109375" customWidth="1"/>
    <col min="21" max="21" width="17.7109375" customWidth="1"/>
    <col min="22" max="22" width="29.140625" bestFit="1" customWidth="1"/>
    <col min="23" max="26" width="9.7109375" customWidth="1"/>
    <col min="27" max="27" width="5.7109375" customWidth="1"/>
    <col min="28" max="28" width="19.7109375" customWidth="1"/>
    <col min="29" max="29" width="16.7109375" customWidth="1"/>
    <col min="30" max="30" width="35.85546875" bestFit="1" customWidth="1"/>
    <col min="31" max="32" width="9.14062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5" t="s">
        <v>5</v>
      </c>
      <c r="G1" s="1" t="s">
        <v>6</v>
      </c>
      <c r="H1" s="1" t="s">
        <v>7</v>
      </c>
      <c r="I1" s="1" t="s">
        <v>8</v>
      </c>
      <c r="J1" s="38" t="s">
        <v>9</v>
      </c>
      <c r="K1" s="1" t="s">
        <v>424</v>
      </c>
      <c r="L1" s="1" t="s">
        <v>10</v>
      </c>
      <c r="M1" s="1" t="s">
        <v>11</v>
      </c>
      <c r="N1" s="36" t="s">
        <v>12</v>
      </c>
      <c r="O1" s="37"/>
      <c r="P1" s="1" t="s">
        <v>13</v>
      </c>
      <c r="Q1" s="36" t="s">
        <v>14</v>
      </c>
      <c r="R1" s="37"/>
      <c r="S1" s="36" t="s">
        <v>15</v>
      </c>
      <c r="T1" s="37"/>
      <c r="U1" s="1" t="s">
        <v>16</v>
      </c>
      <c r="V1" s="1" t="s">
        <v>17</v>
      </c>
      <c r="W1" s="36" t="s">
        <v>18</v>
      </c>
      <c r="X1" s="37"/>
      <c r="Y1" s="36" t="s">
        <v>19</v>
      </c>
      <c r="Z1" s="37"/>
      <c r="AA1" s="36" t="s">
        <v>20</v>
      </c>
      <c r="AB1" s="37"/>
      <c r="AC1" s="1" t="s">
        <v>21</v>
      </c>
      <c r="AD1" t="s">
        <v>94</v>
      </c>
    </row>
    <row r="2" spans="1:30" s="20" customFormat="1" x14ac:dyDescent="0.25">
      <c r="A2" s="23" t="s">
        <v>100</v>
      </c>
      <c r="B2" s="23" t="s">
        <v>101</v>
      </c>
      <c r="C2" s="23" t="s">
        <v>102</v>
      </c>
      <c r="D2" s="23" t="s">
        <v>103</v>
      </c>
      <c r="E2" s="23" t="s">
        <v>104</v>
      </c>
      <c r="F2" s="23" t="s">
        <v>105</v>
      </c>
      <c r="G2" s="24">
        <v>447.27</v>
      </c>
      <c r="H2" s="24">
        <v>399.15</v>
      </c>
      <c r="I2" s="20" t="s">
        <v>22</v>
      </c>
      <c r="J2" s="20" t="s">
        <v>23</v>
      </c>
      <c r="K2" s="47"/>
      <c r="L2" s="23">
        <v>15</v>
      </c>
      <c r="M2" s="23" t="s">
        <v>338</v>
      </c>
      <c r="N2" s="20">
        <v>1</v>
      </c>
      <c r="O2" s="20" t="s">
        <v>24</v>
      </c>
      <c r="Q2" s="20">
        <v>1</v>
      </c>
      <c r="R2" s="20" t="s">
        <v>25</v>
      </c>
      <c r="S2" s="20">
        <v>2</v>
      </c>
      <c r="T2" s="20" t="s">
        <v>26</v>
      </c>
      <c r="U2" s="23" t="s">
        <v>95</v>
      </c>
      <c r="V2" s="23" t="s">
        <v>375</v>
      </c>
      <c r="W2" s="20">
        <v>4</v>
      </c>
      <c r="X2" s="20" t="s">
        <v>27</v>
      </c>
      <c r="Y2" s="20">
        <v>2</v>
      </c>
      <c r="Z2" s="20" t="s">
        <v>28</v>
      </c>
      <c r="AA2" s="23" t="s">
        <v>90</v>
      </c>
      <c r="AD2" s="27"/>
    </row>
    <row r="3" spans="1:30" s="20" customFormat="1" x14ac:dyDescent="0.25">
      <c r="A3" s="23" t="s">
        <v>106</v>
      </c>
      <c r="B3" s="23" t="s">
        <v>107</v>
      </c>
      <c r="C3" s="23" t="s">
        <v>108</v>
      </c>
      <c r="D3" s="23" t="s">
        <v>109</v>
      </c>
      <c r="E3" s="23" t="s">
        <v>110</v>
      </c>
      <c r="F3" s="23" t="s">
        <v>111</v>
      </c>
      <c r="G3" s="24">
        <v>522.1</v>
      </c>
      <c r="H3" s="24">
        <v>465.93</v>
      </c>
      <c r="I3" s="20" t="s">
        <v>22</v>
      </c>
      <c r="J3" s="20" t="s">
        <v>23</v>
      </c>
      <c r="K3" s="25"/>
      <c r="L3" s="23">
        <v>15</v>
      </c>
      <c r="M3" s="23" t="s">
        <v>339</v>
      </c>
      <c r="N3" s="20">
        <v>1</v>
      </c>
      <c r="O3" s="20" t="s">
        <v>24</v>
      </c>
      <c r="Q3" s="20">
        <v>1</v>
      </c>
      <c r="R3" s="20" t="s">
        <v>25</v>
      </c>
      <c r="S3" s="20">
        <v>2</v>
      </c>
      <c r="T3" s="20" t="s">
        <v>26</v>
      </c>
      <c r="U3" s="23" t="s">
        <v>376</v>
      </c>
      <c r="V3" s="23" t="s">
        <v>377</v>
      </c>
      <c r="W3" s="20">
        <v>4</v>
      </c>
      <c r="X3" s="20" t="s">
        <v>27</v>
      </c>
      <c r="Y3" s="20">
        <v>2</v>
      </c>
      <c r="Z3" s="20" t="s">
        <v>28</v>
      </c>
      <c r="AA3" s="23" t="s">
        <v>90</v>
      </c>
      <c r="AD3" s="27"/>
    </row>
    <row r="4" spans="1:30" s="20" customFormat="1" x14ac:dyDescent="0.25">
      <c r="A4" s="23" t="s">
        <v>112</v>
      </c>
      <c r="B4" s="23" t="s">
        <v>113</v>
      </c>
      <c r="C4" s="23" t="s">
        <v>114</v>
      </c>
      <c r="D4" s="23" t="s">
        <v>115</v>
      </c>
      <c r="E4" s="23" t="s">
        <v>116</v>
      </c>
      <c r="F4" s="23" t="s">
        <v>117</v>
      </c>
      <c r="G4" s="24">
        <v>445.34</v>
      </c>
      <c r="H4" s="24">
        <v>397.43</v>
      </c>
      <c r="I4" s="20" t="s">
        <v>22</v>
      </c>
      <c r="J4" s="20" t="s">
        <v>23</v>
      </c>
      <c r="K4" s="25"/>
      <c r="L4" s="23">
        <v>15</v>
      </c>
      <c r="M4" s="23" t="s">
        <v>340</v>
      </c>
      <c r="N4" s="20">
        <v>1</v>
      </c>
      <c r="O4" s="20" t="s">
        <v>24</v>
      </c>
      <c r="Q4" s="20">
        <v>1</v>
      </c>
      <c r="R4" s="20" t="s">
        <v>25</v>
      </c>
      <c r="S4" s="20">
        <v>2</v>
      </c>
      <c r="T4" s="20" t="s">
        <v>26</v>
      </c>
      <c r="U4" s="23" t="s">
        <v>378</v>
      </c>
      <c r="V4" s="23" t="s">
        <v>379</v>
      </c>
      <c r="W4" s="20">
        <v>4</v>
      </c>
      <c r="X4" s="20" t="s">
        <v>27</v>
      </c>
      <c r="Y4" s="20">
        <v>2</v>
      </c>
      <c r="Z4" s="20" t="s">
        <v>28</v>
      </c>
      <c r="AA4" s="23" t="s">
        <v>90</v>
      </c>
      <c r="AD4" s="27"/>
    </row>
    <row r="5" spans="1:30" s="20" customFormat="1" x14ac:dyDescent="0.25">
      <c r="A5" s="23" t="s">
        <v>118</v>
      </c>
      <c r="B5" s="23" t="s">
        <v>119</v>
      </c>
      <c r="C5" s="23" t="s">
        <v>120</v>
      </c>
      <c r="D5" s="23" t="s">
        <v>121</v>
      </c>
      <c r="E5" s="23" t="s">
        <v>122</v>
      </c>
      <c r="F5" s="23" t="s">
        <v>123</v>
      </c>
      <c r="G5" s="24">
        <v>1134.31</v>
      </c>
      <c r="H5" s="24">
        <v>1014.77</v>
      </c>
      <c r="I5" s="20" t="s">
        <v>22</v>
      </c>
      <c r="J5" s="20" t="s">
        <v>23</v>
      </c>
      <c r="K5" s="25"/>
      <c r="L5" s="23">
        <v>15</v>
      </c>
      <c r="M5" s="23" t="s">
        <v>341</v>
      </c>
      <c r="N5" s="20">
        <v>1</v>
      </c>
      <c r="O5" s="20" t="s">
        <v>24</v>
      </c>
      <c r="Q5" s="20">
        <v>1</v>
      </c>
      <c r="R5" s="20" t="s">
        <v>25</v>
      </c>
      <c r="S5" s="20">
        <v>2</v>
      </c>
      <c r="T5" s="20" t="s">
        <v>26</v>
      </c>
      <c r="U5" s="23" t="s">
        <v>96</v>
      </c>
      <c r="V5" s="23" t="s">
        <v>380</v>
      </c>
      <c r="W5" s="20">
        <v>4</v>
      </c>
      <c r="X5" s="20" t="s">
        <v>27</v>
      </c>
      <c r="Y5" s="20">
        <v>2</v>
      </c>
      <c r="Z5" s="20" t="s">
        <v>28</v>
      </c>
      <c r="AA5" s="23" t="s">
        <v>90</v>
      </c>
      <c r="AD5" s="27"/>
    </row>
    <row r="6" spans="1:30" s="20" customFormat="1" x14ac:dyDescent="0.25">
      <c r="A6" s="23" t="s">
        <v>124</v>
      </c>
      <c r="B6" s="23" t="s">
        <v>125</v>
      </c>
      <c r="C6" s="23" t="s">
        <v>126</v>
      </c>
      <c r="D6" s="23" t="s">
        <v>127</v>
      </c>
      <c r="E6" s="23" t="s">
        <v>128</v>
      </c>
      <c r="F6" s="23" t="s">
        <v>129</v>
      </c>
      <c r="G6" s="24">
        <v>470.72</v>
      </c>
      <c r="H6" s="24">
        <v>427.4</v>
      </c>
      <c r="I6" s="20" t="s">
        <v>22</v>
      </c>
      <c r="J6" s="20" t="s">
        <v>23</v>
      </c>
      <c r="K6" s="25"/>
      <c r="L6" s="23">
        <v>15</v>
      </c>
      <c r="M6" s="23" t="s">
        <v>342</v>
      </c>
      <c r="N6" s="20">
        <v>1</v>
      </c>
      <c r="O6" s="20" t="s">
        <v>24</v>
      </c>
      <c r="Q6" s="20">
        <v>1</v>
      </c>
      <c r="R6" s="20" t="s">
        <v>25</v>
      </c>
      <c r="S6" s="20">
        <v>2</v>
      </c>
      <c r="T6" s="20" t="s">
        <v>26</v>
      </c>
      <c r="U6" s="23" t="s">
        <v>381</v>
      </c>
      <c r="V6" s="23" t="s">
        <v>382</v>
      </c>
      <c r="W6" s="20">
        <v>4</v>
      </c>
      <c r="X6" s="20" t="s">
        <v>27</v>
      </c>
      <c r="Y6" s="20">
        <v>2</v>
      </c>
      <c r="Z6" s="20" t="s">
        <v>28</v>
      </c>
      <c r="AA6" s="23" t="s">
        <v>91</v>
      </c>
      <c r="AD6" s="27"/>
    </row>
    <row r="7" spans="1:30" s="20" customFormat="1" x14ac:dyDescent="0.25">
      <c r="A7" s="23" t="s">
        <v>130</v>
      </c>
      <c r="B7" s="23" t="s">
        <v>131</v>
      </c>
      <c r="C7" s="23" t="s">
        <v>132</v>
      </c>
      <c r="D7" s="23" t="s">
        <v>133</v>
      </c>
      <c r="E7" s="23" t="s">
        <v>134</v>
      </c>
      <c r="F7" s="23" t="s">
        <v>135</v>
      </c>
      <c r="G7" s="24">
        <v>563.57000000000005</v>
      </c>
      <c r="H7" s="24">
        <v>505.41</v>
      </c>
      <c r="I7" s="20" t="s">
        <v>22</v>
      </c>
      <c r="J7" s="20" t="s">
        <v>23</v>
      </c>
      <c r="K7" s="25"/>
      <c r="L7" s="23">
        <v>15</v>
      </c>
      <c r="M7" s="23" t="s">
        <v>343</v>
      </c>
      <c r="N7" s="20">
        <v>1</v>
      </c>
      <c r="O7" s="20" t="s">
        <v>24</v>
      </c>
      <c r="Q7" s="20">
        <v>1</v>
      </c>
      <c r="R7" s="20" t="s">
        <v>25</v>
      </c>
      <c r="S7" s="20">
        <v>2</v>
      </c>
      <c r="T7" s="20" t="s">
        <v>26</v>
      </c>
      <c r="U7" s="23" t="s">
        <v>95</v>
      </c>
      <c r="V7" s="23" t="s">
        <v>383</v>
      </c>
      <c r="W7" s="20">
        <v>4</v>
      </c>
      <c r="X7" s="20" t="s">
        <v>27</v>
      </c>
      <c r="Y7" s="20">
        <v>2</v>
      </c>
      <c r="Z7" s="20" t="s">
        <v>28</v>
      </c>
      <c r="AA7" s="23" t="s">
        <v>91</v>
      </c>
      <c r="AD7" s="27"/>
    </row>
    <row r="8" spans="1:30" s="20" customFormat="1" x14ac:dyDescent="0.25">
      <c r="A8" s="23" t="s">
        <v>136</v>
      </c>
      <c r="B8" s="23" t="s">
        <v>137</v>
      </c>
      <c r="C8" s="23" t="s">
        <v>138</v>
      </c>
      <c r="D8" s="23" t="s">
        <v>139</v>
      </c>
      <c r="E8" s="23" t="s">
        <v>140</v>
      </c>
      <c r="F8" s="23" t="s">
        <v>141</v>
      </c>
      <c r="G8" s="24">
        <v>349.71</v>
      </c>
      <c r="H8" s="24">
        <v>313.62</v>
      </c>
      <c r="I8" s="20" t="s">
        <v>22</v>
      </c>
      <c r="J8" s="20" t="s">
        <v>23</v>
      </c>
      <c r="K8" s="25"/>
      <c r="L8" s="23">
        <v>15</v>
      </c>
      <c r="M8" s="23" t="s">
        <v>344</v>
      </c>
      <c r="N8" s="20">
        <v>1</v>
      </c>
      <c r="O8" s="20" t="s">
        <v>24</v>
      </c>
      <c r="Q8" s="20">
        <v>1</v>
      </c>
      <c r="R8" s="20" t="s">
        <v>25</v>
      </c>
      <c r="S8" s="20">
        <v>2</v>
      </c>
      <c r="T8" s="20" t="s">
        <v>26</v>
      </c>
      <c r="U8" s="23" t="s">
        <v>384</v>
      </c>
      <c r="V8" s="23" t="s">
        <v>379</v>
      </c>
      <c r="W8" s="20">
        <v>4</v>
      </c>
      <c r="X8" s="20" t="s">
        <v>27</v>
      </c>
      <c r="Y8" s="20">
        <v>2</v>
      </c>
      <c r="Z8" s="20" t="s">
        <v>28</v>
      </c>
      <c r="AA8" s="23" t="s">
        <v>90</v>
      </c>
      <c r="AD8" s="27"/>
    </row>
    <row r="9" spans="1:30" s="20" customFormat="1" x14ac:dyDescent="0.25">
      <c r="A9" s="23" t="s">
        <v>142</v>
      </c>
      <c r="B9" s="23" t="s">
        <v>143</v>
      </c>
      <c r="C9" s="23" t="s">
        <v>144</v>
      </c>
      <c r="D9" s="23" t="s">
        <v>145</v>
      </c>
      <c r="E9" s="23" t="s">
        <v>146</v>
      </c>
      <c r="F9" s="23" t="s">
        <v>147</v>
      </c>
      <c r="G9" s="24">
        <v>871.67</v>
      </c>
      <c r="H9" s="24">
        <v>781.72</v>
      </c>
      <c r="I9" s="20" t="s">
        <v>22</v>
      </c>
      <c r="J9" s="20" t="s">
        <v>23</v>
      </c>
      <c r="K9" s="25"/>
      <c r="L9" s="23">
        <v>15</v>
      </c>
      <c r="M9" s="23" t="s">
        <v>345</v>
      </c>
      <c r="N9" s="20">
        <v>1</v>
      </c>
      <c r="O9" s="20" t="s">
        <v>24</v>
      </c>
      <c r="Q9" s="20">
        <v>1</v>
      </c>
      <c r="R9" s="20" t="s">
        <v>25</v>
      </c>
      <c r="S9" s="20">
        <v>2</v>
      </c>
      <c r="T9" s="20" t="s">
        <v>26</v>
      </c>
      <c r="U9" s="23" t="s">
        <v>385</v>
      </c>
      <c r="V9" s="23" t="s">
        <v>386</v>
      </c>
      <c r="W9" s="20">
        <v>4</v>
      </c>
      <c r="X9" s="20" t="s">
        <v>27</v>
      </c>
      <c r="Y9" s="20">
        <v>2</v>
      </c>
      <c r="Z9" s="20" t="s">
        <v>28</v>
      </c>
      <c r="AA9" s="23" t="s">
        <v>90</v>
      </c>
      <c r="AD9" s="27"/>
    </row>
    <row r="10" spans="1:30" s="20" customFormat="1" x14ac:dyDescent="0.25">
      <c r="A10" s="23" t="s">
        <v>148</v>
      </c>
      <c r="B10" s="23" t="s">
        <v>149</v>
      </c>
      <c r="C10" s="23" t="s">
        <v>150</v>
      </c>
      <c r="D10" s="23" t="s">
        <v>151</v>
      </c>
      <c r="E10" s="23" t="s">
        <v>152</v>
      </c>
      <c r="F10" s="23" t="s">
        <v>153</v>
      </c>
      <c r="G10" s="24">
        <v>280.82</v>
      </c>
      <c r="H10" s="24">
        <v>252.46</v>
      </c>
      <c r="I10" s="20" t="s">
        <v>22</v>
      </c>
      <c r="J10" s="20" t="s">
        <v>23</v>
      </c>
      <c r="K10" s="25"/>
      <c r="L10" s="23">
        <v>15</v>
      </c>
      <c r="M10" s="23" t="s">
        <v>346</v>
      </c>
      <c r="N10" s="20">
        <v>1</v>
      </c>
      <c r="O10" s="20" t="s">
        <v>24</v>
      </c>
      <c r="Q10" s="20">
        <v>1</v>
      </c>
      <c r="R10" s="20" t="s">
        <v>25</v>
      </c>
      <c r="S10" s="20">
        <v>2</v>
      </c>
      <c r="T10" s="20" t="s">
        <v>26</v>
      </c>
      <c r="U10" s="23" t="s">
        <v>387</v>
      </c>
      <c r="V10" s="23" t="s">
        <v>388</v>
      </c>
      <c r="W10" s="20">
        <v>4</v>
      </c>
      <c r="X10" s="20" t="s">
        <v>27</v>
      </c>
      <c r="Y10" s="20">
        <v>2</v>
      </c>
      <c r="Z10" s="20" t="s">
        <v>28</v>
      </c>
      <c r="AA10" s="23" t="s">
        <v>90</v>
      </c>
      <c r="AD10" s="27"/>
    </row>
    <row r="11" spans="1:30" s="20" customFormat="1" x14ac:dyDescent="0.25">
      <c r="A11" s="23" t="s">
        <v>154</v>
      </c>
      <c r="B11" s="23" t="s">
        <v>155</v>
      </c>
      <c r="C11" s="23" t="s">
        <v>156</v>
      </c>
      <c r="D11" s="23" t="s">
        <v>157</v>
      </c>
      <c r="E11" s="23" t="s">
        <v>158</v>
      </c>
      <c r="F11" s="23" t="s">
        <v>159</v>
      </c>
      <c r="G11" s="24">
        <v>368.06</v>
      </c>
      <c r="H11" s="24">
        <v>330.89</v>
      </c>
      <c r="I11" s="20" t="s">
        <v>22</v>
      </c>
      <c r="J11" s="20" t="s">
        <v>23</v>
      </c>
      <c r="K11" s="25"/>
      <c r="L11" s="23">
        <v>15</v>
      </c>
      <c r="M11" s="23" t="s">
        <v>347</v>
      </c>
      <c r="N11" s="20">
        <v>1</v>
      </c>
      <c r="O11" s="20" t="s">
        <v>24</v>
      </c>
      <c r="Q11" s="20">
        <v>1</v>
      </c>
      <c r="R11" s="20" t="s">
        <v>25</v>
      </c>
      <c r="S11" s="20">
        <v>2</v>
      </c>
      <c r="T11" s="20" t="s">
        <v>26</v>
      </c>
      <c r="U11" s="23" t="s">
        <v>389</v>
      </c>
      <c r="V11" s="23" t="s">
        <v>390</v>
      </c>
      <c r="W11" s="20">
        <v>4</v>
      </c>
      <c r="X11" s="20" t="s">
        <v>27</v>
      </c>
      <c r="Y11" s="20">
        <v>2</v>
      </c>
      <c r="Z11" s="20" t="s">
        <v>28</v>
      </c>
      <c r="AA11" s="23" t="s">
        <v>90</v>
      </c>
      <c r="AD11" s="27"/>
    </row>
    <row r="12" spans="1:30" s="20" customFormat="1" x14ac:dyDescent="0.25">
      <c r="A12" s="23" t="s">
        <v>160</v>
      </c>
      <c r="B12" s="23" t="s">
        <v>161</v>
      </c>
      <c r="C12" s="23" t="s">
        <v>162</v>
      </c>
      <c r="D12" s="23" t="s">
        <v>163</v>
      </c>
      <c r="E12" s="23" t="s">
        <v>164</v>
      </c>
      <c r="F12" s="23" t="s">
        <v>165</v>
      </c>
      <c r="G12" s="24">
        <v>237.29</v>
      </c>
      <c r="H12" s="24">
        <v>213.33</v>
      </c>
      <c r="I12" s="20" t="s">
        <v>22</v>
      </c>
      <c r="J12" s="20" t="s">
        <v>23</v>
      </c>
      <c r="K12" s="25"/>
      <c r="L12" s="23">
        <v>15</v>
      </c>
      <c r="M12" s="23" t="s">
        <v>348</v>
      </c>
      <c r="N12" s="20">
        <v>1</v>
      </c>
      <c r="O12" s="20" t="s">
        <v>24</v>
      </c>
      <c r="Q12" s="20">
        <v>1</v>
      </c>
      <c r="R12" s="20" t="s">
        <v>25</v>
      </c>
      <c r="S12" s="20">
        <v>2</v>
      </c>
      <c r="T12" s="20" t="s">
        <v>26</v>
      </c>
      <c r="U12" s="23" t="s">
        <v>378</v>
      </c>
      <c r="V12" s="23" t="s">
        <v>391</v>
      </c>
      <c r="W12" s="20">
        <v>4</v>
      </c>
      <c r="X12" s="20" t="s">
        <v>27</v>
      </c>
      <c r="Y12" s="20">
        <v>2</v>
      </c>
      <c r="Z12" s="20" t="s">
        <v>28</v>
      </c>
      <c r="AA12" s="23" t="s">
        <v>90</v>
      </c>
      <c r="AD12" s="27"/>
    </row>
    <row r="13" spans="1:30" s="20" customFormat="1" x14ac:dyDescent="0.25">
      <c r="A13" s="23" t="s">
        <v>166</v>
      </c>
      <c r="B13" s="23" t="s">
        <v>167</v>
      </c>
      <c r="C13" s="23" t="s">
        <v>168</v>
      </c>
      <c r="D13" s="23" t="s">
        <v>169</v>
      </c>
      <c r="E13" s="23" t="s">
        <v>170</v>
      </c>
      <c r="F13" s="23" t="s">
        <v>171</v>
      </c>
      <c r="G13" s="24">
        <v>478.7</v>
      </c>
      <c r="H13" s="24">
        <v>429.3</v>
      </c>
      <c r="I13" s="20" t="s">
        <v>22</v>
      </c>
      <c r="J13" s="20" t="s">
        <v>23</v>
      </c>
      <c r="K13" s="25"/>
      <c r="L13" s="23">
        <v>15</v>
      </c>
      <c r="M13" s="23" t="s">
        <v>349</v>
      </c>
      <c r="N13" s="20">
        <v>1</v>
      </c>
      <c r="O13" s="20" t="s">
        <v>24</v>
      </c>
      <c r="Q13" s="20">
        <v>1</v>
      </c>
      <c r="R13" s="20" t="s">
        <v>25</v>
      </c>
      <c r="S13" s="20">
        <v>2</v>
      </c>
      <c r="T13" s="20" t="s">
        <v>26</v>
      </c>
      <c r="U13" s="23" t="s">
        <v>98</v>
      </c>
      <c r="V13" s="23" t="s">
        <v>392</v>
      </c>
      <c r="W13" s="20">
        <v>4</v>
      </c>
      <c r="X13" s="20" t="s">
        <v>27</v>
      </c>
      <c r="Y13" s="20">
        <v>2</v>
      </c>
      <c r="Z13" s="20" t="s">
        <v>28</v>
      </c>
      <c r="AA13" s="23" t="s">
        <v>418</v>
      </c>
      <c r="AD13" s="27"/>
    </row>
    <row r="14" spans="1:30" s="20" customFormat="1" x14ac:dyDescent="0.25">
      <c r="A14" s="23" t="s">
        <v>172</v>
      </c>
      <c r="B14" s="23" t="s">
        <v>173</v>
      </c>
      <c r="C14" s="23" t="s">
        <v>174</v>
      </c>
      <c r="D14" s="23" t="s">
        <v>175</v>
      </c>
      <c r="E14" s="23" t="s">
        <v>176</v>
      </c>
      <c r="F14" s="23" t="s">
        <v>177</v>
      </c>
      <c r="G14" s="24">
        <v>566.38</v>
      </c>
      <c r="H14" s="24">
        <v>509.18</v>
      </c>
      <c r="I14" s="20" t="s">
        <v>22</v>
      </c>
      <c r="J14" s="20" t="s">
        <v>23</v>
      </c>
      <c r="K14" s="25"/>
      <c r="L14" s="23">
        <v>15</v>
      </c>
      <c r="M14" s="23" t="s">
        <v>350</v>
      </c>
      <c r="N14" s="20">
        <v>1</v>
      </c>
      <c r="O14" s="20" t="s">
        <v>24</v>
      </c>
      <c r="Q14" s="20">
        <v>1</v>
      </c>
      <c r="R14" s="20" t="s">
        <v>25</v>
      </c>
      <c r="S14" s="20">
        <v>2</v>
      </c>
      <c r="T14" s="20" t="s">
        <v>26</v>
      </c>
      <c r="U14" s="23" t="s">
        <v>385</v>
      </c>
      <c r="V14" s="23" t="s">
        <v>393</v>
      </c>
      <c r="W14" s="20">
        <v>4</v>
      </c>
      <c r="X14" s="20" t="s">
        <v>27</v>
      </c>
      <c r="Y14" s="20">
        <v>2</v>
      </c>
      <c r="Z14" s="20" t="s">
        <v>28</v>
      </c>
      <c r="AA14" s="23" t="s">
        <v>90</v>
      </c>
      <c r="AD14" s="27"/>
    </row>
    <row r="15" spans="1:30" s="20" customFormat="1" x14ac:dyDescent="0.25">
      <c r="A15" s="23" t="s">
        <v>178</v>
      </c>
      <c r="B15" s="23" t="s">
        <v>179</v>
      </c>
      <c r="C15" s="23" t="s">
        <v>180</v>
      </c>
      <c r="D15" s="23" t="s">
        <v>181</v>
      </c>
      <c r="E15" s="23" t="s">
        <v>182</v>
      </c>
      <c r="F15" s="23" t="s">
        <v>183</v>
      </c>
      <c r="G15" s="24">
        <v>486.79</v>
      </c>
      <c r="H15" s="24">
        <v>438.71</v>
      </c>
      <c r="I15" s="20" t="s">
        <v>22</v>
      </c>
      <c r="J15" s="20" t="s">
        <v>23</v>
      </c>
      <c r="K15" s="25"/>
      <c r="L15" s="23">
        <v>15</v>
      </c>
      <c r="M15" s="23" t="s">
        <v>351</v>
      </c>
      <c r="N15" s="20">
        <v>1</v>
      </c>
      <c r="O15" s="20" t="s">
        <v>24</v>
      </c>
      <c r="Q15" s="20">
        <v>1</v>
      </c>
      <c r="R15" s="20" t="s">
        <v>25</v>
      </c>
      <c r="S15" s="20">
        <v>2</v>
      </c>
      <c r="T15" s="20" t="s">
        <v>26</v>
      </c>
      <c r="U15" s="23" t="s">
        <v>98</v>
      </c>
      <c r="V15" s="23" t="s">
        <v>394</v>
      </c>
      <c r="W15" s="20">
        <v>4</v>
      </c>
      <c r="X15" s="20" t="s">
        <v>27</v>
      </c>
      <c r="Y15" s="20">
        <v>2</v>
      </c>
      <c r="Z15" s="20" t="s">
        <v>28</v>
      </c>
      <c r="AA15" s="23" t="s">
        <v>90</v>
      </c>
      <c r="AD15" s="27"/>
    </row>
    <row r="16" spans="1:30" s="20" customFormat="1" x14ac:dyDescent="0.25">
      <c r="A16" s="23" t="s">
        <v>184</v>
      </c>
      <c r="B16" s="23" t="s">
        <v>185</v>
      </c>
      <c r="C16" s="23" t="s">
        <v>186</v>
      </c>
      <c r="D16" s="23" t="s">
        <v>187</v>
      </c>
      <c r="E16" s="23" t="s">
        <v>188</v>
      </c>
      <c r="F16" s="23" t="s">
        <v>189</v>
      </c>
      <c r="G16" s="24">
        <v>414</v>
      </c>
      <c r="H16" s="24">
        <v>374.03</v>
      </c>
      <c r="I16" s="20" t="s">
        <v>22</v>
      </c>
      <c r="J16" s="20" t="s">
        <v>23</v>
      </c>
      <c r="K16" s="25"/>
      <c r="L16" s="23">
        <v>15</v>
      </c>
      <c r="M16" s="23" t="s">
        <v>352</v>
      </c>
      <c r="N16" s="20">
        <v>1</v>
      </c>
      <c r="O16" s="20" t="s">
        <v>24</v>
      </c>
      <c r="Q16" s="20">
        <v>1</v>
      </c>
      <c r="R16" s="20" t="s">
        <v>25</v>
      </c>
      <c r="S16" s="20">
        <v>2</v>
      </c>
      <c r="T16" s="20" t="s">
        <v>26</v>
      </c>
      <c r="U16" s="23" t="s">
        <v>96</v>
      </c>
      <c r="V16" s="23" t="s">
        <v>395</v>
      </c>
      <c r="W16" s="20">
        <v>4</v>
      </c>
      <c r="X16" s="20" t="s">
        <v>27</v>
      </c>
      <c r="Y16" s="20">
        <v>2</v>
      </c>
      <c r="Z16" s="20" t="s">
        <v>28</v>
      </c>
      <c r="AA16" s="23" t="s">
        <v>90</v>
      </c>
      <c r="AD16" s="27"/>
    </row>
    <row r="17" spans="1:30" s="20" customFormat="1" x14ac:dyDescent="0.25">
      <c r="A17" s="23" t="s">
        <v>190</v>
      </c>
      <c r="B17" s="23" t="s">
        <v>191</v>
      </c>
      <c r="C17" s="23" t="s">
        <v>192</v>
      </c>
      <c r="D17" s="23" t="s">
        <v>193</v>
      </c>
      <c r="E17" s="23" t="s">
        <v>194</v>
      </c>
      <c r="F17" s="23" t="s">
        <v>195</v>
      </c>
      <c r="G17" s="24">
        <v>520.59</v>
      </c>
      <c r="H17" s="24">
        <v>468.02</v>
      </c>
      <c r="I17" s="20" t="s">
        <v>22</v>
      </c>
      <c r="J17" s="20" t="s">
        <v>23</v>
      </c>
      <c r="K17" s="25"/>
      <c r="L17" s="23">
        <v>15</v>
      </c>
      <c r="M17" s="23" t="s">
        <v>353</v>
      </c>
      <c r="N17" s="20">
        <v>1</v>
      </c>
      <c r="O17" s="20" t="s">
        <v>24</v>
      </c>
      <c r="Q17" s="20">
        <v>1</v>
      </c>
      <c r="R17" s="20" t="s">
        <v>25</v>
      </c>
      <c r="S17" s="20">
        <v>2</v>
      </c>
      <c r="T17" s="20" t="s">
        <v>26</v>
      </c>
      <c r="U17" s="23" t="s">
        <v>96</v>
      </c>
      <c r="V17" s="23" t="s">
        <v>396</v>
      </c>
      <c r="W17" s="20">
        <v>4</v>
      </c>
      <c r="X17" s="20" t="s">
        <v>27</v>
      </c>
      <c r="Y17" s="20">
        <v>2</v>
      </c>
      <c r="Z17" s="20" t="s">
        <v>28</v>
      </c>
      <c r="AA17" s="23" t="s">
        <v>90</v>
      </c>
      <c r="AD17" s="27"/>
    </row>
    <row r="18" spans="1:30" s="20" customFormat="1" x14ac:dyDescent="0.25">
      <c r="A18" s="23" t="s">
        <v>196</v>
      </c>
      <c r="B18" s="23" t="s">
        <v>197</v>
      </c>
      <c r="C18" s="23" t="s">
        <v>198</v>
      </c>
      <c r="D18" s="23" t="s">
        <v>199</v>
      </c>
      <c r="E18" s="23" t="s">
        <v>200</v>
      </c>
      <c r="F18" s="23" t="s">
        <v>201</v>
      </c>
      <c r="G18" s="24">
        <v>1537.45</v>
      </c>
      <c r="H18" s="24">
        <v>1395.94</v>
      </c>
      <c r="I18" s="20" t="s">
        <v>22</v>
      </c>
      <c r="J18" s="20" t="s">
        <v>23</v>
      </c>
      <c r="K18" s="25"/>
      <c r="L18" s="23">
        <v>15</v>
      </c>
      <c r="M18" s="23" t="s">
        <v>354</v>
      </c>
      <c r="N18" s="20">
        <v>1</v>
      </c>
      <c r="O18" s="20" t="s">
        <v>24</v>
      </c>
      <c r="Q18" s="20">
        <v>1</v>
      </c>
      <c r="R18" s="20" t="s">
        <v>25</v>
      </c>
      <c r="S18" s="20">
        <v>2</v>
      </c>
      <c r="T18" s="20" t="s">
        <v>26</v>
      </c>
      <c r="U18" s="23" t="s">
        <v>98</v>
      </c>
      <c r="V18" s="23" t="s">
        <v>397</v>
      </c>
      <c r="W18" s="20">
        <v>4</v>
      </c>
      <c r="X18" s="20" t="s">
        <v>27</v>
      </c>
      <c r="Y18" s="20">
        <v>2</v>
      </c>
      <c r="Z18" s="20" t="s">
        <v>28</v>
      </c>
      <c r="AA18" s="23" t="s">
        <v>92</v>
      </c>
      <c r="AD18" s="27"/>
    </row>
    <row r="19" spans="1:30" s="20" customFormat="1" x14ac:dyDescent="0.25">
      <c r="A19" s="23" t="s">
        <v>202</v>
      </c>
      <c r="B19" s="23" t="s">
        <v>203</v>
      </c>
      <c r="C19" s="23" t="s">
        <v>204</v>
      </c>
      <c r="D19" s="23" t="s">
        <v>205</v>
      </c>
      <c r="E19" s="23" t="s">
        <v>206</v>
      </c>
      <c r="F19" s="23" t="s">
        <v>207</v>
      </c>
      <c r="G19" s="24">
        <v>410.92</v>
      </c>
      <c r="H19" s="24">
        <v>374.03</v>
      </c>
      <c r="I19" s="20" t="s">
        <v>22</v>
      </c>
      <c r="J19" s="20" t="s">
        <v>23</v>
      </c>
      <c r="K19" s="25"/>
      <c r="L19" s="23">
        <v>15</v>
      </c>
      <c r="M19" s="23" t="s">
        <v>355</v>
      </c>
      <c r="N19" s="20">
        <v>1</v>
      </c>
      <c r="O19" s="20" t="s">
        <v>24</v>
      </c>
      <c r="Q19" s="20">
        <v>1</v>
      </c>
      <c r="R19" s="20" t="s">
        <v>25</v>
      </c>
      <c r="S19" s="20">
        <v>2</v>
      </c>
      <c r="T19" s="20" t="s">
        <v>26</v>
      </c>
      <c r="U19" s="23" t="s">
        <v>398</v>
      </c>
      <c r="V19" s="23" t="s">
        <v>399</v>
      </c>
      <c r="W19" s="20">
        <v>4</v>
      </c>
      <c r="X19" s="20" t="s">
        <v>27</v>
      </c>
      <c r="Y19" s="20">
        <v>2</v>
      </c>
      <c r="Z19" s="20" t="s">
        <v>28</v>
      </c>
      <c r="AA19" s="23" t="s">
        <v>91</v>
      </c>
      <c r="AD19" s="27"/>
    </row>
    <row r="20" spans="1:30" s="20" customFormat="1" x14ac:dyDescent="0.25">
      <c r="A20" s="23" t="s">
        <v>208</v>
      </c>
      <c r="B20" s="23" t="s">
        <v>209</v>
      </c>
      <c r="C20" s="23" t="s">
        <v>210</v>
      </c>
      <c r="D20" s="23" t="s">
        <v>211</v>
      </c>
      <c r="E20" s="23" t="s">
        <v>212</v>
      </c>
      <c r="F20" s="23" t="s">
        <v>213</v>
      </c>
      <c r="G20" s="24">
        <v>298.47000000000003</v>
      </c>
      <c r="H20" s="24">
        <v>337.97</v>
      </c>
      <c r="I20" s="20" t="s">
        <v>22</v>
      </c>
      <c r="J20" s="20" t="s">
        <v>23</v>
      </c>
      <c r="K20" s="25"/>
      <c r="L20" s="23">
        <v>15</v>
      </c>
      <c r="M20" s="23" t="s">
        <v>356</v>
      </c>
      <c r="N20" s="20">
        <v>1</v>
      </c>
      <c r="O20" s="20" t="s">
        <v>24</v>
      </c>
      <c r="Q20" s="20">
        <v>1</v>
      </c>
      <c r="R20" s="20" t="s">
        <v>25</v>
      </c>
      <c r="S20" s="20">
        <v>2</v>
      </c>
      <c r="T20" s="20" t="s">
        <v>26</v>
      </c>
      <c r="U20" s="23" t="s">
        <v>95</v>
      </c>
      <c r="V20" s="23" t="s">
        <v>400</v>
      </c>
      <c r="W20" s="20">
        <v>4</v>
      </c>
      <c r="X20" s="20" t="s">
        <v>27</v>
      </c>
      <c r="Y20" s="20">
        <v>2</v>
      </c>
      <c r="Z20" s="20" t="s">
        <v>28</v>
      </c>
      <c r="AA20" s="23" t="s">
        <v>92</v>
      </c>
      <c r="AD20" s="27"/>
    </row>
    <row r="21" spans="1:30" s="20" customFormat="1" x14ac:dyDescent="0.25">
      <c r="A21" s="23" t="s">
        <v>214</v>
      </c>
      <c r="B21" s="23" t="s">
        <v>215</v>
      </c>
      <c r="C21" s="23" t="s">
        <v>216</v>
      </c>
      <c r="D21" s="23" t="s">
        <v>217</v>
      </c>
      <c r="E21" s="23" t="s">
        <v>218</v>
      </c>
      <c r="F21" s="23" t="s">
        <v>219</v>
      </c>
      <c r="G21" s="24">
        <v>512.69000000000005</v>
      </c>
      <c r="H21" s="24">
        <v>466.67</v>
      </c>
      <c r="I21" s="20" t="s">
        <v>22</v>
      </c>
      <c r="J21" s="20" t="s">
        <v>23</v>
      </c>
      <c r="K21" s="25"/>
      <c r="L21" s="23">
        <v>15</v>
      </c>
      <c r="M21" s="23" t="s">
        <v>357</v>
      </c>
      <c r="N21" s="20">
        <v>1</v>
      </c>
      <c r="O21" s="20" t="s">
        <v>24</v>
      </c>
      <c r="Q21" s="20">
        <v>1</v>
      </c>
      <c r="R21" s="20" t="s">
        <v>25</v>
      </c>
      <c r="S21" s="20">
        <v>2</v>
      </c>
      <c r="T21" s="20" t="s">
        <v>26</v>
      </c>
      <c r="U21" s="23" t="s">
        <v>97</v>
      </c>
      <c r="V21" s="23" t="s">
        <v>99</v>
      </c>
      <c r="W21" s="20">
        <v>4</v>
      </c>
      <c r="X21" s="20" t="s">
        <v>27</v>
      </c>
      <c r="Y21" s="20">
        <v>2</v>
      </c>
      <c r="Z21" s="20" t="s">
        <v>28</v>
      </c>
      <c r="AA21" s="23" t="s">
        <v>92</v>
      </c>
      <c r="AD21" s="27"/>
    </row>
    <row r="22" spans="1:30" s="20" customFormat="1" x14ac:dyDescent="0.25">
      <c r="A22" s="23" t="s">
        <v>220</v>
      </c>
      <c r="B22" s="23" t="s">
        <v>221</v>
      </c>
      <c r="C22" s="23" t="s">
        <v>222</v>
      </c>
      <c r="D22" s="23" t="s">
        <v>223</v>
      </c>
      <c r="E22" s="23" t="s">
        <v>224</v>
      </c>
      <c r="F22" s="23" t="s">
        <v>225</v>
      </c>
      <c r="G22" s="24">
        <v>436.78</v>
      </c>
      <c r="H22" s="24">
        <v>397.57</v>
      </c>
      <c r="I22" s="20" t="s">
        <v>22</v>
      </c>
      <c r="J22" s="20" t="s">
        <v>23</v>
      </c>
      <c r="K22" s="25"/>
      <c r="L22" s="23">
        <v>15</v>
      </c>
      <c r="M22" s="23" t="s">
        <v>358</v>
      </c>
      <c r="N22" s="20">
        <v>1</v>
      </c>
      <c r="O22" s="20" t="s">
        <v>24</v>
      </c>
      <c r="Q22" s="20">
        <v>1</v>
      </c>
      <c r="R22" s="20" t="s">
        <v>25</v>
      </c>
      <c r="S22" s="20">
        <v>2</v>
      </c>
      <c r="T22" s="20" t="s">
        <v>26</v>
      </c>
      <c r="U22" s="23" t="s">
        <v>98</v>
      </c>
      <c r="V22" s="23" t="s">
        <v>401</v>
      </c>
      <c r="W22" s="20">
        <v>4</v>
      </c>
      <c r="X22" s="20" t="s">
        <v>27</v>
      </c>
      <c r="Y22" s="20">
        <v>2</v>
      </c>
      <c r="Z22" s="20" t="s">
        <v>28</v>
      </c>
      <c r="AA22" s="23" t="s">
        <v>92</v>
      </c>
      <c r="AD22" s="27"/>
    </row>
    <row r="23" spans="1:30" s="20" customFormat="1" x14ac:dyDescent="0.25">
      <c r="A23" s="23" t="s">
        <v>226</v>
      </c>
      <c r="B23" s="23" t="s">
        <v>227</v>
      </c>
      <c r="C23" s="23" t="s">
        <v>228</v>
      </c>
      <c r="D23" s="23" t="s">
        <v>229</v>
      </c>
      <c r="E23" s="23" t="s">
        <v>230</v>
      </c>
      <c r="F23" s="23" t="s">
        <v>231</v>
      </c>
      <c r="G23" s="24">
        <v>410.16</v>
      </c>
      <c r="H23" s="24">
        <v>373.33</v>
      </c>
      <c r="I23" s="20" t="s">
        <v>22</v>
      </c>
      <c r="J23" s="20" t="s">
        <v>23</v>
      </c>
      <c r="K23" s="25"/>
      <c r="L23" s="23">
        <v>15</v>
      </c>
      <c r="M23" s="23" t="s">
        <v>359</v>
      </c>
      <c r="N23" s="20">
        <v>1</v>
      </c>
      <c r="O23" s="20" t="s">
        <v>24</v>
      </c>
      <c r="Q23" s="20">
        <v>1</v>
      </c>
      <c r="R23" s="20" t="s">
        <v>25</v>
      </c>
      <c r="S23" s="20">
        <v>2</v>
      </c>
      <c r="T23" s="20" t="s">
        <v>26</v>
      </c>
      <c r="U23" s="23" t="s">
        <v>402</v>
      </c>
      <c r="V23" s="23" t="s">
        <v>403</v>
      </c>
      <c r="W23" s="20">
        <v>4</v>
      </c>
      <c r="X23" s="20" t="s">
        <v>27</v>
      </c>
      <c r="Y23" s="20">
        <v>2</v>
      </c>
      <c r="Z23" s="20" t="s">
        <v>28</v>
      </c>
      <c r="AA23" s="23" t="s">
        <v>92</v>
      </c>
      <c r="AD23" s="27"/>
    </row>
    <row r="24" spans="1:30" s="20" customFormat="1" x14ac:dyDescent="0.25">
      <c r="A24" s="23" t="s">
        <v>232</v>
      </c>
      <c r="B24" s="23" t="s">
        <v>233</v>
      </c>
      <c r="C24" s="23" t="s">
        <v>234</v>
      </c>
      <c r="D24" s="23" t="s">
        <v>235</v>
      </c>
      <c r="E24" s="23" t="s">
        <v>236</v>
      </c>
      <c r="F24" s="23" t="s">
        <v>237</v>
      </c>
      <c r="G24" s="24">
        <v>2405.5</v>
      </c>
      <c r="H24" s="24">
        <v>4330.76</v>
      </c>
      <c r="I24" s="20" t="s">
        <v>22</v>
      </c>
      <c r="J24" s="20" t="s">
        <v>23</v>
      </c>
      <c r="K24" s="25"/>
      <c r="L24" s="23">
        <v>15</v>
      </c>
      <c r="M24" s="23" t="s">
        <v>360</v>
      </c>
      <c r="N24" s="20">
        <v>1</v>
      </c>
      <c r="O24" s="20" t="s">
        <v>24</v>
      </c>
      <c r="Q24" s="20">
        <v>1</v>
      </c>
      <c r="R24" s="20" t="s">
        <v>25</v>
      </c>
      <c r="S24" s="20">
        <v>2</v>
      </c>
      <c r="T24" s="20" t="s">
        <v>26</v>
      </c>
      <c r="U24" s="23" t="s">
        <v>387</v>
      </c>
      <c r="V24" s="23" t="s">
        <v>404</v>
      </c>
      <c r="W24" s="20">
        <v>4</v>
      </c>
      <c r="X24" s="20" t="s">
        <v>27</v>
      </c>
      <c r="Y24" s="20">
        <v>2</v>
      </c>
      <c r="Z24" s="20" t="s">
        <v>28</v>
      </c>
      <c r="AA24" s="23" t="s">
        <v>93</v>
      </c>
      <c r="AD24" s="27"/>
    </row>
    <row r="25" spans="1:30" s="20" customFormat="1" x14ac:dyDescent="0.25">
      <c r="A25" s="23" t="s">
        <v>238</v>
      </c>
      <c r="B25" s="23" t="s">
        <v>239</v>
      </c>
      <c r="C25" s="23" t="s">
        <v>240</v>
      </c>
      <c r="D25" s="23" t="s">
        <v>241</v>
      </c>
      <c r="E25" s="23" t="s">
        <v>242</v>
      </c>
      <c r="F25" s="23" t="s">
        <v>243</v>
      </c>
      <c r="G25" s="24">
        <v>2405.5</v>
      </c>
      <c r="H25" s="24">
        <v>3232.37</v>
      </c>
      <c r="I25" s="20" t="s">
        <v>22</v>
      </c>
      <c r="J25" s="20" t="s">
        <v>23</v>
      </c>
      <c r="K25" s="25"/>
      <c r="L25" s="23">
        <v>15</v>
      </c>
      <c r="M25" s="23" t="s">
        <v>361</v>
      </c>
      <c r="N25" s="20">
        <v>1</v>
      </c>
      <c r="O25" s="20" t="s">
        <v>24</v>
      </c>
      <c r="Q25" s="20">
        <v>1</v>
      </c>
      <c r="R25" s="20" t="s">
        <v>25</v>
      </c>
      <c r="S25" s="20">
        <v>2</v>
      </c>
      <c r="T25" s="20" t="s">
        <v>26</v>
      </c>
      <c r="U25" s="23" t="s">
        <v>376</v>
      </c>
      <c r="V25" s="23" t="s">
        <v>405</v>
      </c>
      <c r="W25" s="20">
        <v>4</v>
      </c>
      <c r="X25" s="20" t="s">
        <v>27</v>
      </c>
      <c r="Y25" s="20">
        <v>2</v>
      </c>
      <c r="Z25" s="20" t="s">
        <v>28</v>
      </c>
      <c r="AA25" s="23" t="s">
        <v>92</v>
      </c>
      <c r="AD25" s="27"/>
    </row>
    <row r="26" spans="1:30" s="20" customFormat="1" x14ac:dyDescent="0.25">
      <c r="A26" s="23" t="s">
        <v>244</v>
      </c>
      <c r="B26" s="23" t="s">
        <v>245</v>
      </c>
      <c r="C26" s="23" t="s">
        <v>246</v>
      </c>
      <c r="D26" s="23" t="s">
        <v>247</v>
      </c>
      <c r="E26" s="23" t="s">
        <v>248</v>
      </c>
      <c r="F26" s="23" t="s">
        <v>249</v>
      </c>
      <c r="G26" s="24">
        <v>428.13</v>
      </c>
      <c r="H26" s="24">
        <v>536.66999999999996</v>
      </c>
      <c r="I26" s="20" t="s">
        <v>22</v>
      </c>
      <c r="J26" s="20" t="s">
        <v>23</v>
      </c>
      <c r="K26" s="25"/>
      <c r="L26" s="23">
        <v>15</v>
      </c>
      <c r="M26" s="23" t="s">
        <v>362</v>
      </c>
      <c r="N26" s="20">
        <v>1</v>
      </c>
      <c r="O26" s="20" t="s">
        <v>24</v>
      </c>
      <c r="Q26" s="20">
        <v>1</v>
      </c>
      <c r="R26" s="20" t="s">
        <v>25</v>
      </c>
      <c r="S26" s="20">
        <v>2</v>
      </c>
      <c r="T26" s="20" t="s">
        <v>26</v>
      </c>
      <c r="U26" s="23" t="s">
        <v>387</v>
      </c>
      <c r="V26" s="23" t="s">
        <v>388</v>
      </c>
      <c r="W26" s="20">
        <v>4</v>
      </c>
      <c r="X26" s="20" t="s">
        <v>27</v>
      </c>
      <c r="Y26" s="20">
        <v>2</v>
      </c>
      <c r="Z26" s="20" t="s">
        <v>28</v>
      </c>
      <c r="AA26" s="23" t="s">
        <v>91</v>
      </c>
      <c r="AD26" s="27"/>
    </row>
    <row r="27" spans="1:30" s="20" customFormat="1" x14ac:dyDescent="0.25">
      <c r="A27" s="23" t="s">
        <v>250</v>
      </c>
      <c r="B27" s="23" t="s">
        <v>251</v>
      </c>
      <c r="C27" s="23" t="s">
        <v>252</v>
      </c>
      <c r="D27" s="23" t="s">
        <v>253</v>
      </c>
      <c r="E27" s="23" t="s">
        <v>254</v>
      </c>
      <c r="F27" s="23" t="s">
        <v>255</v>
      </c>
      <c r="G27" s="24">
        <v>410.16</v>
      </c>
      <c r="H27" s="24">
        <v>373.33</v>
      </c>
      <c r="I27" s="20" t="s">
        <v>22</v>
      </c>
      <c r="J27" s="20" t="s">
        <v>23</v>
      </c>
      <c r="K27" s="25"/>
      <c r="L27" s="23">
        <v>15</v>
      </c>
      <c r="M27" s="23" t="s">
        <v>363</v>
      </c>
      <c r="N27" s="20">
        <v>1</v>
      </c>
      <c r="O27" s="20" t="s">
        <v>24</v>
      </c>
      <c r="Q27" s="20">
        <v>1</v>
      </c>
      <c r="R27" s="20" t="s">
        <v>25</v>
      </c>
      <c r="S27" s="20">
        <v>2</v>
      </c>
      <c r="T27" s="20" t="s">
        <v>26</v>
      </c>
      <c r="U27" s="23" t="s">
        <v>406</v>
      </c>
      <c r="V27" s="23" t="s">
        <v>407</v>
      </c>
      <c r="W27" s="20">
        <v>4</v>
      </c>
      <c r="X27" s="20" t="s">
        <v>27</v>
      </c>
      <c r="Y27" s="20">
        <v>2</v>
      </c>
      <c r="Z27" s="20" t="s">
        <v>28</v>
      </c>
      <c r="AA27" s="23" t="s">
        <v>419</v>
      </c>
      <c r="AD27" s="27"/>
    </row>
    <row r="28" spans="1:30" s="20" customFormat="1" x14ac:dyDescent="0.25">
      <c r="A28" s="23" t="s">
        <v>256</v>
      </c>
      <c r="B28" s="23" t="s">
        <v>257</v>
      </c>
      <c r="C28" s="23" t="s">
        <v>258</v>
      </c>
      <c r="D28" s="23" t="s">
        <v>259</v>
      </c>
      <c r="E28" s="23" t="s">
        <v>260</v>
      </c>
      <c r="F28" s="23" t="s">
        <v>261</v>
      </c>
      <c r="G28" s="24">
        <v>509.03</v>
      </c>
      <c r="H28" s="24">
        <v>461.03</v>
      </c>
      <c r="I28" s="20" t="s">
        <v>22</v>
      </c>
      <c r="J28" s="20" t="s">
        <v>23</v>
      </c>
      <c r="K28" s="25"/>
      <c r="L28" s="23">
        <v>15</v>
      </c>
      <c r="M28" s="23" t="s">
        <v>364</v>
      </c>
      <c r="N28" s="20">
        <v>1</v>
      </c>
      <c r="O28" s="20" t="s">
        <v>24</v>
      </c>
      <c r="Q28" s="20">
        <v>1</v>
      </c>
      <c r="R28" s="20" t="s">
        <v>25</v>
      </c>
      <c r="S28" s="20">
        <v>2</v>
      </c>
      <c r="T28" s="20" t="s">
        <v>26</v>
      </c>
      <c r="U28" s="23" t="s">
        <v>98</v>
      </c>
      <c r="V28" s="23" t="s">
        <v>408</v>
      </c>
      <c r="W28" s="20">
        <v>4</v>
      </c>
      <c r="X28" s="20" t="s">
        <v>27</v>
      </c>
      <c r="Y28" s="20">
        <v>2</v>
      </c>
      <c r="Z28" s="20" t="s">
        <v>28</v>
      </c>
      <c r="AA28" s="23" t="s">
        <v>418</v>
      </c>
      <c r="AD28" s="27"/>
    </row>
    <row r="29" spans="1:30" s="20" customFormat="1" x14ac:dyDescent="0.25">
      <c r="A29" s="23" t="s">
        <v>262</v>
      </c>
      <c r="B29" s="23" t="s">
        <v>263</v>
      </c>
      <c r="C29" s="23" t="s">
        <v>264</v>
      </c>
      <c r="D29" s="23" t="s">
        <v>265</v>
      </c>
      <c r="E29" s="23" t="s">
        <v>266</v>
      </c>
      <c r="F29" s="23" t="s">
        <v>267</v>
      </c>
      <c r="G29" s="24">
        <v>530.75</v>
      </c>
      <c r="H29" s="24">
        <v>483.1</v>
      </c>
      <c r="I29" s="20" t="s">
        <v>22</v>
      </c>
      <c r="J29" s="20" t="s">
        <v>23</v>
      </c>
      <c r="K29" s="25"/>
      <c r="L29" s="23">
        <v>15</v>
      </c>
      <c r="M29" s="23" t="s">
        <v>354</v>
      </c>
      <c r="N29" s="20">
        <v>1</v>
      </c>
      <c r="O29" s="20" t="s">
        <v>24</v>
      </c>
      <c r="Q29" s="20">
        <v>1</v>
      </c>
      <c r="R29" s="20" t="s">
        <v>25</v>
      </c>
      <c r="S29" s="20">
        <v>2</v>
      </c>
      <c r="T29" s="20" t="s">
        <v>26</v>
      </c>
      <c r="U29" s="23" t="s">
        <v>98</v>
      </c>
      <c r="V29" s="23" t="s">
        <v>379</v>
      </c>
      <c r="W29" s="20">
        <v>4</v>
      </c>
      <c r="X29" s="20" t="s">
        <v>27</v>
      </c>
      <c r="Y29" s="20">
        <v>2</v>
      </c>
      <c r="Z29" s="20" t="s">
        <v>28</v>
      </c>
      <c r="AA29" s="23" t="s">
        <v>92</v>
      </c>
      <c r="AD29" s="27"/>
    </row>
    <row r="30" spans="1:30" s="20" customFormat="1" x14ac:dyDescent="0.25">
      <c r="A30" s="23" t="s">
        <v>268</v>
      </c>
      <c r="B30" s="23" t="s">
        <v>269</v>
      </c>
      <c r="C30" s="23" t="s">
        <v>270</v>
      </c>
      <c r="D30" s="23" t="s">
        <v>271</v>
      </c>
      <c r="E30" s="23" t="s">
        <v>272</v>
      </c>
      <c r="F30" s="23" t="s">
        <v>273</v>
      </c>
      <c r="G30" s="24">
        <v>402.57</v>
      </c>
      <c r="H30" s="24">
        <v>366.43</v>
      </c>
      <c r="I30" s="20" t="s">
        <v>22</v>
      </c>
      <c r="J30" s="20" t="s">
        <v>23</v>
      </c>
      <c r="K30" s="25"/>
      <c r="L30" s="23">
        <v>15</v>
      </c>
      <c r="M30" s="23" t="s">
        <v>365</v>
      </c>
      <c r="N30" s="20">
        <v>1</v>
      </c>
      <c r="O30" s="20" t="s">
        <v>24</v>
      </c>
      <c r="Q30" s="20">
        <v>1</v>
      </c>
      <c r="R30" s="20" t="s">
        <v>25</v>
      </c>
      <c r="S30" s="20">
        <v>2</v>
      </c>
      <c r="T30" s="20" t="s">
        <v>26</v>
      </c>
      <c r="U30" s="23" t="s">
        <v>387</v>
      </c>
      <c r="V30" s="23" t="s">
        <v>409</v>
      </c>
      <c r="W30" s="20">
        <v>4</v>
      </c>
      <c r="X30" s="20" t="s">
        <v>27</v>
      </c>
      <c r="Y30" s="20">
        <v>2</v>
      </c>
      <c r="Z30" s="20" t="s">
        <v>28</v>
      </c>
      <c r="AA30" s="23" t="s">
        <v>93</v>
      </c>
      <c r="AD30" s="27"/>
    </row>
    <row r="31" spans="1:30" s="20" customFormat="1" x14ac:dyDescent="0.25">
      <c r="A31" s="23" t="s">
        <v>274</v>
      </c>
      <c r="B31" s="23" t="s">
        <v>275</v>
      </c>
      <c r="C31" s="23" t="s">
        <v>276</v>
      </c>
      <c r="D31" s="23" t="s">
        <v>277</v>
      </c>
      <c r="E31" s="23" t="s">
        <v>278</v>
      </c>
      <c r="F31" s="23" t="s">
        <v>279</v>
      </c>
      <c r="G31" s="24">
        <v>256.35000000000002</v>
      </c>
      <c r="H31" s="24">
        <v>233.33</v>
      </c>
      <c r="I31" s="20" t="s">
        <v>22</v>
      </c>
      <c r="J31" s="20" t="s">
        <v>23</v>
      </c>
      <c r="K31" s="25"/>
      <c r="L31" s="23">
        <v>15</v>
      </c>
      <c r="M31" s="23" t="s">
        <v>366</v>
      </c>
      <c r="N31" s="20">
        <v>1</v>
      </c>
      <c r="O31" s="20" t="s">
        <v>24</v>
      </c>
      <c r="Q31" s="20">
        <v>1</v>
      </c>
      <c r="R31" s="20" t="s">
        <v>25</v>
      </c>
      <c r="S31" s="20">
        <v>2</v>
      </c>
      <c r="T31" s="20" t="s">
        <v>26</v>
      </c>
      <c r="U31" s="23" t="s">
        <v>406</v>
      </c>
      <c r="V31" s="23" t="s">
        <v>410</v>
      </c>
      <c r="W31" s="20">
        <v>4</v>
      </c>
      <c r="X31" s="20" t="s">
        <v>27</v>
      </c>
      <c r="Y31" s="20">
        <v>2</v>
      </c>
      <c r="Z31" s="20" t="s">
        <v>28</v>
      </c>
      <c r="AA31" s="23" t="s">
        <v>93</v>
      </c>
      <c r="AD31" s="27"/>
    </row>
    <row r="32" spans="1:30" s="20" customFormat="1" x14ac:dyDescent="0.25">
      <c r="A32" s="23" t="s">
        <v>280</v>
      </c>
      <c r="B32" s="23" t="s">
        <v>281</v>
      </c>
      <c r="C32" s="23" t="s">
        <v>282</v>
      </c>
      <c r="D32" s="23" t="s">
        <v>283</v>
      </c>
      <c r="E32" s="23" t="s">
        <v>284</v>
      </c>
      <c r="F32" s="23" t="s">
        <v>285</v>
      </c>
      <c r="G32" s="24">
        <v>292.97000000000003</v>
      </c>
      <c r="H32" s="24">
        <v>266.67</v>
      </c>
      <c r="I32" s="20" t="s">
        <v>22</v>
      </c>
      <c r="J32" s="20" t="s">
        <v>23</v>
      </c>
      <c r="K32" s="25"/>
      <c r="L32" s="23">
        <v>15</v>
      </c>
      <c r="M32" s="23" t="s">
        <v>367</v>
      </c>
      <c r="N32" s="20">
        <v>1</v>
      </c>
      <c r="O32" s="20" t="s">
        <v>24</v>
      </c>
      <c r="Q32" s="20">
        <v>1</v>
      </c>
      <c r="R32" s="20" t="s">
        <v>25</v>
      </c>
      <c r="S32" s="20">
        <v>2</v>
      </c>
      <c r="T32" s="20" t="s">
        <v>26</v>
      </c>
      <c r="U32" s="23" t="s">
        <v>381</v>
      </c>
      <c r="V32" s="23" t="s">
        <v>411</v>
      </c>
      <c r="W32" s="20">
        <v>4</v>
      </c>
      <c r="X32" s="20" t="s">
        <v>27</v>
      </c>
      <c r="Y32" s="20">
        <v>2</v>
      </c>
      <c r="Z32" s="20" t="s">
        <v>28</v>
      </c>
      <c r="AA32" s="23" t="s">
        <v>91</v>
      </c>
      <c r="AD32" s="27"/>
    </row>
    <row r="33" spans="1:30" s="20" customFormat="1" x14ac:dyDescent="0.25">
      <c r="A33" s="23" t="s">
        <v>286</v>
      </c>
      <c r="B33" s="23" t="s">
        <v>287</v>
      </c>
      <c r="C33" s="23" t="s">
        <v>288</v>
      </c>
      <c r="D33" s="23" t="s">
        <v>289</v>
      </c>
      <c r="E33" s="23" t="s">
        <v>290</v>
      </c>
      <c r="F33" s="23" t="s">
        <v>291</v>
      </c>
      <c r="G33" s="24">
        <v>279.82</v>
      </c>
      <c r="H33" s="24">
        <v>266.67</v>
      </c>
      <c r="I33" s="20" t="s">
        <v>22</v>
      </c>
      <c r="J33" s="20" t="s">
        <v>23</v>
      </c>
      <c r="K33" s="25"/>
      <c r="L33" s="23">
        <v>15</v>
      </c>
      <c r="M33" s="23" t="s">
        <v>368</v>
      </c>
      <c r="N33" s="20">
        <v>1</v>
      </c>
      <c r="O33" s="20" t="s">
        <v>24</v>
      </c>
      <c r="Q33" s="20">
        <v>1</v>
      </c>
      <c r="R33" s="20" t="s">
        <v>25</v>
      </c>
      <c r="S33" s="20">
        <v>2</v>
      </c>
      <c r="T33" s="20" t="s">
        <v>26</v>
      </c>
      <c r="U33" s="23" t="s">
        <v>389</v>
      </c>
      <c r="V33" s="23" t="s">
        <v>409</v>
      </c>
      <c r="W33" s="20">
        <v>4</v>
      </c>
      <c r="X33" s="20" t="s">
        <v>27</v>
      </c>
      <c r="Y33" s="20">
        <v>2</v>
      </c>
      <c r="Z33" s="20" t="s">
        <v>28</v>
      </c>
      <c r="AA33" s="23" t="s">
        <v>92</v>
      </c>
      <c r="AD33" s="27"/>
    </row>
    <row r="34" spans="1:30" s="20" customFormat="1" x14ac:dyDescent="0.25">
      <c r="A34" s="23" t="s">
        <v>292</v>
      </c>
      <c r="B34" s="23" t="s">
        <v>293</v>
      </c>
      <c r="C34" s="23" t="s">
        <v>294</v>
      </c>
      <c r="D34" s="23" t="s">
        <v>295</v>
      </c>
      <c r="E34" s="23" t="s">
        <v>296</v>
      </c>
      <c r="F34" s="23" t="s">
        <v>297</v>
      </c>
      <c r="G34" s="24">
        <v>279.82</v>
      </c>
      <c r="H34" s="24">
        <v>266.67</v>
      </c>
      <c r="I34" s="20" t="s">
        <v>22</v>
      </c>
      <c r="J34" s="20" t="s">
        <v>23</v>
      </c>
      <c r="K34" s="25"/>
      <c r="L34" s="23">
        <v>15</v>
      </c>
      <c r="M34" s="23" t="s">
        <v>368</v>
      </c>
      <c r="N34" s="20">
        <v>1</v>
      </c>
      <c r="O34" s="20" t="s">
        <v>24</v>
      </c>
      <c r="Q34" s="20">
        <v>1</v>
      </c>
      <c r="R34" s="20" t="s">
        <v>25</v>
      </c>
      <c r="S34" s="20">
        <v>2</v>
      </c>
      <c r="T34" s="20" t="s">
        <v>26</v>
      </c>
      <c r="U34" s="23" t="s">
        <v>389</v>
      </c>
      <c r="V34" s="23" t="s">
        <v>409</v>
      </c>
      <c r="W34" s="20">
        <v>4</v>
      </c>
      <c r="X34" s="20" t="s">
        <v>27</v>
      </c>
      <c r="Y34" s="20">
        <v>2</v>
      </c>
      <c r="Z34" s="20" t="s">
        <v>28</v>
      </c>
      <c r="AA34" s="23" t="s">
        <v>92</v>
      </c>
      <c r="AD34" s="27"/>
    </row>
    <row r="35" spans="1:30" s="20" customFormat="1" x14ac:dyDescent="0.25">
      <c r="A35" s="23" t="s">
        <v>298</v>
      </c>
      <c r="B35" s="23" t="s">
        <v>299</v>
      </c>
      <c r="C35" s="23" t="s">
        <v>300</v>
      </c>
      <c r="D35" s="23" t="s">
        <v>301</v>
      </c>
      <c r="E35" s="23" t="s">
        <v>302</v>
      </c>
      <c r="F35" s="23" t="s">
        <v>303</v>
      </c>
      <c r="G35" s="24">
        <v>332.28</v>
      </c>
      <c r="H35" s="24">
        <v>316.67</v>
      </c>
      <c r="I35" s="20" t="s">
        <v>22</v>
      </c>
      <c r="J35" s="20" t="s">
        <v>23</v>
      </c>
      <c r="K35" s="25"/>
      <c r="L35" s="23">
        <v>15</v>
      </c>
      <c r="M35" s="23" t="s">
        <v>369</v>
      </c>
      <c r="N35" s="20">
        <v>1</v>
      </c>
      <c r="O35" s="20" t="s">
        <v>24</v>
      </c>
      <c r="Q35" s="20">
        <v>1</v>
      </c>
      <c r="R35" s="20" t="s">
        <v>25</v>
      </c>
      <c r="S35" s="20">
        <v>2</v>
      </c>
      <c r="T35" s="20" t="s">
        <v>26</v>
      </c>
      <c r="U35" s="23" t="s">
        <v>412</v>
      </c>
      <c r="V35" s="23" t="s">
        <v>413</v>
      </c>
      <c r="W35" s="20">
        <v>4</v>
      </c>
      <c r="X35" s="20" t="s">
        <v>27</v>
      </c>
      <c r="Y35" s="20">
        <v>2</v>
      </c>
      <c r="Z35" s="20" t="s">
        <v>28</v>
      </c>
      <c r="AA35" s="23" t="s">
        <v>92</v>
      </c>
      <c r="AD35" s="27"/>
    </row>
    <row r="36" spans="1:30" s="20" customFormat="1" x14ac:dyDescent="0.25">
      <c r="A36" s="23" t="s">
        <v>304</v>
      </c>
      <c r="B36" s="23" t="s">
        <v>420</v>
      </c>
      <c r="C36" s="23" t="s">
        <v>305</v>
      </c>
      <c r="D36" s="23" t="s">
        <v>306</v>
      </c>
      <c r="E36" s="23" t="s">
        <v>307</v>
      </c>
      <c r="F36" s="23" t="s">
        <v>308</v>
      </c>
      <c r="G36" s="24">
        <v>314.79000000000002</v>
      </c>
      <c r="H36" s="24">
        <v>300</v>
      </c>
      <c r="I36" s="20" t="s">
        <v>22</v>
      </c>
      <c r="J36" s="20" t="s">
        <v>23</v>
      </c>
      <c r="K36" s="25"/>
      <c r="L36" s="23">
        <v>15</v>
      </c>
      <c r="M36" s="23" t="s">
        <v>370</v>
      </c>
      <c r="N36" s="20">
        <v>1</v>
      </c>
      <c r="O36" s="20" t="s">
        <v>24</v>
      </c>
      <c r="Q36" s="20">
        <v>1</v>
      </c>
      <c r="R36" s="20" t="s">
        <v>25</v>
      </c>
      <c r="S36" s="20">
        <v>2</v>
      </c>
      <c r="T36" s="20" t="s">
        <v>26</v>
      </c>
      <c r="U36" s="23" t="s">
        <v>389</v>
      </c>
      <c r="V36" s="23" t="s">
        <v>414</v>
      </c>
      <c r="W36" s="20">
        <v>4</v>
      </c>
      <c r="X36" s="20" t="s">
        <v>27</v>
      </c>
      <c r="Y36" s="20">
        <v>2</v>
      </c>
      <c r="Z36" s="20" t="s">
        <v>28</v>
      </c>
      <c r="AA36" s="23" t="s">
        <v>92</v>
      </c>
    </row>
    <row r="37" spans="1:30" s="20" customFormat="1" x14ac:dyDescent="0.25">
      <c r="A37" s="23" t="s">
        <v>309</v>
      </c>
      <c r="B37" s="23" t="s">
        <v>310</v>
      </c>
      <c r="C37" s="23" t="s">
        <v>311</v>
      </c>
      <c r="D37" s="23" t="s">
        <v>312</v>
      </c>
      <c r="E37" s="23" t="s">
        <v>313</v>
      </c>
      <c r="F37" s="23" t="s">
        <v>314</v>
      </c>
      <c r="G37" s="24">
        <v>314.79000000000002</v>
      </c>
      <c r="H37" s="24">
        <v>300</v>
      </c>
      <c r="I37" s="20" t="s">
        <v>22</v>
      </c>
      <c r="J37" s="20" t="s">
        <v>23</v>
      </c>
      <c r="L37" s="23">
        <v>14</v>
      </c>
      <c r="M37" s="23" t="s">
        <v>371</v>
      </c>
      <c r="N37" s="20">
        <v>1</v>
      </c>
      <c r="O37" s="20" t="s">
        <v>24</v>
      </c>
      <c r="Q37" s="20">
        <v>1</v>
      </c>
      <c r="R37" s="20" t="s">
        <v>25</v>
      </c>
      <c r="S37" s="20">
        <v>2</v>
      </c>
      <c r="T37" s="20" t="s">
        <v>26</v>
      </c>
      <c r="U37" s="23" t="s">
        <v>389</v>
      </c>
      <c r="V37" s="23" t="s">
        <v>414</v>
      </c>
      <c r="W37" s="20">
        <v>4</v>
      </c>
      <c r="X37" s="20" t="s">
        <v>27</v>
      </c>
      <c r="Y37" s="20">
        <v>2</v>
      </c>
      <c r="Z37" s="20" t="s">
        <v>28</v>
      </c>
      <c r="AA37" s="23" t="s">
        <v>92</v>
      </c>
      <c r="AD37" s="28"/>
    </row>
    <row r="38" spans="1:30" s="20" customFormat="1" x14ac:dyDescent="0.25">
      <c r="A38" s="23" t="s">
        <v>315</v>
      </c>
      <c r="B38" s="23" t="s">
        <v>316</v>
      </c>
      <c r="C38" s="23" t="s">
        <v>317</v>
      </c>
      <c r="D38" s="23" t="s">
        <v>318</v>
      </c>
      <c r="E38" s="23" t="s">
        <v>319</v>
      </c>
      <c r="F38" s="23" t="s">
        <v>320</v>
      </c>
      <c r="G38" s="24">
        <v>345.3</v>
      </c>
      <c r="H38" s="24">
        <v>316.67</v>
      </c>
      <c r="I38" s="20" t="s">
        <v>22</v>
      </c>
      <c r="J38" s="20" t="s">
        <v>23</v>
      </c>
      <c r="L38" s="23">
        <v>15</v>
      </c>
      <c r="M38" s="23" t="s">
        <v>372</v>
      </c>
      <c r="N38" s="20">
        <v>1</v>
      </c>
      <c r="O38" s="20" t="s">
        <v>24</v>
      </c>
      <c r="Q38" s="20">
        <v>1</v>
      </c>
      <c r="R38" s="20" t="s">
        <v>25</v>
      </c>
      <c r="S38" s="20">
        <v>2</v>
      </c>
      <c r="T38" s="20" t="s">
        <v>26</v>
      </c>
      <c r="U38" s="23" t="s">
        <v>402</v>
      </c>
      <c r="V38" s="23" t="s">
        <v>407</v>
      </c>
      <c r="W38" s="20">
        <v>4</v>
      </c>
      <c r="X38" s="20" t="s">
        <v>27</v>
      </c>
      <c r="Y38" s="20">
        <v>2</v>
      </c>
      <c r="Z38" s="20" t="s">
        <v>28</v>
      </c>
      <c r="AA38" s="23" t="s">
        <v>90</v>
      </c>
    </row>
    <row r="39" spans="1:30" s="20" customFormat="1" x14ac:dyDescent="0.25">
      <c r="A39" s="23" t="s">
        <v>321</v>
      </c>
      <c r="B39" s="23" t="s">
        <v>322</v>
      </c>
      <c r="C39" s="23" t="s">
        <v>323</v>
      </c>
      <c r="D39" s="23" t="s">
        <v>324</v>
      </c>
      <c r="E39" s="23" t="s">
        <v>325</v>
      </c>
      <c r="F39" s="23" t="s">
        <v>326</v>
      </c>
      <c r="G39" s="24">
        <v>419.72</v>
      </c>
      <c r="H39" s="24">
        <v>400</v>
      </c>
      <c r="I39" s="20" t="s">
        <v>22</v>
      </c>
      <c r="J39" s="20" t="s">
        <v>23</v>
      </c>
      <c r="L39" s="23">
        <v>15</v>
      </c>
      <c r="M39" s="23" t="s">
        <v>373</v>
      </c>
      <c r="N39" s="20">
        <v>1</v>
      </c>
      <c r="O39" s="20" t="s">
        <v>24</v>
      </c>
      <c r="Q39" s="20">
        <v>1</v>
      </c>
      <c r="R39" s="20" t="s">
        <v>25</v>
      </c>
      <c r="S39" s="20">
        <v>2</v>
      </c>
      <c r="T39" s="20" t="s">
        <v>26</v>
      </c>
      <c r="U39" s="23" t="s">
        <v>389</v>
      </c>
      <c r="V39" s="23" t="s">
        <v>415</v>
      </c>
      <c r="W39" s="20">
        <v>4</v>
      </c>
      <c r="X39" s="20" t="s">
        <v>27</v>
      </c>
      <c r="Y39" s="20">
        <v>2</v>
      </c>
      <c r="Z39" s="20" t="s">
        <v>28</v>
      </c>
      <c r="AA39" s="23" t="s">
        <v>92</v>
      </c>
    </row>
    <row r="40" spans="1:30" s="20" customFormat="1" x14ac:dyDescent="0.25">
      <c r="A40" s="23" t="s">
        <v>327</v>
      </c>
      <c r="B40" s="23" t="s">
        <v>421</v>
      </c>
      <c r="C40" s="23" t="s">
        <v>328</v>
      </c>
      <c r="D40" s="23" t="s">
        <v>329</v>
      </c>
      <c r="E40" s="23" t="s">
        <v>330</v>
      </c>
      <c r="F40" s="23" t="s">
        <v>331</v>
      </c>
      <c r="G40" s="24">
        <v>332.28</v>
      </c>
      <c r="H40" s="24">
        <v>316.67</v>
      </c>
      <c r="I40" s="20" t="s">
        <v>22</v>
      </c>
      <c r="J40" s="20" t="s">
        <v>23</v>
      </c>
      <c r="L40" s="23">
        <v>15</v>
      </c>
      <c r="M40" s="23" t="s">
        <v>374</v>
      </c>
      <c r="N40" s="20">
        <v>1</v>
      </c>
      <c r="O40" s="20" t="s">
        <v>24</v>
      </c>
      <c r="Q40" s="20">
        <v>1</v>
      </c>
      <c r="R40" s="20" t="s">
        <v>25</v>
      </c>
      <c r="S40" s="20">
        <v>2</v>
      </c>
      <c r="T40" s="20" t="s">
        <v>26</v>
      </c>
      <c r="U40" s="23" t="s">
        <v>389</v>
      </c>
      <c r="V40" s="23" t="s">
        <v>413</v>
      </c>
      <c r="W40" s="20">
        <v>4</v>
      </c>
      <c r="X40" s="20" t="s">
        <v>27</v>
      </c>
      <c r="Y40" s="20">
        <v>2</v>
      </c>
      <c r="Z40" s="20" t="s">
        <v>28</v>
      </c>
      <c r="AA40" s="23" t="s">
        <v>92</v>
      </c>
    </row>
    <row r="41" spans="1:30" s="20" customFormat="1" x14ac:dyDescent="0.25">
      <c r="A41" s="23" t="s">
        <v>332</v>
      </c>
      <c r="B41" s="23" t="s">
        <v>333</v>
      </c>
      <c r="C41" s="23" t="s">
        <v>334</v>
      </c>
      <c r="D41" s="23" t="s">
        <v>335</v>
      </c>
      <c r="E41" s="23" t="s">
        <v>336</v>
      </c>
      <c r="F41" s="23" t="s">
        <v>337</v>
      </c>
      <c r="G41" s="24">
        <v>2465.12</v>
      </c>
      <c r="H41" s="24">
        <v>2349.3000000000002</v>
      </c>
      <c r="I41" s="20" t="s">
        <v>22</v>
      </c>
      <c r="J41" s="20" t="s">
        <v>23</v>
      </c>
      <c r="L41" s="23">
        <v>15</v>
      </c>
      <c r="M41" s="23" t="s">
        <v>373</v>
      </c>
      <c r="N41" s="20">
        <v>1</v>
      </c>
      <c r="O41" s="20" t="s">
        <v>24</v>
      </c>
      <c r="Q41" s="20">
        <v>1</v>
      </c>
      <c r="R41" s="20" t="s">
        <v>25</v>
      </c>
      <c r="S41" s="20">
        <v>2</v>
      </c>
      <c r="T41" s="20" t="s">
        <v>26</v>
      </c>
      <c r="U41" s="23" t="s">
        <v>416</v>
      </c>
      <c r="V41" s="23" t="s">
        <v>417</v>
      </c>
      <c r="W41" s="20">
        <v>4</v>
      </c>
      <c r="X41" s="20" t="s">
        <v>27</v>
      </c>
      <c r="Y41" s="20">
        <v>2</v>
      </c>
      <c r="Z41" s="20" t="s">
        <v>28</v>
      </c>
      <c r="AA41" s="23" t="s">
        <v>93</v>
      </c>
    </row>
  </sheetData>
  <mergeCells count="7">
    <mergeCell ref="Y1:Z1"/>
    <mergeCell ref="AA1:AB1"/>
    <mergeCell ref="J1"/>
    <mergeCell ref="N1:O1"/>
    <mergeCell ref="Q1:R1"/>
    <mergeCell ref="S1:T1"/>
    <mergeCell ref="W1:X1"/>
  </mergeCells>
  <conditionalFormatting sqref="K2">
    <cfRule type="cellIs" priority="1" operator="lessThan">
      <formula>0</formula>
    </cfRule>
  </conditionalFormatting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AQ50"/>
  <sheetViews>
    <sheetView workbookViewId="0">
      <pane xSplit="2" ySplit="3" topLeftCell="S4" activePane="bottomRight" state="frozenSplit"/>
      <selection pane="topRight"/>
      <selection pane="bottomLeft"/>
      <selection pane="bottomRight" activeCell="AM7" sqref="AM7"/>
    </sheetView>
  </sheetViews>
  <sheetFormatPr baseColWidth="10" defaultColWidth="9.140625" defaultRowHeight="15" x14ac:dyDescent="0.25"/>
  <cols>
    <col min="1" max="1" width="17.7109375" customWidth="1"/>
    <col min="2" max="2" width="39.85546875" bestFit="1" customWidth="1"/>
    <col min="3" max="3" width="11.140625" bestFit="1" customWidth="1"/>
    <col min="4" max="20" width="9.140625" customWidth="1"/>
    <col min="39" max="40" width="9.140625" style="19"/>
  </cols>
  <sheetData>
    <row r="1" spans="1:43" x14ac:dyDescent="0.25">
      <c r="C1" s="6" t="s">
        <v>29</v>
      </c>
      <c r="D1" s="7"/>
      <c r="E1" s="8" t="s">
        <v>30</v>
      </c>
      <c r="F1" s="9"/>
      <c r="G1" s="6" t="s">
        <v>31</v>
      </c>
      <c r="H1" s="7"/>
      <c r="I1" s="8" t="s">
        <v>32</v>
      </c>
      <c r="J1" s="10"/>
      <c r="K1" s="10"/>
      <c r="L1" s="10"/>
      <c r="M1" s="10"/>
      <c r="N1" s="9"/>
      <c r="O1" s="6" t="s">
        <v>33</v>
      </c>
      <c r="P1" s="11"/>
      <c r="Q1" s="11"/>
      <c r="R1" s="11"/>
      <c r="S1" s="11"/>
      <c r="T1" s="7"/>
      <c r="U1" s="8" t="s">
        <v>34</v>
      </c>
      <c r="V1" s="9"/>
      <c r="W1" s="6" t="s">
        <v>35</v>
      </c>
      <c r="X1" s="7"/>
      <c r="Y1" s="8" t="s">
        <v>36</v>
      </c>
      <c r="Z1" s="9"/>
      <c r="AA1" s="6" t="s">
        <v>37</v>
      </c>
      <c r="AB1" s="7"/>
      <c r="AC1" s="8" t="s">
        <v>38</v>
      </c>
      <c r="AD1" s="9"/>
      <c r="AE1" s="6" t="s">
        <v>39</v>
      </c>
      <c r="AF1" s="7"/>
      <c r="AG1" s="8" t="s">
        <v>40</v>
      </c>
      <c r="AH1" s="9"/>
      <c r="AI1" s="6" t="s">
        <v>41</v>
      </c>
      <c r="AJ1" s="7"/>
      <c r="AK1" s="8" t="s">
        <v>42</v>
      </c>
      <c r="AL1" s="9"/>
    </row>
    <row r="2" spans="1:43" x14ac:dyDescent="0.25">
      <c r="C2" s="39" t="s">
        <v>43</v>
      </c>
      <c r="D2" s="40"/>
      <c r="E2" s="41" t="s">
        <v>44</v>
      </c>
      <c r="F2" s="42"/>
      <c r="G2" s="39" t="s">
        <v>45</v>
      </c>
      <c r="H2" s="40"/>
      <c r="I2" s="41" t="s">
        <v>46</v>
      </c>
      <c r="J2" s="43"/>
      <c r="K2" s="43"/>
      <c r="L2" s="43"/>
      <c r="M2" s="43"/>
      <c r="N2" s="42"/>
      <c r="O2" s="39" t="s">
        <v>47</v>
      </c>
      <c r="P2" s="44"/>
      <c r="Q2" s="44"/>
      <c r="R2" s="44"/>
      <c r="S2" s="44"/>
      <c r="T2" s="40"/>
      <c r="U2" s="41" t="s">
        <v>48</v>
      </c>
      <c r="V2" s="42"/>
      <c r="W2" s="39" t="s">
        <v>49</v>
      </c>
      <c r="X2" s="40"/>
      <c r="Y2" s="41" t="s">
        <v>50</v>
      </c>
      <c r="Z2" s="42"/>
      <c r="AA2" s="39" t="s">
        <v>51</v>
      </c>
      <c r="AB2" s="40"/>
      <c r="AC2" s="41" t="s">
        <v>52</v>
      </c>
      <c r="AD2" s="42"/>
      <c r="AE2" s="39" t="s">
        <v>53</v>
      </c>
      <c r="AF2" s="40"/>
      <c r="AG2" s="41" t="s">
        <v>54</v>
      </c>
      <c r="AH2" s="42"/>
      <c r="AI2" s="39" t="s">
        <v>55</v>
      </c>
      <c r="AJ2" s="40"/>
      <c r="AK2" s="41" t="s">
        <v>56</v>
      </c>
      <c r="AL2" s="42"/>
    </row>
    <row r="3" spans="1:43" x14ac:dyDescent="0.25">
      <c r="A3" s="2" t="s">
        <v>1</v>
      </c>
      <c r="B3" s="2" t="s">
        <v>2</v>
      </c>
      <c r="C3" s="3" t="s">
        <v>57</v>
      </c>
      <c r="D3" s="4" t="s">
        <v>58</v>
      </c>
      <c r="E3" s="3" t="s">
        <v>57</v>
      </c>
      <c r="F3" s="4" t="s">
        <v>58</v>
      </c>
      <c r="G3" s="3" t="s">
        <v>57</v>
      </c>
      <c r="H3" s="4" t="s">
        <v>58</v>
      </c>
      <c r="I3" s="3" t="s">
        <v>57</v>
      </c>
      <c r="J3" s="5" t="s">
        <v>58</v>
      </c>
      <c r="K3" s="5" t="s">
        <v>59</v>
      </c>
      <c r="L3" s="18" t="s">
        <v>60</v>
      </c>
      <c r="M3" s="5" t="s">
        <v>61</v>
      </c>
      <c r="N3" s="4" t="s">
        <v>62</v>
      </c>
      <c r="O3" s="3" t="s">
        <v>57</v>
      </c>
      <c r="P3" s="5" t="s">
        <v>58</v>
      </c>
      <c r="Q3" s="5" t="s">
        <v>59</v>
      </c>
      <c r="R3" s="18" t="s">
        <v>60</v>
      </c>
      <c r="S3" s="5" t="s">
        <v>61</v>
      </c>
      <c r="T3" s="4" t="s">
        <v>62</v>
      </c>
      <c r="U3" s="3" t="s">
        <v>57</v>
      </c>
      <c r="V3" s="4" t="s">
        <v>58</v>
      </c>
      <c r="W3" s="3" t="s">
        <v>57</v>
      </c>
      <c r="X3" s="4" t="s">
        <v>58</v>
      </c>
      <c r="Y3" s="3" t="s">
        <v>57</v>
      </c>
      <c r="Z3" s="4" t="s">
        <v>58</v>
      </c>
      <c r="AA3" s="3" t="s">
        <v>57</v>
      </c>
      <c r="AB3" s="4" t="s">
        <v>58</v>
      </c>
      <c r="AC3" s="3" t="s">
        <v>57</v>
      </c>
      <c r="AD3" s="4" t="s">
        <v>58</v>
      </c>
      <c r="AE3" s="3" t="s">
        <v>57</v>
      </c>
      <c r="AF3" s="4" t="s">
        <v>58</v>
      </c>
      <c r="AG3" s="3" t="s">
        <v>57</v>
      </c>
      <c r="AH3" s="4" t="s">
        <v>58</v>
      </c>
      <c r="AI3" s="3" t="s">
        <v>57</v>
      </c>
      <c r="AJ3" s="4" t="s">
        <v>58</v>
      </c>
      <c r="AK3" s="3" t="s">
        <v>57</v>
      </c>
      <c r="AL3" s="4" t="s">
        <v>58</v>
      </c>
    </row>
    <row r="4" spans="1:43" s="20" customFormat="1" ht="15.75" thickBot="1" x14ac:dyDescent="0.3">
      <c r="A4" s="23" t="s">
        <v>101</v>
      </c>
      <c r="B4" s="23" t="s">
        <v>102</v>
      </c>
      <c r="C4" s="17">
        <v>5987.25</v>
      </c>
      <c r="D4" s="29"/>
      <c r="E4" s="23"/>
      <c r="F4" s="29"/>
      <c r="G4" s="30"/>
      <c r="H4" s="29"/>
      <c r="I4" s="24">
        <v>0</v>
      </c>
      <c r="J4" s="31"/>
      <c r="K4" s="23">
        <v>0</v>
      </c>
      <c r="L4" s="25">
        <v>1</v>
      </c>
      <c r="M4" s="23">
        <v>0</v>
      </c>
      <c r="N4" s="24">
        <v>0</v>
      </c>
      <c r="O4" s="24">
        <v>0</v>
      </c>
      <c r="P4" s="24">
        <v>0</v>
      </c>
      <c r="Q4" s="23">
        <v>0</v>
      </c>
      <c r="R4" s="25">
        <v>3</v>
      </c>
      <c r="S4" s="24">
        <v>0</v>
      </c>
      <c r="T4" s="24">
        <v>0</v>
      </c>
      <c r="U4" s="24">
        <v>0</v>
      </c>
      <c r="V4" s="24">
        <v>0</v>
      </c>
      <c r="W4" s="24">
        <v>0</v>
      </c>
      <c r="X4" s="24">
        <v>0</v>
      </c>
      <c r="Y4" s="30"/>
      <c r="Z4" s="24">
        <v>0</v>
      </c>
      <c r="AA4" s="24">
        <v>0</v>
      </c>
      <c r="AB4" s="29">
        <v>0</v>
      </c>
      <c r="AC4" s="24">
        <v>0</v>
      </c>
      <c r="AD4" s="29"/>
      <c r="AE4" s="24">
        <v>0</v>
      </c>
      <c r="AF4" s="29"/>
      <c r="AG4" s="24">
        <v>0</v>
      </c>
      <c r="AH4" s="29">
        <v>0</v>
      </c>
      <c r="AI4" s="24"/>
      <c r="AJ4" s="29"/>
      <c r="AK4" s="30"/>
      <c r="AL4" s="24"/>
      <c r="AM4" s="16">
        <f>C4+D4+E4+F4+G4+H4+I4+J4+O4+P4+U4+V4+W4+X4+Y4+Z4+AA4+AB4+AC4+AD4+AE4+AF4+AG4+AH4+AI4+AJ4+AK4+AL4</f>
        <v>5987.25</v>
      </c>
      <c r="AN4" s="19">
        <v>5987.25</v>
      </c>
      <c r="AO4" s="16">
        <f>AN4-AM4</f>
        <v>0</v>
      </c>
      <c r="AP4" s="20">
        <v>0</v>
      </c>
      <c r="AQ4" s="20">
        <v>0</v>
      </c>
    </row>
    <row r="5" spans="1:43" s="20" customFormat="1" ht="15.75" thickTop="1" x14ac:dyDescent="0.25">
      <c r="A5" s="23" t="s">
        <v>107</v>
      </c>
      <c r="B5" s="23" t="s">
        <v>108</v>
      </c>
      <c r="C5" s="17">
        <v>6988.95</v>
      </c>
      <c r="E5" s="23"/>
      <c r="I5" s="24">
        <v>0</v>
      </c>
      <c r="K5" s="23">
        <v>0</v>
      </c>
      <c r="L5" s="25">
        <v>1</v>
      </c>
      <c r="M5" s="23">
        <v>0</v>
      </c>
      <c r="N5" s="24">
        <v>0</v>
      </c>
      <c r="O5" s="24">
        <v>0</v>
      </c>
      <c r="P5" s="24">
        <v>0</v>
      </c>
      <c r="Q5" s="23">
        <v>0</v>
      </c>
      <c r="R5" s="25">
        <v>3</v>
      </c>
      <c r="S5" s="24">
        <v>0</v>
      </c>
      <c r="T5" s="24">
        <v>0</v>
      </c>
      <c r="U5" s="24">
        <v>0</v>
      </c>
      <c r="V5" s="24">
        <v>0</v>
      </c>
      <c r="W5" s="24">
        <v>0</v>
      </c>
      <c r="X5" s="24">
        <v>0</v>
      </c>
      <c r="Z5" s="24">
        <v>0</v>
      </c>
      <c r="AA5" s="24">
        <v>0</v>
      </c>
      <c r="AB5" s="20">
        <v>0</v>
      </c>
      <c r="AC5" s="24">
        <v>0</v>
      </c>
      <c r="AE5" s="24">
        <v>0</v>
      </c>
      <c r="AG5" s="24">
        <v>0</v>
      </c>
      <c r="AH5" s="20">
        <v>0</v>
      </c>
      <c r="AI5" s="24"/>
      <c r="AL5" s="24"/>
      <c r="AM5" s="16">
        <f t="shared" ref="AM5:AM43" si="0">C5+D5+E5+F5+G5+H5+I5+J5+O5+P5+U5+V5+W5+X5+Y5+Z5+AA5+AB5+AC5+AD5+AE5+AF5+AG5+AH5+AI5+AJ5+AK5+AL5</f>
        <v>6988.95</v>
      </c>
      <c r="AN5" s="19">
        <v>6988.95</v>
      </c>
      <c r="AO5" s="16">
        <f t="shared" ref="AO5:AO43" si="1">AN5-AM5</f>
        <v>0</v>
      </c>
      <c r="AP5" s="20">
        <v>0</v>
      </c>
      <c r="AQ5" s="20">
        <v>0</v>
      </c>
    </row>
    <row r="6" spans="1:43" s="20" customFormat="1" x14ac:dyDescent="0.25">
      <c r="A6" s="23" t="s">
        <v>113</v>
      </c>
      <c r="B6" s="23" t="s">
        <v>114</v>
      </c>
      <c r="C6" s="17">
        <v>5961.45</v>
      </c>
      <c r="E6" s="23"/>
      <c r="I6" s="24">
        <v>0</v>
      </c>
      <c r="K6" s="23">
        <v>0</v>
      </c>
      <c r="L6" s="25">
        <v>1</v>
      </c>
      <c r="M6" s="23">
        <v>0</v>
      </c>
      <c r="N6" s="24">
        <v>0</v>
      </c>
      <c r="O6" s="24">
        <v>0</v>
      </c>
      <c r="P6" s="24">
        <v>0</v>
      </c>
      <c r="Q6" s="23">
        <v>0</v>
      </c>
      <c r="R6" s="25">
        <v>3</v>
      </c>
      <c r="S6" s="24">
        <v>0</v>
      </c>
      <c r="T6" s="24">
        <v>0</v>
      </c>
      <c r="U6" s="24">
        <v>0</v>
      </c>
      <c r="V6" s="24">
        <v>0</v>
      </c>
      <c r="W6" s="24">
        <v>0</v>
      </c>
      <c r="X6" s="24">
        <v>0</v>
      </c>
      <c r="Z6" s="24">
        <v>0</v>
      </c>
      <c r="AA6" s="24">
        <v>0</v>
      </c>
      <c r="AB6" s="20">
        <v>0</v>
      </c>
      <c r="AC6" s="24">
        <v>0</v>
      </c>
      <c r="AE6" s="24">
        <v>0</v>
      </c>
      <c r="AG6" s="24">
        <v>0</v>
      </c>
      <c r="AH6" s="20">
        <v>0</v>
      </c>
      <c r="AI6" s="24"/>
      <c r="AL6" s="24"/>
      <c r="AM6" s="16">
        <f t="shared" si="0"/>
        <v>5961.45</v>
      </c>
      <c r="AN6" s="19">
        <v>5961.45</v>
      </c>
      <c r="AO6" s="16">
        <f t="shared" si="1"/>
        <v>0</v>
      </c>
      <c r="AP6" s="20">
        <v>0</v>
      </c>
      <c r="AQ6" s="20">
        <v>0</v>
      </c>
    </row>
    <row r="7" spans="1:43" s="20" customFormat="1" x14ac:dyDescent="0.25">
      <c r="A7" s="23" t="s">
        <v>119</v>
      </c>
      <c r="B7" s="23" t="s">
        <v>120</v>
      </c>
      <c r="C7" s="17">
        <v>15221.55</v>
      </c>
      <c r="E7" s="23"/>
      <c r="I7" s="24">
        <v>0</v>
      </c>
      <c r="K7" s="23">
        <v>0</v>
      </c>
      <c r="L7" s="25">
        <v>1</v>
      </c>
      <c r="M7" s="23">
        <v>0</v>
      </c>
      <c r="N7" s="24">
        <v>0</v>
      </c>
      <c r="O7" s="24">
        <v>0</v>
      </c>
      <c r="P7" s="24">
        <v>0</v>
      </c>
      <c r="Q7" s="23">
        <v>0</v>
      </c>
      <c r="R7" s="25">
        <v>3</v>
      </c>
      <c r="S7" s="24">
        <v>0</v>
      </c>
      <c r="T7" s="24">
        <v>0</v>
      </c>
      <c r="U7" s="24">
        <v>0</v>
      </c>
      <c r="V7" s="24">
        <v>0</v>
      </c>
      <c r="W7" s="24">
        <v>0</v>
      </c>
      <c r="X7" s="24">
        <v>0</v>
      </c>
      <c r="Z7" s="24">
        <v>0</v>
      </c>
      <c r="AA7" s="24">
        <v>0</v>
      </c>
      <c r="AB7" s="20">
        <v>6769.9716287048504</v>
      </c>
      <c r="AC7" s="24">
        <v>0</v>
      </c>
      <c r="AE7" s="24">
        <v>0</v>
      </c>
      <c r="AG7" s="24">
        <v>0</v>
      </c>
      <c r="AH7" s="26">
        <v>246.47162870485084</v>
      </c>
      <c r="AI7" s="24"/>
      <c r="AL7" s="24"/>
      <c r="AM7" s="16">
        <f t="shared" si="0"/>
        <v>22237.9932574097</v>
      </c>
      <c r="AN7" s="19">
        <v>15221.55</v>
      </c>
      <c r="AO7" s="16">
        <f t="shared" si="1"/>
        <v>-7016.4432574097009</v>
      </c>
      <c r="AP7" s="20">
        <v>246.47162870485101</v>
      </c>
      <c r="AQ7" s="20">
        <v>6769.9716287048504</v>
      </c>
    </row>
    <row r="8" spans="1:43" s="20" customFormat="1" x14ac:dyDescent="0.25">
      <c r="A8" s="23" t="s">
        <v>125</v>
      </c>
      <c r="B8" s="23" t="s">
        <v>126</v>
      </c>
      <c r="C8" s="17">
        <v>6411</v>
      </c>
      <c r="E8" s="23"/>
      <c r="I8" s="24">
        <v>0</v>
      </c>
      <c r="K8" s="23">
        <v>0</v>
      </c>
      <c r="L8" s="25">
        <v>1</v>
      </c>
      <c r="M8" s="23">
        <v>0</v>
      </c>
      <c r="N8" s="24">
        <v>0</v>
      </c>
      <c r="O8" s="24">
        <v>0</v>
      </c>
      <c r="P8" s="24">
        <v>0</v>
      </c>
      <c r="Q8" s="23">
        <v>0</v>
      </c>
      <c r="R8" s="25">
        <v>3</v>
      </c>
      <c r="S8" s="24">
        <v>0</v>
      </c>
      <c r="T8" s="24">
        <v>0</v>
      </c>
      <c r="U8" s="24">
        <v>0</v>
      </c>
      <c r="V8" s="24">
        <v>0</v>
      </c>
      <c r="W8" s="24">
        <v>0</v>
      </c>
      <c r="X8" s="24">
        <v>0</v>
      </c>
      <c r="Z8" s="24">
        <v>0</v>
      </c>
      <c r="AA8" s="24">
        <v>0</v>
      </c>
      <c r="AB8" s="20">
        <v>0</v>
      </c>
      <c r="AC8" s="24">
        <v>0</v>
      </c>
      <c r="AE8" s="24">
        <v>0</v>
      </c>
      <c r="AG8" s="24">
        <v>0</v>
      </c>
      <c r="AH8" s="20">
        <v>0</v>
      </c>
      <c r="AI8" s="24"/>
      <c r="AL8" s="24"/>
      <c r="AM8" s="16">
        <f t="shared" si="0"/>
        <v>6411</v>
      </c>
      <c r="AN8" s="19">
        <v>6411</v>
      </c>
      <c r="AO8" s="16">
        <f t="shared" si="1"/>
        <v>0</v>
      </c>
      <c r="AP8" s="20">
        <v>0</v>
      </c>
      <c r="AQ8" s="20">
        <v>2747.55</v>
      </c>
    </row>
    <row r="9" spans="1:43" s="20" customFormat="1" x14ac:dyDescent="0.25">
      <c r="A9" s="23" t="s">
        <v>131</v>
      </c>
      <c r="B9" s="23" t="s">
        <v>132</v>
      </c>
      <c r="C9" s="17">
        <v>7581.15</v>
      </c>
      <c r="E9" s="23"/>
      <c r="I9" s="24">
        <v>0</v>
      </c>
      <c r="K9" s="23">
        <v>0</v>
      </c>
      <c r="L9" s="25">
        <v>1</v>
      </c>
      <c r="M9" s="23">
        <v>0</v>
      </c>
      <c r="N9" s="24">
        <v>0</v>
      </c>
      <c r="O9" s="24">
        <v>0</v>
      </c>
      <c r="P9" s="24">
        <v>0</v>
      </c>
      <c r="Q9" s="23">
        <v>0</v>
      </c>
      <c r="R9" s="25">
        <v>3</v>
      </c>
      <c r="S9" s="24">
        <v>0</v>
      </c>
      <c r="T9" s="24">
        <v>0</v>
      </c>
      <c r="U9" s="24">
        <v>0</v>
      </c>
      <c r="V9" s="24">
        <v>0</v>
      </c>
      <c r="W9" s="24">
        <v>0</v>
      </c>
      <c r="X9" s="24">
        <v>0</v>
      </c>
      <c r="Z9" s="24">
        <v>0</v>
      </c>
      <c r="AA9" s="24">
        <v>0</v>
      </c>
      <c r="AB9" s="20">
        <v>0</v>
      </c>
      <c r="AC9" s="24">
        <v>0</v>
      </c>
      <c r="AE9" s="24">
        <v>0</v>
      </c>
      <c r="AG9" s="24">
        <v>0</v>
      </c>
      <c r="AH9" s="20">
        <v>0</v>
      </c>
      <c r="AI9" s="24"/>
      <c r="AL9" s="24"/>
      <c r="AM9" s="16">
        <f t="shared" si="0"/>
        <v>7581.15</v>
      </c>
      <c r="AN9" s="19">
        <v>7581.15</v>
      </c>
      <c r="AO9" s="16">
        <f t="shared" si="1"/>
        <v>0</v>
      </c>
      <c r="AP9" s="20">
        <v>0</v>
      </c>
      <c r="AQ9" s="20">
        <v>0</v>
      </c>
    </row>
    <row r="10" spans="1:43" s="20" customFormat="1" x14ac:dyDescent="0.25">
      <c r="A10" s="23" t="s">
        <v>137</v>
      </c>
      <c r="B10" s="23" t="s">
        <v>138</v>
      </c>
      <c r="C10" s="17">
        <v>4704.3</v>
      </c>
      <c r="E10" s="23"/>
      <c r="I10" s="24">
        <v>0</v>
      </c>
      <c r="K10" s="23">
        <v>0</v>
      </c>
      <c r="L10" s="25">
        <v>1</v>
      </c>
      <c r="M10" s="23">
        <v>0</v>
      </c>
      <c r="N10" s="24">
        <v>0</v>
      </c>
      <c r="O10" s="24">
        <v>0</v>
      </c>
      <c r="P10" s="24">
        <v>0</v>
      </c>
      <c r="Q10" s="23">
        <v>0</v>
      </c>
      <c r="R10" s="25">
        <v>3</v>
      </c>
      <c r="S10" s="24">
        <v>0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Z10" s="24">
        <v>0</v>
      </c>
      <c r="AA10" s="24">
        <v>0</v>
      </c>
      <c r="AB10" s="20">
        <v>0</v>
      </c>
      <c r="AC10" s="24">
        <v>0</v>
      </c>
      <c r="AE10" s="24">
        <v>0</v>
      </c>
      <c r="AG10" s="24">
        <v>0</v>
      </c>
      <c r="AH10" s="20">
        <v>0</v>
      </c>
      <c r="AI10" s="24"/>
      <c r="AL10" s="24"/>
      <c r="AM10" s="16">
        <f t="shared" si="0"/>
        <v>4704.3</v>
      </c>
      <c r="AN10" s="19">
        <v>4704.3</v>
      </c>
      <c r="AO10" s="16">
        <f t="shared" si="1"/>
        <v>0</v>
      </c>
      <c r="AP10" s="20">
        <v>0</v>
      </c>
      <c r="AQ10" s="20">
        <v>2016.13</v>
      </c>
    </row>
    <row r="11" spans="1:43" s="20" customFormat="1" x14ac:dyDescent="0.25">
      <c r="A11" s="23" t="s">
        <v>143</v>
      </c>
      <c r="B11" s="23" t="s">
        <v>144</v>
      </c>
      <c r="C11" s="17">
        <v>11725.8</v>
      </c>
      <c r="E11" s="23"/>
      <c r="I11" s="24">
        <v>0</v>
      </c>
      <c r="K11" s="23">
        <v>0</v>
      </c>
      <c r="L11" s="25">
        <v>1</v>
      </c>
      <c r="M11" s="23">
        <v>0</v>
      </c>
      <c r="N11" s="24">
        <v>0</v>
      </c>
      <c r="O11" s="24">
        <v>0</v>
      </c>
      <c r="P11" s="24">
        <v>0</v>
      </c>
      <c r="Q11" s="23">
        <v>0</v>
      </c>
      <c r="R11" s="25">
        <v>3</v>
      </c>
      <c r="S11" s="24">
        <v>0</v>
      </c>
      <c r="T11" s="24">
        <v>0</v>
      </c>
      <c r="U11" s="24">
        <v>0</v>
      </c>
      <c r="V11" s="24">
        <v>0</v>
      </c>
      <c r="W11" s="24">
        <v>0</v>
      </c>
      <c r="X11" s="24">
        <v>0</v>
      </c>
      <c r="Z11" s="24">
        <v>0</v>
      </c>
      <c r="AA11" s="24">
        <v>0</v>
      </c>
      <c r="AB11" s="20">
        <v>0</v>
      </c>
      <c r="AC11" s="24">
        <v>0</v>
      </c>
      <c r="AE11" s="24">
        <v>0</v>
      </c>
      <c r="AG11" s="24">
        <v>0</v>
      </c>
      <c r="AH11" s="20">
        <v>0</v>
      </c>
      <c r="AI11" s="24"/>
      <c r="AL11" s="24"/>
      <c r="AM11" s="16">
        <f t="shared" si="0"/>
        <v>11725.8</v>
      </c>
      <c r="AN11" s="19">
        <v>11725.8</v>
      </c>
      <c r="AO11" s="16">
        <f t="shared" si="1"/>
        <v>0</v>
      </c>
      <c r="AP11" s="20">
        <v>0</v>
      </c>
      <c r="AQ11" s="20">
        <v>5025.3599999999997</v>
      </c>
    </row>
    <row r="12" spans="1:43" s="20" customFormat="1" x14ac:dyDescent="0.25">
      <c r="A12" s="23" t="s">
        <v>149</v>
      </c>
      <c r="B12" s="23" t="s">
        <v>150</v>
      </c>
      <c r="C12" s="17">
        <v>3786.9</v>
      </c>
      <c r="E12" s="23"/>
      <c r="I12" s="24">
        <v>0</v>
      </c>
      <c r="K12" s="23">
        <v>0</v>
      </c>
      <c r="L12" s="25">
        <v>1</v>
      </c>
      <c r="M12" s="23">
        <v>0</v>
      </c>
      <c r="N12" s="24">
        <v>0</v>
      </c>
      <c r="O12" s="24">
        <v>0</v>
      </c>
      <c r="P12" s="24">
        <v>0</v>
      </c>
      <c r="Q12" s="23">
        <v>0</v>
      </c>
      <c r="R12" s="25">
        <v>3</v>
      </c>
      <c r="S12" s="24">
        <v>0</v>
      </c>
      <c r="T12" s="24">
        <v>0</v>
      </c>
      <c r="U12" s="24">
        <v>0</v>
      </c>
      <c r="V12" s="24">
        <v>0</v>
      </c>
      <c r="W12" s="24">
        <v>0</v>
      </c>
      <c r="X12" s="24">
        <v>0</v>
      </c>
      <c r="Z12" s="24">
        <v>0</v>
      </c>
      <c r="AA12" s="24">
        <v>0</v>
      </c>
      <c r="AB12" s="20">
        <v>0</v>
      </c>
      <c r="AC12" s="24">
        <v>0</v>
      </c>
      <c r="AE12" s="24">
        <v>0</v>
      </c>
      <c r="AG12" s="24">
        <v>0</v>
      </c>
      <c r="AH12" s="20">
        <v>0</v>
      </c>
      <c r="AI12" s="24"/>
      <c r="AL12" s="24"/>
      <c r="AM12" s="16">
        <f t="shared" si="0"/>
        <v>3786.9</v>
      </c>
      <c r="AN12" s="19">
        <v>3786.9</v>
      </c>
      <c r="AO12" s="16">
        <f t="shared" si="1"/>
        <v>0</v>
      </c>
      <c r="AP12" s="20">
        <v>0</v>
      </c>
      <c r="AQ12" s="20">
        <v>1622.97</v>
      </c>
    </row>
    <row r="13" spans="1:43" s="20" customFormat="1" x14ac:dyDescent="0.25">
      <c r="A13" s="23" t="s">
        <v>155</v>
      </c>
      <c r="B13" s="23" t="s">
        <v>156</v>
      </c>
      <c r="C13" s="17">
        <v>4963.3500000000004</v>
      </c>
      <c r="E13" s="23"/>
      <c r="I13" s="24">
        <v>0</v>
      </c>
      <c r="K13" s="23">
        <v>0</v>
      </c>
      <c r="L13" s="25">
        <v>1</v>
      </c>
      <c r="M13" s="23">
        <v>0</v>
      </c>
      <c r="N13" s="24">
        <v>0</v>
      </c>
      <c r="O13" s="24">
        <v>0</v>
      </c>
      <c r="P13" s="24">
        <v>0</v>
      </c>
      <c r="Q13" s="23">
        <v>0</v>
      </c>
      <c r="R13" s="25">
        <v>3</v>
      </c>
      <c r="S13" s="24">
        <v>0</v>
      </c>
      <c r="T13" s="24">
        <v>0</v>
      </c>
      <c r="U13" s="24">
        <v>0</v>
      </c>
      <c r="V13" s="24">
        <v>0</v>
      </c>
      <c r="W13" s="24">
        <v>0</v>
      </c>
      <c r="X13" s="24">
        <v>0</v>
      </c>
      <c r="Z13" s="24">
        <v>0</v>
      </c>
      <c r="AA13" s="24">
        <v>0</v>
      </c>
      <c r="AB13" s="20">
        <v>0</v>
      </c>
      <c r="AC13" s="24">
        <v>0</v>
      </c>
      <c r="AE13" s="24">
        <v>0</v>
      </c>
      <c r="AG13" s="24">
        <v>0</v>
      </c>
      <c r="AH13" s="20">
        <v>0</v>
      </c>
      <c r="AI13" s="24"/>
      <c r="AL13" s="24"/>
      <c r="AM13" s="16">
        <f t="shared" si="0"/>
        <v>4963.3500000000004</v>
      </c>
      <c r="AN13" s="19">
        <v>4963.3500000000004</v>
      </c>
      <c r="AO13" s="16">
        <f t="shared" si="1"/>
        <v>0</v>
      </c>
      <c r="AP13" s="20">
        <v>0</v>
      </c>
      <c r="AQ13" s="20">
        <v>2127.1799999999998</v>
      </c>
    </row>
    <row r="14" spans="1:43" s="20" customFormat="1" x14ac:dyDescent="0.25">
      <c r="A14" s="23" t="s">
        <v>161</v>
      </c>
      <c r="B14" s="23" t="s">
        <v>162</v>
      </c>
      <c r="C14" s="17">
        <v>3199.95</v>
      </c>
      <c r="E14" s="23"/>
      <c r="I14" s="24">
        <v>0</v>
      </c>
      <c r="K14" s="23">
        <v>0</v>
      </c>
      <c r="L14" s="25">
        <v>1</v>
      </c>
      <c r="M14" s="23">
        <v>0</v>
      </c>
      <c r="N14" s="24">
        <v>0</v>
      </c>
      <c r="O14" s="24">
        <v>0</v>
      </c>
      <c r="P14" s="24">
        <v>0</v>
      </c>
      <c r="Q14" s="23">
        <v>0</v>
      </c>
      <c r="R14" s="25">
        <v>3</v>
      </c>
      <c r="S14" s="24">
        <v>0</v>
      </c>
      <c r="T14" s="24">
        <v>0</v>
      </c>
      <c r="U14" s="24">
        <v>0</v>
      </c>
      <c r="V14" s="24">
        <v>0</v>
      </c>
      <c r="W14" s="24">
        <v>0</v>
      </c>
      <c r="X14" s="24">
        <v>0</v>
      </c>
      <c r="Z14" s="24">
        <v>0</v>
      </c>
      <c r="AA14" s="24">
        <v>0</v>
      </c>
      <c r="AB14" s="20">
        <v>0</v>
      </c>
      <c r="AC14" s="24">
        <v>0</v>
      </c>
      <c r="AE14" s="24">
        <v>0</v>
      </c>
      <c r="AG14" s="24">
        <v>0</v>
      </c>
      <c r="AH14" s="20">
        <v>0</v>
      </c>
      <c r="AI14" s="24"/>
      <c r="AL14" s="24"/>
      <c r="AM14" s="16">
        <f t="shared" si="0"/>
        <v>3199.95</v>
      </c>
      <c r="AN14" s="19">
        <v>3199.95</v>
      </c>
      <c r="AO14" s="16">
        <f t="shared" si="1"/>
        <v>0</v>
      </c>
      <c r="AP14" s="20">
        <v>0</v>
      </c>
      <c r="AQ14" s="20">
        <v>755.05</v>
      </c>
    </row>
    <row r="15" spans="1:43" s="20" customFormat="1" x14ac:dyDescent="0.25">
      <c r="A15" s="23" t="s">
        <v>167</v>
      </c>
      <c r="B15" s="23" t="s">
        <v>168</v>
      </c>
      <c r="C15" s="17">
        <v>6439.5</v>
      </c>
      <c r="E15" s="23"/>
      <c r="I15" s="24">
        <v>0</v>
      </c>
      <c r="K15" s="23">
        <v>0</v>
      </c>
      <c r="L15" s="25">
        <v>1</v>
      </c>
      <c r="M15" s="23">
        <v>0</v>
      </c>
      <c r="N15" s="24">
        <v>0</v>
      </c>
      <c r="O15" s="24">
        <v>0</v>
      </c>
      <c r="P15" s="24">
        <v>0</v>
      </c>
      <c r="Q15" s="23">
        <v>0</v>
      </c>
      <c r="R15" s="25">
        <v>3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Z15" s="24">
        <v>0</v>
      </c>
      <c r="AA15" s="24">
        <v>0</v>
      </c>
      <c r="AB15" s="20">
        <v>0</v>
      </c>
      <c r="AC15" s="24">
        <v>0</v>
      </c>
      <c r="AE15" s="24">
        <v>0</v>
      </c>
      <c r="AG15" s="24">
        <v>0</v>
      </c>
      <c r="AH15" s="20">
        <v>0</v>
      </c>
      <c r="AI15" s="24"/>
      <c r="AL15" s="24"/>
      <c r="AM15" s="16">
        <f t="shared" si="0"/>
        <v>6439.5</v>
      </c>
      <c r="AN15" s="19">
        <v>6439.5</v>
      </c>
      <c r="AO15" s="16">
        <f t="shared" si="1"/>
        <v>0</v>
      </c>
      <c r="AP15" s="20">
        <v>0</v>
      </c>
      <c r="AQ15" s="20">
        <v>0</v>
      </c>
    </row>
    <row r="16" spans="1:43" s="20" customFormat="1" x14ac:dyDescent="0.25">
      <c r="A16" s="23" t="s">
        <v>173</v>
      </c>
      <c r="B16" s="23" t="s">
        <v>174</v>
      </c>
      <c r="C16" s="17">
        <v>7637.7</v>
      </c>
      <c r="E16" s="23"/>
      <c r="I16" s="24">
        <v>0</v>
      </c>
      <c r="K16" s="23">
        <v>0</v>
      </c>
      <c r="L16" s="25">
        <v>1</v>
      </c>
      <c r="M16" s="23">
        <v>0</v>
      </c>
      <c r="N16" s="24">
        <v>0</v>
      </c>
      <c r="O16" s="24">
        <v>0</v>
      </c>
      <c r="P16" s="24">
        <v>0</v>
      </c>
      <c r="Q16" s="23">
        <v>0</v>
      </c>
      <c r="R16" s="25">
        <v>3</v>
      </c>
      <c r="S16" s="24">
        <v>0</v>
      </c>
      <c r="T16" s="24">
        <v>0</v>
      </c>
      <c r="U16" s="24">
        <v>0</v>
      </c>
      <c r="V16" s="24">
        <v>0</v>
      </c>
      <c r="W16" s="24">
        <v>0</v>
      </c>
      <c r="X16" s="24">
        <v>0</v>
      </c>
      <c r="Z16" s="24">
        <v>0</v>
      </c>
      <c r="AA16" s="24">
        <v>0</v>
      </c>
      <c r="AB16" s="20">
        <v>0</v>
      </c>
      <c r="AC16" s="24">
        <v>0</v>
      </c>
      <c r="AE16" s="24">
        <v>0</v>
      </c>
      <c r="AG16" s="24">
        <v>0</v>
      </c>
      <c r="AH16" s="20">
        <v>0</v>
      </c>
      <c r="AI16" s="24"/>
      <c r="AL16" s="24"/>
      <c r="AM16" s="16">
        <f t="shared" si="0"/>
        <v>7637.7</v>
      </c>
      <c r="AN16" s="19">
        <v>7637.7</v>
      </c>
      <c r="AO16" s="16">
        <f t="shared" si="1"/>
        <v>0</v>
      </c>
      <c r="AP16" s="20">
        <v>0</v>
      </c>
      <c r="AQ16" s="20">
        <v>3273.3</v>
      </c>
    </row>
    <row r="17" spans="1:43" s="20" customFormat="1" x14ac:dyDescent="0.25">
      <c r="A17" s="23" t="s">
        <v>179</v>
      </c>
      <c r="B17" s="23" t="s">
        <v>180</v>
      </c>
      <c r="C17" s="17">
        <v>6580.65</v>
      </c>
      <c r="E17" s="23"/>
      <c r="I17" s="24">
        <v>0</v>
      </c>
      <c r="K17" s="23">
        <v>0</v>
      </c>
      <c r="L17" s="25">
        <v>1</v>
      </c>
      <c r="M17" s="23">
        <v>0</v>
      </c>
      <c r="N17" s="24">
        <v>0</v>
      </c>
      <c r="O17" s="24">
        <v>0</v>
      </c>
      <c r="P17" s="24">
        <v>0</v>
      </c>
      <c r="Q17" s="23">
        <v>0</v>
      </c>
      <c r="R17" s="25">
        <v>3</v>
      </c>
      <c r="S17" s="24">
        <v>0</v>
      </c>
      <c r="T17" s="24">
        <v>0</v>
      </c>
      <c r="U17" s="24">
        <v>0</v>
      </c>
      <c r="V17" s="24">
        <v>0</v>
      </c>
      <c r="W17" s="24">
        <v>0</v>
      </c>
      <c r="X17" s="24">
        <v>0</v>
      </c>
      <c r="Z17" s="24">
        <v>0</v>
      </c>
      <c r="AA17" s="24">
        <v>0</v>
      </c>
      <c r="AB17" s="20">
        <v>0</v>
      </c>
      <c r="AC17" s="24">
        <v>0</v>
      </c>
      <c r="AE17" s="24">
        <v>0</v>
      </c>
      <c r="AG17" s="24">
        <v>0</v>
      </c>
      <c r="AH17" s="20">
        <v>0</v>
      </c>
      <c r="AI17" s="24"/>
      <c r="AM17" s="16">
        <f t="shared" si="0"/>
        <v>6580.65</v>
      </c>
      <c r="AN17" s="19">
        <v>6580.65</v>
      </c>
      <c r="AO17" s="16">
        <f t="shared" si="1"/>
        <v>0</v>
      </c>
      <c r="AP17" s="20">
        <v>0</v>
      </c>
      <c r="AQ17" s="20">
        <v>0</v>
      </c>
    </row>
    <row r="18" spans="1:43" s="20" customFormat="1" x14ac:dyDescent="0.25">
      <c r="A18" s="23" t="s">
        <v>185</v>
      </c>
      <c r="B18" s="23" t="s">
        <v>186</v>
      </c>
      <c r="C18" s="17">
        <v>5610.45</v>
      </c>
      <c r="E18" s="23"/>
      <c r="I18" s="24">
        <v>0</v>
      </c>
      <c r="K18" s="23">
        <v>0</v>
      </c>
      <c r="L18" s="25">
        <v>1</v>
      </c>
      <c r="M18" s="23">
        <v>0</v>
      </c>
      <c r="N18" s="24">
        <v>0</v>
      </c>
      <c r="O18" s="24">
        <v>0</v>
      </c>
      <c r="P18" s="24">
        <v>0</v>
      </c>
      <c r="Q18" s="23">
        <v>0</v>
      </c>
      <c r="R18" s="25">
        <v>3</v>
      </c>
      <c r="S18" s="24">
        <v>0</v>
      </c>
      <c r="T18" s="24">
        <v>0</v>
      </c>
      <c r="U18" s="24">
        <v>0</v>
      </c>
      <c r="V18" s="24">
        <v>0</v>
      </c>
      <c r="W18" s="24">
        <v>0</v>
      </c>
      <c r="X18" s="24">
        <v>0</v>
      </c>
      <c r="Z18" s="24">
        <v>0</v>
      </c>
      <c r="AA18" s="24">
        <v>0</v>
      </c>
      <c r="AB18" s="20">
        <v>0</v>
      </c>
      <c r="AC18" s="24">
        <v>0</v>
      </c>
      <c r="AE18" s="24">
        <v>0</v>
      </c>
      <c r="AG18" s="24">
        <v>0</v>
      </c>
      <c r="AH18" s="20">
        <v>0</v>
      </c>
      <c r="AI18" s="24"/>
      <c r="AM18" s="16">
        <f t="shared" si="0"/>
        <v>5610.45</v>
      </c>
      <c r="AN18" s="19">
        <v>5610.45</v>
      </c>
      <c r="AO18" s="16">
        <f t="shared" si="1"/>
        <v>0</v>
      </c>
      <c r="AP18" s="20">
        <v>0</v>
      </c>
      <c r="AQ18" s="20">
        <v>2404.5</v>
      </c>
    </row>
    <row r="19" spans="1:43" s="20" customFormat="1" x14ac:dyDescent="0.25">
      <c r="A19" s="23" t="s">
        <v>191</v>
      </c>
      <c r="B19" s="23" t="s">
        <v>192</v>
      </c>
      <c r="C19" s="17">
        <v>7020.3</v>
      </c>
      <c r="E19" s="23"/>
      <c r="I19" s="24">
        <v>0</v>
      </c>
      <c r="K19" s="23">
        <v>0</v>
      </c>
      <c r="L19" s="25">
        <v>1</v>
      </c>
      <c r="M19" s="23">
        <v>0</v>
      </c>
      <c r="N19" s="24">
        <v>0</v>
      </c>
      <c r="O19" s="24">
        <v>0</v>
      </c>
      <c r="P19" s="24">
        <v>0</v>
      </c>
      <c r="Q19" s="23">
        <v>0</v>
      </c>
      <c r="R19" s="25">
        <v>3</v>
      </c>
      <c r="S19" s="24">
        <v>0</v>
      </c>
      <c r="T19" s="24">
        <v>0</v>
      </c>
      <c r="U19" s="24">
        <v>0</v>
      </c>
      <c r="V19" s="24">
        <v>0</v>
      </c>
      <c r="W19" s="24">
        <v>0</v>
      </c>
      <c r="X19" s="24">
        <v>0</v>
      </c>
      <c r="Z19" s="24">
        <v>0</v>
      </c>
      <c r="AA19" s="24">
        <v>0</v>
      </c>
      <c r="AB19" s="20">
        <v>0</v>
      </c>
      <c r="AC19" s="24">
        <v>0</v>
      </c>
      <c r="AE19" s="24">
        <v>0</v>
      </c>
      <c r="AG19" s="24">
        <v>0</v>
      </c>
      <c r="AH19" s="20">
        <v>0</v>
      </c>
      <c r="AI19" s="24"/>
      <c r="AM19" s="16">
        <f t="shared" si="0"/>
        <v>7020.3</v>
      </c>
      <c r="AN19" s="19">
        <v>7020.3</v>
      </c>
      <c r="AO19" s="16">
        <f t="shared" si="1"/>
        <v>0</v>
      </c>
      <c r="AP19" s="20">
        <v>0</v>
      </c>
      <c r="AQ19" s="20">
        <v>3008.7</v>
      </c>
    </row>
    <row r="20" spans="1:43" s="20" customFormat="1" x14ac:dyDescent="0.25">
      <c r="A20" s="23" t="s">
        <v>197</v>
      </c>
      <c r="B20" s="23" t="s">
        <v>198</v>
      </c>
      <c r="C20" s="17">
        <v>20939.099999999999</v>
      </c>
      <c r="E20" s="23"/>
      <c r="I20" s="24">
        <v>0</v>
      </c>
      <c r="K20" s="23">
        <v>0</v>
      </c>
      <c r="L20" s="25">
        <v>1</v>
      </c>
      <c r="M20" s="23">
        <v>0</v>
      </c>
      <c r="N20" s="24">
        <v>0</v>
      </c>
      <c r="O20" s="24">
        <v>0</v>
      </c>
      <c r="P20" s="24">
        <v>0</v>
      </c>
      <c r="Q20" s="23">
        <v>0</v>
      </c>
      <c r="R20" s="25">
        <v>3</v>
      </c>
      <c r="S20" s="24">
        <v>0</v>
      </c>
      <c r="T20" s="24">
        <v>0</v>
      </c>
      <c r="U20" s="24">
        <v>0</v>
      </c>
      <c r="V20" s="24">
        <v>0</v>
      </c>
      <c r="W20" s="24">
        <v>0</v>
      </c>
      <c r="X20" s="24">
        <v>0</v>
      </c>
      <c r="Z20" s="24">
        <v>0</v>
      </c>
      <c r="AA20" s="24">
        <v>0</v>
      </c>
      <c r="AB20" s="20">
        <v>9307.9689983798726</v>
      </c>
      <c r="AC20" s="24">
        <v>0</v>
      </c>
      <c r="AE20" s="24">
        <v>0</v>
      </c>
      <c r="AG20" s="24">
        <v>0</v>
      </c>
      <c r="AH20" s="20">
        <v>334.06899837987231</v>
      </c>
      <c r="AI20" s="24"/>
      <c r="AM20" s="16">
        <f t="shared" si="0"/>
        <v>30581.137996759746</v>
      </c>
      <c r="AN20" s="19">
        <v>20939.099999999999</v>
      </c>
      <c r="AO20" s="16">
        <f t="shared" si="1"/>
        <v>-9642.0379967597473</v>
      </c>
      <c r="AP20" s="20">
        <v>334.06899837987231</v>
      </c>
      <c r="AQ20" s="20">
        <v>9307.9689983798726</v>
      </c>
    </row>
    <row r="21" spans="1:43" s="20" customFormat="1" x14ac:dyDescent="0.25">
      <c r="A21" s="23" t="s">
        <v>203</v>
      </c>
      <c r="B21" s="23" t="s">
        <v>204</v>
      </c>
      <c r="C21" s="17">
        <v>5610.45</v>
      </c>
      <c r="E21" s="23"/>
      <c r="I21" s="24">
        <v>0</v>
      </c>
      <c r="K21" s="23">
        <v>0</v>
      </c>
      <c r="L21" s="25">
        <v>1</v>
      </c>
      <c r="M21" s="23">
        <v>0</v>
      </c>
      <c r="N21" s="24">
        <v>0</v>
      </c>
      <c r="O21" s="24">
        <v>0</v>
      </c>
      <c r="P21" s="24">
        <v>0</v>
      </c>
      <c r="Q21" s="23">
        <v>0</v>
      </c>
      <c r="R21" s="25">
        <v>3</v>
      </c>
      <c r="S21" s="24">
        <v>0</v>
      </c>
      <c r="T21" s="24">
        <v>0</v>
      </c>
      <c r="U21" s="24">
        <v>0</v>
      </c>
      <c r="V21" s="24">
        <v>0</v>
      </c>
      <c r="W21" s="24">
        <v>0</v>
      </c>
      <c r="X21" s="24">
        <v>0</v>
      </c>
      <c r="Z21" s="24">
        <v>0</v>
      </c>
      <c r="AA21" s="24">
        <v>0</v>
      </c>
      <c r="AB21" s="20">
        <v>0</v>
      </c>
      <c r="AC21" s="24">
        <v>0</v>
      </c>
      <c r="AE21" s="24">
        <v>0</v>
      </c>
      <c r="AG21" s="24">
        <v>0</v>
      </c>
      <c r="AH21" s="20">
        <v>0</v>
      </c>
      <c r="AI21" s="24"/>
      <c r="AM21" s="16">
        <f t="shared" si="0"/>
        <v>5610.45</v>
      </c>
      <c r="AN21" s="19">
        <v>5610.45</v>
      </c>
      <c r="AO21" s="16">
        <f t="shared" si="1"/>
        <v>0</v>
      </c>
      <c r="AP21" s="20">
        <v>0</v>
      </c>
      <c r="AQ21" s="20">
        <v>2404.5</v>
      </c>
    </row>
    <row r="22" spans="1:43" s="20" customFormat="1" x14ac:dyDescent="0.25">
      <c r="A22" s="23" t="s">
        <v>209</v>
      </c>
      <c r="B22" s="23" t="s">
        <v>210</v>
      </c>
      <c r="C22" s="17">
        <v>5069.55</v>
      </c>
      <c r="E22" s="23"/>
      <c r="I22" s="24">
        <v>0</v>
      </c>
      <c r="K22" s="23">
        <v>0</v>
      </c>
      <c r="L22" s="25">
        <v>1</v>
      </c>
      <c r="M22" s="23">
        <v>0</v>
      </c>
      <c r="N22" s="24">
        <v>0</v>
      </c>
      <c r="O22" s="24">
        <v>0</v>
      </c>
      <c r="P22" s="24">
        <v>0</v>
      </c>
      <c r="Q22" s="23">
        <v>0</v>
      </c>
      <c r="R22" s="25">
        <v>3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>
        <v>0</v>
      </c>
      <c r="Z22" s="24">
        <v>0</v>
      </c>
      <c r="AA22" s="24">
        <v>0</v>
      </c>
      <c r="AB22" s="20">
        <v>0</v>
      </c>
      <c r="AC22" s="24">
        <v>0</v>
      </c>
      <c r="AE22" s="24">
        <v>0</v>
      </c>
      <c r="AG22" s="24">
        <v>0</v>
      </c>
      <c r="AH22" s="20">
        <v>0</v>
      </c>
      <c r="AI22" s="24"/>
      <c r="AM22" s="16">
        <f t="shared" si="0"/>
        <v>5069.55</v>
      </c>
      <c r="AN22" s="19">
        <v>5069.55</v>
      </c>
      <c r="AO22" s="16">
        <f t="shared" si="1"/>
        <v>0</v>
      </c>
      <c r="AP22" s="20">
        <v>0</v>
      </c>
      <c r="AQ22" s="20">
        <v>2172</v>
      </c>
    </row>
    <row r="23" spans="1:43" s="20" customFormat="1" x14ac:dyDescent="0.25">
      <c r="A23" s="23" t="s">
        <v>215</v>
      </c>
      <c r="B23" s="23" t="s">
        <v>216</v>
      </c>
      <c r="C23" s="17">
        <v>7000.05</v>
      </c>
      <c r="E23" s="23"/>
      <c r="I23" s="24">
        <v>0</v>
      </c>
      <c r="K23" s="23">
        <v>0</v>
      </c>
      <c r="L23" s="25">
        <v>1</v>
      </c>
      <c r="M23" s="23">
        <v>0</v>
      </c>
      <c r="N23" s="24">
        <v>0</v>
      </c>
      <c r="O23" s="24">
        <v>0</v>
      </c>
      <c r="P23" s="24">
        <v>0</v>
      </c>
      <c r="Q23" s="23">
        <v>0</v>
      </c>
      <c r="R23" s="25">
        <v>3</v>
      </c>
      <c r="S23" s="24">
        <v>0</v>
      </c>
      <c r="T23" s="24">
        <v>0</v>
      </c>
      <c r="U23" s="24">
        <v>0</v>
      </c>
      <c r="V23" s="24">
        <v>0</v>
      </c>
      <c r="W23" s="24">
        <v>1243.92</v>
      </c>
      <c r="X23" s="24">
        <v>1556.1</v>
      </c>
      <c r="Z23" s="24">
        <v>0</v>
      </c>
      <c r="AA23" s="24">
        <v>0</v>
      </c>
      <c r="AB23" s="20">
        <v>0</v>
      </c>
      <c r="AC23" s="24">
        <v>0</v>
      </c>
      <c r="AE23" s="24">
        <v>0</v>
      </c>
      <c r="AG23" s="24">
        <v>0</v>
      </c>
      <c r="AH23" s="20">
        <v>0</v>
      </c>
      <c r="AI23" s="24"/>
      <c r="AM23" s="16">
        <f t="shared" si="0"/>
        <v>9800.0700000000015</v>
      </c>
      <c r="AN23" s="19">
        <v>9800.07</v>
      </c>
      <c r="AO23" s="16">
        <f t="shared" si="1"/>
        <v>0</v>
      </c>
      <c r="AP23" s="20">
        <v>0</v>
      </c>
      <c r="AQ23" s="20">
        <v>4199.9799999999996</v>
      </c>
    </row>
    <row r="24" spans="1:43" s="20" customFormat="1" x14ac:dyDescent="0.25">
      <c r="A24" s="23" t="s">
        <v>221</v>
      </c>
      <c r="B24" s="23" t="s">
        <v>222</v>
      </c>
      <c r="C24" s="17">
        <v>5963.55</v>
      </c>
      <c r="E24" s="23"/>
      <c r="I24" s="24">
        <v>0</v>
      </c>
      <c r="K24" s="23">
        <v>0</v>
      </c>
      <c r="L24" s="25">
        <v>1</v>
      </c>
      <c r="M24" s="23">
        <v>0</v>
      </c>
      <c r="N24" s="24">
        <v>0</v>
      </c>
      <c r="O24" s="24">
        <v>0</v>
      </c>
      <c r="P24" s="24">
        <v>0</v>
      </c>
      <c r="Q24" s="23">
        <v>0</v>
      </c>
      <c r="R24" s="25">
        <v>3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Z24" s="24">
        <v>0</v>
      </c>
      <c r="AA24" s="24">
        <v>0</v>
      </c>
      <c r="AB24" s="20">
        <v>0</v>
      </c>
      <c r="AC24" s="24">
        <v>0</v>
      </c>
      <c r="AE24" s="24">
        <v>0</v>
      </c>
      <c r="AG24" s="24">
        <v>0</v>
      </c>
      <c r="AH24" s="20">
        <v>0</v>
      </c>
      <c r="AI24" s="24"/>
      <c r="AM24" s="16">
        <f t="shared" si="0"/>
        <v>5963.55</v>
      </c>
      <c r="AN24" s="19">
        <v>5963.55</v>
      </c>
      <c r="AO24" s="16">
        <f t="shared" si="1"/>
        <v>0</v>
      </c>
      <c r="AP24" s="20">
        <v>0</v>
      </c>
      <c r="AQ24" s="20">
        <v>0</v>
      </c>
    </row>
    <row r="25" spans="1:43" s="20" customFormat="1" x14ac:dyDescent="0.25">
      <c r="A25" s="23" t="s">
        <v>227</v>
      </c>
      <c r="B25" s="23" t="s">
        <v>228</v>
      </c>
      <c r="C25" s="17">
        <v>5599.95</v>
      </c>
      <c r="E25" s="23"/>
      <c r="I25" s="24">
        <v>0</v>
      </c>
      <c r="K25" s="23">
        <v>0</v>
      </c>
      <c r="L25" s="25">
        <v>1</v>
      </c>
      <c r="M25" s="23">
        <v>0</v>
      </c>
      <c r="N25" s="24">
        <v>0</v>
      </c>
      <c r="O25" s="24">
        <v>0</v>
      </c>
      <c r="P25" s="24">
        <v>0</v>
      </c>
      <c r="Q25" s="23">
        <v>0</v>
      </c>
      <c r="R25" s="25">
        <v>3</v>
      </c>
      <c r="S25" s="24">
        <v>0</v>
      </c>
      <c r="T25" s="24">
        <v>0</v>
      </c>
      <c r="U25" s="24">
        <v>0</v>
      </c>
      <c r="V25" s="24">
        <v>0</v>
      </c>
      <c r="W25" s="24">
        <v>0</v>
      </c>
      <c r="X25" s="24">
        <v>0</v>
      </c>
      <c r="Z25" s="24">
        <v>0</v>
      </c>
      <c r="AA25" s="24">
        <v>0</v>
      </c>
      <c r="AB25" s="20">
        <v>0</v>
      </c>
      <c r="AC25" s="24">
        <v>0</v>
      </c>
      <c r="AE25" s="24">
        <v>0</v>
      </c>
      <c r="AG25" s="24">
        <v>0</v>
      </c>
      <c r="AH25" s="20">
        <v>0</v>
      </c>
      <c r="AI25" s="24"/>
      <c r="AM25" s="16">
        <f t="shared" si="0"/>
        <v>5599.95</v>
      </c>
      <c r="AN25" s="19">
        <v>5599.95</v>
      </c>
      <c r="AO25" s="16">
        <f t="shared" si="1"/>
        <v>0</v>
      </c>
      <c r="AP25" s="20">
        <v>0</v>
      </c>
      <c r="AQ25" s="20">
        <v>2400</v>
      </c>
    </row>
    <row r="26" spans="1:43" s="20" customFormat="1" x14ac:dyDescent="0.25">
      <c r="A26" s="23" t="s">
        <v>233</v>
      </c>
      <c r="B26" s="23" t="s">
        <v>234</v>
      </c>
      <c r="C26" s="17">
        <v>64961.4</v>
      </c>
      <c r="E26" s="23"/>
      <c r="I26" s="24">
        <v>0</v>
      </c>
      <c r="K26" s="23">
        <v>0</v>
      </c>
      <c r="L26" s="25">
        <v>1</v>
      </c>
      <c r="M26" s="23">
        <v>0</v>
      </c>
      <c r="N26" s="24">
        <v>0</v>
      </c>
      <c r="O26" s="24">
        <v>0</v>
      </c>
      <c r="P26" s="24">
        <v>0</v>
      </c>
      <c r="Q26" s="23">
        <v>0</v>
      </c>
      <c r="R26" s="25">
        <v>3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Z26" s="24">
        <v>0</v>
      </c>
      <c r="AA26" s="24">
        <v>0</v>
      </c>
      <c r="AB26" s="20">
        <v>28363.285599923758</v>
      </c>
      <c r="AC26" s="24">
        <v>0</v>
      </c>
      <c r="AE26" s="24">
        <v>0</v>
      </c>
      <c r="AG26" s="24">
        <v>0</v>
      </c>
      <c r="AH26" s="20">
        <v>522.68559992375867</v>
      </c>
      <c r="AI26" s="24"/>
      <c r="AM26" s="16">
        <f t="shared" si="0"/>
        <v>93847.371199847519</v>
      </c>
      <c r="AN26" s="19">
        <v>64961.4</v>
      </c>
      <c r="AO26" s="16">
        <f t="shared" si="1"/>
        <v>-28885.971199847518</v>
      </c>
      <c r="AP26" s="20">
        <v>522.68559992375867</v>
      </c>
      <c r="AQ26" s="20">
        <v>28363.285599923758</v>
      </c>
    </row>
    <row r="27" spans="1:43" s="20" customFormat="1" x14ac:dyDescent="0.25">
      <c r="A27" s="23" t="s">
        <v>239</v>
      </c>
      <c r="B27" s="23" t="s">
        <v>240</v>
      </c>
      <c r="C27" s="17">
        <v>48485.55</v>
      </c>
      <c r="E27" s="23"/>
      <c r="I27" s="24">
        <v>0</v>
      </c>
      <c r="K27" s="23">
        <v>0</v>
      </c>
      <c r="L27" s="25">
        <v>1</v>
      </c>
      <c r="M27" s="23">
        <v>0</v>
      </c>
      <c r="N27" s="24">
        <v>0</v>
      </c>
      <c r="O27" s="24">
        <v>0</v>
      </c>
      <c r="P27" s="24">
        <v>0</v>
      </c>
      <c r="Q27" s="23">
        <v>0</v>
      </c>
      <c r="R27" s="25">
        <v>3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>
        <v>0</v>
      </c>
      <c r="Z27" s="24">
        <v>0</v>
      </c>
      <c r="AA27" s="24">
        <v>0</v>
      </c>
      <c r="AB27" s="20">
        <v>21302.18559992376</v>
      </c>
      <c r="AC27" s="24">
        <v>0</v>
      </c>
      <c r="AE27" s="24">
        <v>0</v>
      </c>
      <c r="AG27" s="24">
        <v>0</v>
      </c>
      <c r="AH27" s="26">
        <v>522.68559992375867</v>
      </c>
      <c r="AI27" s="24"/>
      <c r="AM27" s="16">
        <f t="shared" si="0"/>
        <v>70310.421199847522</v>
      </c>
      <c r="AN27" s="19">
        <v>48485.55</v>
      </c>
      <c r="AO27" s="16">
        <f t="shared" si="1"/>
        <v>-21824.871199847519</v>
      </c>
      <c r="AP27" s="20">
        <v>522.68559992375867</v>
      </c>
      <c r="AQ27" s="20">
        <v>21302.18559992376</v>
      </c>
    </row>
    <row r="28" spans="1:43" s="20" customFormat="1" x14ac:dyDescent="0.25">
      <c r="A28" s="23" t="s">
        <v>245</v>
      </c>
      <c r="B28" s="23" t="s">
        <v>246</v>
      </c>
      <c r="C28" s="17">
        <v>8050.05</v>
      </c>
      <c r="E28" s="23"/>
      <c r="I28" s="24">
        <v>0</v>
      </c>
      <c r="K28" s="23">
        <v>0</v>
      </c>
      <c r="L28" s="25">
        <v>1</v>
      </c>
      <c r="M28" s="23">
        <v>0</v>
      </c>
      <c r="N28" s="24">
        <v>0</v>
      </c>
      <c r="O28" s="24">
        <v>0</v>
      </c>
      <c r="P28" s="24">
        <v>0</v>
      </c>
      <c r="Q28" s="23">
        <v>0</v>
      </c>
      <c r="R28" s="25">
        <v>3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Z28" s="24">
        <v>0</v>
      </c>
      <c r="AA28" s="24">
        <v>0</v>
      </c>
      <c r="AB28" s="20">
        <v>0</v>
      </c>
      <c r="AC28" s="24">
        <v>0</v>
      </c>
      <c r="AE28" s="24">
        <v>0</v>
      </c>
      <c r="AG28" s="24">
        <v>0</v>
      </c>
      <c r="AH28" s="20">
        <v>0</v>
      </c>
      <c r="AI28" s="24"/>
      <c r="AM28" s="16">
        <f t="shared" si="0"/>
        <v>8050.05</v>
      </c>
      <c r="AN28" s="19">
        <v>8050.05</v>
      </c>
      <c r="AO28" s="16">
        <f t="shared" si="1"/>
        <v>0</v>
      </c>
      <c r="AP28" s="20">
        <v>0</v>
      </c>
      <c r="AQ28" s="20">
        <v>3450</v>
      </c>
    </row>
    <row r="29" spans="1:43" s="20" customFormat="1" x14ac:dyDescent="0.25">
      <c r="A29" s="23" t="s">
        <v>251</v>
      </c>
      <c r="B29" s="23" t="s">
        <v>252</v>
      </c>
      <c r="C29" s="17">
        <v>5599.95</v>
      </c>
      <c r="E29" s="23"/>
      <c r="I29" s="24">
        <v>0</v>
      </c>
      <c r="K29" s="23">
        <v>0</v>
      </c>
      <c r="L29" s="25">
        <v>1</v>
      </c>
      <c r="M29" s="23">
        <v>0</v>
      </c>
      <c r="N29" s="24">
        <v>0</v>
      </c>
      <c r="O29" s="24">
        <v>0</v>
      </c>
      <c r="P29" s="24">
        <v>0</v>
      </c>
      <c r="Q29" s="23">
        <v>0</v>
      </c>
      <c r="R29" s="25">
        <v>3</v>
      </c>
      <c r="S29" s="24">
        <v>0</v>
      </c>
      <c r="T29" s="24">
        <v>0</v>
      </c>
      <c r="U29" s="24">
        <v>0</v>
      </c>
      <c r="V29" s="24">
        <v>0</v>
      </c>
      <c r="W29" s="24">
        <v>0</v>
      </c>
      <c r="X29" s="24">
        <v>0</v>
      </c>
      <c r="Z29" s="24">
        <v>0</v>
      </c>
      <c r="AA29" s="24">
        <v>0</v>
      </c>
      <c r="AB29" s="20">
        <v>0</v>
      </c>
      <c r="AC29" s="24">
        <v>0</v>
      </c>
      <c r="AE29" s="24">
        <v>0</v>
      </c>
      <c r="AG29" s="24">
        <v>0</v>
      </c>
      <c r="AH29" s="20">
        <v>0</v>
      </c>
      <c r="AI29" s="24"/>
      <c r="AM29" s="16">
        <f t="shared" si="0"/>
        <v>5599.95</v>
      </c>
      <c r="AN29" s="19">
        <v>5599.95</v>
      </c>
      <c r="AO29" s="16">
        <f t="shared" si="1"/>
        <v>0</v>
      </c>
      <c r="AP29" s="20">
        <v>0</v>
      </c>
      <c r="AQ29" s="20">
        <v>2400</v>
      </c>
    </row>
    <row r="30" spans="1:43" s="20" customFormat="1" x14ac:dyDescent="0.25">
      <c r="A30" s="23" t="s">
        <v>257</v>
      </c>
      <c r="B30" s="23" t="s">
        <v>258</v>
      </c>
      <c r="C30" s="17">
        <v>6915.45</v>
      </c>
      <c r="E30" s="23"/>
      <c r="I30" s="24">
        <v>0</v>
      </c>
      <c r="K30" s="23">
        <v>0</v>
      </c>
      <c r="L30" s="25">
        <v>1</v>
      </c>
      <c r="M30" s="23">
        <v>0</v>
      </c>
      <c r="N30" s="24">
        <v>0</v>
      </c>
      <c r="O30" s="24">
        <v>0</v>
      </c>
      <c r="P30" s="24">
        <v>0</v>
      </c>
      <c r="Q30" s="23">
        <v>0</v>
      </c>
      <c r="R30" s="25">
        <v>3</v>
      </c>
      <c r="S30" s="24">
        <v>0</v>
      </c>
      <c r="T30" s="24">
        <v>0</v>
      </c>
      <c r="U30" s="24">
        <v>0</v>
      </c>
      <c r="V30" s="24">
        <v>0</v>
      </c>
      <c r="W30" s="24">
        <v>0</v>
      </c>
      <c r="X30" s="24">
        <v>0</v>
      </c>
      <c r="Z30" s="24">
        <v>0</v>
      </c>
      <c r="AA30" s="24">
        <v>0</v>
      </c>
      <c r="AB30" s="20">
        <v>0</v>
      </c>
      <c r="AC30" s="24">
        <v>0</v>
      </c>
      <c r="AE30" s="24">
        <v>0</v>
      </c>
      <c r="AG30" s="24">
        <v>0</v>
      </c>
      <c r="AH30" s="20">
        <v>0</v>
      </c>
      <c r="AI30" s="24"/>
      <c r="AM30" s="16">
        <f t="shared" si="0"/>
        <v>6915.45</v>
      </c>
      <c r="AN30" s="19">
        <v>6915.45</v>
      </c>
      <c r="AO30" s="16">
        <f t="shared" si="1"/>
        <v>0</v>
      </c>
      <c r="AP30" s="20">
        <v>0</v>
      </c>
      <c r="AQ30" s="20">
        <v>0</v>
      </c>
    </row>
    <row r="31" spans="1:43" s="20" customFormat="1" x14ac:dyDescent="0.25">
      <c r="A31" s="23" t="s">
        <v>263</v>
      </c>
      <c r="B31" s="23" t="s">
        <v>264</v>
      </c>
      <c r="C31" s="17">
        <v>7246.5</v>
      </c>
      <c r="E31" s="23"/>
      <c r="I31" s="24">
        <v>0</v>
      </c>
      <c r="K31" s="23">
        <v>0</v>
      </c>
      <c r="L31" s="25">
        <v>1</v>
      </c>
      <c r="M31" s="23">
        <v>0</v>
      </c>
      <c r="N31" s="24">
        <v>0</v>
      </c>
      <c r="O31" s="24">
        <v>0</v>
      </c>
      <c r="P31" s="24">
        <v>0</v>
      </c>
      <c r="Q31" s="23">
        <v>0</v>
      </c>
      <c r="R31" s="25">
        <v>3</v>
      </c>
      <c r="S31" s="24">
        <v>0</v>
      </c>
      <c r="T31" s="24">
        <v>0</v>
      </c>
      <c r="U31" s="24">
        <v>0</v>
      </c>
      <c r="V31" s="24">
        <v>0</v>
      </c>
      <c r="W31" s="24">
        <v>0</v>
      </c>
      <c r="X31" s="24">
        <v>0</v>
      </c>
      <c r="Z31" s="24">
        <v>0</v>
      </c>
      <c r="AA31" s="24">
        <v>0</v>
      </c>
      <c r="AB31" s="20">
        <v>0</v>
      </c>
      <c r="AC31" s="24">
        <v>0</v>
      </c>
      <c r="AE31" s="24">
        <v>0</v>
      </c>
      <c r="AG31" s="24">
        <v>0</v>
      </c>
      <c r="AH31" s="20">
        <v>0</v>
      </c>
      <c r="AI31" s="24"/>
      <c r="AM31" s="16">
        <f t="shared" si="0"/>
        <v>7246.5</v>
      </c>
      <c r="AN31" s="19">
        <v>7246.5</v>
      </c>
      <c r="AO31" s="16">
        <f t="shared" si="1"/>
        <v>0</v>
      </c>
      <c r="AP31" s="20">
        <v>0</v>
      </c>
      <c r="AQ31" s="20">
        <v>0</v>
      </c>
    </row>
    <row r="32" spans="1:43" s="20" customFormat="1" x14ac:dyDescent="0.25">
      <c r="A32" s="23" t="s">
        <v>269</v>
      </c>
      <c r="B32" s="23" t="s">
        <v>270</v>
      </c>
      <c r="C32" s="17">
        <v>5496.45</v>
      </c>
      <c r="E32" s="23"/>
      <c r="I32" s="24">
        <v>0</v>
      </c>
      <c r="K32" s="23">
        <v>0</v>
      </c>
      <c r="L32" s="25">
        <v>1</v>
      </c>
      <c r="M32" s="23">
        <v>0</v>
      </c>
      <c r="N32" s="24">
        <v>0</v>
      </c>
      <c r="O32" s="24">
        <v>0</v>
      </c>
      <c r="P32" s="24">
        <v>0</v>
      </c>
      <c r="Q32" s="23">
        <v>0</v>
      </c>
      <c r="R32" s="25">
        <v>3</v>
      </c>
      <c r="S32" s="24">
        <v>0</v>
      </c>
      <c r="T32" s="24">
        <v>0</v>
      </c>
      <c r="U32" s="24">
        <v>0</v>
      </c>
      <c r="V32" s="24">
        <v>0</v>
      </c>
      <c r="W32" s="24">
        <v>0</v>
      </c>
      <c r="X32" s="24">
        <v>0</v>
      </c>
      <c r="Z32" s="24">
        <v>0</v>
      </c>
      <c r="AA32" s="24">
        <v>0</v>
      </c>
      <c r="AB32" s="20">
        <v>0</v>
      </c>
      <c r="AC32" s="24">
        <v>0</v>
      </c>
      <c r="AE32" s="24">
        <v>0</v>
      </c>
      <c r="AG32" s="24">
        <v>0</v>
      </c>
      <c r="AH32" s="20">
        <v>0</v>
      </c>
      <c r="AI32" s="24"/>
      <c r="AM32" s="16">
        <f t="shared" si="0"/>
        <v>5496.45</v>
      </c>
      <c r="AN32" s="19">
        <v>5496.45</v>
      </c>
      <c r="AO32" s="16">
        <f t="shared" si="1"/>
        <v>0</v>
      </c>
      <c r="AP32" s="20">
        <v>0</v>
      </c>
      <c r="AQ32" s="20">
        <v>0</v>
      </c>
    </row>
    <row r="33" spans="1:43" s="20" customFormat="1" x14ac:dyDescent="0.25">
      <c r="A33" s="23" t="s">
        <v>275</v>
      </c>
      <c r="B33" s="23" t="s">
        <v>276</v>
      </c>
      <c r="C33" s="17">
        <v>3499.95</v>
      </c>
      <c r="E33" s="23"/>
      <c r="I33" s="24">
        <v>0</v>
      </c>
      <c r="K33" s="23">
        <v>0</v>
      </c>
      <c r="L33" s="25">
        <v>1</v>
      </c>
      <c r="M33" s="23">
        <v>0</v>
      </c>
      <c r="N33" s="24">
        <v>0</v>
      </c>
      <c r="O33" s="24">
        <v>0</v>
      </c>
      <c r="P33" s="24">
        <v>0</v>
      </c>
      <c r="Q33" s="23">
        <v>0</v>
      </c>
      <c r="R33" s="25">
        <v>3</v>
      </c>
      <c r="S33" s="24">
        <v>0</v>
      </c>
      <c r="T33" s="24">
        <v>0</v>
      </c>
      <c r="U33" s="24">
        <v>0</v>
      </c>
      <c r="V33" s="24">
        <v>0</v>
      </c>
      <c r="W33" s="24">
        <v>0</v>
      </c>
      <c r="X33" s="24">
        <v>0</v>
      </c>
      <c r="Z33" s="24">
        <v>0</v>
      </c>
      <c r="AA33" s="24">
        <v>0</v>
      </c>
      <c r="AB33" s="20">
        <v>0</v>
      </c>
      <c r="AC33" s="24">
        <v>0</v>
      </c>
      <c r="AE33" s="24">
        <v>0</v>
      </c>
      <c r="AG33" s="24">
        <v>0</v>
      </c>
      <c r="AH33" s="20">
        <v>0</v>
      </c>
      <c r="AI33" s="24"/>
      <c r="AM33" s="16">
        <f t="shared" si="0"/>
        <v>3499.95</v>
      </c>
      <c r="AN33" s="19">
        <v>3499.95</v>
      </c>
      <c r="AO33" s="16">
        <f t="shared" si="1"/>
        <v>0</v>
      </c>
      <c r="AP33" s="20">
        <v>0</v>
      </c>
      <c r="AQ33" s="20">
        <v>1500</v>
      </c>
    </row>
    <row r="34" spans="1:43" s="20" customFormat="1" x14ac:dyDescent="0.25">
      <c r="A34" s="23" t="s">
        <v>281</v>
      </c>
      <c r="B34" s="23" t="s">
        <v>282</v>
      </c>
      <c r="C34" s="17">
        <v>4000.05</v>
      </c>
      <c r="E34" s="23"/>
      <c r="I34" s="24">
        <v>0</v>
      </c>
      <c r="K34" s="23">
        <v>0</v>
      </c>
      <c r="L34" s="25">
        <v>1</v>
      </c>
      <c r="M34" s="23">
        <v>0</v>
      </c>
      <c r="N34" s="24">
        <v>0</v>
      </c>
      <c r="O34" s="24">
        <v>0</v>
      </c>
      <c r="P34" s="24">
        <v>0</v>
      </c>
      <c r="Q34" s="23">
        <v>0</v>
      </c>
      <c r="R34" s="25">
        <v>3</v>
      </c>
      <c r="S34" s="24">
        <v>0</v>
      </c>
      <c r="T34" s="24">
        <v>0</v>
      </c>
      <c r="U34" s="24">
        <v>0</v>
      </c>
      <c r="V34" s="24">
        <v>0</v>
      </c>
      <c r="W34" s="24">
        <v>0</v>
      </c>
      <c r="X34" s="24">
        <v>0</v>
      </c>
      <c r="Z34" s="24">
        <v>0</v>
      </c>
      <c r="AA34" s="24">
        <v>0</v>
      </c>
      <c r="AB34" s="20">
        <v>0</v>
      </c>
      <c r="AC34" s="24">
        <v>0</v>
      </c>
      <c r="AE34" s="24">
        <v>0</v>
      </c>
      <c r="AG34" s="24">
        <v>0</v>
      </c>
      <c r="AH34" s="20">
        <v>0</v>
      </c>
      <c r="AI34" s="24"/>
      <c r="AM34" s="16">
        <f t="shared" si="0"/>
        <v>4000.05</v>
      </c>
      <c r="AN34" s="19">
        <v>4000.05</v>
      </c>
      <c r="AO34" s="16">
        <f t="shared" si="1"/>
        <v>0</v>
      </c>
      <c r="AP34" s="20">
        <v>0</v>
      </c>
      <c r="AQ34" s="20">
        <v>0</v>
      </c>
    </row>
    <row r="35" spans="1:43" s="20" customFormat="1" x14ac:dyDescent="0.25">
      <c r="A35" s="23" t="s">
        <v>287</v>
      </c>
      <c r="B35" s="23" t="s">
        <v>288</v>
      </c>
      <c r="C35" s="17">
        <v>4000.05</v>
      </c>
      <c r="E35" s="23"/>
      <c r="I35" s="24">
        <v>0</v>
      </c>
      <c r="K35" s="23">
        <v>0</v>
      </c>
      <c r="L35" s="25">
        <v>1</v>
      </c>
      <c r="M35" s="23">
        <v>0</v>
      </c>
      <c r="N35" s="24">
        <v>0</v>
      </c>
      <c r="O35" s="24">
        <v>0</v>
      </c>
      <c r="P35" s="24">
        <v>0</v>
      </c>
      <c r="Q35" s="23">
        <v>0</v>
      </c>
      <c r="R35" s="25">
        <v>3</v>
      </c>
      <c r="S35" s="24">
        <v>0</v>
      </c>
      <c r="T35" s="24">
        <v>0</v>
      </c>
      <c r="U35" s="24">
        <v>0</v>
      </c>
      <c r="V35" s="24">
        <v>0</v>
      </c>
      <c r="W35" s="24">
        <v>0</v>
      </c>
      <c r="X35" s="24">
        <v>0</v>
      </c>
      <c r="Z35" s="24">
        <v>0</v>
      </c>
      <c r="AA35" s="24">
        <v>0</v>
      </c>
      <c r="AB35" s="20">
        <v>0</v>
      </c>
      <c r="AC35" s="24">
        <v>0</v>
      </c>
      <c r="AE35" s="24">
        <v>0</v>
      </c>
      <c r="AG35" s="24">
        <v>0</v>
      </c>
      <c r="AH35" s="20">
        <v>0</v>
      </c>
      <c r="AI35" s="24"/>
      <c r="AM35" s="16">
        <f t="shared" si="0"/>
        <v>4000.05</v>
      </c>
      <c r="AN35" s="19">
        <v>4000.05</v>
      </c>
      <c r="AO35" s="16">
        <f t="shared" si="1"/>
        <v>0</v>
      </c>
      <c r="AP35" s="20">
        <v>0</v>
      </c>
      <c r="AQ35" s="20">
        <v>0</v>
      </c>
    </row>
    <row r="36" spans="1:43" s="20" customFormat="1" x14ac:dyDescent="0.25">
      <c r="A36" s="23" t="s">
        <v>293</v>
      </c>
      <c r="B36" s="23" t="s">
        <v>294</v>
      </c>
      <c r="C36" s="17">
        <v>4000.05</v>
      </c>
      <c r="E36" s="23"/>
      <c r="I36" s="24">
        <v>0</v>
      </c>
      <c r="K36" s="23">
        <v>0</v>
      </c>
      <c r="L36" s="25">
        <v>1</v>
      </c>
      <c r="M36" s="23">
        <v>0</v>
      </c>
      <c r="N36" s="24">
        <v>0</v>
      </c>
      <c r="O36" s="24">
        <v>0</v>
      </c>
      <c r="P36" s="24">
        <v>0</v>
      </c>
      <c r="Q36" s="23">
        <v>0</v>
      </c>
      <c r="R36" s="25">
        <v>3</v>
      </c>
      <c r="S36" s="24">
        <v>0</v>
      </c>
      <c r="T36" s="24">
        <v>0</v>
      </c>
      <c r="U36" s="24">
        <v>0</v>
      </c>
      <c r="V36" s="24">
        <v>0</v>
      </c>
      <c r="W36" s="24">
        <v>0</v>
      </c>
      <c r="X36" s="24">
        <v>0</v>
      </c>
      <c r="Z36" s="24">
        <v>0</v>
      </c>
      <c r="AA36" s="24">
        <v>0</v>
      </c>
      <c r="AB36" s="20">
        <v>0</v>
      </c>
      <c r="AC36" s="24">
        <v>0</v>
      </c>
      <c r="AE36" s="24">
        <v>0</v>
      </c>
      <c r="AG36" s="24">
        <v>0</v>
      </c>
      <c r="AH36" s="20">
        <v>0</v>
      </c>
      <c r="AI36" s="24"/>
      <c r="AM36" s="16">
        <f t="shared" si="0"/>
        <v>4000.05</v>
      </c>
      <c r="AN36" s="19">
        <v>4000.05</v>
      </c>
      <c r="AO36" s="16">
        <f t="shared" si="1"/>
        <v>0</v>
      </c>
      <c r="AP36" s="20">
        <v>0</v>
      </c>
      <c r="AQ36" s="20">
        <v>0</v>
      </c>
    </row>
    <row r="37" spans="1:43" s="20" customFormat="1" x14ac:dyDescent="0.25">
      <c r="A37" s="23" t="s">
        <v>299</v>
      </c>
      <c r="B37" s="23" t="s">
        <v>300</v>
      </c>
      <c r="C37" s="17">
        <v>4750.05</v>
      </c>
      <c r="E37" s="23"/>
      <c r="I37" s="24">
        <v>0</v>
      </c>
      <c r="K37" s="23">
        <v>0</v>
      </c>
      <c r="L37" s="25">
        <v>1</v>
      </c>
      <c r="M37" s="23">
        <v>0</v>
      </c>
      <c r="N37" s="24">
        <v>0</v>
      </c>
      <c r="O37" s="24">
        <v>0</v>
      </c>
      <c r="P37" s="24">
        <v>0</v>
      </c>
      <c r="Q37" s="23">
        <v>0</v>
      </c>
      <c r="R37" s="25">
        <v>3</v>
      </c>
      <c r="S37" s="24">
        <v>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Z37" s="24">
        <v>0</v>
      </c>
      <c r="AA37" s="24">
        <v>0</v>
      </c>
      <c r="AB37" s="20">
        <v>0</v>
      </c>
      <c r="AC37" s="24">
        <v>0</v>
      </c>
      <c r="AE37" s="24">
        <v>0</v>
      </c>
      <c r="AG37" s="24">
        <v>0</v>
      </c>
      <c r="AH37" s="20">
        <v>0</v>
      </c>
      <c r="AI37" s="24"/>
      <c r="AM37" s="16">
        <f t="shared" si="0"/>
        <v>4750.05</v>
      </c>
      <c r="AN37" s="19">
        <v>4750.05</v>
      </c>
      <c r="AO37" s="16">
        <f t="shared" si="1"/>
        <v>0</v>
      </c>
      <c r="AP37" s="20">
        <v>0</v>
      </c>
      <c r="AQ37" s="20">
        <v>0</v>
      </c>
    </row>
    <row r="38" spans="1:43" s="20" customFormat="1" x14ac:dyDescent="0.25">
      <c r="A38" s="23" t="s">
        <v>420</v>
      </c>
      <c r="B38" s="23" t="s">
        <v>305</v>
      </c>
      <c r="C38" s="17">
        <v>4500</v>
      </c>
      <c r="E38" s="23"/>
      <c r="I38" s="24">
        <v>0</v>
      </c>
      <c r="K38" s="23">
        <v>0</v>
      </c>
      <c r="L38" s="25">
        <v>1</v>
      </c>
      <c r="M38" s="23">
        <v>0</v>
      </c>
      <c r="N38" s="24">
        <v>0</v>
      </c>
      <c r="O38" s="24">
        <v>0</v>
      </c>
      <c r="P38" s="24">
        <v>0</v>
      </c>
      <c r="Q38" s="23">
        <v>0</v>
      </c>
      <c r="R38" s="25">
        <v>3</v>
      </c>
      <c r="S38" s="24">
        <v>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Z38" s="24">
        <v>0</v>
      </c>
      <c r="AA38" s="24">
        <v>0</v>
      </c>
      <c r="AB38" s="20">
        <v>0</v>
      </c>
      <c r="AC38" s="24">
        <v>0</v>
      </c>
      <c r="AE38" s="24">
        <v>0</v>
      </c>
      <c r="AG38" s="24">
        <v>0</v>
      </c>
      <c r="AH38" s="20">
        <v>0</v>
      </c>
      <c r="AI38" s="24"/>
      <c r="AM38" s="16">
        <f t="shared" si="0"/>
        <v>4500</v>
      </c>
      <c r="AN38" s="19">
        <v>4500</v>
      </c>
      <c r="AO38" s="16">
        <f t="shared" si="1"/>
        <v>0</v>
      </c>
      <c r="AP38" s="20">
        <v>0</v>
      </c>
      <c r="AQ38" s="20">
        <v>0</v>
      </c>
    </row>
    <row r="39" spans="1:43" s="20" customFormat="1" x14ac:dyDescent="0.25">
      <c r="A39" s="23" t="s">
        <v>310</v>
      </c>
      <c r="B39" s="23" t="s">
        <v>311</v>
      </c>
      <c r="C39" s="17">
        <v>4200</v>
      </c>
      <c r="E39" s="23"/>
      <c r="I39" s="24">
        <v>0</v>
      </c>
      <c r="K39" s="23">
        <v>0</v>
      </c>
      <c r="L39" s="25">
        <v>1</v>
      </c>
      <c r="M39" s="23">
        <v>0</v>
      </c>
      <c r="N39" s="24">
        <v>0</v>
      </c>
      <c r="O39" s="24">
        <v>0</v>
      </c>
      <c r="P39" s="24">
        <v>0</v>
      </c>
      <c r="Q39" s="23">
        <v>0</v>
      </c>
      <c r="R39" s="25">
        <v>3</v>
      </c>
      <c r="S39" s="24">
        <v>0</v>
      </c>
      <c r="T39" s="24">
        <v>0</v>
      </c>
      <c r="U39" s="24">
        <v>0</v>
      </c>
      <c r="V39" s="24">
        <v>0</v>
      </c>
      <c r="W39" s="24">
        <v>0</v>
      </c>
      <c r="X39" s="24">
        <v>0</v>
      </c>
      <c r="Z39" s="24">
        <v>0</v>
      </c>
      <c r="AA39" s="24">
        <v>0</v>
      </c>
      <c r="AB39" s="20">
        <v>0</v>
      </c>
      <c r="AC39" s="24">
        <v>0</v>
      </c>
      <c r="AE39" s="24">
        <v>0</v>
      </c>
      <c r="AG39" s="24">
        <v>0</v>
      </c>
      <c r="AH39" s="20">
        <v>0</v>
      </c>
      <c r="AI39" s="24"/>
      <c r="AM39" s="16">
        <f t="shared" si="0"/>
        <v>4200</v>
      </c>
      <c r="AN39" s="19">
        <v>4200</v>
      </c>
      <c r="AO39" s="16">
        <f t="shared" si="1"/>
        <v>0</v>
      </c>
      <c r="AP39" s="20">
        <v>0</v>
      </c>
      <c r="AQ39" s="20">
        <v>0</v>
      </c>
    </row>
    <row r="40" spans="1:43" s="20" customFormat="1" x14ac:dyDescent="0.25">
      <c r="A40" s="23" t="s">
        <v>316</v>
      </c>
      <c r="B40" s="23" t="s">
        <v>317</v>
      </c>
      <c r="C40" s="17">
        <v>4750.05</v>
      </c>
      <c r="E40" s="23"/>
      <c r="I40" s="24">
        <v>0</v>
      </c>
      <c r="K40" s="23">
        <v>0</v>
      </c>
      <c r="L40" s="25">
        <v>1</v>
      </c>
      <c r="M40" s="23">
        <v>0</v>
      </c>
      <c r="N40" s="24">
        <v>0</v>
      </c>
      <c r="O40" s="24">
        <v>0</v>
      </c>
      <c r="P40" s="24">
        <v>0</v>
      </c>
      <c r="Q40" s="23">
        <v>0</v>
      </c>
      <c r="R40" s="25">
        <v>3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Z40" s="24">
        <v>0</v>
      </c>
      <c r="AA40" s="24">
        <v>0</v>
      </c>
      <c r="AB40" s="20">
        <v>0</v>
      </c>
      <c r="AC40" s="24">
        <v>0</v>
      </c>
      <c r="AE40" s="24">
        <v>0</v>
      </c>
      <c r="AG40" s="24">
        <v>0</v>
      </c>
      <c r="AH40" s="20">
        <v>0</v>
      </c>
      <c r="AI40" s="24"/>
      <c r="AM40" s="16">
        <f t="shared" si="0"/>
        <v>4750.05</v>
      </c>
      <c r="AN40" s="19">
        <v>4750.05</v>
      </c>
      <c r="AO40" s="16">
        <f t="shared" si="1"/>
        <v>0</v>
      </c>
      <c r="AP40" s="20">
        <v>0</v>
      </c>
      <c r="AQ40" s="20">
        <v>0</v>
      </c>
    </row>
    <row r="41" spans="1:43" s="20" customFormat="1" x14ac:dyDescent="0.25">
      <c r="A41" s="23" t="s">
        <v>322</v>
      </c>
      <c r="B41" s="23" t="s">
        <v>323</v>
      </c>
      <c r="C41" s="17">
        <v>6000</v>
      </c>
      <c r="E41" s="23"/>
      <c r="I41" s="24">
        <v>0</v>
      </c>
      <c r="K41" s="23">
        <v>0</v>
      </c>
      <c r="L41" s="25">
        <v>1</v>
      </c>
      <c r="M41" s="23">
        <v>0</v>
      </c>
      <c r="N41" s="24">
        <v>0</v>
      </c>
      <c r="O41" s="24">
        <v>0</v>
      </c>
      <c r="P41" s="24">
        <v>0</v>
      </c>
      <c r="Q41" s="23">
        <v>0</v>
      </c>
      <c r="R41" s="25">
        <v>3</v>
      </c>
      <c r="S41" s="24">
        <v>0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Z41" s="24">
        <v>0</v>
      </c>
      <c r="AA41" s="24">
        <v>0</v>
      </c>
      <c r="AB41" s="20">
        <v>0</v>
      </c>
      <c r="AC41" s="24">
        <v>0</v>
      </c>
      <c r="AE41" s="24">
        <v>0</v>
      </c>
      <c r="AG41" s="24">
        <v>0</v>
      </c>
      <c r="AH41" s="20">
        <v>0</v>
      </c>
      <c r="AI41" s="24"/>
      <c r="AM41" s="16">
        <f t="shared" si="0"/>
        <v>6000</v>
      </c>
      <c r="AN41" s="19">
        <v>6000</v>
      </c>
      <c r="AO41" s="16">
        <f t="shared" si="1"/>
        <v>0</v>
      </c>
      <c r="AP41" s="20">
        <v>0</v>
      </c>
      <c r="AQ41" s="20">
        <v>0</v>
      </c>
    </row>
    <row r="42" spans="1:43" s="20" customFormat="1" x14ac:dyDescent="0.25">
      <c r="A42" s="23" t="s">
        <v>421</v>
      </c>
      <c r="B42" s="23" t="s">
        <v>328</v>
      </c>
      <c r="C42" s="17">
        <v>4750.05</v>
      </c>
      <c r="E42" s="23"/>
      <c r="I42" s="24">
        <v>0</v>
      </c>
      <c r="K42" s="23">
        <v>0</v>
      </c>
      <c r="L42" s="25">
        <v>1</v>
      </c>
      <c r="M42" s="23">
        <v>0</v>
      </c>
      <c r="N42" s="24">
        <v>0</v>
      </c>
      <c r="O42" s="24">
        <v>0</v>
      </c>
      <c r="P42" s="24">
        <v>0</v>
      </c>
      <c r="Q42" s="23">
        <v>0</v>
      </c>
      <c r="R42" s="25">
        <v>3</v>
      </c>
      <c r="S42" s="24">
        <v>0</v>
      </c>
      <c r="T42" s="24">
        <v>0</v>
      </c>
      <c r="U42" s="24">
        <v>0</v>
      </c>
      <c r="V42" s="24">
        <v>0</v>
      </c>
      <c r="W42" s="24">
        <v>0</v>
      </c>
      <c r="X42" s="24">
        <v>0</v>
      </c>
      <c r="Z42" s="24">
        <v>0</v>
      </c>
      <c r="AA42" s="24">
        <v>0</v>
      </c>
      <c r="AB42" s="20">
        <v>0</v>
      </c>
      <c r="AC42" s="24">
        <v>0</v>
      </c>
      <c r="AE42" s="24">
        <v>0</v>
      </c>
      <c r="AG42" s="24">
        <v>0</v>
      </c>
      <c r="AH42" s="20">
        <v>0</v>
      </c>
      <c r="AI42" s="24"/>
      <c r="AM42" s="16">
        <f t="shared" si="0"/>
        <v>4750.05</v>
      </c>
      <c r="AN42" s="19">
        <v>4750.05</v>
      </c>
      <c r="AO42" s="16">
        <f t="shared" si="1"/>
        <v>0</v>
      </c>
      <c r="AP42" s="20">
        <v>0</v>
      </c>
      <c r="AQ42" s="20">
        <v>0</v>
      </c>
    </row>
    <row r="43" spans="1:43" s="20" customFormat="1" x14ac:dyDescent="0.25">
      <c r="A43" s="23" t="s">
        <v>333</v>
      </c>
      <c r="B43" s="23" t="s">
        <v>334</v>
      </c>
      <c r="C43" s="17">
        <v>35239.5</v>
      </c>
      <c r="E43" s="23"/>
      <c r="I43" s="24">
        <v>0</v>
      </c>
      <c r="K43" s="23">
        <v>0</v>
      </c>
      <c r="L43" s="25">
        <v>1</v>
      </c>
      <c r="M43" s="23">
        <v>0</v>
      </c>
      <c r="N43" s="24">
        <v>0</v>
      </c>
      <c r="O43" s="24">
        <v>0</v>
      </c>
      <c r="P43" s="24">
        <v>0</v>
      </c>
      <c r="Q43" s="23">
        <v>0</v>
      </c>
      <c r="R43" s="25">
        <v>3</v>
      </c>
      <c r="S43" s="24">
        <v>0</v>
      </c>
      <c r="T43" s="24">
        <v>0</v>
      </c>
      <c r="U43" s="24">
        <v>0</v>
      </c>
      <c r="V43" s="24">
        <v>0</v>
      </c>
      <c r="W43" s="24">
        <v>0</v>
      </c>
      <c r="X43" s="24">
        <v>0</v>
      </c>
      <c r="Z43" s="24">
        <v>0</v>
      </c>
      <c r="AA43" s="24">
        <v>0</v>
      </c>
      <c r="AB43" s="20">
        <v>15638.140293529019</v>
      </c>
      <c r="AC43" s="24">
        <v>0</v>
      </c>
      <c r="AE43" s="24">
        <v>0</v>
      </c>
      <c r="AG43" s="24">
        <v>0</v>
      </c>
      <c r="AH43" s="26">
        <v>535.64029352901935</v>
      </c>
      <c r="AI43" s="24"/>
      <c r="AM43" s="16">
        <f t="shared" si="0"/>
        <v>51413.280587058034</v>
      </c>
      <c r="AN43" s="19">
        <v>35239.5</v>
      </c>
      <c r="AO43" s="16">
        <f t="shared" si="1"/>
        <v>-16173.780587058034</v>
      </c>
      <c r="AP43" s="20">
        <v>535.64029352901935</v>
      </c>
      <c r="AQ43" s="20">
        <v>15638.140293529019</v>
      </c>
    </row>
    <row r="44" spans="1:43" s="20" customFormat="1" x14ac:dyDescent="0.25">
      <c r="C44" s="33">
        <f>SUM(C4:C43)</f>
        <v>386447.99999999994</v>
      </c>
      <c r="AM44" s="19"/>
      <c r="AN44" s="19"/>
    </row>
    <row r="45" spans="1:43" s="20" customFormat="1" x14ac:dyDescent="0.25">
      <c r="AM45" s="19"/>
      <c r="AN45" s="19"/>
    </row>
    <row r="46" spans="1:43" s="20" customFormat="1" x14ac:dyDescent="0.25">
      <c r="AM46" s="19"/>
      <c r="AN46" s="19"/>
    </row>
    <row r="47" spans="1:43" s="20" customFormat="1" x14ac:dyDescent="0.25">
      <c r="AM47" s="19"/>
      <c r="AN47" s="19"/>
    </row>
    <row r="48" spans="1:43" s="20" customFormat="1" x14ac:dyDescent="0.25">
      <c r="AM48" s="19"/>
      <c r="AN48" s="19"/>
    </row>
    <row r="49" spans="39:40" s="20" customFormat="1" x14ac:dyDescent="0.25">
      <c r="AM49" s="19"/>
      <c r="AN49" s="19"/>
    </row>
    <row r="50" spans="39:40" s="20" customFormat="1" x14ac:dyDescent="0.25">
      <c r="AM50" s="19"/>
      <c r="AN50" s="19"/>
    </row>
  </sheetData>
  <autoFilter ref="A3:AM43"/>
  <mergeCells count="14">
    <mergeCell ref="C2:D2"/>
    <mergeCell ref="E2:F2"/>
    <mergeCell ref="G2:H2"/>
    <mergeCell ref="I2:N2"/>
    <mergeCell ref="O2:T2"/>
    <mergeCell ref="AE2:AF2"/>
    <mergeCell ref="AG2:AH2"/>
    <mergeCell ref="AI2:AJ2"/>
    <mergeCell ref="AK2:AL2"/>
    <mergeCell ref="U2:V2"/>
    <mergeCell ref="W2:X2"/>
    <mergeCell ref="Y2:Z2"/>
    <mergeCell ref="AA2:AB2"/>
    <mergeCell ref="AC2:AD2"/>
  </mergeCells>
  <pageMargins left="0.75" right="0.75" top="0.75" bottom="0.5" header="0.5" footer="0.7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U44"/>
  <sheetViews>
    <sheetView workbookViewId="0">
      <pane xSplit="2" ySplit="3" topLeftCell="H4" activePane="bottomRight" state="frozenSplit"/>
      <selection pane="topRight"/>
      <selection pane="bottomLeft"/>
      <selection pane="bottomRight" activeCell="K2" sqref="K2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5" max="5" width="12.5703125" bestFit="1" customWidth="1"/>
    <col min="6" max="6" width="26.140625" bestFit="1" customWidth="1"/>
    <col min="7" max="7" width="18.5703125" bestFit="1" customWidth="1"/>
    <col min="8" max="8" width="18" bestFit="1" customWidth="1"/>
    <col min="9" max="9" width="20.5703125" bestFit="1" customWidth="1"/>
    <col min="10" max="10" width="20.7109375" bestFit="1" customWidth="1"/>
    <col min="11" max="11" width="23.42578125" bestFit="1" customWidth="1"/>
    <col min="12" max="12" width="16.5703125" bestFit="1" customWidth="1"/>
    <col min="13" max="13" width="8.140625" bestFit="1" customWidth="1"/>
    <col min="14" max="14" width="14.85546875" bestFit="1" customWidth="1"/>
    <col min="15" max="15" width="9.140625" style="19"/>
    <col min="16" max="16" width="9.42578125" style="19" bestFit="1" customWidth="1"/>
    <col min="17" max="17" width="11.5703125" bestFit="1" customWidth="1"/>
    <col min="18" max="18" width="9.42578125" style="19" bestFit="1" customWidth="1"/>
    <col min="19" max="19" width="9.42578125" style="19" customWidth="1"/>
    <col min="20" max="20" width="11.5703125" bestFit="1" customWidth="1"/>
    <col min="21" max="21" width="11.85546875" customWidth="1"/>
  </cols>
  <sheetData>
    <row r="1" spans="1:21" x14ac:dyDescent="0.25">
      <c r="C1" s="13" t="s">
        <v>63</v>
      </c>
      <c r="D1" s="14" t="s">
        <v>64</v>
      </c>
      <c r="E1" s="13" t="s">
        <v>65</v>
      </c>
      <c r="F1" s="14" t="s">
        <v>66</v>
      </c>
      <c r="G1" s="13" t="s">
        <v>67</v>
      </c>
      <c r="H1" s="14" t="s">
        <v>68</v>
      </c>
      <c r="I1" s="13" t="s">
        <v>69</v>
      </c>
      <c r="J1" s="14" t="s">
        <v>70</v>
      </c>
      <c r="K1" s="13" t="s">
        <v>71</v>
      </c>
      <c r="L1" s="14" t="s">
        <v>72</v>
      </c>
      <c r="M1" s="13" t="s">
        <v>73</v>
      </c>
      <c r="N1" s="14" t="s">
        <v>74</v>
      </c>
    </row>
    <row r="2" spans="1:21" x14ac:dyDescent="0.25">
      <c r="C2" s="45" t="s">
        <v>75</v>
      </c>
      <c r="D2" s="46" t="s">
        <v>76</v>
      </c>
      <c r="E2" s="45" t="s">
        <v>77</v>
      </c>
      <c r="F2" s="46" t="s">
        <v>78</v>
      </c>
      <c r="G2" s="45" t="s">
        <v>79</v>
      </c>
      <c r="H2" s="46" t="s">
        <v>80</v>
      </c>
      <c r="I2" s="45" t="s">
        <v>81</v>
      </c>
      <c r="J2" s="46" t="s">
        <v>82</v>
      </c>
      <c r="K2" s="45" t="s">
        <v>83</v>
      </c>
      <c r="L2" s="46" t="s">
        <v>84</v>
      </c>
      <c r="M2" s="45" t="s">
        <v>85</v>
      </c>
      <c r="N2" s="46" t="s">
        <v>86</v>
      </c>
    </row>
    <row r="3" spans="1:21" x14ac:dyDescent="0.25">
      <c r="A3" s="2" t="s">
        <v>1</v>
      </c>
      <c r="B3" s="2" t="s">
        <v>2</v>
      </c>
      <c r="C3" s="12" t="s">
        <v>62</v>
      </c>
      <c r="D3" s="12" t="s">
        <v>62</v>
      </c>
      <c r="E3" s="12" t="s">
        <v>62</v>
      </c>
      <c r="F3" s="12" t="s">
        <v>62</v>
      </c>
      <c r="G3" s="12" t="s">
        <v>62</v>
      </c>
      <c r="H3" s="12" t="s">
        <v>62</v>
      </c>
      <c r="I3" s="12" t="s">
        <v>62</v>
      </c>
      <c r="J3" s="12" t="s">
        <v>62</v>
      </c>
      <c r="K3" s="12" t="s">
        <v>62</v>
      </c>
      <c r="L3" s="12" t="s">
        <v>62</v>
      </c>
      <c r="M3" s="12" t="s">
        <v>62</v>
      </c>
      <c r="N3" s="12" t="s">
        <v>62</v>
      </c>
      <c r="Q3" s="35" t="s">
        <v>422</v>
      </c>
    </row>
    <row r="4" spans="1:21" s="20" customFormat="1" ht="15.75" thickBot="1" x14ac:dyDescent="0.3">
      <c r="A4" s="23" t="s">
        <v>101</v>
      </c>
      <c r="B4" s="23" t="s">
        <v>102</v>
      </c>
      <c r="C4" s="32"/>
      <c r="D4" s="24">
        <v>520.44000000000005</v>
      </c>
      <c r="E4" s="24">
        <v>0</v>
      </c>
      <c r="F4" s="24">
        <v>0</v>
      </c>
      <c r="G4" s="24">
        <v>0</v>
      </c>
      <c r="H4" s="32"/>
      <c r="I4" s="32">
        <v>0</v>
      </c>
      <c r="J4" s="24">
        <v>0</v>
      </c>
      <c r="K4" s="24">
        <v>0</v>
      </c>
      <c r="L4" s="24"/>
      <c r="M4" s="32"/>
      <c r="N4" s="24">
        <v>0</v>
      </c>
      <c r="O4" s="19">
        <f>SUM(C4:N4)</f>
        <v>520.44000000000005</v>
      </c>
      <c r="P4" s="19">
        <f>Percepciones!AM4-Deducciones!O4</f>
        <v>5466.8099999999995</v>
      </c>
      <c r="Q4" s="22">
        <v>5466.81</v>
      </c>
      <c r="R4" s="16">
        <f>P4-Q4</f>
        <v>0</v>
      </c>
      <c r="S4" s="16">
        <f>P4+R4</f>
        <v>5466.8099999999995</v>
      </c>
      <c r="T4" s="34">
        <v>5466.81</v>
      </c>
      <c r="U4" s="16" t="s">
        <v>423</v>
      </c>
    </row>
    <row r="5" spans="1:21" s="20" customFormat="1" ht="15.75" thickTop="1" x14ac:dyDescent="0.25">
      <c r="A5" s="23" t="s">
        <v>107</v>
      </c>
      <c r="B5" s="23" t="s">
        <v>108</v>
      </c>
      <c r="D5" s="24">
        <v>692.27</v>
      </c>
      <c r="E5" s="24">
        <v>0</v>
      </c>
      <c r="F5" s="24">
        <v>0</v>
      </c>
      <c r="G5" s="24">
        <v>0</v>
      </c>
      <c r="I5" s="20">
        <v>0</v>
      </c>
      <c r="J5" s="24">
        <v>0</v>
      </c>
      <c r="K5" s="24">
        <v>0</v>
      </c>
      <c r="L5" s="24"/>
      <c r="N5" s="24">
        <v>0</v>
      </c>
      <c r="O5" s="19">
        <f t="shared" ref="O5:O43" si="0">SUM(C5:N5)</f>
        <v>692.27</v>
      </c>
      <c r="P5" s="19">
        <f>Percepciones!AM5-Deducciones!O5</f>
        <v>6296.68</v>
      </c>
      <c r="Q5" s="21">
        <v>6296.68</v>
      </c>
      <c r="R5" s="16">
        <f t="shared" ref="R5:R43" si="1">P5-Q5</f>
        <v>0</v>
      </c>
      <c r="S5" s="19">
        <f t="shared" ref="S5:S6" si="2">P5+R5</f>
        <v>6296.68</v>
      </c>
      <c r="T5" s="34">
        <v>6296.68</v>
      </c>
      <c r="U5" s="16">
        <f t="shared" ref="U5:U43" si="3">S5-T5</f>
        <v>0</v>
      </c>
    </row>
    <row r="6" spans="1:21" s="20" customFormat="1" x14ac:dyDescent="0.25">
      <c r="A6" s="23" t="s">
        <v>113</v>
      </c>
      <c r="B6" s="23" t="s">
        <v>114</v>
      </c>
      <c r="D6" s="24">
        <v>516.30999999999995</v>
      </c>
      <c r="E6" s="24">
        <v>0</v>
      </c>
      <c r="F6" s="24">
        <v>0</v>
      </c>
      <c r="G6" s="24">
        <v>1855.23</v>
      </c>
      <c r="I6" s="20">
        <v>1032.3599999999999</v>
      </c>
      <c r="J6" s="24">
        <v>0</v>
      </c>
      <c r="K6" s="24">
        <v>0</v>
      </c>
      <c r="L6" s="24"/>
      <c r="N6" s="24">
        <v>0</v>
      </c>
      <c r="O6" s="19">
        <f t="shared" si="0"/>
        <v>3403.8999999999996</v>
      </c>
      <c r="P6" s="19">
        <f>Percepciones!AM6-Deducciones!O6</f>
        <v>2557.5500000000002</v>
      </c>
      <c r="Q6" s="21">
        <v>2557.5500000000002</v>
      </c>
      <c r="R6" s="16">
        <f t="shared" si="1"/>
        <v>0</v>
      </c>
      <c r="S6" s="19">
        <f t="shared" si="2"/>
        <v>2557.5500000000002</v>
      </c>
      <c r="T6" s="34">
        <v>2557.5500000000002</v>
      </c>
      <c r="U6" s="16">
        <f t="shared" si="3"/>
        <v>0</v>
      </c>
    </row>
    <row r="7" spans="1:21" s="20" customFormat="1" x14ac:dyDescent="0.25">
      <c r="A7" s="23" t="s">
        <v>119</v>
      </c>
      <c r="B7" s="23" t="s">
        <v>120</v>
      </c>
      <c r="D7" s="24">
        <v>2428.2600000000002</v>
      </c>
      <c r="E7" s="24">
        <v>246.47162870485084</v>
      </c>
      <c r="F7" s="24">
        <v>246.47162870485084</v>
      </c>
      <c r="G7" s="24">
        <v>0</v>
      </c>
      <c r="I7" s="20">
        <v>0</v>
      </c>
      <c r="J7" s="24">
        <v>0</v>
      </c>
      <c r="K7" s="24">
        <v>0</v>
      </c>
      <c r="L7" s="24"/>
      <c r="N7" s="24">
        <v>0</v>
      </c>
      <c r="O7" s="19">
        <f>SUM(C7:N7)</f>
        <v>2921.203257409702</v>
      </c>
      <c r="P7" s="16">
        <f>Percepciones!AM7-Deducciones!O7</f>
        <v>19316.789999999997</v>
      </c>
      <c r="Q7" s="21">
        <v>12793.29</v>
      </c>
      <c r="R7" s="16">
        <f t="shared" si="1"/>
        <v>6523.4999999999964</v>
      </c>
      <c r="S7" s="16">
        <f>Q7+R7</f>
        <v>19316.789999999997</v>
      </c>
      <c r="T7" s="34">
        <v>19316.79</v>
      </c>
      <c r="U7" s="16">
        <f t="shared" si="3"/>
        <v>0</v>
      </c>
    </row>
    <row r="8" spans="1:21" s="20" customFormat="1" x14ac:dyDescent="0.25">
      <c r="A8" s="23" t="s">
        <v>125</v>
      </c>
      <c r="B8" s="23" t="s">
        <v>126</v>
      </c>
      <c r="D8" s="24">
        <v>588.70000000000005</v>
      </c>
      <c r="E8" s="24">
        <v>0</v>
      </c>
      <c r="F8" s="24">
        <v>0</v>
      </c>
      <c r="G8" s="24">
        <v>0</v>
      </c>
      <c r="I8" s="20">
        <v>0</v>
      </c>
      <c r="J8" s="24">
        <v>0</v>
      </c>
      <c r="K8" s="24">
        <v>0</v>
      </c>
      <c r="L8" s="24"/>
      <c r="N8" s="24">
        <v>0</v>
      </c>
      <c r="O8" s="19">
        <f t="shared" si="0"/>
        <v>588.70000000000005</v>
      </c>
      <c r="P8" s="19">
        <f>Percepciones!AM8-Deducciones!O8</f>
        <v>5822.3</v>
      </c>
      <c r="Q8" s="21">
        <v>5822.3</v>
      </c>
      <c r="R8" s="16">
        <f t="shared" si="1"/>
        <v>0</v>
      </c>
      <c r="S8" s="16">
        <f t="shared" ref="S8:S43" si="4">Q8+R8</f>
        <v>5822.3</v>
      </c>
      <c r="T8" s="34">
        <v>5822.3</v>
      </c>
      <c r="U8" s="16">
        <f t="shared" si="3"/>
        <v>0</v>
      </c>
    </row>
    <row r="9" spans="1:21" s="20" customFormat="1" x14ac:dyDescent="0.25">
      <c r="A9" s="23" t="s">
        <v>131</v>
      </c>
      <c r="B9" s="23" t="s">
        <v>132</v>
      </c>
      <c r="D9" s="24">
        <v>798.39</v>
      </c>
      <c r="E9" s="24">
        <v>0</v>
      </c>
      <c r="F9" s="24">
        <v>0</v>
      </c>
      <c r="G9" s="24">
        <v>0</v>
      </c>
      <c r="I9" s="20">
        <v>0</v>
      </c>
      <c r="J9" s="24">
        <v>0</v>
      </c>
      <c r="K9" s="24">
        <v>0</v>
      </c>
      <c r="L9" s="24"/>
      <c r="N9" s="24">
        <v>0</v>
      </c>
      <c r="O9" s="19">
        <f t="shared" si="0"/>
        <v>798.39</v>
      </c>
      <c r="P9" s="19">
        <f>Percepciones!AM9-Deducciones!O9</f>
        <v>6782.7599999999993</v>
      </c>
      <c r="Q9" s="21">
        <v>6782.76</v>
      </c>
      <c r="R9" s="16">
        <f t="shared" si="1"/>
        <v>0</v>
      </c>
      <c r="S9" s="16">
        <f t="shared" si="4"/>
        <v>6782.76</v>
      </c>
      <c r="T9" s="34">
        <v>6782.76</v>
      </c>
      <c r="U9" s="16">
        <f t="shared" si="3"/>
        <v>0</v>
      </c>
    </row>
    <row r="10" spans="1:21" s="20" customFormat="1" x14ac:dyDescent="0.25">
      <c r="A10" s="23" t="s">
        <v>137</v>
      </c>
      <c r="B10" s="23" t="s">
        <v>138</v>
      </c>
      <c r="D10" s="24">
        <v>355.35</v>
      </c>
      <c r="E10" s="24">
        <v>0</v>
      </c>
      <c r="F10" s="24">
        <v>0</v>
      </c>
      <c r="G10" s="24">
        <v>0</v>
      </c>
      <c r="I10" s="20">
        <v>1368.4</v>
      </c>
      <c r="J10" s="24">
        <v>0</v>
      </c>
      <c r="K10" s="24">
        <v>0</v>
      </c>
      <c r="L10" s="24"/>
      <c r="N10" s="24">
        <v>0</v>
      </c>
      <c r="O10" s="19">
        <f t="shared" si="0"/>
        <v>1723.75</v>
      </c>
      <c r="P10" s="19">
        <f>Percepciones!AM10-Deducciones!O10</f>
        <v>2980.55</v>
      </c>
      <c r="Q10" s="21">
        <v>2980.55</v>
      </c>
      <c r="R10" s="16">
        <f t="shared" si="1"/>
        <v>0</v>
      </c>
      <c r="S10" s="16">
        <f t="shared" si="4"/>
        <v>2980.55</v>
      </c>
      <c r="T10" s="34">
        <v>2980.55</v>
      </c>
      <c r="U10" s="16">
        <f t="shared" si="3"/>
        <v>0</v>
      </c>
    </row>
    <row r="11" spans="1:21" s="20" customFormat="1" x14ac:dyDescent="0.25">
      <c r="A11" s="23" t="s">
        <v>143</v>
      </c>
      <c r="B11" s="23" t="s">
        <v>144</v>
      </c>
      <c r="D11" s="24">
        <v>1681.57</v>
      </c>
      <c r="E11" s="24">
        <v>0</v>
      </c>
      <c r="F11" s="24">
        <v>0</v>
      </c>
      <c r="G11" s="24">
        <v>0</v>
      </c>
      <c r="I11" s="20">
        <v>0</v>
      </c>
      <c r="J11" s="24">
        <v>0</v>
      </c>
      <c r="K11" s="24">
        <v>0</v>
      </c>
      <c r="L11" s="24"/>
      <c r="N11" s="24">
        <v>0</v>
      </c>
      <c r="O11" s="19">
        <f t="shared" si="0"/>
        <v>1681.57</v>
      </c>
      <c r="P11" s="19">
        <f>Percepciones!AM11-Deducciones!O11</f>
        <v>10044.23</v>
      </c>
      <c r="Q11" s="21">
        <v>10044.23</v>
      </c>
      <c r="R11" s="16">
        <f t="shared" si="1"/>
        <v>0</v>
      </c>
      <c r="S11" s="16">
        <f t="shared" si="4"/>
        <v>10044.23</v>
      </c>
      <c r="T11" s="34">
        <v>10044.23</v>
      </c>
      <c r="U11" s="16">
        <f t="shared" si="3"/>
        <v>0</v>
      </c>
    </row>
    <row r="12" spans="1:21" s="20" customFormat="1" x14ac:dyDescent="0.25">
      <c r="A12" s="23" t="s">
        <v>149</v>
      </c>
      <c r="B12" s="23" t="s">
        <v>150</v>
      </c>
      <c r="D12" s="24">
        <v>255.53</v>
      </c>
      <c r="E12" s="24">
        <v>0</v>
      </c>
      <c r="F12" s="24">
        <v>0</v>
      </c>
      <c r="G12" s="24">
        <v>0</v>
      </c>
      <c r="I12" s="20">
        <v>0</v>
      </c>
      <c r="J12" s="24">
        <v>0</v>
      </c>
      <c r="K12" s="24">
        <v>0</v>
      </c>
      <c r="L12" s="24"/>
      <c r="N12" s="24">
        <v>0</v>
      </c>
      <c r="O12" s="19">
        <f t="shared" si="0"/>
        <v>255.53</v>
      </c>
      <c r="P12" s="19">
        <f>Percepciones!AM12-Deducciones!O12</f>
        <v>3531.37</v>
      </c>
      <c r="Q12" s="21">
        <v>3531.37</v>
      </c>
      <c r="R12" s="16">
        <f t="shared" si="1"/>
        <v>0</v>
      </c>
      <c r="S12" s="16">
        <f t="shared" si="4"/>
        <v>3531.37</v>
      </c>
      <c r="T12" s="34">
        <v>3531.37</v>
      </c>
      <c r="U12" s="16">
        <f t="shared" si="3"/>
        <v>0</v>
      </c>
    </row>
    <row r="13" spans="1:21" s="20" customFormat="1" x14ac:dyDescent="0.25">
      <c r="A13" s="23" t="s">
        <v>155</v>
      </c>
      <c r="B13" s="23" t="s">
        <v>156</v>
      </c>
      <c r="D13" s="24">
        <v>383.53</v>
      </c>
      <c r="E13" s="24">
        <v>0</v>
      </c>
      <c r="F13" s="24">
        <v>0</v>
      </c>
      <c r="G13" s="24">
        <v>0</v>
      </c>
      <c r="I13" s="20">
        <v>2250</v>
      </c>
      <c r="J13" s="24">
        <v>0</v>
      </c>
      <c r="K13" s="24">
        <v>0</v>
      </c>
      <c r="L13" s="24"/>
      <c r="N13" s="24">
        <v>0</v>
      </c>
      <c r="O13" s="19">
        <f t="shared" si="0"/>
        <v>2633.5299999999997</v>
      </c>
      <c r="P13" s="19">
        <f>Percepciones!AM13-Deducciones!O13</f>
        <v>2329.8200000000006</v>
      </c>
      <c r="Q13" s="21">
        <v>2329.8200000000002</v>
      </c>
      <c r="R13" s="16">
        <f t="shared" si="1"/>
        <v>0</v>
      </c>
      <c r="S13" s="16">
        <f t="shared" si="4"/>
        <v>2329.8200000000002</v>
      </c>
      <c r="T13" s="34">
        <v>2329.8200000000002</v>
      </c>
      <c r="U13" s="16">
        <f t="shared" si="3"/>
        <v>0</v>
      </c>
    </row>
    <row r="14" spans="1:21" s="20" customFormat="1" x14ac:dyDescent="0.25">
      <c r="A14" s="23" t="s">
        <v>161</v>
      </c>
      <c r="B14" s="23" t="s">
        <v>162</v>
      </c>
      <c r="D14" s="24">
        <v>66.569999999999993</v>
      </c>
      <c r="E14" s="24">
        <v>0</v>
      </c>
      <c r="F14" s="24">
        <v>0</v>
      </c>
      <c r="G14" s="24">
        <v>0</v>
      </c>
      <c r="I14" s="20">
        <v>1354.11</v>
      </c>
      <c r="J14" s="24">
        <v>0</v>
      </c>
      <c r="K14" s="24">
        <v>0</v>
      </c>
      <c r="L14" s="24"/>
      <c r="N14" s="24">
        <v>0</v>
      </c>
      <c r="O14" s="19">
        <f t="shared" si="0"/>
        <v>1420.6799999999998</v>
      </c>
      <c r="P14" s="19">
        <f>Percepciones!AM14-Deducciones!O14</f>
        <v>1779.27</v>
      </c>
      <c r="Q14" s="21">
        <v>1779.27</v>
      </c>
      <c r="R14" s="16">
        <f t="shared" si="1"/>
        <v>0</v>
      </c>
      <c r="S14" s="16">
        <f t="shared" si="4"/>
        <v>1779.27</v>
      </c>
      <c r="T14" s="34">
        <v>1779.27</v>
      </c>
      <c r="U14" s="16">
        <f t="shared" si="3"/>
        <v>0</v>
      </c>
    </row>
    <row r="15" spans="1:21" s="20" customFormat="1" x14ac:dyDescent="0.25">
      <c r="A15" s="23" t="s">
        <v>167</v>
      </c>
      <c r="B15" s="23" t="s">
        <v>168</v>
      </c>
      <c r="D15" s="24">
        <v>593.80999999999995</v>
      </c>
      <c r="E15" s="24">
        <v>0</v>
      </c>
      <c r="F15" s="24">
        <v>0</v>
      </c>
      <c r="G15" s="24">
        <v>0</v>
      </c>
      <c r="I15" s="20">
        <v>2089.91</v>
      </c>
      <c r="J15" s="24">
        <v>0</v>
      </c>
      <c r="K15" s="24">
        <v>0</v>
      </c>
      <c r="L15" s="24"/>
      <c r="N15" s="24">
        <v>0</v>
      </c>
      <c r="O15" s="19">
        <f t="shared" si="0"/>
        <v>2683.72</v>
      </c>
      <c r="P15" s="19">
        <f>Percepciones!AM15-Deducciones!O15</f>
        <v>3755.78</v>
      </c>
      <c r="Q15" s="21">
        <v>3755.78</v>
      </c>
      <c r="R15" s="16">
        <f t="shared" si="1"/>
        <v>0</v>
      </c>
      <c r="S15" s="16">
        <f t="shared" si="4"/>
        <v>3755.78</v>
      </c>
      <c r="T15" s="34">
        <v>3755.78</v>
      </c>
      <c r="U15" s="16">
        <f t="shared" si="3"/>
        <v>0</v>
      </c>
    </row>
    <row r="16" spans="1:21" s="20" customFormat="1" x14ac:dyDescent="0.25">
      <c r="A16" s="23" t="s">
        <v>173</v>
      </c>
      <c r="B16" s="23" t="s">
        <v>174</v>
      </c>
      <c r="D16" s="24">
        <v>808.53</v>
      </c>
      <c r="E16" s="24">
        <v>0</v>
      </c>
      <c r="F16" s="24">
        <v>0</v>
      </c>
      <c r="G16" s="24">
        <v>0</v>
      </c>
      <c r="I16" s="20">
        <v>0</v>
      </c>
      <c r="J16" s="24">
        <v>0</v>
      </c>
      <c r="K16" s="24">
        <v>0</v>
      </c>
      <c r="L16" s="24"/>
      <c r="N16" s="24">
        <v>0</v>
      </c>
      <c r="O16" s="19">
        <f t="shared" si="0"/>
        <v>808.53</v>
      </c>
      <c r="P16" s="19">
        <f>Percepciones!AM16-Deducciones!O16</f>
        <v>6829.17</v>
      </c>
      <c r="Q16" s="21">
        <v>6829.17</v>
      </c>
      <c r="R16" s="16">
        <f t="shared" si="1"/>
        <v>0</v>
      </c>
      <c r="S16" s="16">
        <f t="shared" si="4"/>
        <v>6829.17</v>
      </c>
      <c r="T16" s="34">
        <v>6829.17</v>
      </c>
      <c r="U16" s="16">
        <f t="shared" si="3"/>
        <v>0</v>
      </c>
    </row>
    <row r="17" spans="1:21" s="20" customFormat="1" x14ac:dyDescent="0.25">
      <c r="A17" s="23" t="s">
        <v>179</v>
      </c>
      <c r="B17" s="23" t="s">
        <v>180</v>
      </c>
      <c r="D17" s="24">
        <v>619.1</v>
      </c>
      <c r="E17" s="24">
        <v>0</v>
      </c>
      <c r="F17" s="24">
        <v>0</v>
      </c>
      <c r="G17" s="24">
        <v>0</v>
      </c>
      <c r="I17" s="20">
        <v>0</v>
      </c>
      <c r="J17" s="24">
        <v>0</v>
      </c>
      <c r="K17" s="24">
        <v>0</v>
      </c>
      <c r="L17" s="24"/>
      <c r="N17" s="24">
        <v>0</v>
      </c>
      <c r="O17" s="19">
        <f t="shared" si="0"/>
        <v>619.1</v>
      </c>
      <c r="P17" s="19">
        <f>Percepciones!AM17-Deducciones!O17</f>
        <v>5961.5499999999993</v>
      </c>
      <c r="Q17" s="21">
        <v>5961.55</v>
      </c>
      <c r="R17" s="16">
        <f t="shared" si="1"/>
        <v>0</v>
      </c>
      <c r="S17" s="16">
        <f t="shared" si="4"/>
        <v>5961.55</v>
      </c>
      <c r="T17" s="34">
        <v>5961.55</v>
      </c>
      <c r="U17" s="16">
        <f t="shared" si="3"/>
        <v>0</v>
      </c>
    </row>
    <row r="18" spans="1:21" s="20" customFormat="1" x14ac:dyDescent="0.25">
      <c r="A18" s="23" t="s">
        <v>185</v>
      </c>
      <c r="B18" s="23" t="s">
        <v>186</v>
      </c>
      <c r="D18" s="24">
        <v>460.15</v>
      </c>
      <c r="E18" s="24">
        <v>0</v>
      </c>
      <c r="F18" s="24">
        <v>0</v>
      </c>
      <c r="G18" s="24">
        <v>0</v>
      </c>
      <c r="I18" s="20">
        <v>880.51</v>
      </c>
      <c r="J18" s="24">
        <v>0</v>
      </c>
      <c r="K18" s="24">
        <v>0</v>
      </c>
      <c r="L18" s="24"/>
      <c r="N18" s="24">
        <v>0</v>
      </c>
      <c r="O18" s="19">
        <f t="shared" si="0"/>
        <v>1340.6599999999999</v>
      </c>
      <c r="P18" s="19">
        <f>Percepciones!AM18-Deducciones!O18</f>
        <v>4269.79</v>
      </c>
      <c r="Q18" s="21">
        <v>4269.79</v>
      </c>
      <c r="R18" s="16">
        <f t="shared" si="1"/>
        <v>0</v>
      </c>
      <c r="S18" s="16">
        <f t="shared" si="4"/>
        <v>4269.79</v>
      </c>
      <c r="T18" s="34">
        <v>4269.79</v>
      </c>
      <c r="U18" s="16">
        <f t="shared" si="3"/>
        <v>0</v>
      </c>
    </row>
    <row r="19" spans="1:21" s="20" customFormat="1" x14ac:dyDescent="0.25">
      <c r="A19" s="23" t="s">
        <v>191</v>
      </c>
      <c r="B19" s="23" t="s">
        <v>192</v>
      </c>
      <c r="D19" s="24">
        <v>697.89</v>
      </c>
      <c r="E19" s="24">
        <v>0</v>
      </c>
      <c r="F19" s="24">
        <v>0</v>
      </c>
      <c r="G19" s="24">
        <v>0</v>
      </c>
      <c r="I19" s="20">
        <v>0</v>
      </c>
      <c r="J19" s="24">
        <v>0</v>
      </c>
      <c r="K19" s="24">
        <v>0</v>
      </c>
      <c r="L19" s="24"/>
      <c r="N19" s="24">
        <v>0</v>
      </c>
      <c r="O19" s="19">
        <f t="shared" si="0"/>
        <v>697.89</v>
      </c>
      <c r="P19" s="19">
        <f>Percepciones!AM19-Deducciones!O19</f>
        <v>6322.41</v>
      </c>
      <c r="Q19" s="21">
        <v>6322.41</v>
      </c>
      <c r="R19" s="16">
        <f t="shared" si="1"/>
        <v>0</v>
      </c>
      <c r="S19" s="16">
        <f t="shared" si="4"/>
        <v>6322.41</v>
      </c>
      <c r="T19" s="34">
        <v>6322.41</v>
      </c>
      <c r="U19" s="16">
        <f t="shared" si="3"/>
        <v>0</v>
      </c>
    </row>
    <row r="20" spans="1:21" s="20" customFormat="1" x14ac:dyDescent="0.25">
      <c r="A20" s="23" t="s">
        <v>197</v>
      </c>
      <c r="B20" s="23" t="s">
        <v>198</v>
      </c>
      <c r="D20" s="24">
        <v>3768.93</v>
      </c>
      <c r="E20" s="24">
        <v>334.06899837987231</v>
      </c>
      <c r="F20" s="24">
        <v>334.06899837987231</v>
      </c>
      <c r="G20" s="24">
        <v>0</v>
      </c>
      <c r="I20" s="20">
        <v>0</v>
      </c>
      <c r="J20" s="24">
        <v>0</v>
      </c>
      <c r="K20" s="24">
        <v>0</v>
      </c>
      <c r="L20" s="24"/>
      <c r="N20" s="24">
        <v>0</v>
      </c>
      <c r="O20" s="19">
        <f t="shared" si="0"/>
        <v>4437.0679967597443</v>
      </c>
      <c r="P20" s="19">
        <f>Percepciones!AM20-Deducciones!O20</f>
        <v>26144.07</v>
      </c>
      <c r="Q20" s="21">
        <v>17170.169999999998</v>
      </c>
      <c r="R20" s="16">
        <f t="shared" si="1"/>
        <v>8973.9000000000015</v>
      </c>
      <c r="S20" s="16">
        <f t="shared" si="4"/>
        <v>26144.07</v>
      </c>
      <c r="T20" s="34">
        <v>26144.07</v>
      </c>
      <c r="U20" s="16">
        <f t="shared" si="3"/>
        <v>0</v>
      </c>
    </row>
    <row r="21" spans="1:21" s="20" customFormat="1" x14ac:dyDescent="0.25">
      <c r="A21" s="23" t="s">
        <v>203</v>
      </c>
      <c r="B21" s="23" t="s">
        <v>204</v>
      </c>
      <c r="D21" s="24">
        <v>460.15</v>
      </c>
      <c r="E21" s="24">
        <v>0</v>
      </c>
      <c r="F21" s="24">
        <v>0</v>
      </c>
      <c r="G21" s="24">
        <v>0</v>
      </c>
      <c r="I21" s="20">
        <v>0</v>
      </c>
      <c r="J21" s="24">
        <v>0</v>
      </c>
      <c r="K21" s="24">
        <v>0</v>
      </c>
      <c r="L21" s="24"/>
      <c r="N21" s="24">
        <v>0</v>
      </c>
      <c r="O21" s="19">
        <f t="shared" si="0"/>
        <v>460.15</v>
      </c>
      <c r="P21" s="19">
        <f>Percepciones!AM21-Deducciones!O21</f>
        <v>5150.3</v>
      </c>
      <c r="Q21" s="21">
        <v>5150.3</v>
      </c>
      <c r="R21" s="16">
        <f t="shared" si="1"/>
        <v>0</v>
      </c>
      <c r="S21" s="16">
        <f t="shared" si="4"/>
        <v>5150.3</v>
      </c>
      <c r="T21" s="34">
        <v>5150.3</v>
      </c>
      <c r="U21" s="16">
        <f t="shared" si="3"/>
        <v>0</v>
      </c>
    </row>
    <row r="22" spans="1:21" s="20" customFormat="1" x14ac:dyDescent="0.25">
      <c r="A22" s="23" t="s">
        <v>209</v>
      </c>
      <c r="B22" s="23" t="s">
        <v>210</v>
      </c>
      <c r="D22" s="24">
        <v>395.09</v>
      </c>
      <c r="E22" s="24">
        <v>0</v>
      </c>
      <c r="F22" s="24">
        <v>0</v>
      </c>
      <c r="G22" s="24">
        <v>0</v>
      </c>
      <c r="I22" s="20">
        <v>0</v>
      </c>
      <c r="J22" s="24">
        <v>0</v>
      </c>
      <c r="K22" s="24">
        <v>0</v>
      </c>
      <c r="L22" s="24"/>
      <c r="N22" s="24">
        <v>0</v>
      </c>
      <c r="O22" s="19">
        <f t="shared" si="0"/>
        <v>395.09</v>
      </c>
      <c r="P22" s="19">
        <f>Percepciones!AM22-Deducciones!O22</f>
        <v>4674.46</v>
      </c>
      <c r="Q22" s="21">
        <v>4674.46</v>
      </c>
      <c r="R22" s="16">
        <f t="shared" si="1"/>
        <v>0</v>
      </c>
      <c r="S22" s="16">
        <f t="shared" si="4"/>
        <v>4674.46</v>
      </c>
      <c r="T22" s="34">
        <v>4674.46</v>
      </c>
      <c r="U22" s="16">
        <f t="shared" si="3"/>
        <v>0</v>
      </c>
    </row>
    <row r="23" spans="1:21" s="20" customFormat="1" x14ac:dyDescent="0.25">
      <c r="A23" s="23" t="s">
        <v>215</v>
      </c>
      <c r="B23" s="23" t="s">
        <v>216</v>
      </c>
      <c r="D23" s="24">
        <v>937.85</v>
      </c>
      <c r="E23" s="24">
        <v>0</v>
      </c>
      <c r="F23" s="24">
        <v>0</v>
      </c>
      <c r="G23" s="24">
        <v>0</v>
      </c>
      <c r="I23" s="20">
        <v>0</v>
      </c>
      <c r="J23" s="24">
        <v>0</v>
      </c>
      <c r="K23" s="24">
        <v>0</v>
      </c>
      <c r="L23" s="24"/>
      <c r="N23" s="24">
        <v>0</v>
      </c>
      <c r="O23" s="19">
        <f t="shared" si="0"/>
        <v>937.85</v>
      </c>
      <c r="P23" s="19">
        <f>Percepciones!AM23-Deducciones!O23</f>
        <v>8862.2200000000012</v>
      </c>
      <c r="Q23" s="21">
        <v>8862.2199999999993</v>
      </c>
      <c r="R23" s="16">
        <f t="shared" si="1"/>
        <v>0</v>
      </c>
      <c r="S23" s="16">
        <f t="shared" si="4"/>
        <v>8862.2199999999993</v>
      </c>
      <c r="T23" s="34">
        <v>8862.2199999999993</v>
      </c>
      <c r="U23" s="16">
        <f t="shared" si="3"/>
        <v>0</v>
      </c>
    </row>
    <row r="24" spans="1:21" s="20" customFormat="1" x14ac:dyDescent="0.25">
      <c r="A24" s="23" t="s">
        <v>221</v>
      </c>
      <c r="B24" s="23" t="s">
        <v>222</v>
      </c>
      <c r="D24" s="24">
        <v>516.65</v>
      </c>
      <c r="E24" s="24">
        <v>0</v>
      </c>
      <c r="F24" s="24">
        <v>0</v>
      </c>
      <c r="G24" s="24">
        <v>0</v>
      </c>
      <c r="I24" s="20">
        <v>0</v>
      </c>
      <c r="J24" s="24">
        <v>0</v>
      </c>
      <c r="K24" s="24">
        <v>0</v>
      </c>
      <c r="L24" s="24"/>
      <c r="N24" s="24">
        <v>0</v>
      </c>
      <c r="O24" s="19">
        <f t="shared" si="0"/>
        <v>516.65</v>
      </c>
      <c r="P24" s="19">
        <f>Percepciones!AM24-Deducciones!O24</f>
        <v>5446.9000000000005</v>
      </c>
      <c r="Q24" s="21">
        <v>5446.9</v>
      </c>
      <c r="R24" s="16">
        <f t="shared" si="1"/>
        <v>0</v>
      </c>
      <c r="S24" s="16">
        <f t="shared" si="4"/>
        <v>5446.9</v>
      </c>
      <c r="T24" s="34">
        <v>5446.9</v>
      </c>
      <c r="U24" s="16">
        <f t="shared" si="3"/>
        <v>0</v>
      </c>
    </row>
    <row r="25" spans="1:21" s="20" customFormat="1" x14ac:dyDescent="0.25">
      <c r="A25" s="23" t="s">
        <v>227</v>
      </c>
      <c r="B25" s="23" t="s">
        <v>228</v>
      </c>
      <c r="D25" s="24">
        <v>458.47</v>
      </c>
      <c r="E25" s="24">
        <v>0</v>
      </c>
      <c r="F25" s="24">
        <v>0</v>
      </c>
      <c r="G25" s="24">
        <v>0</v>
      </c>
      <c r="I25" s="20">
        <v>0</v>
      </c>
      <c r="J25" s="24">
        <v>0</v>
      </c>
      <c r="K25" s="24">
        <v>0</v>
      </c>
      <c r="L25" s="24"/>
      <c r="N25" s="24">
        <v>0</v>
      </c>
      <c r="O25" s="19">
        <f t="shared" si="0"/>
        <v>458.47</v>
      </c>
      <c r="P25" s="19">
        <f>Percepciones!AM25-Deducciones!O25</f>
        <v>5141.4799999999996</v>
      </c>
      <c r="Q25" s="21">
        <v>5141.4799999999996</v>
      </c>
      <c r="R25" s="16">
        <f t="shared" si="1"/>
        <v>0</v>
      </c>
      <c r="S25" s="16">
        <f t="shared" si="4"/>
        <v>5141.4799999999996</v>
      </c>
      <c r="T25" s="34">
        <v>5141.4799999999996</v>
      </c>
      <c r="U25" s="16">
        <f t="shared" si="3"/>
        <v>0</v>
      </c>
    </row>
    <row r="26" spans="1:21" s="20" customFormat="1" x14ac:dyDescent="0.25">
      <c r="A26" s="23" t="s">
        <v>233</v>
      </c>
      <c r="B26" s="23" t="s">
        <v>234</v>
      </c>
      <c r="D26" s="24">
        <v>17192.47</v>
      </c>
      <c r="E26" s="24">
        <v>522.68559992375867</v>
      </c>
      <c r="F26" s="24">
        <v>522.68559992375867</v>
      </c>
      <c r="G26" s="24">
        <v>0</v>
      </c>
      <c r="I26" s="20">
        <v>0</v>
      </c>
      <c r="J26" s="24">
        <v>0</v>
      </c>
      <c r="K26" s="24">
        <v>0</v>
      </c>
      <c r="L26" s="24"/>
      <c r="N26" s="24">
        <v>0</v>
      </c>
      <c r="O26" s="19">
        <f t="shared" si="0"/>
        <v>18237.84119984752</v>
      </c>
      <c r="P26" s="19">
        <f>Percepciones!AM26-Deducciones!O26</f>
        <v>75609.53</v>
      </c>
      <c r="Q26" s="21">
        <v>47768.93</v>
      </c>
      <c r="R26" s="16">
        <f t="shared" si="1"/>
        <v>27840.6</v>
      </c>
      <c r="S26" s="16">
        <f t="shared" si="4"/>
        <v>75609.53</v>
      </c>
      <c r="T26" s="34">
        <v>75609.53</v>
      </c>
      <c r="U26" s="16">
        <f t="shared" si="3"/>
        <v>0</v>
      </c>
    </row>
    <row r="27" spans="1:21" s="20" customFormat="1" x14ac:dyDescent="0.25">
      <c r="A27" s="23" t="s">
        <v>239</v>
      </c>
      <c r="B27" s="23" t="s">
        <v>240</v>
      </c>
      <c r="D27" s="24">
        <v>11857.65</v>
      </c>
      <c r="E27" s="24">
        <v>522.68559992375867</v>
      </c>
      <c r="F27" s="24">
        <v>522.68559992375867</v>
      </c>
      <c r="G27" s="24">
        <v>0</v>
      </c>
      <c r="I27" s="20">
        <v>0</v>
      </c>
      <c r="J27" s="24">
        <v>0</v>
      </c>
      <c r="K27" s="24">
        <v>0</v>
      </c>
      <c r="L27" s="24"/>
      <c r="N27" s="24">
        <v>0</v>
      </c>
      <c r="O27" s="19">
        <f t="shared" si="0"/>
        <v>12903.021199847517</v>
      </c>
      <c r="P27" s="19">
        <f>Percepciones!AM27-Deducciones!O27</f>
        <v>57407.400000000009</v>
      </c>
      <c r="Q27" s="21">
        <v>36627.9</v>
      </c>
      <c r="R27" s="16">
        <f t="shared" si="1"/>
        <v>20779.500000000007</v>
      </c>
      <c r="S27" s="16">
        <f t="shared" si="4"/>
        <v>57407.400000000009</v>
      </c>
      <c r="T27" s="34">
        <v>57407.4</v>
      </c>
      <c r="U27" s="16">
        <f t="shared" si="3"/>
        <v>0</v>
      </c>
    </row>
    <row r="28" spans="1:21" s="20" customFormat="1" x14ac:dyDescent="0.25">
      <c r="A28" s="23" t="s">
        <v>245</v>
      </c>
      <c r="B28" s="23" t="s">
        <v>246</v>
      </c>
      <c r="D28" s="24">
        <v>896.43</v>
      </c>
      <c r="E28" s="24">
        <v>0</v>
      </c>
      <c r="F28" s="24">
        <v>0</v>
      </c>
      <c r="G28" s="24">
        <v>0</v>
      </c>
      <c r="I28" s="20">
        <v>0</v>
      </c>
      <c r="J28" s="24">
        <v>0</v>
      </c>
      <c r="K28" s="24">
        <v>0</v>
      </c>
      <c r="L28" s="24"/>
      <c r="N28" s="24">
        <v>0</v>
      </c>
      <c r="O28" s="19">
        <f t="shared" si="0"/>
        <v>896.43</v>
      </c>
      <c r="P28" s="19">
        <f>Percepciones!AM28-Deducciones!O28</f>
        <v>7153.62</v>
      </c>
      <c r="Q28" s="21">
        <v>7153.62</v>
      </c>
      <c r="R28" s="16">
        <f t="shared" si="1"/>
        <v>0</v>
      </c>
      <c r="S28" s="16">
        <f t="shared" si="4"/>
        <v>7153.62</v>
      </c>
      <c r="T28" s="34">
        <v>7153.62</v>
      </c>
      <c r="U28" s="16">
        <f t="shared" si="3"/>
        <v>0</v>
      </c>
    </row>
    <row r="29" spans="1:21" s="20" customFormat="1" x14ac:dyDescent="0.25">
      <c r="A29" s="23" t="s">
        <v>251</v>
      </c>
      <c r="B29" s="23" t="s">
        <v>252</v>
      </c>
      <c r="D29" s="24">
        <v>458.47</v>
      </c>
      <c r="E29" s="24">
        <v>0</v>
      </c>
      <c r="F29" s="24">
        <v>0</v>
      </c>
      <c r="G29" s="24">
        <v>0</v>
      </c>
      <c r="I29" s="20">
        <v>0</v>
      </c>
      <c r="J29" s="24">
        <v>0</v>
      </c>
      <c r="K29" s="24">
        <v>0</v>
      </c>
      <c r="L29" s="24"/>
      <c r="N29" s="24">
        <v>0</v>
      </c>
      <c r="O29" s="19">
        <f t="shared" si="0"/>
        <v>458.47</v>
      </c>
      <c r="P29" s="19">
        <f>Percepciones!AM29-Deducciones!O29</f>
        <v>5141.4799999999996</v>
      </c>
      <c r="Q29" s="21">
        <v>5141.4799999999996</v>
      </c>
      <c r="R29" s="16">
        <f t="shared" si="1"/>
        <v>0</v>
      </c>
      <c r="S29" s="16">
        <f t="shared" si="4"/>
        <v>5141.4799999999996</v>
      </c>
      <c r="T29" s="34">
        <v>5141.4799999999996</v>
      </c>
      <c r="U29" s="16">
        <f t="shared" si="3"/>
        <v>0</v>
      </c>
    </row>
    <row r="30" spans="1:21" s="20" customFormat="1" x14ac:dyDescent="0.25">
      <c r="A30" s="23" t="s">
        <v>257</v>
      </c>
      <c r="B30" s="23" t="s">
        <v>258</v>
      </c>
      <c r="D30" s="24">
        <v>679.1</v>
      </c>
      <c r="E30" s="24">
        <v>0</v>
      </c>
      <c r="F30" s="24">
        <v>0</v>
      </c>
      <c r="G30" s="24">
        <v>0</v>
      </c>
      <c r="I30" s="20">
        <v>0</v>
      </c>
      <c r="J30" s="24">
        <v>0</v>
      </c>
      <c r="K30" s="24">
        <v>0</v>
      </c>
      <c r="L30" s="24"/>
      <c r="N30" s="24">
        <v>0</v>
      </c>
      <c r="O30" s="19">
        <f t="shared" si="0"/>
        <v>679.1</v>
      </c>
      <c r="P30" s="19">
        <f>Percepciones!AM30-Deducciones!O30</f>
        <v>6236.3499999999995</v>
      </c>
      <c r="Q30" s="21">
        <v>6236.35</v>
      </c>
      <c r="R30" s="16">
        <f t="shared" si="1"/>
        <v>0</v>
      </c>
      <c r="S30" s="16">
        <f t="shared" si="4"/>
        <v>6236.35</v>
      </c>
      <c r="T30" s="34">
        <v>6236.35</v>
      </c>
      <c r="U30" s="16">
        <f t="shared" si="3"/>
        <v>0</v>
      </c>
    </row>
    <row r="31" spans="1:21" s="20" customFormat="1" x14ac:dyDescent="0.25">
      <c r="A31" s="23" t="s">
        <v>263</v>
      </c>
      <c r="B31" s="23" t="s">
        <v>264</v>
      </c>
      <c r="D31" s="24">
        <v>738.42</v>
      </c>
      <c r="E31" s="24">
        <v>0</v>
      </c>
      <c r="F31" s="24">
        <v>0</v>
      </c>
      <c r="G31" s="24">
        <v>0</v>
      </c>
      <c r="I31" s="20">
        <v>0</v>
      </c>
      <c r="J31" s="24">
        <v>0</v>
      </c>
      <c r="K31" s="24">
        <v>0</v>
      </c>
      <c r="L31" s="24"/>
      <c r="N31" s="24">
        <v>0</v>
      </c>
      <c r="O31" s="19">
        <f t="shared" si="0"/>
        <v>738.42</v>
      </c>
      <c r="P31" s="19">
        <f>Percepciones!AM31-Deducciones!O31</f>
        <v>6508.08</v>
      </c>
      <c r="Q31" s="21">
        <v>6508.08</v>
      </c>
      <c r="R31" s="16">
        <f t="shared" si="1"/>
        <v>0</v>
      </c>
      <c r="S31" s="16">
        <f t="shared" si="4"/>
        <v>6508.08</v>
      </c>
      <c r="T31" s="34">
        <v>6508.08</v>
      </c>
      <c r="U31" s="16">
        <f t="shared" si="3"/>
        <v>0</v>
      </c>
    </row>
    <row r="32" spans="1:21" s="20" customFormat="1" x14ac:dyDescent="0.25">
      <c r="A32" s="23" t="s">
        <v>269</v>
      </c>
      <c r="B32" s="23" t="s">
        <v>270</v>
      </c>
      <c r="D32" s="24">
        <v>441.91</v>
      </c>
      <c r="E32" s="24">
        <v>0</v>
      </c>
      <c r="F32" s="24">
        <v>0</v>
      </c>
      <c r="G32" s="24">
        <v>0</v>
      </c>
      <c r="I32" s="20">
        <v>0</v>
      </c>
      <c r="J32" s="24">
        <v>0</v>
      </c>
      <c r="K32" s="24">
        <v>0</v>
      </c>
      <c r="L32" s="24"/>
      <c r="N32" s="24">
        <v>5054.54</v>
      </c>
      <c r="O32" s="19">
        <f t="shared" si="0"/>
        <v>5496.45</v>
      </c>
      <c r="P32" s="19">
        <f>Percepciones!AM32-Deducciones!O32</f>
        <v>0</v>
      </c>
      <c r="Q32" s="21">
        <v>0</v>
      </c>
      <c r="R32" s="16">
        <f t="shared" si="1"/>
        <v>0</v>
      </c>
      <c r="S32" s="16">
        <f t="shared" si="4"/>
        <v>0</v>
      </c>
      <c r="T32" s="34">
        <v>0</v>
      </c>
      <c r="U32" s="16">
        <f t="shared" si="3"/>
        <v>0</v>
      </c>
    </row>
    <row r="33" spans="1:21" s="20" customFormat="1" x14ac:dyDescent="0.25">
      <c r="A33" s="23" t="s">
        <v>275</v>
      </c>
      <c r="B33" s="23" t="s">
        <v>276</v>
      </c>
      <c r="D33" s="24">
        <v>99.21</v>
      </c>
      <c r="E33" s="24">
        <v>0</v>
      </c>
      <c r="F33" s="24">
        <v>0</v>
      </c>
      <c r="G33" s="24">
        <v>0</v>
      </c>
      <c r="I33" s="20">
        <v>0</v>
      </c>
      <c r="J33" s="24">
        <v>0</v>
      </c>
      <c r="K33" s="24">
        <v>0</v>
      </c>
      <c r="L33" s="24"/>
      <c r="N33" s="24">
        <v>0</v>
      </c>
      <c r="O33" s="19">
        <f t="shared" si="0"/>
        <v>99.21</v>
      </c>
      <c r="P33" s="19">
        <f>Percepciones!AM33-Deducciones!O33</f>
        <v>3400.74</v>
      </c>
      <c r="Q33" s="21">
        <v>3400.74</v>
      </c>
      <c r="R33" s="16">
        <f t="shared" si="1"/>
        <v>0</v>
      </c>
      <c r="S33" s="16">
        <f t="shared" si="4"/>
        <v>3400.74</v>
      </c>
      <c r="T33" s="34">
        <v>3400.74</v>
      </c>
      <c r="U33" s="16">
        <f t="shared" si="3"/>
        <v>0</v>
      </c>
    </row>
    <row r="34" spans="1:21" s="20" customFormat="1" x14ac:dyDescent="0.25">
      <c r="A34" s="23" t="s">
        <v>281</v>
      </c>
      <c r="B34" s="23" t="s">
        <v>282</v>
      </c>
      <c r="D34" s="24">
        <v>278.73</v>
      </c>
      <c r="E34" s="24">
        <v>0</v>
      </c>
      <c r="F34" s="24">
        <v>0</v>
      </c>
      <c r="G34" s="24">
        <v>0</v>
      </c>
      <c r="I34" s="20">
        <v>0</v>
      </c>
      <c r="J34" s="24">
        <v>0</v>
      </c>
      <c r="K34" s="24">
        <v>0</v>
      </c>
      <c r="L34" s="24"/>
      <c r="N34" s="24">
        <v>0</v>
      </c>
      <c r="O34" s="19">
        <f t="shared" si="0"/>
        <v>278.73</v>
      </c>
      <c r="P34" s="19">
        <f>Percepciones!AM34-Deducciones!O34</f>
        <v>3721.32</v>
      </c>
      <c r="Q34" s="21">
        <v>3721.32</v>
      </c>
      <c r="R34" s="16">
        <f t="shared" si="1"/>
        <v>0</v>
      </c>
      <c r="S34" s="16">
        <f t="shared" si="4"/>
        <v>3721.32</v>
      </c>
      <c r="T34" s="34">
        <v>3721.32</v>
      </c>
      <c r="U34" s="16">
        <f t="shared" si="3"/>
        <v>0</v>
      </c>
    </row>
    <row r="35" spans="1:21" s="20" customFormat="1" x14ac:dyDescent="0.25">
      <c r="A35" s="23" t="s">
        <v>287</v>
      </c>
      <c r="B35" s="23" t="s">
        <v>288</v>
      </c>
      <c r="D35" s="24">
        <v>278.73</v>
      </c>
      <c r="E35" s="24">
        <v>0</v>
      </c>
      <c r="F35" s="24">
        <v>0</v>
      </c>
      <c r="G35" s="24">
        <v>0</v>
      </c>
      <c r="I35" s="20">
        <v>0</v>
      </c>
      <c r="J35" s="24">
        <v>0</v>
      </c>
      <c r="K35" s="24">
        <v>0</v>
      </c>
      <c r="L35" s="24"/>
      <c r="N35" s="24">
        <v>0</v>
      </c>
      <c r="O35" s="19">
        <f t="shared" si="0"/>
        <v>278.73</v>
      </c>
      <c r="P35" s="19">
        <f>Percepciones!AM35-Deducciones!O35</f>
        <v>3721.32</v>
      </c>
      <c r="Q35" s="21">
        <v>3721.32</v>
      </c>
      <c r="R35" s="16">
        <f t="shared" si="1"/>
        <v>0</v>
      </c>
      <c r="S35" s="16">
        <f t="shared" si="4"/>
        <v>3721.32</v>
      </c>
      <c r="T35" s="34">
        <v>3721.32</v>
      </c>
      <c r="U35" s="16">
        <f t="shared" si="3"/>
        <v>0</v>
      </c>
    </row>
    <row r="36" spans="1:21" s="20" customFormat="1" x14ac:dyDescent="0.25">
      <c r="A36" s="23" t="s">
        <v>293</v>
      </c>
      <c r="B36" s="23" t="s">
        <v>294</v>
      </c>
      <c r="D36" s="24">
        <v>278.73</v>
      </c>
      <c r="E36" s="24">
        <v>0</v>
      </c>
      <c r="F36" s="24">
        <v>0</v>
      </c>
      <c r="G36" s="24">
        <v>0</v>
      </c>
      <c r="I36" s="20">
        <v>0</v>
      </c>
      <c r="J36" s="24">
        <v>0</v>
      </c>
      <c r="K36" s="24">
        <v>0</v>
      </c>
      <c r="L36" s="24"/>
      <c r="N36" s="24">
        <v>0</v>
      </c>
      <c r="O36" s="19">
        <f t="shared" si="0"/>
        <v>278.73</v>
      </c>
      <c r="P36" s="19">
        <f>Percepciones!AM36-Deducciones!O36</f>
        <v>3721.32</v>
      </c>
      <c r="Q36" s="21">
        <v>3721.32</v>
      </c>
      <c r="R36" s="16">
        <f t="shared" si="1"/>
        <v>0</v>
      </c>
      <c r="S36" s="16">
        <f t="shared" si="4"/>
        <v>3721.32</v>
      </c>
      <c r="T36" s="34">
        <v>3721.32</v>
      </c>
      <c r="U36" s="16">
        <f t="shared" si="3"/>
        <v>0</v>
      </c>
    </row>
    <row r="37" spans="1:21" s="20" customFormat="1" x14ac:dyDescent="0.25">
      <c r="A37" s="23" t="s">
        <v>299</v>
      </c>
      <c r="B37" s="23" t="s">
        <v>300</v>
      </c>
      <c r="D37" s="24">
        <v>360.33</v>
      </c>
      <c r="E37" s="24">
        <v>0</v>
      </c>
      <c r="F37" s="24">
        <v>0</v>
      </c>
      <c r="G37" s="24">
        <v>0</v>
      </c>
      <c r="I37" s="20">
        <v>0</v>
      </c>
      <c r="J37" s="24">
        <v>0</v>
      </c>
      <c r="K37" s="24">
        <v>0</v>
      </c>
      <c r="L37" s="24"/>
      <c r="N37" s="24">
        <v>0</v>
      </c>
      <c r="O37" s="19">
        <f t="shared" si="0"/>
        <v>360.33</v>
      </c>
      <c r="P37" s="19">
        <f>Percepciones!AM37-Deducciones!O37</f>
        <v>4389.72</v>
      </c>
      <c r="Q37" s="21">
        <v>4389.72</v>
      </c>
      <c r="R37" s="16">
        <f t="shared" si="1"/>
        <v>0</v>
      </c>
      <c r="S37" s="16">
        <f t="shared" si="4"/>
        <v>4389.72</v>
      </c>
      <c r="T37" s="34">
        <v>4389.72</v>
      </c>
      <c r="U37" s="16">
        <f t="shared" si="3"/>
        <v>0</v>
      </c>
    </row>
    <row r="38" spans="1:21" s="20" customFormat="1" x14ac:dyDescent="0.25">
      <c r="A38" s="23" t="s">
        <v>420</v>
      </c>
      <c r="B38" s="23" t="s">
        <v>305</v>
      </c>
      <c r="D38" s="24">
        <v>333.12</v>
      </c>
      <c r="E38" s="24">
        <v>0</v>
      </c>
      <c r="F38" s="24">
        <v>0</v>
      </c>
      <c r="G38" s="24">
        <v>0</v>
      </c>
      <c r="I38" s="20">
        <v>0</v>
      </c>
      <c r="J38" s="24">
        <v>0</v>
      </c>
      <c r="K38" s="24">
        <v>0</v>
      </c>
      <c r="L38" s="24"/>
      <c r="N38" s="24">
        <v>0</v>
      </c>
      <c r="O38" s="19">
        <f t="shared" si="0"/>
        <v>333.12</v>
      </c>
      <c r="P38" s="19">
        <f>Percepciones!AM38-Deducciones!O38</f>
        <v>4166.88</v>
      </c>
      <c r="Q38" s="21">
        <v>4166.88</v>
      </c>
      <c r="R38" s="16">
        <f t="shared" si="1"/>
        <v>0</v>
      </c>
      <c r="S38" s="16">
        <f t="shared" si="4"/>
        <v>4166.88</v>
      </c>
      <c r="T38" s="34">
        <v>4166.88</v>
      </c>
      <c r="U38" s="16">
        <f t="shared" si="3"/>
        <v>0</v>
      </c>
    </row>
    <row r="39" spans="1:21" s="20" customFormat="1" x14ac:dyDescent="0.25">
      <c r="A39" s="23" t="s">
        <v>310</v>
      </c>
      <c r="B39" s="23" t="s">
        <v>311</v>
      </c>
      <c r="D39" s="24">
        <v>300.48</v>
      </c>
      <c r="E39" s="24">
        <v>0</v>
      </c>
      <c r="F39" s="24">
        <v>0</v>
      </c>
      <c r="G39" s="24">
        <v>0</v>
      </c>
      <c r="I39" s="20">
        <v>0</v>
      </c>
      <c r="J39" s="24">
        <v>0</v>
      </c>
      <c r="K39" s="24">
        <v>0</v>
      </c>
      <c r="L39" s="24"/>
      <c r="N39" s="24">
        <v>0</v>
      </c>
      <c r="O39" s="19">
        <f t="shared" si="0"/>
        <v>300.48</v>
      </c>
      <c r="P39" s="19">
        <f>Percepciones!AM39-Deducciones!O39</f>
        <v>3899.52</v>
      </c>
      <c r="Q39" s="21">
        <v>3899.52</v>
      </c>
      <c r="R39" s="16">
        <f t="shared" si="1"/>
        <v>0</v>
      </c>
      <c r="S39" s="16">
        <f t="shared" si="4"/>
        <v>3899.52</v>
      </c>
      <c r="T39" s="34">
        <v>3899.52</v>
      </c>
      <c r="U39" s="16">
        <f t="shared" si="3"/>
        <v>0</v>
      </c>
    </row>
    <row r="40" spans="1:21" s="20" customFormat="1" x14ac:dyDescent="0.25">
      <c r="A40" s="23" t="s">
        <v>316</v>
      </c>
      <c r="B40" s="23" t="s">
        <v>317</v>
      </c>
      <c r="D40" s="24">
        <v>360.33</v>
      </c>
      <c r="E40" s="24">
        <v>0</v>
      </c>
      <c r="F40" s="24">
        <v>0</v>
      </c>
      <c r="G40" s="24">
        <v>0</v>
      </c>
      <c r="I40" s="20">
        <v>0</v>
      </c>
      <c r="J40" s="24">
        <v>0</v>
      </c>
      <c r="K40" s="24">
        <v>0</v>
      </c>
      <c r="L40" s="24"/>
      <c r="N40" s="24">
        <v>0</v>
      </c>
      <c r="O40" s="19">
        <f t="shared" si="0"/>
        <v>360.33</v>
      </c>
      <c r="P40" s="19">
        <f>Percepciones!AM40-Deducciones!O40</f>
        <v>4389.72</v>
      </c>
      <c r="Q40" s="21">
        <v>4389.72</v>
      </c>
      <c r="R40" s="16">
        <f t="shared" si="1"/>
        <v>0</v>
      </c>
      <c r="S40" s="16">
        <f t="shared" si="4"/>
        <v>4389.72</v>
      </c>
      <c r="T40" s="34">
        <v>4389.72</v>
      </c>
      <c r="U40" s="16">
        <f t="shared" si="3"/>
        <v>0</v>
      </c>
    </row>
    <row r="41" spans="1:21" s="20" customFormat="1" x14ac:dyDescent="0.25">
      <c r="A41" s="23" t="s">
        <v>322</v>
      </c>
      <c r="B41" s="23" t="s">
        <v>323</v>
      </c>
      <c r="D41" s="24">
        <v>522.48</v>
      </c>
      <c r="E41" s="24">
        <v>0</v>
      </c>
      <c r="F41" s="24">
        <v>0</v>
      </c>
      <c r="G41" s="24">
        <v>0</v>
      </c>
      <c r="I41" s="20">
        <v>0</v>
      </c>
      <c r="J41" s="24">
        <v>0</v>
      </c>
      <c r="K41" s="24">
        <v>0</v>
      </c>
      <c r="L41" s="24"/>
      <c r="N41" s="24">
        <v>0</v>
      </c>
      <c r="O41" s="19">
        <f t="shared" si="0"/>
        <v>522.48</v>
      </c>
      <c r="P41" s="19">
        <f>Percepciones!AM41-Deducciones!O41</f>
        <v>5477.52</v>
      </c>
      <c r="Q41" s="21">
        <v>5477.52</v>
      </c>
      <c r="R41" s="16">
        <f t="shared" si="1"/>
        <v>0</v>
      </c>
      <c r="S41" s="16">
        <f t="shared" si="4"/>
        <v>5477.52</v>
      </c>
      <c r="T41" s="34">
        <v>5477.52</v>
      </c>
      <c r="U41" s="16">
        <f t="shared" si="3"/>
        <v>0</v>
      </c>
    </row>
    <row r="42" spans="1:21" s="20" customFormat="1" x14ac:dyDescent="0.25">
      <c r="A42" s="23" t="s">
        <v>421</v>
      </c>
      <c r="B42" s="23" t="s">
        <v>328</v>
      </c>
      <c r="D42" s="24">
        <v>360.33</v>
      </c>
      <c r="E42" s="24">
        <v>0</v>
      </c>
      <c r="F42" s="24">
        <v>0</v>
      </c>
      <c r="G42" s="24">
        <v>0</v>
      </c>
      <c r="I42" s="20">
        <v>0</v>
      </c>
      <c r="J42" s="24">
        <v>0</v>
      </c>
      <c r="K42" s="24">
        <v>0</v>
      </c>
      <c r="L42" s="24"/>
      <c r="N42" s="24">
        <v>0</v>
      </c>
      <c r="O42" s="19">
        <f t="shared" si="0"/>
        <v>360.33</v>
      </c>
      <c r="P42" s="19">
        <f>Percepciones!AM42-Deducciones!O42</f>
        <v>4389.72</v>
      </c>
      <c r="Q42" s="21">
        <v>4389.72</v>
      </c>
      <c r="R42" s="16">
        <f t="shared" si="1"/>
        <v>0</v>
      </c>
      <c r="S42" s="16">
        <f t="shared" si="4"/>
        <v>4389.72</v>
      </c>
      <c r="T42" s="34">
        <v>4389.72</v>
      </c>
      <c r="U42" s="16">
        <f t="shared" si="3"/>
        <v>0</v>
      </c>
    </row>
    <row r="43" spans="1:21" s="20" customFormat="1" x14ac:dyDescent="0.25">
      <c r="A43" s="23" t="s">
        <v>333</v>
      </c>
      <c r="B43" s="23" t="s">
        <v>334</v>
      </c>
      <c r="D43" s="24">
        <v>7841.8</v>
      </c>
      <c r="E43" s="24">
        <v>535.64029352901935</v>
      </c>
      <c r="F43" s="24">
        <v>535.64029352901935</v>
      </c>
      <c r="G43" s="24">
        <v>0</v>
      </c>
      <c r="I43" s="20">
        <v>0</v>
      </c>
      <c r="J43" s="24">
        <v>0</v>
      </c>
      <c r="K43" s="24">
        <v>0</v>
      </c>
      <c r="L43" s="24"/>
      <c r="N43" s="24">
        <v>0</v>
      </c>
      <c r="O43" s="19">
        <f t="shared" si="0"/>
        <v>8913.0805870580389</v>
      </c>
      <c r="P43" s="19">
        <f>Percepciones!AM43-Deducciones!O43</f>
        <v>42500.2</v>
      </c>
      <c r="Q43" s="21">
        <v>27397.7</v>
      </c>
      <c r="R43" s="16">
        <f t="shared" si="1"/>
        <v>15102.499999999996</v>
      </c>
      <c r="S43" s="16">
        <f t="shared" si="4"/>
        <v>42500.2</v>
      </c>
      <c r="T43" s="34">
        <v>42500.2</v>
      </c>
      <c r="U43" s="16">
        <f t="shared" si="3"/>
        <v>0</v>
      </c>
    </row>
    <row r="44" spans="1:21" s="20" customFormat="1" x14ac:dyDescent="0.25">
      <c r="O44" s="19"/>
      <c r="P44" s="19"/>
      <c r="R44" s="19"/>
      <c r="S44" s="19"/>
    </row>
  </sheetData>
  <mergeCells count="12">
    <mergeCell ref="C2"/>
    <mergeCell ref="D2"/>
    <mergeCell ref="E2"/>
    <mergeCell ref="F2"/>
    <mergeCell ref="G2"/>
    <mergeCell ref="M2"/>
    <mergeCell ref="N2"/>
    <mergeCell ref="H2"/>
    <mergeCell ref="I2"/>
    <mergeCell ref="J2"/>
    <mergeCell ref="K2"/>
    <mergeCell ref="L2"/>
  </mergeCell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44"/>
  <sheetViews>
    <sheetView workbookViewId="0">
      <pane xSplit="2" ySplit="3" topLeftCell="C13" activePane="bottomRight" state="frozenSplit"/>
      <selection pane="topRight"/>
      <selection pane="bottomLeft"/>
      <selection pane="bottomRight" activeCell="G33" sqref="G33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</cols>
  <sheetData>
    <row r="1" spans="1:4" x14ac:dyDescent="0.25">
      <c r="C1" s="6" t="s">
        <v>87</v>
      </c>
      <c r="D1" s="7"/>
    </row>
    <row r="2" spans="1:4" x14ac:dyDescent="0.25">
      <c r="C2" s="39" t="s">
        <v>88</v>
      </c>
      <c r="D2" s="40"/>
    </row>
    <row r="3" spans="1:4" x14ac:dyDescent="0.25">
      <c r="A3" s="2" t="s">
        <v>1</v>
      </c>
      <c r="B3" s="2"/>
      <c r="C3" s="3" t="s">
        <v>62</v>
      </c>
      <c r="D3" s="4" t="s">
        <v>89</v>
      </c>
    </row>
    <row r="4" spans="1:4" s="20" customFormat="1" x14ac:dyDescent="0.25">
      <c r="A4" s="23" t="s">
        <v>101</v>
      </c>
      <c r="B4" s="23" t="s">
        <v>102</v>
      </c>
      <c r="C4" s="24">
        <v>0</v>
      </c>
      <c r="D4" s="24">
        <v>0</v>
      </c>
    </row>
    <row r="5" spans="1:4" s="20" customFormat="1" x14ac:dyDescent="0.25">
      <c r="A5" s="23" t="s">
        <v>107</v>
      </c>
      <c r="B5" s="23" t="s">
        <v>108</v>
      </c>
      <c r="C5" s="24">
        <v>0</v>
      </c>
      <c r="D5" s="24">
        <v>0</v>
      </c>
    </row>
    <row r="6" spans="1:4" s="20" customFormat="1" x14ac:dyDescent="0.25">
      <c r="A6" s="23" t="s">
        <v>113</v>
      </c>
      <c r="B6" s="23" t="s">
        <v>114</v>
      </c>
      <c r="C6" s="24">
        <v>0</v>
      </c>
      <c r="D6" s="24">
        <v>0</v>
      </c>
    </row>
    <row r="7" spans="1:4" s="20" customFormat="1" x14ac:dyDescent="0.25">
      <c r="A7" s="23" t="s">
        <v>119</v>
      </c>
      <c r="B7" s="23" t="s">
        <v>120</v>
      </c>
      <c r="C7" s="24">
        <v>0</v>
      </c>
      <c r="D7" s="24">
        <v>0</v>
      </c>
    </row>
    <row r="8" spans="1:4" s="20" customFormat="1" x14ac:dyDescent="0.25">
      <c r="A8" s="23" t="s">
        <v>125</v>
      </c>
      <c r="B8" s="23" t="s">
        <v>126</v>
      </c>
      <c r="C8" s="24">
        <v>0</v>
      </c>
      <c r="D8" s="24">
        <v>0</v>
      </c>
    </row>
    <row r="9" spans="1:4" s="20" customFormat="1" x14ac:dyDescent="0.25">
      <c r="A9" s="23" t="s">
        <v>131</v>
      </c>
      <c r="B9" s="23" t="s">
        <v>132</v>
      </c>
      <c r="C9" s="24">
        <v>0</v>
      </c>
      <c r="D9" s="24">
        <v>0</v>
      </c>
    </row>
    <row r="10" spans="1:4" s="20" customFormat="1" x14ac:dyDescent="0.25">
      <c r="A10" s="23" t="s">
        <v>137</v>
      </c>
      <c r="B10" s="23" t="s">
        <v>138</v>
      </c>
      <c r="C10" s="24">
        <v>0</v>
      </c>
      <c r="D10" s="24">
        <v>0</v>
      </c>
    </row>
    <row r="11" spans="1:4" s="20" customFormat="1" x14ac:dyDescent="0.25">
      <c r="A11" s="23" t="s">
        <v>143</v>
      </c>
      <c r="B11" s="23" t="s">
        <v>144</v>
      </c>
      <c r="C11" s="24">
        <v>0</v>
      </c>
      <c r="D11" s="24">
        <v>0</v>
      </c>
    </row>
    <row r="12" spans="1:4" s="20" customFormat="1" x14ac:dyDescent="0.25">
      <c r="A12" s="23" t="s">
        <v>149</v>
      </c>
      <c r="B12" s="23" t="s">
        <v>150</v>
      </c>
      <c r="C12" s="24">
        <v>0</v>
      </c>
      <c r="D12" s="24">
        <v>0</v>
      </c>
    </row>
    <row r="13" spans="1:4" s="20" customFormat="1" x14ac:dyDescent="0.25">
      <c r="A13" s="23" t="s">
        <v>155</v>
      </c>
      <c r="B13" s="23" t="s">
        <v>156</v>
      </c>
      <c r="C13" s="24">
        <v>0</v>
      </c>
      <c r="D13" s="24">
        <v>0</v>
      </c>
    </row>
    <row r="14" spans="1:4" s="20" customFormat="1" x14ac:dyDescent="0.25">
      <c r="A14" s="23" t="s">
        <v>161</v>
      </c>
      <c r="B14" s="23" t="s">
        <v>162</v>
      </c>
      <c r="C14" s="24">
        <v>0</v>
      </c>
      <c r="D14" s="24">
        <v>0</v>
      </c>
    </row>
    <row r="15" spans="1:4" s="20" customFormat="1" x14ac:dyDescent="0.25">
      <c r="A15" s="23" t="s">
        <v>167</v>
      </c>
      <c r="B15" s="23" t="s">
        <v>168</v>
      </c>
      <c r="C15" s="24">
        <v>0</v>
      </c>
      <c r="D15" s="24">
        <v>0</v>
      </c>
    </row>
    <row r="16" spans="1:4" s="20" customFormat="1" x14ac:dyDescent="0.25">
      <c r="A16" s="23" t="s">
        <v>173</v>
      </c>
      <c r="B16" s="23" t="s">
        <v>174</v>
      </c>
      <c r="C16" s="24">
        <v>0</v>
      </c>
      <c r="D16" s="24">
        <v>0</v>
      </c>
    </row>
    <row r="17" spans="1:4" s="20" customFormat="1" x14ac:dyDescent="0.25">
      <c r="A17" s="23" t="s">
        <v>179</v>
      </c>
      <c r="B17" s="23" t="s">
        <v>180</v>
      </c>
      <c r="C17" s="24">
        <v>0</v>
      </c>
      <c r="D17" s="24">
        <v>0</v>
      </c>
    </row>
    <row r="18" spans="1:4" s="20" customFormat="1" x14ac:dyDescent="0.25">
      <c r="A18" s="23" t="s">
        <v>185</v>
      </c>
      <c r="B18" s="23" t="s">
        <v>186</v>
      </c>
      <c r="C18" s="24">
        <v>0</v>
      </c>
      <c r="D18" s="24">
        <v>0</v>
      </c>
    </row>
    <row r="19" spans="1:4" s="20" customFormat="1" x14ac:dyDescent="0.25">
      <c r="A19" s="23" t="s">
        <v>191</v>
      </c>
      <c r="B19" s="23" t="s">
        <v>192</v>
      </c>
      <c r="C19" s="24">
        <v>0</v>
      </c>
      <c r="D19" s="24">
        <v>0</v>
      </c>
    </row>
    <row r="20" spans="1:4" s="20" customFormat="1" x14ac:dyDescent="0.25">
      <c r="A20" s="23" t="s">
        <v>197</v>
      </c>
      <c r="B20" s="23" t="s">
        <v>198</v>
      </c>
      <c r="C20" s="24">
        <v>0</v>
      </c>
      <c r="D20" s="24">
        <v>0</v>
      </c>
    </row>
    <row r="21" spans="1:4" s="20" customFormat="1" x14ac:dyDescent="0.25">
      <c r="A21" s="23" t="s">
        <v>203</v>
      </c>
      <c r="B21" s="23" t="s">
        <v>204</v>
      </c>
      <c r="C21" s="24">
        <v>0</v>
      </c>
      <c r="D21" s="24">
        <v>0</v>
      </c>
    </row>
    <row r="22" spans="1:4" s="20" customFormat="1" x14ac:dyDescent="0.25">
      <c r="A22" s="23" t="s">
        <v>209</v>
      </c>
      <c r="B22" s="23" t="s">
        <v>210</v>
      </c>
      <c r="C22" s="24">
        <v>0</v>
      </c>
      <c r="D22" s="24">
        <v>0</v>
      </c>
    </row>
    <row r="23" spans="1:4" s="20" customFormat="1" x14ac:dyDescent="0.25">
      <c r="A23" s="23" t="s">
        <v>215</v>
      </c>
      <c r="B23" s="23" t="s">
        <v>216</v>
      </c>
      <c r="C23" s="24">
        <v>0</v>
      </c>
      <c r="D23" s="24">
        <v>0</v>
      </c>
    </row>
    <row r="24" spans="1:4" s="20" customFormat="1" x14ac:dyDescent="0.25">
      <c r="A24" s="23" t="s">
        <v>221</v>
      </c>
      <c r="B24" s="23" t="s">
        <v>222</v>
      </c>
      <c r="C24" s="24">
        <v>0</v>
      </c>
      <c r="D24" s="24">
        <v>0</v>
      </c>
    </row>
    <row r="25" spans="1:4" s="20" customFormat="1" x14ac:dyDescent="0.25">
      <c r="A25" s="23" t="s">
        <v>227</v>
      </c>
      <c r="B25" s="23" t="s">
        <v>228</v>
      </c>
      <c r="C25" s="24">
        <v>0</v>
      </c>
      <c r="D25" s="24">
        <v>0</v>
      </c>
    </row>
    <row r="26" spans="1:4" s="20" customFormat="1" x14ac:dyDescent="0.25">
      <c r="A26" s="23" t="s">
        <v>233</v>
      </c>
      <c r="B26" s="23" t="s">
        <v>234</v>
      </c>
      <c r="C26" s="24">
        <v>0</v>
      </c>
      <c r="D26" s="24">
        <v>0</v>
      </c>
    </row>
    <row r="27" spans="1:4" s="20" customFormat="1" x14ac:dyDescent="0.25">
      <c r="A27" s="23" t="s">
        <v>239</v>
      </c>
      <c r="B27" s="23" t="s">
        <v>240</v>
      </c>
      <c r="C27" s="24">
        <v>0</v>
      </c>
      <c r="D27" s="24">
        <v>0</v>
      </c>
    </row>
    <row r="28" spans="1:4" s="20" customFormat="1" x14ac:dyDescent="0.25">
      <c r="A28" s="23" t="s">
        <v>245</v>
      </c>
      <c r="B28" s="23" t="s">
        <v>246</v>
      </c>
      <c r="C28" s="24">
        <v>0</v>
      </c>
      <c r="D28" s="24">
        <v>0</v>
      </c>
    </row>
    <row r="29" spans="1:4" s="20" customFormat="1" x14ac:dyDescent="0.25">
      <c r="A29" s="23" t="s">
        <v>251</v>
      </c>
      <c r="B29" s="23" t="s">
        <v>252</v>
      </c>
      <c r="C29" s="24">
        <v>0</v>
      </c>
      <c r="D29" s="24">
        <v>0</v>
      </c>
    </row>
    <row r="30" spans="1:4" s="20" customFormat="1" x14ac:dyDescent="0.25">
      <c r="A30" s="23" t="s">
        <v>257</v>
      </c>
      <c r="B30" s="23" t="s">
        <v>258</v>
      </c>
      <c r="C30" s="24">
        <v>0</v>
      </c>
      <c r="D30" s="24">
        <v>0</v>
      </c>
    </row>
    <row r="31" spans="1:4" s="20" customFormat="1" x14ac:dyDescent="0.25">
      <c r="A31" s="23" t="s">
        <v>263</v>
      </c>
      <c r="B31" s="23" t="s">
        <v>264</v>
      </c>
      <c r="C31" s="24">
        <v>0</v>
      </c>
      <c r="D31" s="24">
        <v>0</v>
      </c>
    </row>
    <row r="32" spans="1:4" s="20" customFormat="1" x14ac:dyDescent="0.25">
      <c r="A32" s="23" t="s">
        <v>269</v>
      </c>
      <c r="B32" s="23" t="s">
        <v>270</v>
      </c>
      <c r="C32" s="24">
        <v>0</v>
      </c>
      <c r="D32" s="24">
        <v>0</v>
      </c>
    </row>
    <row r="33" spans="1:4" s="20" customFormat="1" x14ac:dyDescent="0.25">
      <c r="A33" s="23" t="s">
        <v>275</v>
      </c>
      <c r="B33" s="23" t="s">
        <v>276</v>
      </c>
      <c r="C33" s="24">
        <v>0</v>
      </c>
      <c r="D33" s="24">
        <v>0</v>
      </c>
    </row>
    <row r="34" spans="1:4" s="20" customFormat="1" x14ac:dyDescent="0.25">
      <c r="A34" s="23" t="s">
        <v>281</v>
      </c>
      <c r="B34" s="23" t="s">
        <v>282</v>
      </c>
      <c r="C34" s="24">
        <v>0</v>
      </c>
      <c r="D34" s="24">
        <v>0</v>
      </c>
    </row>
    <row r="35" spans="1:4" s="20" customFormat="1" x14ac:dyDescent="0.25">
      <c r="A35" s="23" t="s">
        <v>287</v>
      </c>
      <c r="B35" s="23" t="s">
        <v>288</v>
      </c>
      <c r="C35" s="24">
        <v>0</v>
      </c>
      <c r="D35" s="24">
        <v>0</v>
      </c>
    </row>
    <row r="36" spans="1:4" s="20" customFormat="1" x14ac:dyDescent="0.25">
      <c r="A36" s="23" t="s">
        <v>293</v>
      </c>
      <c r="B36" s="23" t="s">
        <v>294</v>
      </c>
      <c r="C36" s="24">
        <v>0</v>
      </c>
      <c r="D36" s="24">
        <v>0</v>
      </c>
    </row>
    <row r="37" spans="1:4" s="20" customFormat="1" x14ac:dyDescent="0.25">
      <c r="A37" s="23" t="s">
        <v>299</v>
      </c>
      <c r="B37" s="23" t="s">
        <v>300</v>
      </c>
      <c r="C37" s="24">
        <v>0</v>
      </c>
      <c r="D37" s="24">
        <v>0</v>
      </c>
    </row>
    <row r="38" spans="1:4" s="20" customFormat="1" x14ac:dyDescent="0.25">
      <c r="A38" s="23" t="s">
        <v>420</v>
      </c>
      <c r="B38" s="23" t="s">
        <v>305</v>
      </c>
      <c r="C38" s="24">
        <v>0</v>
      </c>
      <c r="D38" s="24">
        <v>0</v>
      </c>
    </row>
    <row r="39" spans="1:4" s="20" customFormat="1" x14ac:dyDescent="0.25">
      <c r="A39" s="23" t="s">
        <v>310</v>
      </c>
      <c r="B39" s="23" t="s">
        <v>311</v>
      </c>
      <c r="C39" s="24">
        <v>0</v>
      </c>
      <c r="D39" s="24">
        <v>0</v>
      </c>
    </row>
    <row r="40" spans="1:4" s="20" customFormat="1" x14ac:dyDescent="0.25">
      <c r="A40" s="23" t="s">
        <v>316</v>
      </c>
      <c r="B40" s="23" t="s">
        <v>317</v>
      </c>
      <c r="C40" s="24">
        <v>0</v>
      </c>
      <c r="D40" s="24">
        <v>0</v>
      </c>
    </row>
    <row r="41" spans="1:4" s="20" customFormat="1" x14ac:dyDescent="0.25">
      <c r="A41" s="23" t="s">
        <v>322</v>
      </c>
      <c r="B41" s="23" t="s">
        <v>323</v>
      </c>
      <c r="C41" s="24">
        <v>0</v>
      </c>
      <c r="D41" s="24">
        <v>0</v>
      </c>
    </row>
    <row r="42" spans="1:4" s="20" customFormat="1" x14ac:dyDescent="0.25">
      <c r="A42" s="23" t="s">
        <v>421</v>
      </c>
      <c r="B42" s="23" t="s">
        <v>328</v>
      </c>
      <c r="C42" s="24">
        <v>0</v>
      </c>
      <c r="D42" s="24">
        <v>0</v>
      </c>
    </row>
    <row r="43" spans="1:4" s="20" customFormat="1" x14ac:dyDescent="0.25">
      <c r="A43" s="23" t="s">
        <v>333</v>
      </c>
      <c r="B43" s="23" t="s">
        <v>334</v>
      </c>
      <c r="C43" s="24">
        <v>0</v>
      </c>
      <c r="D43" s="24">
        <v>0</v>
      </c>
    </row>
    <row r="44" spans="1:4" s="20" customFormat="1" x14ac:dyDescent="0.25"/>
  </sheetData>
  <mergeCells count="1">
    <mergeCell ref="C2:D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Sistemas</cp:lastModifiedBy>
  <dcterms:created xsi:type="dcterms:W3CDTF">2023-02-02T23:08:39Z</dcterms:created>
  <dcterms:modified xsi:type="dcterms:W3CDTF">2023-08-30T15:57:52Z</dcterms:modified>
</cp:coreProperties>
</file>