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5345" windowHeight="4545" firstSheet="4" activeTab="5"/>
  </bookViews>
  <sheets>
    <sheet name="DATOS PATROCINADOR" sheetId="1" r:id="rId1"/>
    <sheet name="DATOS EJECUTOR" sheetId="2" r:id="rId2"/>
    <sheet name="DATOS ALIADOS" sheetId="3" state="hidden" r:id="rId3"/>
    <sheet name="ESTRUCTURA PROYECTO" sheetId="4" r:id="rId4"/>
    <sheet name="CRONOGRAMA" sheetId="14" r:id="rId5"/>
    <sheet name="PRESUPUESTO" sheetId="15" r:id="rId6"/>
    <sheet name="FLUJO DE CAJA" sheetId="16" r:id="rId7"/>
    <sheet name="ESPEC TECNICAS ENTREGABLES" sheetId="17" r:id="rId8"/>
  </sheets>
  <definedNames>
    <definedName name="_xlnm._FilterDatabase" localSheetId="5" hidden="1">PRESUPUESTO!$C$91:$G$118</definedName>
  </definedNames>
  <calcPr calcId="152511" iterate="1" iterateDelta="0.01"/>
</workbook>
</file>

<file path=xl/calcChain.xml><?xml version="1.0" encoding="utf-8"?>
<calcChain xmlns="http://schemas.openxmlformats.org/spreadsheetml/2006/main">
  <c r="E111" i="15" l="1"/>
  <c r="E112" i="15"/>
  <c r="H9" i="15" l="1"/>
  <c r="H8" i="15"/>
  <c r="G112" i="15" l="1"/>
  <c r="H7" i="15" l="1"/>
  <c r="H6" i="15"/>
  <c r="H5" i="15"/>
  <c r="H4" i="15"/>
  <c r="H3" i="15"/>
  <c r="H64" i="15" l="1"/>
  <c r="H71" i="15"/>
  <c r="H40" i="15"/>
  <c r="H39" i="15"/>
  <c r="E117" i="15" l="1"/>
  <c r="H83" i="15"/>
  <c r="C82" i="15"/>
  <c r="H82" i="15" s="1"/>
  <c r="H75" i="15"/>
  <c r="H76" i="15"/>
  <c r="H77" i="15"/>
  <c r="H74" i="15"/>
  <c r="H70" i="15"/>
  <c r="E118" i="15" l="1"/>
  <c r="G117" i="15"/>
  <c r="H78" i="15"/>
  <c r="H63" i="15"/>
  <c r="H22" i="15"/>
  <c r="H21" i="15"/>
  <c r="H65" i="15"/>
  <c r="H66" i="15"/>
  <c r="H67" i="15"/>
  <c r="H68" i="15"/>
  <c r="H69" i="15"/>
  <c r="H58" i="15"/>
  <c r="H59" i="15"/>
  <c r="H60" i="15"/>
  <c r="H61" i="15"/>
  <c r="H62" i="15"/>
  <c r="H57" i="15"/>
  <c r="H54" i="15"/>
  <c r="H72" i="15" l="1"/>
  <c r="H52" i="15"/>
  <c r="H53" i="15"/>
  <c r="H51" i="15"/>
  <c r="H48" i="15" l="1"/>
  <c r="H49" i="15"/>
  <c r="H50" i="15"/>
  <c r="H38" i="15"/>
  <c r="H41" i="15"/>
  <c r="H42" i="15"/>
  <c r="H43" i="15"/>
  <c r="H44" i="15"/>
  <c r="H45" i="15"/>
  <c r="H46" i="15"/>
  <c r="H47" i="15"/>
  <c r="H37" i="15"/>
  <c r="H30" i="15"/>
  <c r="H31" i="15"/>
  <c r="H32" i="15"/>
  <c r="H33" i="15"/>
  <c r="H34" i="15"/>
  <c r="H29" i="15"/>
  <c r="H26" i="15"/>
  <c r="H27" i="15"/>
  <c r="H28" i="15"/>
  <c r="H25" i="15"/>
  <c r="H23" i="15"/>
  <c r="H24" i="15"/>
  <c r="H12" i="15"/>
  <c r="H13" i="15"/>
  <c r="H14" i="15"/>
  <c r="H15" i="15"/>
  <c r="H16" i="15"/>
  <c r="H17" i="15"/>
  <c r="H18" i="15"/>
  <c r="H19" i="15"/>
  <c r="H20" i="15"/>
  <c r="H11" i="15"/>
  <c r="C81" i="15"/>
  <c r="H81" i="15" s="1"/>
  <c r="G92" i="15"/>
  <c r="G93" i="15"/>
  <c r="G94" i="15"/>
  <c r="G95" i="15"/>
  <c r="G96" i="15"/>
  <c r="G97" i="15"/>
  <c r="G98" i="15"/>
  <c r="G100" i="15"/>
  <c r="G102" i="15"/>
  <c r="G103" i="15"/>
  <c r="G104" i="15"/>
  <c r="G105" i="15"/>
  <c r="G106" i="15"/>
  <c r="G107" i="15"/>
  <c r="G108" i="15"/>
  <c r="G109" i="15"/>
  <c r="G110" i="15"/>
  <c r="G111" i="15"/>
  <c r="G114" i="15"/>
  <c r="G115" i="15"/>
  <c r="G116" i="15"/>
  <c r="F118" i="15"/>
  <c r="H55" i="15" l="1"/>
  <c r="H35" i="15"/>
  <c r="G101" i="15"/>
  <c r="C80" i="15"/>
  <c r="H80" i="15" s="1"/>
  <c r="H85" i="15" s="1"/>
  <c r="G99" i="15"/>
  <c r="G118" i="15" l="1"/>
</calcChain>
</file>

<file path=xl/comments1.xml><?xml version="1.0" encoding="utf-8"?>
<comments xmlns="http://schemas.openxmlformats.org/spreadsheetml/2006/main">
  <authors>
    <author>Autor</author>
  </authors>
  <commentList>
    <comment ref="E29" authorId="0" shapeId="0">
      <text>
        <r>
          <rPr>
            <b/>
            <sz val="9"/>
            <color indexed="81"/>
            <rFont val="Tahoma"/>
            <family val="2"/>
          </rPr>
          <t>Autor:</t>
        </r>
        <r>
          <rPr>
            <sz val="9"/>
            <color indexed="81"/>
            <rFont val="Tahoma"/>
            <family val="2"/>
          </rPr>
          <t xml:space="preserve">
El alquiler del auditorio se realizará por un día </t>
        </r>
      </text>
    </comment>
    <comment ref="E30" authorId="0" shapeId="0">
      <text>
        <r>
          <rPr>
            <b/>
            <sz val="9"/>
            <color indexed="81"/>
            <rFont val="Tahoma"/>
            <family val="2"/>
          </rPr>
          <t>Autor:</t>
        </r>
        <r>
          <rPr>
            <sz val="9"/>
            <color indexed="81"/>
            <rFont val="Tahoma"/>
            <family val="2"/>
          </rPr>
          <t xml:space="preserve">
El alquiler del salón  se realizará por un día.</t>
        </r>
      </text>
    </comment>
    <comment ref="E31" authorId="0" shapeId="0">
      <text>
        <r>
          <rPr>
            <b/>
            <sz val="9"/>
            <color indexed="81"/>
            <rFont val="Tahoma"/>
            <family val="2"/>
          </rPr>
          <t>Autor:</t>
        </r>
        <r>
          <rPr>
            <sz val="9"/>
            <color indexed="81"/>
            <rFont val="Tahoma"/>
            <family val="2"/>
          </rPr>
          <t xml:space="preserve">
El alquiler del café se realzará por dos días</t>
        </r>
      </text>
    </comment>
    <comment ref="E32" authorId="0" shapeId="0">
      <text>
        <r>
          <rPr>
            <b/>
            <sz val="9"/>
            <color indexed="81"/>
            <rFont val="Tahoma"/>
            <family val="2"/>
          </rPr>
          <t>Autor:</t>
        </r>
        <r>
          <rPr>
            <sz val="9"/>
            <color indexed="81"/>
            <rFont val="Tahoma"/>
            <family val="2"/>
          </rPr>
          <t xml:space="preserve">
El alquiler de los equipos audio visuales se realizará por dos días</t>
        </r>
      </text>
    </comment>
    <comment ref="E33" authorId="0" shapeId="0">
      <text>
        <r>
          <rPr>
            <b/>
            <sz val="9"/>
            <color indexed="81"/>
            <rFont val="Tahoma"/>
            <family val="2"/>
          </rPr>
          <t>Autor:</t>
        </r>
        <r>
          <rPr>
            <sz val="9"/>
            <color indexed="81"/>
            <rFont val="Tahoma"/>
            <family val="2"/>
          </rPr>
          <t xml:space="preserve">
Se repartira refrigerios en la mañana en  los dos días que dure las capacitaciones.</t>
        </r>
      </text>
    </comment>
    <comment ref="E34" authorId="0" shapeId="0">
      <text>
        <r>
          <rPr>
            <b/>
            <sz val="9"/>
            <color indexed="81"/>
            <rFont val="Tahoma"/>
            <family val="2"/>
          </rPr>
          <t>Autor:</t>
        </r>
        <r>
          <rPr>
            <sz val="9"/>
            <color indexed="81"/>
            <rFont val="Tahoma"/>
            <family val="2"/>
          </rPr>
          <t xml:space="preserve">
Se repartira refrigerios en la tarde en  los dos días que dure las capacitaciones.</t>
        </r>
      </text>
    </comment>
    <comment ref="D39" authorId="0" shapeId="0">
      <text>
        <r>
          <rPr>
            <b/>
            <sz val="9"/>
            <color indexed="81"/>
            <rFont val="Tahoma"/>
            <family val="2"/>
          </rPr>
          <t>Autor:</t>
        </r>
        <r>
          <rPr>
            <sz val="9"/>
            <color indexed="81"/>
            <rFont val="Tahoma"/>
            <family val="2"/>
          </rPr>
          <t xml:space="preserve">
El epidemiólogo se encargará de solucionar las dudas que tengan los desarrolladores respecto a estas enfermedades</t>
        </r>
      </text>
    </comment>
    <comment ref="D40" authorId="0" shapeId="0">
      <text>
        <r>
          <rPr>
            <b/>
            <sz val="9"/>
            <color indexed="81"/>
            <rFont val="Tahoma"/>
            <family val="2"/>
          </rPr>
          <t>Autor:</t>
        </r>
        <r>
          <rPr>
            <sz val="9"/>
            <color indexed="81"/>
            <rFont val="Tahoma"/>
            <family val="2"/>
          </rPr>
          <t xml:space="preserve">
El entomólogo se encargará de resolver dudas respecto  al comportamiento de los vectores  transmisores de las ETV </t>
        </r>
      </text>
    </comment>
    <comment ref="E63" authorId="0" shapeId="0">
      <text>
        <r>
          <rPr>
            <b/>
            <sz val="9"/>
            <color indexed="81"/>
            <rFont val="Tahoma"/>
            <family val="2"/>
          </rPr>
          <t xml:space="preserve">Omar Contreras
</t>
        </r>
        <r>
          <rPr>
            <sz val="9"/>
            <color indexed="81"/>
            <rFont val="Tahoma"/>
            <family val="2"/>
          </rPr>
          <t>Las campañas informativas duraran 20 días .</t>
        </r>
      </text>
    </comment>
    <comment ref="E65" authorId="0" shapeId="0">
      <text>
        <r>
          <rPr>
            <b/>
            <sz val="9"/>
            <color indexed="81"/>
            <rFont val="Tahoma"/>
            <family val="2"/>
          </rPr>
          <t>Autor:</t>
        </r>
        <r>
          <rPr>
            <sz val="9"/>
            <color indexed="81"/>
            <rFont val="Tahoma"/>
            <family val="2"/>
          </rPr>
          <t xml:space="preserve">
Los comerciales de TV tendrán una duración de 3 días.
 </t>
        </r>
      </text>
    </comment>
    <comment ref="E66" authorId="0" shapeId="0">
      <text>
        <r>
          <rPr>
            <b/>
            <sz val="9"/>
            <color indexed="81"/>
            <rFont val="Tahoma"/>
            <family val="2"/>
          </rPr>
          <t>Autor:</t>
        </r>
        <r>
          <rPr>
            <sz val="9"/>
            <color indexed="81"/>
            <rFont val="Tahoma"/>
            <family val="2"/>
          </rPr>
          <t xml:space="preserve">
Los comeciales de radio tendrán una duración de 15 días.</t>
        </r>
      </text>
    </comment>
    <comment ref="E67" authorId="0" shapeId="0">
      <text>
        <r>
          <rPr>
            <b/>
            <sz val="9"/>
            <color indexed="81"/>
            <rFont val="Tahoma"/>
            <family val="2"/>
          </rPr>
          <t>Autor:</t>
        </r>
        <r>
          <rPr>
            <sz val="9"/>
            <color indexed="81"/>
            <rFont val="Tahoma"/>
            <family val="2"/>
          </rPr>
          <t xml:space="preserve">
La campañas publicitarías por facebook tendran una duración de 60 días o dos meses .</t>
        </r>
      </text>
    </comment>
    <comment ref="E68" authorId="0" shapeId="0">
      <text>
        <r>
          <rPr>
            <b/>
            <sz val="9"/>
            <color indexed="81"/>
            <rFont val="Tahoma"/>
            <family val="2"/>
          </rPr>
          <t>Autor:</t>
        </r>
        <r>
          <rPr>
            <sz val="9"/>
            <color indexed="81"/>
            <rFont val="Tahoma"/>
            <family val="2"/>
          </rPr>
          <t xml:space="preserve">
Las campañas por Youtube tendrán una duración de 60 días o 2 meses. </t>
        </r>
      </text>
    </comment>
    <comment ref="E69" authorId="0" shapeId="0">
      <text>
        <r>
          <rPr>
            <b/>
            <sz val="9"/>
            <color indexed="81"/>
            <rFont val="Tahoma"/>
            <family val="2"/>
          </rPr>
          <t>Autor:</t>
        </r>
        <r>
          <rPr>
            <sz val="9"/>
            <color indexed="81"/>
            <rFont val="Tahoma"/>
            <family val="2"/>
          </rPr>
          <t xml:space="preserve">
Las vallas publicitarias tendrá una duración de 60 días o dos meses. </t>
        </r>
      </text>
    </comment>
  </commentList>
</comments>
</file>

<file path=xl/sharedStrings.xml><?xml version="1.0" encoding="utf-8"?>
<sst xmlns="http://schemas.openxmlformats.org/spreadsheetml/2006/main" count="795" uniqueCount="604">
  <si>
    <t>2. Ficha de Identificación del Patrocinador</t>
  </si>
  <si>
    <t>Datos del Patrocinador</t>
  </si>
  <si>
    <t>Nombre de  la Empresa</t>
  </si>
  <si>
    <t>NIT:</t>
  </si>
  <si>
    <t xml:space="preserve"># de Mátricula Mercantil:  </t>
  </si>
  <si>
    <t>Fecha última renovación
dd/mm/aaaa</t>
  </si>
  <si>
    <t>Fecha de constitución empresa</t>
  </si>
  <si>
    <t>Carácter Ejecutor (Público/Privado)</t>
  </si>
  <si>
    <t>Nombre del Representante Legal</t>
  </si>
  <si>
    <t># Cédula del Representante Legal</t>
  </si>
  <si>
    <t>Dirección de la empresa:</t>
  </si>
  <si>
    <t>Departamento</t>
  </si>
  <si>
    <t>Ciudad</t>
  </si>
  <si>
    <t xml:space="preserve">Teléfono:  </t>
  </si>
  <si>
    <t>Fax</t>
  </si>
  <si>
    <t>Celular</t>
  </si>
  <si>
    <t>Email 1:</t>
  </si>
  <si>
    <t>Email 2:</t>
  </si>
  <si>
    <t>Pagina web</t>
  </si>
  <si>
    <t>Tipo de Proveedor</t>
  </si>
  <si>
    <t>Actividad comercial de la empresa</t>
  </si>
  <si>
    <t>Bienes que ofrece la empresa</t>
  </si>
  <si>
    <t>Servicios que ofrece la empresa</t>
  </si>
  <si>
    <t>Datos del Responsable del Proyecto por parte del Patrocinador</t>
  </si>
  <si>
    <r>
      <t xml:space="preserve">Responsable </t>
    </r>
    <r>
      <rPr>
        <b/>
        <sz val="11"/>
        <rFont val="Calibri"/>
        <family val="2"/>
        <scheme val="minor"/>
      </rPr>
      <t>del proyecto:</t>
    </r>
  </si>
  <si>
    <t>Cargo del responsable:</t>
  </si>
  <si>
    <t>2. Ficha de Identificación del Ejecutor</t>
  </si>
  <si>
    <t>Datos del Ejecutor</t>
  </si>
  <si>
    <t>Datos del Responsable del Proyecto por parte del Ejecutor</t>
  </si>
  <si>
    <t>CONVOCATORIA No. XX
Formato para presentación de propuestas
Hoja 3</t>
  </si>
  <si>
    <t>2. Ficha de Identificación de Aliados por parte del Ejecutor / Patrocinador (en caso que exista indique sí es por Ejecutor o por Patrocinador)</t>
  </si>
  <si>
    <t>Datos del Aliado</t>
  </si>
  <si>
    <t>Datos del Responsable del Proyecto por parte del Ejecutor / Patrocinador</t>
  </si>
  <si>
    <t>4. Desarrollo de la Propuesta</t>
  </si>
  <si>
    <t>Duración</t>
  </si>
  <si>
    <t>4.1  Antecedentes</t>
  </si>
  <si>
    <t>Describir el contexto al cual el proyecto va a aportar, de manera breve y suficiente.  Si es el caso, debe hacer referencia a proyectos anteriores a los cuales se requiera darle continuidad, se deberá indicar en cada sección las fuentes de información o referencias bibliográficas.</t>
  </si>
  <si>
    <t>4.2  Necesidad o problema a resolver y Justificación</t>
  </si>
  <si>
    <t>¿Cuál es necesidad que se pretende atender? ¿Por qué se va a hacer el proyecto?</t>
  </si>
  <si>
    <t>A continuación realice la presentación del diagnostico.  Se sugiere Árbol de problemas, matriz DOFA o cualquier herramienta de diagnóstico (Recuerda que las causas le muestran el origen del problema),  deberá indicar en cada sección las fuentes de información o referencias bibliográficas.</t>
  </si>
  <si>
    <t xml:space="preserve">JUSTIFICACION 
Exponga en este aparte las razones por las cuales esta propuesta debe ser desarrollada para resolver el problema o necesidad ( Recuerda que los efectos son el motivo por el cual se debe realizar el proyecto).  Igualmente, se debe indicar  las alternativas de solución del problema a través de las TIC que se  consideró y cuál es la justificación de la opción seleccionada.  Deberá indicar en cada sección las fuentes de información o referencias bibliográficas.
 </t>
  </si>
  <si>
    <t>4.4  Matriz de Marco Lógico</t>
  </si>
  <si>
    <t>Describa los aspectos fundamentales de la propuesta a través del diligenciamiento de la Matriz de Marco Lógico.</t>
  </si>
  <si>
    <t>DESCRIPCIÓN</t>
  </si>
  <si>
    <t>META PROGRAMADA (PRODUCTO ENTREGABLE)</t>
  </si>
  <si>
    <t>INDICADOR</t>
  </si>
  <si>
    <t>FUENTE DE VERIFICACIÓN</t>
  </si>
  <si>
    <t>SUPUESTOS</t>
  </si>
  <si>
    <t>Fin</t>
  </si>
  <si>
    <t xml:space="preserve"> Propósito del Proyecto</t>
  </si>
  <si>
    <t>Descripción del Proyecto</t>
  </si>
  <si>
    <t>En un resumen ejecutivo se explicará el foco de del proyecto, por qué y explicando la como se dará la sostenibilidad una vez terminado el proyecto. (máximo 500 palabras).</t>
  </si>
  <si>
    <t>Metodología del Proyecto</t>
  </si>
  <si>
    <t>Describir en forma organizada y precisa, cómo serán alcanzados los entregables propuestos. Esta metodología debe reflejar la estructura lógica de la ejecución y presentación de los resultados. Tome en consideración que el diseño metodológico es la base para planificar todas las actividades que demanda el proyecto y para determinar los recursos requeridos. Una metodología vaga o imprecisa carece de elementos para evaluar la pertinencia de la propuesta y de los  recursos solicitados.</t>
  </si>
  <si>
    <t>Sostenibilidad del Proyecto 
Todo proyecto debe evidenciar como se garantizará la sostenibilidad del proyecto.   Se entiende por Sostenibilidad la sostenibilidad de un proyecto como el conjunto de  las posibilidades de que los beneficios del proyecto se mantengan o se incrementen más allá de la finalización del mismo.</t>
  </si>
  <si>
    <t>www.unipamplona.edu.co/unipamplona/portalIG/home_43/recursos/01general/13072012/proydengue_primavera.doc</t>
  </si>
  <si>
    <t>[1]</t>
  </si>
  <si>
    <t>http://www.unipamplona.edu.co/unipamplona/portalIG/home_148/recursos/investigacion/21042016/proyectovideojuego.jsp</t>
  </si>
  <si>
    <t>[2]</t>
  </si>
  <si>
    <t>https://ids.gov.co/web/index.php/sala-de-prensa/comunicados-de-presa/811-comunicado123-16</t>
  </si>
  <si>
    <t>[3]</t>
  </si>
  <si>
    <t>http://www.sednortedesantander.gov.co/index.php/publicaciones/publicaciones/89-publicaciones/360-escuelas-protegidas</t>
  </si>
  <si>
    <t>http://www.cucuta-nortedesantander.gov.co/index.shtml?apc=I-xx--1368245&amp;x=1367802</t>
  </si>
  <si>
    <t>http://www.semana.com/vida-moderna/articulo/una-app-para-controlar-el-dengue-el-chikungunya/404328-3</t>
  </si>
  <si>
    <t>http://www.cruzrojacolombiana.org/noticias-y-prensa/cruz-roja-colombiana-lanza-curso-virtual-de-enfermedades-transmitidas-por-vectores</t>
  </si>
  <si>
    <t>[4]</t>
  </si>
  <si>
    <t>[5]</t>
  </si>
  <si>
    <t>[6]</t>
  </si>
  <si>
    <t>[7]</t>
  </si>
  <si>
    <t>http://www.elpais.com.co/cali/un-pokemon-go-contra-el-dengue-entre-las-estrategias-para-vencer-al-zancudo-en-cali.html</t>
  </si>
  <si>
    <t>[8]</t>
  </si>
  <si>
    <t xml:space="preserve">Un Norte sin vectores </t>
  </si>
  <si>
    <t>Instituto Departamental de Salud de Norte de Santander</t>
  </si>
  <si>
    <t>890500890-3</t>
  </si>
  <si>
    <t>Carácter Patrocinador (Público/Privado)</t>
  </si>
  <si>
    <t>Público</t>
  </si>
  <si>
    <t>Mario Alberto Sánchez Infante</t>
  </si>
  <si>
    <t>Av. 0 Calle 10 Edificio Rosetal Oficina 311</t>
  </si>
  <si>
    <t>Norte de Santander</t>
  </si>
  <si>
    <t>Cúcuta</t>
  </si>
  <si>
    <t>sac@ids.gov.co</t>
  </si>
  <si>
    <t>NDS@ids.gov.co</t>
  </si>
  <si>
    <t>https://ids.gov.co/web/index.php</t>
  </si>
  <si>
    <t>Entidad del estado</t>
  </si>
  <si>
    <t>Responsable del proyecto:</t>
  </si>
  <si>
    <t>Director del Instituto Departamental de Salud</t>
  </si>
  <si>
    <t>masi@gmail.com</t>
  </si>
  <si>
    <t>malbertosi@ids.gov.co</t>
  </si>
  <si>
    <t>Stack Soft</t>
  </si>
  <si>
    <t>899999056-6</t>
  </si>
  <si>
    <t>Privado</t>
  </si>
  <si>
    <t>Ender Hernando Ortega Baez</t>
  </si>
  <si>
    <t>Av3 Este 13 A-07 Caobos Cúcuta</t>
  </si>
  <si>
    <t>servicioalcliente@stacksoft.com</t>
  </si>
  <si>
    <t>gerencia@stacksoft.com</t>
  </si>
  <si>
    <t>www.stacksoft.com</t>
  </si>
  <si>
    <t>Ejecuctor( Empresa de desarrollo en el  sector de las TI)</t>
  </si>
  <si>
    <t>Desarrollo profesional  de software, sistemas de información y soluciones TI  diseñadas a la medida para diferentes sectores  tanto gubernamentales como empresariales.</t>
  </si>
  <si>
    <t xml:space="preserve">Desarrollo de aplicativos móviles para Android, iOS, Windows    Phone.
Desarrollo de aplicaciones web con tecnologías como PHP, JSP, Ptyton, .NET, Node js, CSS3, HTML5, Javascript, jQuery, React, Angular js .
Mantenimiento preventivo  a diferentes tipos de software y sistemas de información.
 Soporte técnico en multiples herramientas de desarrollo.
Manejo de bases de datos relacionales (MYSQL, ORACLE POSGRESQL, SQL SERVER) y no relaciones (MONGODB, REDIS). 
</t>
  </si>
  <si>
    <t>Omar Arturo Contreras Vergel</t>
  </si>
  <si>
    <t xml:space="preserve">Gerente del proyecto </t>
  </si>
  <si>
    <t>omarcontreras@stacksoft.com</t>
  </si>
  <si>
    <t>omarcontreras1520@gmal.com</t>
  </si>
  <si>
    <t>CONVOCATORIA No. 8487253
Formato para presentación de propuestas
Hoja 1</t>
  </si>
  <si>
    <t>CONVOCATORIA No. 8487253
Formato para presentación de propuestas
Hoja 2</t>
  </si>
  <si>
    <t>CONVOCATORIA 8487253
Formato para presentación de propuestas
Hoja 4</t>
  </si>
  <si>
    <r>
      <t xml:space="preserve">Nombre del proyecto                                                                                                       </t>
    </r>
    <r>
      <rPr>
        <sz val="11"/>
        <rFont val="Calibri Light"/>
        <family val="2"/>
      </rPr>
      <t xml:space="preserve">Un Norte sin vectores  </t>
    </r>
  </si>
  <si>
    <t>El bajo seguimiento que se presenta en el departamento en cuanto a los afectados por las enfermedades transmitidas por vectores se debe a la falta de registros o reportes de una parte de la totalidad de personas que contraen alguna ETV en el Norte de Santander, ya que son muchos los habitantes del departamento que no asisten a los centros médicos cuando son afectados por estas enfermedades en ocasiones por la saturación de los centros médicos, por el alto tiempo el cual tienen que esperar para ser atendidos o por la mala o vaga atención que dan muchos médicos en los centros de salud. El no conocer las cifras reales de personas afectadas por enfermedades de transmisión vectorial como el Zika se debe a que muchos afectados no presentan síntomas graves que requieran de asistencia médica o que en algunos centros médicos no se encuentra con el equipo necesario para realizar exámenes que comprueben o no el padecimiento de esta enfermedad. [7]</t>
  </si>
  <si>
    <t xml:space="preserve">En conclusión, son varias las casusas y factores que originan la baja prevención, detección, seguimiento y control de las enfermedades transmitidas por vectores que existe en la actualidad en el departamento, estas causas no solo involucran a las entidades de salud del departamento como lo son el IDS, sino que también involucra a los habitantes de la región ya que estos últimos son los que deben poner más de su parte si se quiere dar una solución oportuna al problema de las ETV.  </t>
  </si>
  <si>
    <t>http://www.semana.com/nacion/articulo/el-chikungunya-ya-ha-infectado-74000-personas-en-colombia/413484-3 [1]
https://www.razonpublica.com/index.php/economia-y-sociedad/8189-colombia-ante-el-chikungu%C3%B1a.html [2]
https://www.laopinion.com.co/cucuta/mosquito-aedes-aegypti-bajo-control-en-cucuta-127311#OP [3]
http://caracol.com.co/emisora/2017/02/09/armenia/1486598343_742364.html [4]
https://www.elespectador.com/noticias/economia/gobierno-presenta-presupuesto-general-2017-menor-invers-articulo-646238 [5]
http://www.rcnradio.com/economia/gobierno-revisara-recorte-la-salud-presupuesto-del-2017 [6]
http://www.wradio.com.co/noticias/salud/por-que-es-tan-dificil-conocer-las-verdaderas-cifras-del-zika/20160128/nota/3048293.aspx[7]</t>
  </si>
  <si>
    <t xml:space="preserve">El proyecto “Un Norte sin vectores” que la empresa Stack Soft aspira desarrollar para la licitación No. 10904028, que el IDS tiene actualmente vigente y que busca darle una solución al problema de las enfermedades transmitidas por vectores, ayudará aumentar la prevención sobre las ETV por parte de los habitantes del departamento, así como mejorar la detección, control y seguimiento de estas enfermedades por parte del IDS y los centros de salud por medio de un conjunto de campañas de sensibilización y soluciones basadas en TI. </t>
  </si>
  <si>
    <t>La duración que este proyecto tendrá será de 17 meses, en los cuales los siete primeros meses se desarrollará el  software de predicción de las ETV y reporte de infectados, los cuatro siguientes se creará el aplicativo móvil que permitirá a los usuarios registrar focos de reproducción de vectores, así como obtener información acerca de todas estas enfermedades transmitidas por vectores, para finalizar en los últimos dos meses se llevará a cabo campañas de sensibilización en la ciudad de Cúcuta que constará de comerciales de TV y radio, folletos informativos, publicidad en la redes sociales para incentivar el uso del aplicativo móvil por parte de los habitantes del departamento, charlas en los colegios de la ciudad y vallas publicitarias que permitan sensibilizar a los habitantes de la ciudad sobre los cuidados y prevención que deben tener con esas enfermedades transmitidas por vectores.</t>
  </si>
  <si>
    <t>Luego de finalizado el proyecto se realizará un monitoreo constante sobre el funcionamiento del software de predicciones con el objetivo de medir su nivel de precisión en cuanto a los resultados que arroja sobre los posibles comportamientos que estas enfermedades tendrán ante ciertas circunstancias, además se hará seguimiento a las estadísticas de personas afectadas por estas enfermedades y se compararán con estadísticas anteriores a la puesta en marcha del proyecto con el objetivo de medir el éxito que ha tenido el proyecto.
http://www.mintic.gov.co/portal/604/w3-article-57529.html [1]</t>
  </si>
  <si>
    <t xml:space="preserve">El proyecto “Un Norte sin vectores” estará compuesto por 4 productos, los cuales serán desarrollados acorde al plan de trabajo que se defina, en los tiempos y fechas estipuladas, así como también asegurando el éxito en el desarrollo de este y el cumplimiento al 100% con todas las actividades definidas en cada uno de los productos. Luego de varias investigaciones y análisis se llegó a la conclusión que una solución basada en TI y campañas de sensibilización, estas últimas enfocadas a familias de estratos 1, 2 y 3 las cuales tienden a ser las más afectadas por este tipo de enfermedades; podría ayudar a mitigar el problema; por esta razón se definieron los siguientes productos: “Desarrollo de una Aplicación Web de apoyo en la toma de decisiones para combatir el brote, propagación y tratamiento de enfermedades de transmisión vectorial”; “Desarrollo de una aplicación móvil para la difusión y recolección de información colaborativa para el control, detección, seguimiento y control de las epidemias producidas por vectores”; “Campañas de sensibilización sobre enfermedades de transmisión vectorial y el uso del aplicativo móvil”; “Soporte técnico a la aplicación Web y móvil (AWPLETV y LAVapp)”; con cada uno de los anteriores productos se busca solucionar parte del problema de las ETV en el departamento desde diferentes enfoques que juntos puedan dar una solución más completa y robusta. </t>
  </si>
  <si>
    <t xml:space="preserve">La entidad ejecutora tendrá la responsabilidad de cumplir con todo lo propuesto en el proyecto, tanto en los tiempos establecidos en el desarrollo de cada uno de los productos, como en el cumplimiento de las metas y los costos presupuestados, además garantizará la contratación de personal idóneo por medio de procesos transparentes de contratación en donde se abrirán convocatorias de manera pública para que cualquier profesional   con las competencias solicitadas pueda participar en proceso de selección de personal. Adicionalmente la entidad ejecutora se compromete a no realizar contrataciones con terceros que superen el 8% del valor total del proyecto, así como también se compromete a vigilar que estas contrataciones se hagan de forma transparente y que estos terceros presenten idoneidad para ejercer los trabajos adjudicados, además que estos cumplan con sus servicios de manera correcta y eficiente.   </t>
  </si>
  <si>
    <t>Luego de efectuar el proceso de contratación del personal que se utilizará para el desarrollo de cada uno de los productos se procederá a realizar capacitaciones a este nuevo personal sobre los objetivos del proyecto y su función dentro de este mismo. Estas capacitaciones serán impartidas por el gerente del proyecto, así como también por el analista y arquitecto de software.</t>
  </si>
  <si>
    <t>Terminada las capacitaciones del nuevo personal, el gerente del proyecto junto con su equipo pasará a definir y plasmar el plan de trabajo que se ejecutará para el desarrollo de todos los productos del proyecto, con el fin de ordenar y secuenciar las actividades que se realizarán. En este plan de trabajo se definirán las actividades que se van a realizar y los responsables de cada una de estas actividades; también se determinarán los riesgos que conlleva este proyecto.</t>
  </si>
  <si>
    <t>También se creará una mesa de ayuda que permitirá recibir, atender y solucionar cualquier solicitud por parte de los stakeholders, como pequeños cambios, sugerencias, mejoras o inconvenientes en cualquiera de los productos. 
Para el desarrollo de los productos se definieron unas actividades las cuales serán brevemente descriptas a continuación:</t>
  </si>
  <si>
    <t>En el primer producto el cual es, “Desarrollo de una Aplicación Web de apoyo en la toma de decisiones para combatir el brote, propagación y tratamiento de enfermedades de transmisión vectorial”, se buscarán y contratarán profesionales en las áreas de entomología y epidemiología que se encargarán de brindar ayuda y asesoría en todo lo referente a estas ETV, además serán los encargados de definir los modelos matemáticos que este aplicativo utilizará para la predicción del comportamiento de estas enfermedades. También se buscarán diferentes fuentes de información histórica acerca de las ETV como estadísticas, estudios, registro de afectados, entre otros para poder proveer al aplicativo de información que le permita realizar las correspondientes predicciones. Para el desarrollo de este producto se utilizará la metodología de desarrollo Scrum que proporcionará al proyecto una mezcla entre productividad, calidad y un seguimiento constante de los avances entre la empresa y el IDS, además se hará uso de un ciclo de vida espiral debido a que durante el desarrollo del producto se irán creando prototipos hasta desarrollar completamente el aplicativo. Para enseñar el uso y manejo de este software se realizarán capacitaciones de un día tanto para el personal de IDS que se encargará del manejo del módulo de predicciones como para el personal de las diferentes entidades prestadoras de salud del departamento que se encargarán del manejo del módulo de registro de afectados por las ETV.</t>
  </si>
  <si>
    <t xml:space="preserve">En el segundo producto “Desarrollo de una aplicación móvil para la difusión y recolección de información colaborativa para el control, detección, seguimiento y control de las epidemias producidas vectores”, se realizará actividades como el modelado del negocio, el análisis y diseño del aplicativo, la codificación de la interfaz gráfica y el negocio, las respectivas pruebas para garantizar su correcto funcionamiento y publicación de este aplicativo en la Play Store. Este producto se desarrollará bajo una metodología de desarrollo ágil como lo es Scrum y se utilizará un ciclo de vida interactivo incremental que permitirá en cada iteración entregar una nueva funcionalidad del aplicativo móvil para que sea aprobada por nuestro equipo y el IDS, esto nos dará un un aplicativo de alta calidad y fácil de añadir nuevas funcionalidades o realizarle mantenimiento. </t>
  </si>
  <si>
    <t>En el tercer producto “Campañas de sensibilización sobre enfermedades de transmisión vectorial y el uso del aplicativo móvil”, se realizarán actividades como la transmisión de comerciales de TV y radio en donde se den a conocer tips para evitar la propagación de los vectores que producen estas enfermedades, así como recomendaciones a seguir para prevenirlas; se hará entrega de folletos con información sobre cada una de las enfermedades vectoriales que existen actualmente en la región, también promocionará y dará a conocer los beneficios de la utilización del aplicativo móvil que se desarrolló, por medio de redes sociales u otros medios; se realizarán charlas en colegios y barrios de estratos 1, 2 y 3 sobre los cuidados que deben tener los habitantes para prevenir estas enfermedades, dar a conocer los síntomas de cada una de estas enfermedades con el objetivo de que rápidamente estos puedan acudir a un centro de salud dependiendo de la gravedad de la enfermedad transmisible. Por último, se colocarán vallas que permitan la sensibilización de los habitantes respecto al peligro de estas enfermedades transmitidas por vectores.</t>
  </si>
  <si>
    <t xml:space="preserve">En el cuarto y último producto “Soporte técnico a la aplicación Web y móvil (AWPLETV y LAVapp)”, se realizará un soporte técnico con un periodo de 6 meses a los usuarios que hacen uso de la aplicación Web y móvil, con el fin de resolver fallos encontrados, errores o problemas de compatibilidad, este soporte técnico comenzará a partir de la entrega de los dos primeros productos. </t>
  </si>
  <si>
    <t>Luego de que se hayan entregado todos los productos, el IDS verificará el cumplimento de cada una de las metas pactadas, si estas metas fueron cumplidas al 100% se procederá a dar como finalizado el proyecto y se creará el acta de cierre del proyecto donde el representante de cada una de las partes involucradas en este tendrá que firmar el documento para darle finalidad formalmente al proyecto.</t>
  </si>
  <si>
    <t xml:space="preserve">Una vez finalizado el proyecto “Un Norte sin vectores” el IDS puede alojar el software WEB que se le ha desarrollado en alguno de los múltiples servidores con los cuales cuenta en la actualidad la entidad para el funcionamiento de sus aplicaciones WEB institucionales, gracias a que estos aplicativos se desarrollaran teniendo en consideración el servidor de aplicación y el servidor de base de datos con los que cuenta el IDS. El aplicativo podrá alojarse de forma indefinida hasta que el IDS lo necesite. </t>
  </si>
  <si>
    <t xml:space="preserve">El software WEB será compatible con la gran mayoría de los navegadores del mercado, así como también se le dará seguridad al IDS que el aplicativo no presentará inconvenientes por las diferentes actualizaciones que tendrán los diferentes navegadores en el transcurso del tiempo. </t>
  </si>
  <si>
    <t>El aplicativo Android hace uso para su funcionamiento de una base de datos Oracle, durante el desarrollo del aplicativo nuestra empresa alquilará un servidor de base de datos, luego de haber finalizado el proyecto este aplicativo hará uso del servidor de base datos con el que cuenta el IDS. Además, el aplicativo hace uso de un servicio de Google llamado Firebase el cual el IDS a partir de la fecha de finalización del proyecto deberá costear.</t>
  </si>
  <si>
    <t xml:space="preserve">Al aplicativo móvil se le garantiza funcionamiento en la versión actual del sistema operativo Android al momento de la entrega del producto; y también para sus tres versiones posteriores. En el momento en el que el aplicativo deje de ser compatible con la última versión del sistema operativo móvil el IDS puede solicitar a nuestra empresa o cualquier otra que realice un proceso de actualización de componentes del código fuente que permita garantizar la compatibilidad con las nuevas versiones del sistema operativo Android. </t>
  </si>
  <si>
    <t>Fomentar la cultura en la población de Norte de Santander para disminuir las tasas actuales de morbilidad y mortalidad a causa de enfermedades transmitidas por vectores.</t>
  </si>
  <si>
    <t>Aumentar la participación de la población Nortesantandereana de estratos 1, 2 y 3 en actividades de prevención, detección, seguimiento y control de enfermedades transmitidas por vectores.</t>
  </si>
  <si>
    <t>Entregable No. 1: Aplicación Web (AWPLETV) de apoyo en la toma de decisiones para combatir el brote, propagación y tratamiento de enfermedades de transmisión vectorial.</t>
  </si>
  <si>
    <t xml:space="preserve">(R*100)/N=90
R: Cantidad de centros de salud que han iniciado sesión almenos una vez en la aplicación web.
N: Numero de centros de salud presentes en el departamento.
</t>
  </si>
  <si>
    <t>Cantidad de pacientes reportados por alguna enfermedad de transmisión vectorial.</t>
  </si>
  <si>
    <t>Cantidad de focos reportados por los usuarios de la aplicación móvil en diferentes lugares del departamento.</t>
  </si>
  <si>
    <t>CE-CD&lt;0
CE: Cantidad de medicamentos estimada por la aplicación web.
CD: Cantidad de medicamentos demandada por pacientes con algún tipo de enfermedad de transmisión vectorial.</t>
  </si>
  <si>
    <t>El departamento proveerá los servicios de hosting, dominio y certificado SSL para poder desplegar el sistema WEB.</t>
  </si>
  <si>
    <t xml:space="preserve">Se contará con la participación activa de todas las entidades de salud departamental durante el desarrollo del aplicativo WEB. </t>
  </si>
  <si>
    <t>Los equipos de cómputo que hagan uso de este aplicativo deberán contar con una conexión a internet.</t>
  </si>
  <si>
    <t xml:space="preserve">
Las entidades de salud proveerán las bases de datos con toda la información relacionada a las ETV en los últimos años. </t>
  </si>
  <si>
    <t>Bases de datos de la aplicación WEB.</t>
  </si>
  <si>
    <t>Bases de datos de la aplicación web donde se hace el registro de personas infectadas.</t>
  </si>
  <si>
    <t>Mapa de calor proporcionado por la aplicación web que toma la ubicación de los infectados y el lugar donde fue reportado algún foco en la aplicación móvil.</t>
  </si>
  <si>
    <t>Cantidad en cada tipo de medicamentos comunes en el tratamiento de ETV proporcionada por la aplicación web.</t>
  </si>
  <si>
    <t xml:space="preserve">Plataforma web que suministra al Instituto Departamental de Salud información sobre el comportamiento actual de las enfermedades de transmisión vectorial, gracias al registro de personas infectadas por estas </t>
  </si>
  <si>
    <t xml:space="preserve">enfermedades en los centros de salud, y del mismo modo es de gran apoyo para la toma de decisiones en cuanto a las acciones que se deben efectuar en ese momento para contrarrestar epidemias.  </t>
  </si>
  <si>
    <t>Dentro de estas decisiones podemos destacar: 
 Resaltar zonas donde sean de prioridad para proporcionar ayuda inmediata por medio de brigadas de salud.</t>
  </si>
  <si>
    <t xml:space="preserve"> Predecir sitios donde la enfermedad se va a expandir.
 Predecir cantidades de medicamentos necesarios para cubrir la necesidad de acuerdo a la población.
</t>
  </si>
  <si>
    <t>Entregable No. 2: Aplicación móvil (LAVapp) para la difusión y recolección de información colaborativa para el control, detección, seguimiento y control de las epidemias producidas vectores.</t>
  </si>
  <si>
    <t>10.000 descargas de la aplicación desde GooglePlay en Norte de Santander en 3 meses.</t>
  </si>
  <si>
    <t>Estadísticas entregadas por Google Play de cantidad de descargas según la región.</t>
  </si>
  <si>
    <t>El aplicativo se desarrollará para dispositivos Android.</t>
  </si>
  <si>
    <t>Informes de GooglePlay.</t>
  </si>
  <si>
    <t>Calificación obtenida por los usuarios que hacen uso de la aplicación.</t>
  </si>
  <si>
    <t>Las entidades de salud proveerán la información necesaria sobre este tipo de enfermedades.</t>
  </si>
  <si>
    <t>Bases de datos de la aplicación móvil.</t>
  </si>
  <si>
    <t>Cantidad de visitas y de inicios de sesión que reporte la aplicación.</t>
  </si>
  <si>
    <t>Los centros de salud estarán actualizando la información constantemente para mantener informados a los usuarios.</t>
  </si>
  <si>
    <t>Numero de respuestas enviadas a los usuarios.</t>
  </si>
  <si>
    <t>Registros de envíos de mensajes.</t>
  </si>
  <si>
    <t>Plataforma para dispositivos móviles que permite al usuario registrar y visualizar información actualizada referente a las enfermedades de transmisión vectorial.</t>
  </si>
  <si>
    <t xml:space="preserve">Dentro de la información que el usuario puede registrar tenemos: 
 Reporte de estar infectado con algún tipo de estas enfermedades.
</t>
  </si>
  <si>
    <t> Denuncias por medio de imágenes o texto de lugares propicios a la reproducción de vectores.</t>
  </si>
  <si>
    <t>La información que se puede encontrar es la siguiente:
 El nivel de riesgo de contraer una enfermedad de este tipo de acuerdo al sector donde se encuentra.</t>
  </si>
  <si>
    <t> Cuidados para prevenir la propagación de esta enfermedad.
 Recomendaciones y tratamientos en caso de estar contagiado.</t>
  </si>
  <si>
    <t> Sitios expendedores de medicamentos y la disponibilidad de ellos.
 Lugares de atención médica con disponibilidad o corto tiempo de espera para ser atendido.</t>
  </si>
  <si>
    <t>Actas de asistencia para conocer la cantidad e  información de  las personas que asistieron a las diferentes campañas que se realizarán.</t>
  </si>
  <si>
    <t>Las autoridades de salud proveerán información relevante para realizar una buena actividad.</t>
  </si>
  <si>
    <t>Actas de asistencia de las campañas.</t>
  </si>
  <si>
    <t>Reducir en un 50% los malos hábitos en las viviendas que hacen posible la propagación de vectores en 1 mes después de realizadas las campañas.</t>
  </si>
  <si>
    <t>Resultados obtenidos en las encuestas donde se interrogaran a sus participantes, los hábitos que tenían anteriormente y los que practican hoy en día.</t>
  </si>
  <si>
    <t>El IDS es el encargado de definir puntos estratégicos donde se llevaran a cabo las campañas.</t>
  </si>
  <si>
    <t>Encuestas realizadas a los habitantes.</t>
  </si>
  <si>
    <t>Se contará con el acompañamiento por parte de la Policía Nacional y de Tránsito.</t>
  </si>
  <si>
    <t>Entregable No. 3: 35 Campañas de sensibilización sobre enfermedades de transmisión vectorial y el uso del aplicativo móvil.</t>
  </si>
  <si>
    <t xml:space="preserve">Realizar campañas de sensibilización que con el uso de herramientas TIC, permitan dar a conocer información relacionada a las enfermedades de transmisión vectorial como sus causas, tipos o consecuencias. </t>
  </si>
  <si>
    <t xml:space="preserve">Además, dar a conocer la aplicación móvil con sus funcionalidades para brindar un apoyo en la prevención, detección seguimiento y control de dichas enfermedades. </t>
  </si>
  <si>
    <t>Estas dos actividades son dirigidas a la población cucuteña de estratos 1,2 y 3. Realizadas en 20 barrios y 15 colegios.</t>
  </si>
  <si>
    <t>Entregable No. 4: Soporte técnico a la aplicación Web y móvil (AWPLETV y LAVapp).</t>
  </si>
  <si>
    <t>La cantidad de solicitudes hechas a las líneas de comunicación.</t>
  </si>
  <si>
    <t>Todas las peticiones hechas por el IDS deben estar dentro del margen que Stack Soft puede resolver.</t>
  </si>
  <si>
    <t>Registros de llamadas o conversaciones.</t>
  </si>
  <si>
    <t xml:space="preserve">Resolver el 100% de peticiones emitidas por el IDS en el tiempo del servicio. </t>
  </si>
  <si>
    <t>Registros de aceptación por el cliente después de haber realizado cambios o solucionado peticiones.</t>
  </si>
  <si>
    <t xml:space="preserve">Ofrecer soporte técnico con un periodo de 6 meses al cliente, en este caso el IDS, con el fin de resolver fallos </t>
  </si>
  <si>
    <t xml:space="preserve">encontrados, errores o problemas de compatibilidad en las dos aplicaciones (AWPLETV y LAVapp). </t>
  </si>
  <si>
    <t>CP-PS=0
CP= Cantidad de peticiones
PS: Peticiones solucionadas.</t>
  </si>
  <si>
    <t>A01: Elaborar el modelado del negocio.</t>
  </si>
  <si>
    <t>Comprende la identificación de procesos y subprocesos del software a desarrollar, como también el análisis de requerimientos funcionales y no funcionales con sus especificaciones.</t>
  </si>
  <si>
    <t>Calidad entre los requerimientos identificados y el cubrimiento de las funcionalidades que abarca la aplicación.</t>
  </si>
  <si>
    <t>El Instituto Departamental de salud deberá proporcionar información de los procesos que se llevan a cabo en los centros de salud para el registro de pacientes contagiados y la forma como se analiza la información en dicha organización.</t>
  </si>
  <si>
    <t>Documento digital con las especificaciones de cada requerimiento.</t>
  </si>
  <si>
    <t>A02: Recopilar información referente a datos históricos de comportamiento que han tenido las ETV.</t>
  </si>
  <si>
    <t>Se recopila información de los antecedentes que ha tenido el comportamiento de las ETV en el departamento Norte de Santander a lo largo del tiempo. (Ej: Nombre de enfermedad, Casos atendidos, fecha, lugar de residencia de los infectados, edad)</t>
  </si>
  <si>
    <t>El IDS deberá proporcionar la información de los registros de estas personas infectadas en algún medio magnético.</t>
  </si>
  <si>
    <t>Archivos locales donde se encuentre almacenada la información (.xls, txt..)</t>
  </si>
  <si>
    <t>A03: Realizar el análisis y diseño.</t>
  </si>
  <si>
    <t xml:space="preserve">Comparación entre los diagramas obtenidos y los requerimientos encontrados con el fin de que los primeros cumplan con las funciones planteadas por estos últimos. </t>
  </si>
  <si>
    <t>El IDS deberá ayudar a resolver cualquier tipo de inquietud presentada por el ente ejecutor en esta actividad, proporcionando información de manera oportuna y logrando así un normal desarrollo.</t>
  </si>
  <si>
    <t>Los elementos del diseño serán planteados por el ente ejecutor de acuerdo a las habilidades de desarrollo que mejor desempeño posee.</t>
  </si>
  <si>
    <t>Documentos digitales donde se encuentren plasmados los diagramas obtenidos en el análisis y el diseño de la aplicación web.</t>
  </si>
  <si>
    <t>Se elabora el conjunto de elementos que definen la estructura de la aplicación web. Dentro del análisis encontramos los diagramas: 
 De clases
 Entidad relación
 Secuencia
 Estados
 Colaboración</t>
  </si>
  <si>
    <t xml:space="preserve">Por otro lado, en el diseño se encuentran los siguientes elementos:
 Arquitectura de software
 Patrones de diseño
 Métodos de seguridad.
 Diseño de interfaces.
</t>
  </si>
  <si>
    <t>A04: Codificar la lógica del negocio, interfaz de usuario y las bases de datos.</t>
  </si>
  <si>
    <t>Está formada por el desarrollo del código fuente de la aplicación, empleando PHP, HTML5, CSS y SQL como lenguajes de programación</t>
  </si>
  <si>
    <t>Comparación entre el cumplimiento de los requerimientos planteados inicialmente y los servicios que ofrece la aplicación.</t>
  </si>
  <si>
    <t>Los servicios contratados de Hosting, almacenamiento de BD y programas durante el desarrollo deberán contar con una alta disponibilidad.</t>
  </si>
  <si>
    <t xml:space="preserve">Funcionamiento de los servicios de la aplicación Web.
Líneas de código creadas.
</t>
  </si>
  <si>
    <t xml:space="preserve">Realizar 1 prueba de los siguientes tipos a la aplicación web:
 Unitaria
 Integración
 Sistema
 Estrés
 Carga
 Recuperación y tolerancia a fallas.
 Compatibilidad
 Seguridad y control de acceso.
 Validación
 Integridad de BD
Durante 1 semana de trabajo.
</t>
  </si>
  <si>
    <t>La cantidad de errores encontrados al realizar las pruebas.</t>
  </si>
  <si>
    <t>Los servicios contratados de Hosting deben estar funcionando al 100%.</t>
  </si>
  <si>
    <t>Documento que en su contenido posee informes proporcionados por las herramientas utilizadas en las pruebas.</t>
  </si>
  <si>
    <t>Corregir el 100% de errores encontrados en las pruebas realizadas anteriormente en 1 semana.</t>
  </si>
  <si>
    <t xml:space="preserve">EE-EC=0
EE: Errores encontrados
EC: Errores corregidos 
</t>
  </si>
  <si>
    <t>Las herramientas de pruebas deben emitir informes de los errores encontrados.</t>
  </si>
  <si>
    <t>Versión del software antes de la realización de las correcciones y posterior a ellas.</t>
  </si>
  <si>
    <t xml:space="preserve">Compone la realización de las  siguientes pruebas a la aplicación web:
 Unitarias
 Integración
 Sistema
 Estrés
 Carga
 Recuperación y tolerancia a fallas.
 Compatibilidad
 Seguridad y control de acceso.
 Validación
 Integridad de BD
</t>
  </si>
  <si>
    <t>Y su posterior corrección en caso de ser encontrada alguna falencia o debilidad en ella.</t>
  </si>
  <si>
    <t>A05: Realizar pruebas y corregir errores.</t>
  </si>
  <si>
    <t>A06: Realizar manual técnico y de usuario.</t>
  </si>
  <si>
    <t xml:space="preserve">Allí se elabora un manual técnico que comprende el código fuente de la aplicación con su respectiva documentación, además de las credenciales de acceso a usuarios administradores que posteriormente quedarán responsables del manejo de la aplicación. </t>
  </si>
  <si>
    <t>Poner a disposición 1 manual técnico y uno de usuario en los host de la aplicación web.</t>
  </si>
  <si>
    <t xml:space="preserve">Numero de manuales técnicos realizados.
Numero de manuales de usuario realizados.
</t>
  </si>
  <si>
    <t>Estos manuales serán puestos a disposición según el tipo de usuario y el IDS será responsable de su duplicado a personas externas.</t>
  </si>
  <si>
    <t>Manuales elaborados y alojados de manera digital en la web.</t>
  </si>
  <si>
    <t>A07: Implementar la aplicación.</t>
  </si>
  <si>
    <t>La aplicación se pone en marcha en el servidor Web asignado por el IDS con el respectivo motor de base de datos.</t>
  </si>
  <si>
    <t>La diferencia entre servicios de la aplicación en funcionamiento en los servidores y los planteados inicialmente debe ser nula.</t>
  </si>
  <si>
    <t>Los servidores que proporciona el IDS deben ser compatibles con los lenguajes de programación utilizados para el desarrollo de la aplicación Web.</t>
  </si>
  <si>
    <t>Archivos alojados en los servidores.</t>
  </si>
  <si>
    <t>La cantidad de personas que recibieron la capacitación debe ser 300.</t>
  </si>
  <si>
    <t>Cantidad de personas escritas en las listas de asistencia a la capacitación.</t>
  </si>
  <si>
    <t xml:space="preserve">Encuestas realizadas a 200 personas de los centros de salud y a 20 funcionarios con preguntas referentes al desarrollo y contenido de la capacitación. </t>
  </si>
  <si>
    <t>El IDS será el encargado de gestionar las personas que participaran en las capacitaciones.</t>
  </si>
  <si>
    <t>El personal que se capacitará deberá tener conocimientos en el uso de navegación web.</t>
  </si>
  <si>
    <t>Actas de asistencia a la capacitación referente al módulo de registro de pacientes infectados con ETV.</t>
  </si>
  <si>
    <t>Actas de asistencia a la capacitación dirigía a funcionarios del IDS.</t>
  </si>
  <si>
    <t>Encuestas desarrolladas por participantes de la capacitación</t>
  </si>
  <si>
    <t>Determinar los requerimientos funcionales y no funcionales que llevara la aplicación en un periodo de 1 semana.</t>
  </si>
  <si>
    <t>Se contará con la participación  de 5 personas asignadas por el IDS para la contribución de ideas en servicios que prestará la aplicación.</t>
  </si>
  <si>
    <t xml:space="preserve">Se elabora el conjunto de elementos que definen la estructura de la aplicación móvil. Dentro de estos elementos tenemos:
 Casos de uso
 Prototipos
 Arquitectura de la aplicación. 
</t>
  </si>
  <si>
    <t>Elaborar un documento que comprenda los elementos de diagramas de casos de uso, prototipos y la arquitectura que llevará el sistema en un periodo de 1 semana.</t>
  </si>
  <si>
    <t xml:space="preserve">Comparación entre los elementos obtenidos y los requerimientos encontrados con el fin de que los primeros cumplan con las funciones planteadas por estos últimos. </t>
  </si>
  <si>
    <t>Documentos digitales donde se encuentren plasmados los elementos obtenidos en el análisis y el diseño de la aplicación móvil.</t>
  </si>
  <si>
    <t>Se desarrolla el código fuente de la aplicación, empleando Android como lenguaje de programación.</t>
  </si>
  <si>
    <t>Desarrollar en 10 semanas el código fuente de la aplicación, siguiendo los lineamientos obtenidos en la actividad anterior de análisis y diseño.</t>
  </si>
  <si>
    <t>Los servidores de las bases de datos de la aplicación Web deben estar en correcto funcionamiento.</t>
  </si>
  <si>
    <t xml:space="preserve">Funcionamiento de los servicios de la aplicación móvil.
Líneas de código creadas.
</t>
  </si>
  <si>
    <t>Realizar 1 prueba de los siguientes tipos a la aplicación movil:
 Unitaria
 Integración
 Compatibilidad
 Seguridad y control de acceso. 
Durante 1 semana de trabajo.</t>
  </si>
  <si>
    <t xml:space="preserve">Cantidad de errores al momento de realizar las pruebas. </t>
  </si>
  <si>
    <t>Se reúne el código fuente de la aplicación con sus especificaciones respecto al entorno de desarrollo y la documentación creada durante la codificación.
Comprende también la elaboración de un manual de usuario como guía donde se exponen todas las funcionalidades de la aplicación.</t>
  </si>
  <si>
    <t>Poner a disposición un manual técnico y uno de usuario en los host de la aplicación móvil en un periodo de 1 semana.</t>
  </si>
  <si>
    <t>El manual de usuario será puesto de libre acceso a los usuarios que hacen uso de la aplicación y el manual técnico será entregado al IDS, haciéndose responsable de los hechos que puedan ocurrir por perdida del mismo.</t>
  </si>
  <si>
    <t>Manuales elaborados de forma digital.</t>
  </si>
  <si>
    <t>La aplicación móvil será alojada en los servidores de Google Play, donde quedará disponible de manera gratuita a toda Colombia.</t>
  </si>
  <si>
    <t>Poner a disponibilidad la aplicación móvil en los servicios de Google Play, restringiendo la ubicación de descarga para solo Colombia. El tiempo de la implementación será de 1 semana.</t>
  </si>
  <si>
    <t>La URL de descarga de la aplicación debe estar en funcionamiento.</t>
  </si>
  <si>
    <t>Los servicios de Google Play se encargaran de establecer las políticas de restricción de descarga de la aplicación según el país.</t>
  </si>
  <si>
    <t>Aplicación alojada en Google Play.</t>
  </si>
  <si>
    <t xml:space="preserve">Se establecen el cronograma de la manera en que se llevará a cabo el desarrollo de la actividad. Planteando los lugares a visitar, material, toda la información que se va a exponer. </t>
  </si>
  <si>
    <t>Plantear en 1 semana el cronograma para el desarrollo de la actividad con las cantidades de elementos a usar y los lugares que se visitaran.</t>
  </si>
  <si>
    <t>La calidad de lo planeado debe cubrir todas las expectativas esperadas.</t>
  </si>
  <si>
    <t>El IDS debe proporcionar los lugares donde se llevaran a cabo las campañas.</t>
  </si>
  <si>
    <t>Documento con el plan de desarrollo de la actividad.</t>
  </si>
  <si>
    <t>Llevar a cabo el desarrollo de las campañas siguiendo el cronograma establecido y el plan hecho inicialmente.</t>
  </si>
  <si>
    <t>Desarrollar las actividades de acuerdo a lo planeado anteriormente durante 2 meses.</t>
  </si>
  <si>
    <t>Comparación entre las actividades planeadas y lo plasmado inicialmente.</t>
  </si>
  <si>
    <t>Las situaciones climáticas deberán estar a favor para la realización de estas actividades en lugares donde sean a la intemperie.</t>
  </si>
  <si>
    <t>Documentos de evaluación de la actividad.</t>
  </si>
  <si>
    <t>Realizar encuestas sobre la satisfacción y los conocimientos adquiridos.</t>
  </si>
  <si>
    <t>Obtener una calificación promedio de 4.0 sobre la satisfacción de las campañas por 3000 participantes.</t>
  </si>
  <si>
    <t>Promedio de las calificaciones obtenidas.</t>
  </si>
  <si>
    <t>Las personas encuestadas deberán disponer de 5 minutos para contestar el test.</t>
  </si>
  <si>
    <t>Resultados de los test.</t>
  </si>
  <si>
    <t>Reunir los registros de la cantidad del material entregado, los lugares visitados y las evidencias fotográficas tomadas para formar un documento.</t>
  </si>
  <si>
    <t>Realizar un informe por cada lugar visitado para realizar las campañas. Se definen 35 lugares.</t>
  </si>
  <si>
    <t>Cantidad de informes realizados.</t>
  </si>
  <si>
    <t>Todos los lugares planeados fueron visitados y se desarrolló la actividad con normalidad</t>
  </si>
  <si>
    <t>Documentos con los informes.</t>
  </si>
  <si>
    <t>Dar a conocer al cliente nuestros canales de atención (en línea y telefónico), las condiciones, horarios y alcances que posee nuestro soporte.</t>
  </si>
  <si>
    <t>Brindar la disponibilidad en días hábiles de 8 horas diarias, en horarios de 8am a 12pm y de 2pm a 6pm la atención a peticiones o solicitudes para nuestro cliente.</t>
  </si>
  <si>
    <t>Nuestros clientes aprenderán en la totalidad sobre los términos establecidos para el soporte técnico en una reunión de 2 horas.</t>
  </si>
  <si>
    <t>Brindar disponibilidad en un 98% el total del tiempo establecido para el soporte técnico durante el tiempo de 6 meses.</t>
  </si>
  <si>
    <t>Nivel de satisfacción de los participantes con la reunión realizada.</t>
  </si>
  <si>
    <t>Diferencia entre el tiempo que se mantiene el servicio disponible y el establecido.</t>
  </si>
  <si>
    <t>El IDS es el encargado de asignar las personas que participaran en la reunión.</t>
  </si>
  <si>
    <t>El IDS debe presentar solicitudes en las líneas de atención fijadas por Stack Soft.</t>
  </si>
  <si>
    <t>Registro en video donde se exprese que no queda ninguna duda por parte de los participantes.</t>
  </si>
  <si>
    <t>Grabaciones donde se evidencie la continua prestación del servicio.</t>
  </si>
  <si>
    <t>Alternativa de solución 1: Dar a conocer información acerca de la prevención, detección, seguimiento y control de las Enfermedades de transmisión vectorial a la población Nortesantandereana de estratos 1, 2 y 3 por medio de material TI que sea de una manera entendible para todos los habitantes, sin importar su edad, condición o discapacidad. Este material está compuesto por videos, audios, juegos y retos que contribuyan a crear conciencia y provocar acciones por parte de las personas.</t>
  </si>
  <si>
    <t>Alternativa de solución 2: Fomentar la participación de la población Nortesantandereana de estratos 1, 2, 3, centros de salud e IDS en actividades relacionadas a la detección, prevención, seguimiento y control, utilizando herramientas TI. La primera herramienta es una aplicación Web que trabaja de la mano con el IDS brindando información referente al comportamiento de las ETV para que esta entidad tome medidas para contrarrestar lo que está sucediendo con estas enfermedades, además permite el registro de pacientes infectados en centros de salud del departamento. La segunda herramienta consta de una aplicación móvil para el registro de focos de reproducción de vectores, reporte de casos y difusión de información; para lograr la participación de los habitantes, se cuenta con una serie de campañas de sensibilización con material TI en diferentes sitios del departamento.</t>
  </si>
  <si>
    <t>Alternativa de solución 3: Aumentar la realización de las actividades que realiza el IDS en contra de la reproducción de vectores en Norte de Santander por medio de una herramienta de software que permita llevar un control de las zonas donde ya se hayan realizado actividades como fumigación y visitas domiciliarias, además llevar la periodicidad de las mismas para una continua respuesta a estas enfermedades de transmisión vectorial.</t>
  </si>
  <si>
    <t>http://www.ins.gov.co/boletin-epidemiologico/Boletn%20Epidemiolgico/2016%20Bolet%C3%ADn%20epidemiol%C3%B3gico%20semana%2052%20-.pdf [1]
http://www.ins.gov.co/boletin-epidemiologico/Boletn%20Epidemiolgico/2017%20Bolet%C3%ADn%20epidemiol%C3%B3gico%20semana%2046.pdf [2]
http://www.wradio.com.co/noticias/actualidad/exigen-emergencia-sanitaria--en-cucuta-por-2700-casos-de-chikungunya/20141202/nota/2533831.aspx [3]
https://www.larepublica.co/economia/ins-reporto-mas-de-31500-personas-con-el-virus-zika-en-colombia-2349651 [4]</t>
  </si>
  <si>
    <t>Baja prevención, detección, seguimiento y control de las enfermedades transmitidas por vectores en el Norte de Santander.</t>
  </si>
  <si>
    <t>funcionarios de centros de salud en dos jornadas de 4 horas y el segundo día para 30 personas del IDS en las mismas jornadas; donde se expondrá la aplicación con sus funcionalidades de acuerdo a cada rol de usuario que representará cada persona capacitada.</t>
  </si>
  <si>
    <t>Actividades / Entregable 4: Soporte técnico a la aplicación Web y móvil (AWPLETV y LAVapp).</t>
  </si>
  <si>
    <t>A09 Realizar el modelado del negocio.</t>
  </si>
  <si>
    <t>A10: Elaborar el análisis y diseño de la aplicación.</t>
  </si>
  <si>
    <t>A11: Codificar la lógica del negocio y la interfaz de usuario.</t>
  </si>
  <si>
    <t>A12: Realizar pruebas y corregir errores.</t>
  </si>
  <si>
    <t>A13: Realizar pruebas y corregir errores.</t>
  </si>
  <si>
    <t>A14:Elaborar manual de usuario y guía técnica.</t>
  </si>
  <si>
    <t>A15: Implementar la aplicación.</t>
  </si>
  <si>
    <t>A16:Planificar calendarios, itinerario, material elementos a usar.</t>
  </si>
  <si>
    <t>A17: Realizar las campañas.</t>
  </si>
  <si>
    <t>A18: Evaluar las campañas por medio test a los participantes.</t>
  </si>
  <si>
    <t>A19: Realizar informes del desarrollo de la actividad.</t>
  </si>
  <si>
    <t>A20: Informar a nuestro cliente sobre el servicio de soporte técnico.</t>
  </si>
  <si>
    <t>A21: Poner en marcha el soporte técnico.</t>
  </si>
  <si>
    <t>17 meses</t>
  </si>
  <si>
    <t>Omar Contreras</t>
  </si>
  <si>
    <t>Ender Ortega</t>
  </si>
  <si>
    <r>
      <t xml:space="preserve">Constantemente se intentan encontrar soluciones para </t>
    </r>
    <r>
      <rPr>
        <sz val="10"/>
        <color rgb="FFFF0000"/>
        <rFont val="Calibri Light"/>
        <family val="2"/>
      </rPr>
      <t>para</t>
    </r>
    <r>
      <rPr>
        <sz val="10"/>
        <rFont val="Calibri Light"/>
        <family val="2"/>
      </rPr>
      <t xml:space="preserve"> aumentar la prevención, detección, seguimiento y control de las enfermedades transmitidas por vectores en el Norte de Santander, pero hasta el momento no se ha encontrado alguna que haga un antes y después en cuanto a la lucha contra las ETV. Por esta razón se pretende por medio de este proyecto dar una solución n</t>
    </r>
    <r>
      <rPr>
        <sz val="10"/>
        <color rgb="FFFF0000"/>
        <rFont val="Calibri Light"/>
        <family val="2"/>
      </rPr>
      <t>ueva que pueda de una vez por todas disminuir el problema de las ETV en la región.  (OJOO DEBE SER ELEGANTE PARA ESCRIBIR... PILAS.... PRIMERO NUNCA SE DEBE DESMERITAR LO QUE SE HA HECHO .... ESO NO ES BIEN VISTO.... Y MENOS SIN DATOS...)</t>
    </r>
    <r>
      <rPr>
        <sz val="10"/>
        <rFont val="Calibri Light"/>
        <family val="2"/>
      </rPr>
      <t xml:space="preserve">
A continuación, se presentará las alternativas de solución que se plantearon para la solución al problema:</t>
    </r>
  </si>
  <si>
    <r>
      <t>Lograr que un 90% de centros de salud presentes en Norte de Santander hagan uso de la aplicación Web en los p</t>
    </r>
    <r>
      <rPr>
        <sz val="10"/>
        <color rgb="FFFF0000"/>
        <rFont val="Calibri Light"/>
        <family val="2"/>
      </rPr>
      <t>rimeros 3 meses.  Y CUANTO DURAN HACIENDO LA PLATAFORMA…?   Y LA ENTREGA DEL SFOTWARE?....</t>
    </r>
  </si>
  <si>
    <r>
      <t>Registrar 500 casos de enfermedades de transmisión vectorial en 6 meses de los 1500 aproximados que se registraron en el presente año. [3]</t>
    </r>
    <r>
      <rPr>
        <sz val="10"/>
        <color rgb="FFFF0000"/>
        <rFont val="Calibri Light"/>
        <family val="2"/>
      </rPr>
      <t xml:space="preserve">  OJOO ESOS 500 REGISTRADOS EN EL SISTEMA… ?  EN 6 MESES, ESO DESPUES  DE TERMINDA LA PLATAFORMA?</t>
    </r>
  </si>
  <si>
    <r>
      <t>Pr</t>
    </r>
    <r>
      <rPr>
        <sz val="10"/>
        <color rgb="FFFF0000"/>
        <rFont val="Calibri Light"/>
        <family val="2"/>
      </rPr>
      <t>oveer una cantidad estimada superior a la demandada de medicamentos utilizados por pacientes con ETV que ayude a realizar los pedidos por los dispensadores de centros de salud mes a mes durante 6 meses. (NO TIENE NI META, NO ES MEDIBLE..)</t>
    </r>
  </si>
  <si>
    <r>
      <t>Proporcionar información de 50 focos de reproducción de vectores en los primeros 5 meses para su posterior tratamiento por parte de actividades desarrolladas por el IDS para combatirlos.</t>
    </r>
    <r>
      <rPr>
        <sz val="10"/>
        <color rgb="FFFF0000"/>
        <rFont val="Calibri Light"/>
        <family val="2"/>
      </rPr>
      <t xml:space="preserve"> (NO ES MEJOR HABLAR DE 50 FOCOS REGISTRADOS EN LA PLATAFORMA…….</t>
    </r>
  </si>
  <si>
    <t>Nivel alto de satisfacción de sus usuarios según la facilidad en la interacción y la información que brinda en el primer mes de uso. (META NO ES MEDIBLE)</t>
  </si>
  <si>
    <r>
      <t>Uso de la aplicación en un 80% de la población que la tiene descargada en los primeros 3 meses.</t>
    </r>
    <r>
      <rPr>
        <sz val="10"/>
        <color rgb="FFFF0000"/>
        <rFont val="Calibri Light"/>
        <family val="2"/>
      </rPr>
      <t xml:space="preserve"> (OJO TIENES QUE INDICAR ESOS TRES MESES….???  UNA VEZ TERMINADO EL APPs</t>
    </r>
  </si>
  <si>
    <r>
      <t>Atender a 100 usuarios por medio de la App respondiendo sus mens</t>
    </r>
    <r>
      <rPr>
        <sz val="10"/>
        <color rgb="FFFF0000"/>
        <rFont val="Calibri Light"/>
        <family val="2"/>
      </rPr>
      <t>ajes en 3 meses.</t>
    </r>
  </si>
  <si>
    <r>
      <t>Llevar a cabo las campañas con participación de 5000 personas.</t>
    </r>
    <r>
      <rPr>
        <sz val="10"/>
        <color rgb="FFFF0000"/>
        <rFont val="Calibri Light"/>
        <family val="2"/>
      </rPr>
      <t xml:space="preserve">  </t>
    </r>
  </si>
  <si>
    <r>
      <t xml:space="preserve">Atender </t>
    </r>
    <r>
      <rPr>
        <sz val="10"/>
        <color rgb="FFFF0000"/>
        <rFont val="Calibri Light"/>
        <family val="2"/>
      </rPr>
      <t>20 solicitudes</t>
    </r>
    <r>
      <rPr>
        <sz val="10"/>
        <rFont val="Calibri Light"/>
        <family val="2"/>
      </rPr>
      <t xml:space="preserve"> de soporte técnico en los 6 meses que dura el servicio.</t>
    </r>
  </si>
  <si>
    <t>Lograr una calificación de 4 o más de acuerdo a la satisfacción en el desarrollo y contenido de las capacitaciones. (NO ES COHERENTE CON LA DEL COMPONENTE)</t>
  </si>
  <si>
    <r>
      <t>Capacit</t>
    </r>
    <r>
      <rPr>
        <sz val="10"/>
        <color rgb="FFFF0000"/>
        <rFont val="Calibri Light"/>
        <family val="2"/>
      </rPr>
      <t xml:space="preserve">ar a 20 funcionarios del IDS con el uso de la aplicación </t>
    </r>
    <r>
      <rPr>
        <sz val="10"/>
        <rFont val="Calibri Light"/>
        <family val="2"/>
      </rPr>
      <t>Web en su módulo de análisis de información y comportamiento de estas enfermedades.</t>
    </r>
    <r>
      <rPr>
        <sz val="10"/>
        <color rgb="FFFF0000"/>
        <rFont val="Calibri Light"/>
        <family val="2"/>
      </rPr>
      <t xml:space="preserve"> NO APARECE EN LA DEL COMPONENTE</t>
    </r>
  </si>
  <si>
    <r>
      <t xml:space="preserve">Explicar detalladamente el uso de la aplicación Web </t>
    </r>
    <r>
      <rPr>
        <sz val="10"/>
        <color rgb="FFFF0000"/>
        <rFont val="Calibri Light"/>
        <family val="2"/>
      </rPr>
      <t>a 300 empleado</t>
    </r>
    <r>
      <rPr>
        <sz val="10"/>
        <rFont val="Calibri Light"/>
        <family val="2"/>
      </rPr>
      <t>s pertenecientes a centros de salud en  su módulo de registro de pacientes contagiados con algún tipo de ETV.</t>
    </r>
  </si>
  <si>
    <r>
      <t>Poner en mar</t>
    </r>
    <r>
      <rPr>
        <sz val="10"/>
        <color rgb="FFFF0000"/>
        <rFont val="Calibri Light"/>
        <family val="2"/>
      </rPr>
      <t>cha la aplicación en los servidores asignados por el IDS c</t>
    </r>
    <r>
      <rPr>
        <sz val="10"/>
        <rFont val="Calibri Light"/>
        <family val="2"/>
      </rPr>
      <t>on todos sus servicios funcionando completamente en un tiempo de 1 semana.</t>
    </r>
  </si>
  <si>
    <r>
      <t>Desarroll</t>
    </r>
    <r>
      <rPr>
        <sz val="10"/>
        <color rgb="FFFF0000"/>
        <rFont val="Calibri Light"/>
        <family val="2"/>
      </rPr>
      <t>ar en 3 meses el código fuente de la aplicación, siguiendo los lineamientos obtenidos en la actividad anterior de análisis y diseño.</t>
    </r>
  </si>
  <si>
    <r>
      <t xml:space="preserve">Determinar </t>
    </r>
    <r>
      <rPr>
        <sz val="10"/>
        <color rgb="FFFF0000"/>
        <rFont val="Calibri Light"/>
        <family val="2"/>
      </rPr>
      <t>en 2 semanas la arquitectura de la aplicación web para el desarrollo de la codificación, patrones de diseño, métodos de seguridad y el diseño de los prototipos de las interfaces gráficas.</t>
    </r>
  </si>
  <si>
    <r>
      <t xml:space="preserve">Elaborar </t>
    </r>
    <r>
      <rPr>
        <sz val="10"/>
        <color rgb="FFFF0000"/>
        <rFont val="Calibri Light"/>
        <family val="2"/>
      </rPr>
      <t>un documento que comprenda los diagramas de clases, entidad relación, secuencia, estados y colaboración de acuerdo a lo obtenido en el análisis de requerimientos y la información obtenida de la actividad anterior en un tiempo de 2 semanas.</t>
    </r>
  </si>
  <si>
    <r>
      <t>Actividades / Entregable 1: Aplicación Web (AWPLETV) de apoyo en la toma de decisiones para combatir el brote, propagación y tratamiento de enfermedades de transmisión vectorial.</t>
    </r>
    <r>
      <rPr>
        <b/>
        <sz val="10"/>
        <color rgb="FFFF0000"/>
        <rFont val="Calibri Light"/>
        <family val="2"/>
      </rPr>
      <t xml:space="preserve"> OJOO DEBE REVISAR LAS METAS Y POR SUPUESTO DE AHI EN ADELANTE LAS OTRAS COLUMNAS,  MUCHAS NO ESTAN RELACIONADAS EN EL COMPONENTE.... OJO REVISE</t>
    </r>
  </si>
  <si>
    <r>
      <t>Actividades / Entregable 2: Aplicación móvil (LAVapp) para la difusión y recolección de información colaborativa para el control, detección, seguimiento y control de las epidemias producidas vectores.</t>
    </r>
    <r>
      <rPr>
        <b/>
        <sz val="10"/>
        <color rgb="FFFF0000"/>
        <rFont val="Calibri Light"/>
        <family val="2"/>
      </rPr>
      <t xml:space="preserve">  IGUAL ERRRADO….LAS METAS… Y OJO NO CORRESPONDENCIA CON EL COMPONENTE</t>
    </r>
  </si>
  <si>
    <r>
      <t>Actividades / Entregable 3 : Campañas de sensibilización sobre enfermedades de transmisión vectorial y el uso del aplicativo móvil.</t>
    </r>
    <r>
      <rPr>
        <b/>
        <sz val="10"/>
        <color rgb="FFFF0000"/>
        <rFont val="Calibri Light"/>
        <family val="2"/>
      </rPr>
      <t xml:space="preserve">  OJOO REVISAR COHERENCIA….. CON EL COMPONENTE</t>
    </r>
  </si>
  <si>
    <t xml:space="preserve">1. FICHA DE PATROCINADOR /EJECUTOR    0.3/0,5  OJOO REVISE… HAY DATOS QUE NO SE DEJA LEER, TIENEN QUE TENER CUIDADO CUANDO PRESENTAN LA INFORMACION
2. ANTECEDENTES    0,8/1.0  LEA COMENTARIOS,  DEBES APROVECHAR TODOS LOS REFERENTES EL CUAL ME PARECEN MUY INTERESANTES, PERO SE REQUIERE QUE ABORDE LAS METAS OBTENIDAS…PUES ESTO SERA LA LINEA BASE DEL PROYECTO
3. PROBLEMA  Y JUSTIFICACION  1.0/1.5.    REVISE COMENTARIOS…
4. MARCOLO LOGICO    0,6/1.0 REVISE COMENTARIOS   OJOO CON LAS METAS DE LOS COMPONENTES Y SUS INDICADORES,   OJOO MUCHAS METAS NO SON MEDIBLES… Y NO COHERENTES AL COMPONENTE…POR CONSIGUIENTE DEBE REVISAR  LAS OTRAS COLUMNAS RELACIONADAS…
5. DESCRIPICON- METODOLOGIA  Y  SOSTENIBILIDAD   1.0/1.0 EN GENERAL MUY BIEN…. COSAS DE DETALLE DE REDACCION, PERO ES COHERENTE LA INFORMACION…
VALOR  3.7
</t>
  </si>
  <si>
    <t>CRONOGRAMA
Formato para presentación de propuestas
Hoja 5</t>
  </si>
  <si>
    <t>CRONOGRAMA DE ACTIVIDADES</t>
  </si>
  <si>
    <t>Código Actividad</t>
  </si>
  <si>
    <t>Descripción</t>
  </si>
  <si>
    <t>Mes 1</t>
  </si>
  <si>
    <t>Mes 2</t>
  </si>
  <si>
    <t>Mes 3</t>
  </si>
  <si>
    <t>Mes 4</t>
  </si>
  <si>
    <t>Mes 5</t>
  </si>
  <si>
    <t>Mes 6</t>
  </si>
  <si>
    <t>Mes 7</t>
  </si>
  <si>
    <t>Mes 8</t>
  </si>
  <si>
    <t>Mes 9</t>
  </si>
  <si>
    <t>Mes 10</t>
  </si>
  <si>
    <t>Mes 11</t>
  </si>
  <si>
    <t>Mes 12</t>
  </si>
  <si>
    <t>E1</t>
  </si>
  <si>
    <t>NOBMRE DEL ENTREGABLE</t>
  </si>
  <si>
    <t>E2</t>
  </si>
  <si>
    <t>E3</t>
  </si>
  <si>
    <t>E4</t>
  </si>
  <si>
    <t>E5</t>
  </si>
  <si>
    <t>EN</t>
  </si>
  <si>
    <t>6.1.  Calculo Presupuestal</t>
  </si>
  <si>
    <t>Cód. Actividad</t>
  </si>
  <si>
    <t>DESCRIPCION</t>
  </si>
  <si>
    <t>Unidad de medida</t>
  </si>
  <si>
    <t>Cantidad</t>
  </si>
  <si>
    <t>Valor unitario</t>
  </si>
  <si>
    <t>TOTAL</t>
  </si>
  <si>
    <t>Rubro</t>
  </si>
  <si>
    <t>A01</t>
  </si>
  <si>
    <t>A02</t>
  </si>
  <si>
    <t>A03</t>
  </si>
  <si>
    <t>A04</t>
  </si>
  <si>
    <t>A05</t>
  </si>
  <si>
    <t>A07</t>
  </si>
  <si>
    <t>A08</t>
  </si>
  <si>
    <t>A09</t>
  </si>
  <si>
    <t>A10</t>
  </si>
  <si>
    <t>A11</t>
  </si>
  <si>
    <t>Otros (Costos de Gestión y Administración)</t>
  </si>
  <si>
    <t>Gastos Administrativo</t>
  </si>
  <si>
    <t>Gastos Operativos</t>
  </si>
  <si>
    <t>Suministros de Oficina</t>
  </si>
  <si>
    <t xml:space="preserve">Presupuesto TOTAL </t>
  </si>
  <si>
    <t>CÓDIGO RUBRO</t>
  </si>
  <si>
    <t>PATROCINADOR</t>
  </si>
  <si>
    <t>EJECUTOR-1</t>
  </si>
  <si>
    <t>R01</t>
  </si>
  <si>
    <t>Equipos de comunicaciones.</t>
  </si>
  <si>
    <t>R02</t>
  </si>
  <si>
    <t>Equipos de cómputo y terminales.</t>
  </si>
  <si>
    <t>R03</t>
  </si>
  <si>
    <t>Infraestructura de red y comunicaciones.</t>
  </si>
  <si>
    <t>R04</t>
  </si>
  <si>
    <t>Equipos para comunicaciones en ambientes controlados</t>
  </si>
  <si>
    <t>R05</t>
  </si>
  <si>
    <t>Equipos periféricos de apoyo.</t>
  </si>
  <si>
    <t>R06</t>
  </si>
  <si>
    <t>Infraestructura eléctrica soporte para comunicaciones.</t>
  </si>
  <si>
    <t>R07</t>
  </si>
  <si>
    <t>Comunicaciones y conectividad.</t>
  </si>
  <si>
    <t>R08</t>
  </si>
  <si>
    <t>Seguridad informática.</t>
  </si>
  <si>
    <t>R09</t>
  </si>
  <si>
    <t>Mantenimiento y actualización de equipos.</t>
  </si>
  <si>
    <t>R10</t>
  </si>
  <si>
    <t>Portales web.</t>
  </si>
  <si>
    <t>R11</t>
  </si>
  <si>
    <t>Sistemas de información.</t>
  </si>
  <si>
    <t>R12</t>
  </si>
  <si>
    <t>R13</t>
  </si>
  <si>
    <t>Comercio electrónico.</t>
  </si>
  <si>
    <t>R14</t>
  </si>
  <si>
    <t>Licencias.</t>
  </si>
  <si>
    <t>R15</t>
  </si>
  <si>
    <t>Capacitación y certificación especializada en temas digitales.</t>
  </si>
  <si>
    <t>R16</t>
  </si>
  <si>
    <t>Material didáctico para las capacitaciones</t>
  </si>
  <si>
    <t>R17</t>
  </si>
  <si>
    <t>Promoción IPV6</t>
  </si>
  <si>
    <t>Promoción código postal.</t>
  </si>
  <si>
    <t>R18</t>
  </si>
  <si>
    <t>Gastos Administrativos.</t>
  </si>
  <si>
    <t>R19</t>
  </si>
  <si>
    <t>Infraestructura</t>
  </si>
  <si>
    <t>R20</t>
  </si>
  <si>
    <t>Señalética y pendones del proyecto</t>
  </si>
  <si>
    <t>R21</t>
  </si>
  <si>
    <t>Publicidad y eventos de difusión.</t>
  </si>
  <si>
    <t>R22</t>
  </si>
  <si>
    <t>Gastos operativos</t>
  </si>
  <si>
    <t>R23</t>
  </si>
  <si>
    <t>copiar y pegar el detalle del  flujo de caja  del documento anterior.</t>
  </si>
  <si>
    <t>PROYECTO  "                    "
Formato para presentación de propuestas
Hoja 1</t>
  </si>
  <si>
    <t>8. Descripción Técnica de entregables y Actividades del Proyecto</t>
  </si>
  <si>
    <t>Entregable o Componente</t>
  </si>
  <si>
    <t>Cantidad de Bs y Ss</t>
  </si>
  <si>
    <t>Características Técnicas</t>
  </si>
  <si>
    <t>Bienes y servicios que ofrece la empresa</t>
  </si>
  <si>
    <t>Dirigir, coordinar y vigilar el sector salud y el Sistema General de Seguridad Social en Salud en el territorio del Departamento Norte de Santander.</t>
  </si>
  <si>
    <t>Crea condiciones de acceso de la población a los servicios de salud, como un servicio público a cargo del Estado y a mejorar y mantener la calidad de vida de los habitantes del Departamento.</t>
  </si>
  <si>
    <t xml:space="preserve">Para empezar con el desarrollo del proyecto se definirán los tiempos y recursos de cada una de las etapas, las cuales son análisis, planificación, ejecución, supervisión y control, y cierre, según la metodología PMI, la cual será la utilizada para el desarrollo del proyecto. Para la administración del proyecto se tomará como guía el PMBOK, el cual proveerá un marco de referencia que permita guiar y orientar al gerente del proyecto sobre la forma de realizar los procesos y los pasos que son necesarios para la construcción de resultados y el alcance de los objetivos. </t>
  </si>
  <si>
    <t>Este proyecto fue el que tuvo una mayor probabilidad de generar un impacto real sobre toda la población afectada por estas ETV, una de las razones es que en la actualidad la gran mayoría de los habitantes del país hacen uso de herramientas tecnológicas e internet, según una encuesta revelada por el Ministerio de Tecnologías de la Información y las Comunicaciones (MinTIC), donde participaron más de 8.300 ciudadanos y 3.000 empresas en 96 municipios del país, el 64% de los hogares en la actualidad tiene acceso a internet y  el 75% de la población ha hecho uso de este. [1] Otra de las razones para haber escogido esta alternativa de solución es que en la actualidad Norte de Santander no cuenta un software adecuado que permita predecir el comportamiento de estas enfermedades, lo cual genera problemas en el seguimiento y control de las ETV por parte del IDS y los centros de salud del departamento. Además, el realizar campañas de sensibilización en barrios de estratos 1, 2, 3 y colegios hará que sea posible que aquellas personas que no tienen apropiación con las herramientas tecnológicas puedan conocer información acerca de las ETV.</t>
  </si>
  <si>
    <t>A08: Realizar capacitaciones enfocadas a la utilización de la aplicación web dirigida a personal del IDS y centros de salud públicos y privados de Norte de Santander.</t>
  </si>
  <si>
    <t xml:space="preserve">Realizar una capacitación al personal que hará uso de la aplicación web durante 2 días. El primer día será dispuesto para atender a 300 </t>
  </si>
  <si>
    <t>Elaborar en 2 semanas, 1 documento que contenga los requerimientos funcionales y no funcionales que llevará la aplicación.</t>
  </si>
  <si>
    <t>Reunir 50000 registros históricos de los últimos 10 años de personas infectadas con algún tipo de ETV, en las 2 semanas siguientes a la actividad anterior.</t>
  </si>
  <si>
    <t>Cantidad de documentos creados con el analisis de requerimientos = 1.</t>
  </si>
  <si>
    <t>Cantidad de registros históricos encontrados = 5000.
Fechas de los registros =&gt; 2007</t>
  </si>
  <si>
    <t>R24</t>
  </si>
  <si>
    <t>Campañas de sensibilización.</t>
  </si>
  <si>
    <t>Gerencia proyecto (10%)</t>
  </si>
  <si>
    <t>Contenidos digitales y  folletos informativos.</t>
  </si>
  <si>
    <t>R26</t>
  </si>
  <si>
    <t>Gasto suministros de oficina.</t>
  </si>
  <si>
    <t xml:space="preserve">El presente proyecto se desarrollará para el departamento de Norte de Santander en beneficio de su población en especial la de estratos 1, 2 y 3, con el fin de aumentar la prevención, detección, seguimiento y control de enfermedades que sean transmitidas por vectores. El proyecto aportará para la región una solución a esta problemática no solo basada en campañas, si no también en las TI, en donde se contara con la participación activa del IDS y los centros de salud del departamento. El proyecto costa de 3 componentes, el primero será una aplicación web </t>
  </si>
  <si>
    <r>
      <t>para el apoyo en la toma de decisiones para combatir el brote, propagación y tratamiento de enfermedades de transmisión vectorial, dirigida al IDS y los centros de salud del departamento, el segundo una aplicación móvil para la difusión y recolección de información, dirigida a todos los habitantes de Norte de Santander, el último componente serán campañas de sensibilización sobre enfermedades de transmisión vectorial y el uso del aplicativo móvil, el cual está dirigida a los barrios de estrato 1, 2, 3 y los colegios de la ciudad de Cúcuta, con el fin de mejorar la prevención de estas hacia las ETV.</t>
    </r>
    <r>
      <rPr>
        <sz val="10"/>
        <color rgb="FFFF0000"/>
        <rFont val="Calibri Light"/>
        <family val="2"/>
      </rPr>
      <t xml:space="preserve"> </t>
    </r>
  </si>
  <si>
    <t>EL proyecto que se desarrollará tiene los siguientes antecedentes a nivel departamental:
En el 2010 por medio de una iniciativa de la Secretaría Municipal nació el proyecto “Estrategia educativa y comunitaria para la prevención del Dengue en el municipio de San José de Cúcuta” el cual conto con el apoyo de la Agencia de Estados Unidos para el Desarrollo Internacional (USAID), la Alcaldía de Cúcuta y su Secretaría de Salud Municipal, La Gobernación de Norte de Santander, a través del Instituto Departamental de Salud, la Universidad de Pamplona, la JAC del barrio la Primavera y  la Organización Internacional para las Migraciones (OIM). Esta iniciativa ayudo a eliminar  tanques bajos  y lavaderos preexistentes demolidos o eliminados, los cuales fueron reemplazados  por tanques plásticos sellados de 1000Lts para evitar la reproducción del zancudo Aedes Aegypti, esto con el fin de disminuir los indices de Dengue en el barrio Primavera.[1]</t>
  </si>
  <si>
    <t>https://www.laopinion.com.co/region/nortesantandereanos-crearon-tres-aplicaciones-educativas-95425#OP</t>
  </si>
  <si>
    <t>[9]</t>
  </si>
  <si>
    <t>Para el 2015 la Universidad de Pamplona presentaron el proyecto “La enseñanza, Promoción y Prevención de enfermedades tropicales transmitidas por vectores a través del uso de nuevas tecnologías de información y comunicación por medio de herramientas computacionales de tipo video juego - proyecto Norte de Santander vive digital.” en la convocatoria Norte de Santander Vive Digital fase II. Este proyecto se basa en el desarrollo de un video juego llamado Juden (Juego del Dengue), este juego consiste en un felino llamado Leonet, el cual tiene encomendada una compleja misión por su jefa Sara Walter: aniquilar feos y enormes moscos aedes aegypti, portadores del dengue.  Este proyecto fue probado en 2.720 estudiantes de la región. [2][3]</t>
  </si>
  <si>
    <t xml:space="preserve">En el 2016 el IDS en alianza con la Universidad de Pamplona, realizaron un proyecto para la prevención de enfermedades transmitidas por vectores por medio de la producción de piezas gráficas, radiofónicas y audiovisuales para la campaña “Aedes Conmigo no puedes”. [4] </t>
  </si>
  <si>
    <t>En el 2014 un grupo de investigación I2T, de la facultad de ingeniería de la Universidad Icesi, en Cali, y el Cideim desarrollaron SPECTRA, un sistema de información web para la vigilancia del insecto. El objetivo de este aplicativo es identificar los potenciales criaderos de zancudos en zonas afectadas por el chikungunya, ya que permite adquirir la localización precisa y captar información georreferenciada. Este proyecto también cuenta con un módulo que permite el registro de aguas estancadas, información que es crucial al momento de predecir el comportamiento y surgimiento de vectores en épocas de sequias.  [7]</t>
  </si>
  <si>
    <t>En el 2016 la Cruz Roja Colombiana lanzo un curso virtual de enfermedades transmitidas por vectores el cual pretende dar continuidad a las acciones que viene desarrollando la Cruz Roja Colombiana en sus 32 seccionales, por medio del Programa Nacional de Control de Epidemias. [8]</t>
  </si>
  <si>
    <t xml:space="preserve">La Secretaría de Educación de Norte de Santander, en asocio con el Instituto Departamental de Salud (IDS) emprendió en el 2016 jornadas de formación a 50 directivos de establecimientos educativos de Cúcuta, El Zulia, Villa del Rosario y Los Patios sobre la prevención y acción frente al control de enfermedades transmitidas por vectores por medio de la iniciativa “Escuelas + protegidas, más seguras”. [5]  </t>
  </si>
  <si>
    <r>
      <t>En la actualidad la secretaria de salud tiene en ejecución un proyecto llamado “Prevención, vigilancia y control de las enfermedades transmitidas por vectores dengue, paludismo, chagas, leishmaniasis y fiebre amarilla en el Municipio San José de Cúcuta”.[6]</t>
    </r>
    <r>
      <rPr>
        <sz val="10"/>
        <color rgb="FFFF0000"/>
        <rFont val="Calibri Light"/>
        <family val="2"/>
      </rPr>
      <t xml:space="preserve"> </t>
    </r>
    <r>
      <rPr>
        <sz val="10"/>
        <rFont val="Calibri Light"/>
        <family val="2"/>
      </rPr>
      <t xml:space="preserve">
En el proyecto también tiene antecedentes de proyectos similares en otras regiones de Colombia, estos proyectos son:</t>
    </r>
  </si>
  <si>
    <t>En la actualidad, algunas familias de estratos bajos del departamento desconocen la existencia o tienen poca información acerca de las enfermedades que son transmitidas por vectores, esta desinformación puede darse porque el IDS y las entidades de salud encargadas de difundir información sobre las ETV no utilizan medios de difusión adecuados para este grupo de personas o hacen entrega de poco o nulo material didáctico que permita a aquellas personas con acceso limitado conocer más respecto de estas enfermedades. En una entrevista en 2014 para la revista semana el defensor del pueblo para esa época Armando Otálora aseguro que “El Ministerio (de Salud) ha generado una política de publicidad. Lamentablemente no le ha llegado al ciudadano. Hay desinformación. Llamamos al Ministerio para que se refuerce este tema”. [1] Entre otra de las causas esta que en algunas ocasiones los miembros de estas familias son personas que no cuentan con la educación pertinente para entender con facilidad los problemas que originan este tipo de enfermedades.  También podríamos añadir que este grupo de familias de estratos 1, 2 y 3 son más susceptibles a creer en tabús o información falsa acerca de las enfermedades de transmisión vectorial, información tal como que estas enfermedades se pueden evitar o curar con remedios caseros o que los virus causantes de estas enfermedades son planes conspiratorios de las grandes farmacéuticas, para el medico Óscar Andia es preocupante que durante la época del brote del Chikunguña paginas con información falsa hayan presentado más visitas los videos realizados por el Ministerio de Salud sobre el Chikunguña. [2]</t>
  </si>
  <si>
    <t xml:space="preserve">La falta de cultura respecto a estas enfermedades transmitidas por vectores es otra de las causas de la baja prevención por parte de habitantes de Norte de Santander, el que no exista un compromiso por parte de las personas con la salud pública o que en muchas ocasiones estas no participen de las actividades que algunas acciones comunales del departamento desarrollan para combatir focos de reproducción de vectores provoca que sea más difícil dar una pronta solución al problema de las ETV.[3]  La poca participación que tienen estas actividades realizadas por las acciones comunales de los diferentes barrios del departamento puede deberse a la cultura de indiferencia que tiene el nortesantandereano sobre temas que cree que no lo afectan directamente. Para Julieth Ortega secretaria de salud de la ciudad de Cúcuta “La responsabilidad en la prevención es compartida, no es solo del Estado. La comunidad tiene que entender que también depende de ellos que este mosquito tan dañino no se propague”.[3] La ausencia de buenos hábitos por parte de las familias es otra de las causas que origina la reproducción y propagación de estos vectores, por lo general las familias de estratos más bajos tienden a ser más descuidas con la limpieza de sus hogares, esto colabora a crear hábitats perfectos para que estos vectores puedan reproducirse. Lo anterior es una de las principales razones para que estas enfermedades transmitidas por vectores se expandan con rapidez, según el secretario de salud del Quindío si las familias contribuyeran realizando un correcto aseo en sus hogares las cifras de afectados por las ETV pudieran ser inferiores,  “si la ciudadanía acatara las recomendaciones, como evitar mantener aguas estancadas y hacer lavado de los tanques, pero estás no se están cumpliendo y por eso ha proliferado la aparición del mosquito transmisor del dengue y otras enfermedades”.[4] </t>
  </si>
  <si>
    <t>A pesar de que el IDS realiza campañas de fumigación estas no se realizan con la frecuencia necesaria para controlar los vectores que producen estas enfermedades, por lo general estas campañas de fumigación constantes solo se realizan en momentos de emergencia sanitarias cuando ya existen muchas personas afectadas por las ETV pero normalmente no se desarrollan para prevenir o controlar la reproducción de estos vectores antes de ocurrida una emergencia sanitaria como las que ocasionaron los virus del Chikunguña y Zika hace unos años en el departamento. Al anterior problema le podríamos sumar que el IDS no cuenta con información actualizada acerca de los lugares donde existen más focos de reproducción de estos vectores por lo que posiblemente las campañas que realiza el IDS no se estarían enfocando en los sitios donde realmente existe el problema, la ineficacia en el análisis de los datos y la incoherencia entre el número de pacientes registrados por contagio de alguna ETV y los casos reales que se presentan hace que sea bastante complejo obtener información actualizada y correcta acerca de los lugares que sean focos de reproducción. Las pocas campañas de fumigación pueden ser originadas por el recorte presupuestal que el gobierno de Colombia ha realizado al sector de la salud en los últimos años, para el 2017 la inversión al sector salud fue de $21,4 billones con un recorte que ronda los 900 mil millones de pesos en comparación al del año anterior. [5][6]</t>
  </si>
  <si>
    <t xml:space="preserve">Teniendo en cuenta los servicios que ofrece cada alternativa de solución y el impacto que llegara a tener, se escoge la alternativa número 2, esta alternativa de solución fue la elegida a implementarse porque entre las otras dos alternativas esta era la más viable técnicamente y la que podría ayudar a solucionar de una forma sencilla el problema, esto debido a que el desarrollo de aplicativos que permitan realizar un registro y seguimiento eficaz de todo lo relacionado a las ETV, facilitan la detección de estas enfermedades transmitidas por vectores, lo cual a su vez mejora el proceso de control, el cual es realizado por las diferentes entidades de salud; teniendo una buena detección, seguimiento y control ayudará a mejorar y aumentar la prevención de estas enfermedades en todas las regiones del departamento. La obtención de información relacionada a estas enfermedades, por medio de estos aplicativos, permitirá predecir sucesos o comportamientos de las ETV por medio de algoritmos o modelos matemáticos, dichas predicciones harán posible que las entidades de salud y el gobierno tomen mejores decisiones que facilitarán la prevención, detección, seguimiento y control de dichas enfermedades, además la realización de campañas informativas y de concientización a la población ayudara aumentar la prevención de estas enfermedades y con esto disminuir el número afectados por estas enfermedades.  </t>
  </si>
  <si>
    <t>Las enfermedades transmitidas por vectores son un problema real y que anualmente afecta a muchas personas, estas enfermedades año tras año también causan víctimas mortales tanto en departamento como las otras regiones del país, por esta razón se debe encontrar una solución que ayude a reducir al máximo posible las tasas de morbilidad y mortalidad causadas por las ETV. Por ejemplo, en el 2016 se registraron en el departamento de Norte de Santander 14.613 casos mientras que en lo que se lleva del 2017 se han registrado 1.502 personas afectadas por diferentes tipos de ETV, estos datos fueron revelados por el INS en su último boletín epidemiológico. [1][2]</t>
  </si>
  <si>
    <t>Para los aplicativos entregados el IDS deberá asegurar un mantenimiento preventivo por lo menos cada año para garantizar su correcto funcionamiento. Para finalizar los aplicativos se desarrollarán con una excelente documentación y buenos patrones de diseño que permitan realizar mantenimientos de manera sencilla y rápida sin acarrear con excesivos costos.</t>
  </si>
  <si>
    <t>El problema de las ETV en el Norte de Santander no solo ocasiona problemas en cuanto a la salud de los habitantes, sino que también genera grandes pérdidas económicas tanto para el departamento como para las diferentes EPS, sin contar que estas ETV siempre que no se tenga un correcto control y seguimiento se puede expandir a otras regiones del país. Además, si no se piensa en una solución oportuna, la próxima vez que exista otro virus como el Zika o Chikunguña que se transmite por medio de vectores, podrá ocasionar una emergencia sanitaria que deje a la gran mayoría de los centros médicos del departamento colapsados, así como dejar al departamento en un déficit de medicamentos para tratar estas enfermedades. [3][4]</t>
  </si>
  <si>
    <t>En conclusión el proyecto "Un Norte sin vectores" buscará apoyado en proyectos que se han realizado en la región con anterioridad dar una solución basada en TI para combatir las ETV, con este proyecto se pretende dar un efoque diferente al que otros proyectos han dado hasta el momento en la lucha contra las ETV.</t>
  </si>
  <si>
    <t xml:space="preserve">En la actualidad la Secretaria de Salud Pública de la ciudad de Cali tiene en marcha un proyecto que consiste en una aplicación de celular parecida al juego Pokémon Go y una bacteria que infecta al zancudo Aedes Aegypti, que busca ponerle freno al dengue y otras enfermedades transmitidas por estos zancudos. El proyecto cuanta con apoyo de países extranjeros como Estados Unidos y Australia. [9]  </t>
  </si>
  <si>
    <t>Aplicación Web (LAV Web) de apoyo en la toma de decisiones para combatir el brote, propagación y tratamiento de enfermedades de transmisión vectorial.</t>
  </si>
  <si>
    <t>Aplicación móvil (LAV móvil) para la difusión y recolección de información colaborativa para el control, detección, seguimiento y control de las epidemias producidas vectores.</t>
  </si>
  <si>
    <t>Soporte técnico a la aplicación Web y móvil (LAV Web y LAV móvil).</t>
  </si>
  <si>
    <t>Campañas de sensibilización sobre enfermedades de transmisión vectorial y el uso del aplicativo móvil.</t>
  </si>
  <si>
    <t>Recopilar datos que tendrá inicialmente la aplicación.</t>
  </si>
  <si>
    <t>Desarrollar la aplicación web.</t>
  </si>
  <si>
    <t>Capacitar usuarios que utilizarán la aplicación.</t>
  </si>
  <si>
    <t>Reunir información acerca del contenido que tendrá la aplicación.</t>
  </si>
  <si>
    <t>Desarrollar la aplicación móvil.</t>
  </si>
  <si>
    <t>Preparar los contenidos TI a mostrar.</t>
  </si>
  <si>
    <t>Realizar informes de las campañas efectuadas.</t>
  </si>
  <si>
    <t>Poner en marcha el soporte técnico.</t>
  </si>
  <si>
    <t>Analista de software</t>
  </si>
  <si>
    <t xml:space="preserve">Epidemiólogo </t>
  </si>
  <si>
    <t>Entomólogo</t>
  </si>
  <si>
    <t>Programador Senior</t>
  </si>
  <si>
    <t>Arquitecto de software</t>
  </si>
  <si>
    <t>Diseñador web</t>
  </si>
  <si>
    <t>Administrador de bases de datos</t>
  </si>
  <si>
    <t>Administrador de bases 
de datos</t>
  </si>
  <si>
    <t>Programador Junior</t>
  </si>
  <si>
    <t>Ingeniero de pruebas</t>
  </si>
  <si>
    <t>Ordenadores</t>
  </si>
  <si>
    <t>Impresoras</t>
  </si>
  <si>
    <t>Servicio de servidor Linux</t>
  </si>
  <si>
    <t>Escarapela de identificación</t>
  </si>
  <si>
    <t>Manual de usuario del aplicativo</t>
  </si>
  <si>
    <t>Lapicero</t>
  </si>
  <si>
    <t>Agenda</t>
  </si>
  <si>
    <t>Tiempo (Meses o días)</t>
  </si>
  <si>
    <t>Auditorio</t>
  </si>
  <si>
    <t>Salón 501 Torre A</t>
  </si>
  <si>
    <t>Estación de café</t>
  </si>
  <si>
    <t>Equipos audiovisuales</t>
  </si>
  <si>
    <t>Refrigerio de la mañana</t>
  </si>
  <si>
    <t>Refrigerio  de la tarde</t>
  </si>
  <si>
    <t>Total E1</t>
  </si>
  <si>
    <t>Diseñador Grafico</t>
  </si>
  <si>
    <t>Diseñador Móvil</t>
  </si>
  <si>
    <t>Desarrollador móvil</t>
  </si>
  <si>
    <t>Celular Huawei Y3 Lite</t>
  </si>
  <si>
    <t>Celular SAMSUNG J7 PRIME G610M 16GB LTE</t>
  </si>
  <si>
    <t>Celular Sony Xperia XZ</t>
  </si>
  <si>
    <t>Servicio de base de 
datos Oracle</t>
  </si>
  <si>
    <t>Firebase</t>
  </si>
  <si>
    <t>Base de datos Oracle.</t>
  </si>
  <si>
    <t xml:space="preserve">Servidor Linux. </t>
  </si>
  <si>
    <t>Alojamiento del aplicativo en Google Play.</t>
  </si>
  <si>
    <t>Total E2</t>
  </si>
  <si>
    <t>Story Board o guión comercial Tv  (30" 8 cuadros)</t>
  </si>
  <si>
    <t>Dirección y supervisión cuña hasta de 30”</t>
  </si>
  <si>
    <t xml:space="preserve">Elaboración y diseño de vallas. </t>
  </si>
  <si>
    <t>Diseño folleto: Manual, Cuadernillos, (similares)</t>
  </si>
  <si>
    <t xml:space="preserve">Diseño y creación de imágenes. </t>
  </si>
  <si>
    <t>Impresión de folletos</t>
  </si>
  <si>
    <t>Campañas informativas.</t>
  </si>
  <si>
    <t xml:space="preserve">Charlas colegios. </t>
  </si>
  <si>
    <t>Llevar a cabo las campañas informativas y charlas en colegios</t>
  </si>
  <si>
    <t>Realizar campañas publicitarias</t>
  </si>
  <si>
    <t>Comercial por canal de TV local</t>
  </si>
  <si>
    <t>Comercial por radio</t>
  </si>
  <si>
    <t>Publicidad Facebook</t>
  </si>
  <si>
    <t>Publicidad YouTube</t>
  </si>
  <si>
    <t>Vallas publicitarias</t>
  </si>
  <si>
    <t>Impresión de encuestas</t>
  </si>
  <si>
    <t>Linea de telefono dedicada</t>
  </si>
  <si>
    <t>Licencia de TeamViewer Business</t>
  </si>
  <si>
    <t xml:space="preserve">Preparación para brindar soporte tecnico. </t>
  </si>
  <si>
    <t>Servicio de encuestas online SurveyMonkey.</t>
  </si>
  <si>
    <t>Total E3:</t>
  </si>
  <si>
    <t>Total E4:</t>
  </si>
  <si>
    <t>REFERENCIAS</t>
  </si>
  <si>
    <t xml:space="preserve">
https://www.linio.com.co/p/desktop-acer-amd-a10-220ghz-4gb-ram-1tb-computador-desktop-acer-atc120-64-bits-x4-radeon-hd-8670d-memoria-de-gra-ficos-disponible-2176-mb-obsequio-monitor-samsung-17--wzgmm7
https://www.linio.com.co/p/impresora-todo-en-uno-hp-officejet-pro-8720-wy9adt?gclid=Cj0KCQjw1JbPBRCrARIsAOKj2Pl2ZlBej4VDUU-AE71MuwLJ5832Ht3-XGwbhUr1JHVAKaJFHS2KgbcaAsNxEALw_wcB
</t>
  </si>
  <si>
    <t>http://www.claro.com.co/personas/servicios/servicios-hogar/telefonia-fija/planes/10_0_0/</t>
  </si>
  <si>
    <t>https://cloud.oracle.com/es_ES/database/pricing
https://portal.conexcolcloud.co/cart/&amp;step=3
https://firebase.google.com/pricing/?hl=es-419
https://es.surveymonkey.com/pricing/?ut_source=mp&amp;ut_source2=surveymonkey-better-than-google-forms&amp;ut_source3=header_cta
http://www.antevenio.com/blog/2016/09/como-colgar-una-aplicacion-en-google-play/</t>
  </si>
  <si>
    <t>http://adgora.org/php/contenido.php?clave=tarifas&amp;ciudad=1</t>
  </si>
  <si>
    <t>https://www.teamviewer.com/es/pricing/</t>
  </si>
  <si>
    <t>http://www.cccucuta.org.co//uploads_salones/salo_075df955198986500bf4f83b49fc5858.pdf
http://www.eventosyalquileres.com.co/eventos-y-alquileres-en-bogota/cotizaciones/Eventos-y-Alquileres-cotizacion-refrigerios-eventos-empresariales-y-sociales-en-bogota.pdf</t>
  </si>
  <si>
    <t xml:space="preserve">
http://www.papeleriaalvarez.com</t>
  </si>
  <si>
    <t xml:space="preserve">http://www.canaltro.com/images/descargas/SERVICIOS/ANUNCIANTES/TARIFAS/TARIFAS_PUBLICITARIAS_CANAL_TRO_2016.pdf
https://www.abcpublicitario.com/medios/tarifas.php?ag=20807
http://www.eltiempo.com/archivo/documento/MAM-752379
</t>
  </si>
  <si>
    <t>http://cenisoft.org/estudios/EstudiodeSalarios2015.pdf
https://www.educaedu-colombia.com/carrera-de-entomologia-carreras-universitarias-32848.html
https://www.educaedu-colombia.com/especializacion-en-epidemiologia-postgrado-25025.html
https://www.computrabajo.com.co/ofertas-de-trabajo/oferta-de-trabajo-de-logistico-de-evento-con-experiencia-en-cucuta-CF674E5D3E103BD1</t>
  </si>
  <si>
    <t xml:space="preserve">
http://cenisoft.org/estudios/EstudiodeSalarios2015.pdf
https://co.indeed.com/salaries/Empleos-de-Asistente-administrativa-Salaries</t>
  </si>
  <si>
    <t>Se realizaran campañas informativas y de sensibilización en los diferentes barrios de la ciudad de Cúcuta, aproximadamente 20 barrios cada uno con 100 personas, donde se hará entrega de folletos y se realizaran pequeñas charlas informativas.</t>
  </si>
  <si>
    <t>Comentarios</t>
  </si>
  <si>
    <t>El analista de software en esta actividad  realizará la recolección de los datos y requerimientos para realizar el desarrollo del producto.</t>
  </si>
  <si>
    <t>El epidemiólogo se encargará de solucionar las dudas que tengan los desarrolladores respecto a estas enfermedades.</t>
  </si>
  <si>
    <t>El entomólogo se encargará de resolver dudas respecto  al comportamiento de los vectores  transmisores de las ETV .</t>
  </si>
  <si>
    <t>En esta actividad el analista se encargara de crear todos los diagramas correspondientes al aplicativo,  adicional  se encargará de orientar y resolver dudas  a los desarrolladores y el arquitecto de software durante el desarrollo de todo el aplicativo.</t>
  </si>
  <si>
    <t>Desktop Acer AMD A10 2.20Ghz 4GB Ram 1TB Computador Desktop Acer ATC120 64 Bits X4 Radeon HD 8670D Memoria De Gráficos Disponible 2176 MB.</t>
  </si>
  <si>
    <t>Impresora Todo En Uno HP OfficeJet Pro 8720.</t>
  </si>
  <si>
    <t>Alquiler de base de datos Oracle que permita almacenar los datos que generara el aplicativo móvil, se alquilara la base de datos por el tiempo que dure el desarrollo del aplicativo. Se contratara un paquete Standard de Oracle en la nube.</t>
  </si>
  <si>
    <t>Alquiler de servidor para almacenar temporalmente el aplicativo web que le proveerá servicios al aplicativo móvil, este servidor se alquilara temporalmente por el tiempo que demore el desarrollo del aplicativo móvil.</t>
  </si>
  <si>
    <t>A06</t>
  </si>
  <si>
    <t xml:space="preserve">El primer día de las capacitaciones se repartirá una escarapela, la cual permitirá identificar a los asistentes de la capacitación. </t>
  </si>
  <si>
    <t xml:space="preserve">El primer día de las capacitaciones se hará entrega de un manual de usuario del aplicativo a los asistentes, en el cual se le ilustrará las funcionalidades que este deberá utilizar y la forma en que debe hacerlo.  </t>
  </si>
  <si>
    <t>El primer día de las capacitaciones se hará entrega de un lapicero con el fin de que los asistentes puedan tomar nota de lo que enseña el capacitador.</t>
  </si>
  <si>
    <t>El primer día de las capacitaciones se hará entrega de una pequeña agenda en donde los asistentes podrán escribir todo lo que les parezca relevante de la capación.</t>
  </si>
  <si>
    <t>Salón con aire acondicionado con capacidad para 168 personas. Dispone de sillas tapizadas, estilo teatro, atril, banderas, mesa principal y mesa para recepción.</t>
  </si>
  <si>
    <t>Salón con aire acondicionado con capacidad para 30 personas. Dispone de sillas tablero acrílico y mesas.</t>
  </si>
  <si>
    <t>Servicio  de café día completo.</t>
  </si>
  <si>
    <t>Sonido, micrófono, internet, computador, un video beam con pantalla para el conferencista y otro video beam con pantalla para el público.</t>
  </si>
  <si>
    <t xml:space="preserve">Se repartiran 180 refrigerios para los asistentes en las horas de la mañana por dos días. </t>
  </si>
  <si>
    <t xml:space="preserve">Se repartiran 180 refrigerios para los asistentes en las horas de la tarde por dos días. </t>
  </si>
  <si>
    <t xml:space="preserve">El diseñador se encargará de elaborar el contenido digital  y las ilustraciones que se mostraran dentro del aplicativo. </t>
  </si>
  <si>
    <t>Dispositivos móviles  de gama alta, media y baja para realizar las diferentes pruebas del aplicativo móvil.</t>
  </si>
  <si>
    <t>Se hará uso de Firebase el cual es una plataforma móvil creada por Google, cuya principal función es desarrollar y facilitar la creación de apps de elevada calidad de una forma rápida, contiene varias y diversas funcionalidades que se puede combinar y adaptar a las necesidades del desarrollo de este aplicativo. Se contratara  un Plan Flame.</t>
  </si>
  <si>
    <t>Subir el aplicativo a la Play  Store tiene un costo de 25 dolares. El cambio de dolares esta actualmente esta en $3000 pesos.</t>
  </si>
  <si>
    <t>Se realizarán los diferentes videos que se mostraran por YouTube y por los canales de TV regionales.</t>
  </si>
  <si>
    <t xml:space="preserve">Se grabará el audio que servirá de campaña radial.  </t>
  </si>
  <si>
    <t>Se elaborar el diseño que tendrán cada una de las 3 vallas que se pondrán en la ciudad.</t>
  </si>
  <si>
    <t>Se realizaran  los distintos folletos que se harán entrega en los colegios y los diferentes barrios de la ciudad.</t>
  </si>
  <si>
    <t xml:space="preserve">Se realizarán las diferentes imágenes que se utilizaran en las campañas informativas y de sensibilización que se realizaran. </t>
  </si>
  <si>
    <t xml:space="preserve">Se hará entrega de folletos informativos en los diferentes sectores de la ciudad, así como en colegios con el fin de educar a los ciudadanos sobre los cuidados y las prevenciones que deben tener con las ETV. </t>
  </si>
  <si>
    <t xml:space="preserve">Se visitarán varios colegios de la ciudad, aproximadamente 15 colegios con el objetivo de darles a conocer información de estas enfermedades a los estudiantes y que estos a su vez la transmitan a sus hogares. </t>
  </si>
  <si>
    <t>Se realizaran comerciales informativos sobre las ETV en los canales de televisión regionales como lo son ATN y TuKanal.</t>
  </si>
  <si>
    <t>Se realizaran comerciales informativos sobre las ETV en las emisoras de radio regionales como lo son RadioUno y La Mega.</t>
  </si>
  <si>
    <t>Se realizaran imágenes informativas y de sensibilización para difundirlas por Facebook a los habitantes de la ciudad de Cúcuta, así como promocionar el aplicativo móvil desarrollado.</t>
  </si>
  <si>
    <t xml:space="preserve">Se realizarán videos sobre las principales ETV y como con el aplicativo móvil desarrollado pueden los ciudadanos ayudar a combatirlas. </t>
  </si>
  <si>
    <t>Se colocaran 3 vallas en sitios estratégicos de la ciudad con consejos sobre el correcto aseo que las personas deben realizar en sus hogares para evitar criaderos de vectores en ellos.</t>
  </si>
  <si>
    <t>Se realizarán tambien encuestas online a diferentes personas de la ciudad, este servicio nos permite realizar encuestas sencillo y tabular los resultados aumaticamente generando estadisticas sobre los resultados obtenidos.</t>
  </si>
  <si>
    <t>Administración del  Proyecto (10%)</t>
  </si>
  <si>
    <t>Se imprimirán y entregar encuestas a las personas que estuvieron presentes en las campañas de sensibilización  para medir su apropiación en los temas referentes a las ETV.</t>
  </si>
  <si>
    <t>Se contratara una linea telefonica fija dedicada por los 6 meses que durará el proyecto para atender el soporte tecnico por medio de llamadas.</t>
  </si>
  <si>
    <t>Se adquirirá una licencia de TeamViewer para realizar soporte tecnico remoto a los diferentes equipos o servidores del IDS.</t>
  </si>
  <si>
    <t>El programador Senior será el encargado de dar soporte a los aplicativos con especial enfasis al software Web.</t>
  </si>
  <si>
    <t xml:space="preserve">El desarrollador móvil se encargará de brindar soporte tecnico a los diferentes problemas o bugs que se presenten en el aplicativo móvil desarrollado. </t>
  </si>
  <si>
    <t>A0</t>
  </si>
  <si>
    <t>Adecuación del sitio de trabajo e instalación de equipos de computo.</t>
  </si>
  <si>
    <t>Divisiones Oficina Tipo Call Basic En Aluminio Y Melamina</t>
  </si>
  <si>
    <t>Silla Gerencial Ecocuero</t>
  </si>
  <si>
    <t>Escritorio para oficina</t>
  </si>
  <si>
    <t>Aire acondicionado</t>
  </si>
  <si>
    <t>Mano de Obra en instalación</t>
  </si>
  <si>
    <t>Productos que se necesitan antes de empezar el proyecto, oficinas donde estarán ubicados el Epidemólogo, Entomologo, Diseñador Web, DBA y un desarrollador Junior.</t>
  </si>
  <si>
    <t>Total</t>
  </si>
  <si>
    <t>Roter Wifi</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</si>
</sst>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quot;$&quot;#,##0;[Red]\-&quot;$&quot;#,##0"/>
    <numFmt numFmtId="165" formatCode="_-&quot;$&quot;* #,##0_-;\-&quot;$&quot;* #,##0_-;_-&quot;$&quot;* &quot;-&quot;_-;_-@_-"/>
    <numFmt numFmtId="166" formatCode="_-&quot;$&quot;* #,##0.00_-;\-&quot;$&quot;* #,##0.00_-;_-&quot;$&quot;* &quot;-&quot;??_-;_-@_-"/>
    <numFmt numFmtId="167" formatCode="&quot;$&quot;#,##0"/>
    <numFmt numFmtId="168" formatCode="&quot;$&quot;\ #,##0"/>
    <numFmt numFmtId="169" formatCode="_ &quot;$&quot;\ * #,##0_ ;_ &quot;$&quot;\ * \-#,##0_ ;_ &quot;$&quot;\ * &quot;-&quot;??_ ;_ @_ "/>
  </numFmts>
  <fonts count="44" x14ac:knownFonts="1">
    <font>
      <sz val="11"/>
      <color theme="1"/>
      <name val="Calibri"/>
      <family val="2"/>
      <scheme val="minor"/>
    </font>
    <font>
      <b/>
      <sz val="14"/>
      <name val="Calibri"/>
      <family val="2"/>
      <scheme val="minor"/>
    </font>
    <font>
      <b/>
      <sz val="12"/>
      <name val="Calibri"/>
      <family val="2"/>
      <scheme val="minor"/>
    </font>
    <font>
      <b/>
      <sz val="11"/>
      <name val="Calibri"/>
      <family val="2"/>
      <scheme val="minor"/>
    </font>
    <font>
      <sz val="11"/>
      <name val="Calibri"/>
      <family val="2"/>
      <scheme val="minor"/>
    </font>
    <font>
      <u/>
      <sz val="10"/>
      <color theme="10"/>
      <name val="Arial"/>
      <family val="2"/>
    </font>
    <font>
      <u/>
      <sz val="11"/>
      <color theme="10"/>
      <name val="Calibri"/>
      <family val="2"/>
      <scheme val="minor"/>
    </font>
    <font>
      <b/>
      <sz val="10"/>
      <name val="Calibri"/>
      <family val="2"/>
      <scheme val="minor"/>
    </font>
    <font>
      <sz val="10"/>
      <name val="Calibri"/>
      <family val="2"/>
      <scheme val="minor"/>
    </font>
    <font>
      <sz val="10"/>
      <color theme="0"/>
      <name val="Calibri"/>
      <family val="2"/>
      <scheme val="minor"/>
    </font>
    <font>
      <b/>
      <sz val="11"/>
      <name val="Calibri Light"/>
      <family val="2"/>
    </font>
    <font>
      <sz val="11"/>
      <name val="Calibri Light"/>
      <family val="2"/>
    </font>
    <font>
      <b/>
      <sz val="14"/>
      <color rgb="FF000000"/>
      <name val="Calibri Light"/>
      <family val="2"/>
    </font>
    <font>
      <b/>
      <sz val="11"/>
      <color rgb="FF000000"/>
      <name val="Calibri Light"/>
      <family val="2"/>
    </font>
    <font>
      <sz val="11"/>
      <color rgb="FF000000"/>
      <name val="Calibri Light"/>
      <family val="2"/>
    </font>
    <font>
      <u/>
      <sz val="11"/>
      <color rgb="FF0563C1"/>
      <name val="Calibri Light"/>
      <family val="2"/>
    </font>
    <font>
      <u/>
      <sz val="11"/>
      <color theme="10"/>
      <name val="Calibri Light"/>
      <family val="2"/>
    </font>
    <font>
      <sz val="10"/>
      <name val="Calibri Light"/>
      <family val="2"/>
    </font>
    <font>
      <u/>
      <sz val="10"/>
      <color theme="10"/>
      <name val="Calibri Light"/>
      <family val="2"/>
    </font>
    <font>
      <b/>
      <sz val="10"/>
      <name val="Calibri Light"/>
      <family val="2"/>
    </font>
    <font>
      <sz val="10"/>
      <color rgb="FFFF0000"/>
      <name val="Calibri Light"/>
      <family val="2"/>
    </font>
    <font>
      <sz val="10"/>
      <color theme="0"/>
      <name val="Calibri Light"/>
      <family val="2"/>
    </font>
    <font>
      <sz val="10"/>
      <color theme="1"/>
      <name val="Calibri Light"/>
      <family val="2"/>
    </font>
    <font>
      <b/>
      <sz val="11"/>
      <color theme="1"/>
      <name val="Calibri"/>
      <family val="2"/>
      <scheme val="minor"/>
    </font>
    <font>
      <sz val="11"/>
      <color rgb="FFFF0000"/>
      <name val="Calibri"/>
      <family val="2"/>
      <scheme val="minor"/>
    </font>
    <font>
      <b/>
      <sz val="10"/>
      <color rgb="FFFF0000"/>
      <name val="Calibri Light"/>
      <family val="2"/>
    </font>
    <font>
      <sz val="11"/>
      <color theme="1"/>
      <name val="Calibri"/>
      <family val="2"/>
      <scheme val="minor"/>
    </font>
    <font>
      <b/>
      <sz val="11"/>
      <color theme="0"/>
      <name val="Calibri"/>
      <family val="2"/>
      <scheme val="minor"/>
    </font>
    <font>
      <sz val="10"/>
      <name val="Arial"/>
      <family val="2"/>
    </font>
    <font>
      <b/>
      <sz val="8"/>
      <name val="Calibri"/>
      <family val="2"/>
      <scheme val="minor"/>
    </font>
    <font>
      <sz val="11"/>
      <name val="Arial"/>
      <family val="2"/>
    </font>
    <font>
      <b/>
      <sz val="11"/>
      <color theme="0"/>
      <name val="Arial"/>
      <family val="2"/>
    </font>
    <font>
      <b/>
      <sz val="10"/>
      <color theme="0"/>
      <name val="Calibri"/>
      <family val="2"/>
      <scheme val="minor"/>
    </font>
    <font>
      <sz val="11"/>
      <color theme="0"/>
      <name val="Arial"/>
      <family val="2"/>
    </font>
    <font>
      <sz val="10"/>
      <color indexed="8"/>
      <name val="Calibri"/>
      <family val="2"/>
    </font>
    <font>
      <sz val="11"/>
      <color theme="1"/>
      <name val="Calibri Light"/>
      <family val="2"/>
    </font>
    <font>
      <sz val="10"/>
      <color rgb="FF00B050"/>
      <name val="Calibri Light"/>
      <family val="2"/>
    </font>
    <font>
      <sz val="11"/>
      <color theme="1"/>
      <name val="Arial"/>
      <family val="2"/>
    </font>
    <font>
      <sz val="11"/>
      <color rgb="FF000000"/>
      <name val="Arial"/>
      <family val="2"/>
    </font>
    <font>
      <sz val="9"/>
      <color indexed="81"/>
      <name val="Tahoma"/>
      <family val="2"/>
    </font>
    <font>
      <b/>
      <sz val="9"/>
      <color indexed="81"/>
      <name val="Tahoma"/>
      <family val="2"/>
    </font>
    <font>
      <sz val="10"/>
      <color rgb="FF00B050"/>
      <name val="Calibri"/>
      <family val="2"/>
      <scheme val="minor"/>
    </font>
    <font>
      <b/>
      <sz val="11"/>
      <name val="Arial"/>
      <family val="2"/>
    </font>
    <font>
      <sz val="10"/>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indexed="9"/>
        <bgColor indexed="64"/>
      </patternFill>
    </fill>
    <fill>
      <patternFill patternType="solid">
        <fgColor theme="0" tint="-0.499984740745262"/>
        <bgColor indexed="64"/>
      </patternFill>
    </fill>
    <fill>
      <patternFill patternType="solid">
        <fgColor theme="0"/>
        <bgColor indexed="64"/>
      </patternFill>
    </fill>
    <fill>
      <patternFill patternType="solid">
        <fgColor theme="0" tint="-0.34998626667073579"/>
        <bgColor indexed="64"/>
      </patternFill>
    </fill>
    <fill>
      <patternFill patternType="solid">
        <fgColor theme="1"/>
        <bgColor indexed="64"/>
      </patternFill>
    </fill>
    <fill>
      <patternFill patternType="solid">
        <fgColor rgb="FFBFBFBF"/>
        <bgColor indexed="64"/>
      </patternFill>
    </fill>
    <fill>
      <patternFill patternType="solid">
        <fgColor rgb="FFFFFFFF"/>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1" tint="0.249977111117893"/>
        <bgColor indexed="64"/>
      </patternFill>
    </fill>
    <fill>
      <patternFill patternType="solid">
        <fgColor rgb="FFFFFF00"/>
        <bgColor indexed="64"/>
      </patternFill>
    </fill>
    <fill>
      <patternFill patternType="solid">
        <fgColor indexed="14"/>
        <bgColor indexed="64"/>
      </patternFill>
    </fill>
    <fill>
      <patternFill patternType="solid">
        <fgColor rgb="FF00B050"/>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64"/>
      </top>
      <bottom/>
      <diagonal/>
    </border>
    <border>
      <left style="thin">
        <color indexed="8"/>
      </left>
      <right/>
      <top style="thin">
        <color indexed="8"/>
      </top>
      <bottom style="thin">
        <color indexed="8"/>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8"/>
      </left>
      <right/>
      <top/>
      <bottom style="thin">
        <color indexed="8"/>
      </bottom>
      <diagonal/>
    </border>
  </borders>
  <cellStyleXfs count="6">
    <xf numFmtId="0" fontId="0" fillId="0" borderId="0"/>
    <xf numFmtId="0" fontId="5" fillId="0" borderId="0" applyNumberFormat="0" applyFill="0" applyBorder="0" applyAlignment="0" applyProtection="0"/>
    <xf numFmtId="166" fontId="26" fillId="0" borderId="0" applyFont="0" applyFill="0" applyBorder="0" applyAlignment="0" applyProtection="0"/>
    <xf numFmtId="0" fontId="28" fillId="0" borderId="0" applyNumberFormat="0" applyFont="0" applyFill="0" applyBorder="0" applyAlignment="0" applyProtection="0"/>
    <xf numFmtId="9" fontId="28" fillId="0" borderId="0" applyFont="0" applyFill="0" applyBorder="0" applyAlignment="0" applyProtection="0"/>
    <xf numFmtId="165" fontId="26" fillId="0" borderId="0" applyFont="0" applyFill="0" applyBorder="0" applyAlignment="0" applyProtection="0"/>
  </cellStyleXfs>
  <cellXfs count="485">
    <xf numFmtId="0" fontId="0" fillId="0" borderId="0" xfId="0"/>
    <xf numFmtId="49" fontId="4" fillId="0" borderId="4" xfId="0" applyNumberFormat="1" applyFont="1" applyFill="1" applyBorder="1" applyAlignment="1">
      <alignment horizontal="right" vertical="center"/>
    </xf>
    <xf numFmtId="0" fontId="8" fillId="0" borderId="0" xfId="0" applyNumberFormat="1" applyFont="1" applyFill="1" applyBorder="1" applyAlignment="1">
      <alignment vertical="center"/>
    </xf>
    <xf numFmtId="0" fontId="10" fillId="0" borderId="0" xfId="0" applyNumberFormat="1" applyFont="1" applyFill="1" applyBorder="1" applyAlignment="1" applyProtection="1">
      <alignment vertical="center" wrapText="1"/>
    </xf>
    <xf numFmtId="0" fontId="0" fillId="0" borderId="0" xfId="0" applyBorder="1"/>
    <xf numFmtId="0" fontId="11" fillId="0" borderId="0" xfId="0" applyNumberFormat="1" applyFont="1" applyFill="1" applyBorder="1" applyAlignment="1" applyProtection="1">
      <alignment vertical="center" wrapText="1"/>
      <protection locked="0"/>
    </xf>
    <xf numFmtId="0" fontId="11" fillId="0" borderId="0" xfId="0" applyFont="1" applyFill="1" applyBorder="1" applyAlignment="1">
      <alignment vertical="center" wrapText="1"/>
    </xf>
    <xf numFmtId="0" fontId="10" fillId="0" borderId="0" xfId="0" applyNumberFormat="1" applyFont="1" applyFill="1" applyBorder="1" applyAlignment="1" applyProtection="1">
      <alignment vertical="center"/>
    </xf>
    <xf numFmtId="0" fontId="10" fillId="0" borderId="0" xfId="0" applyNumberFormat="1" applyFont="1" applyFill="1" applyBorder="1" applyAlignment="1">
      <alignment vertical="center" wrapText="1"/>
    </xf>
    <xf numFmtId="0" fontId="11" fillId="0" borderId="0" xfId="0" applyNumberFormat="1" applyFont="1" applyFill="1" applyBorder="1" applyAlignment="1" applyProtection="1">
      <alignment vertical="center"/>
      <protection locked="0"/>
    </xf>
    <xf numFmtId="0" fontId="3" fillId="0" borderId="0" xfId="0" applyNumberFormat="1" applyFont="1" applyFill="1" applyBorder="1" applyAlignment="1">
      <alignment vertical="center" wrapText="1"/>
    </xf>
    <xf numFmtId="0" fontId="8" fillId="0" borderId="0" xfId="0" applyFont="1" applyFill="1" applyBorder="1" applyAlignment="1">
      <alignment vertical="center" wrapText="1"/>
    </xf>
    <xf numFmtId="0" fontId="3" fillId="0" borderId="0" xfId="0" applyFont="1" applyFill="1" applyBorder="1" applyAlignment="1">
      <alignment vertical="center" wrapText="1"/>
    </xf>
    <xf numFmtId="0" fontId="3" fillId="0" borderId="0" xfId="0" applyNumberFormat="1" applyFont="1" applyFill="1" applyBorder="1" applyAlignment="1" applyProtection="1">
      <alignment vertical="center"/>
      <protection locked="0"/>
    </xf>
    <xf numFmtId="0" fontId="8" fillId="0" borderId="0" xfId="0" applyNumberFormat="1" applyFont="1" applyFill="1" applyBorder="1" applyAlignment="1" applyProtection="1">
      <alignment vertical="center" wrapText="1"/>
      <protection locked="0"/>
    </xf>
    <xf numFmtId="0" fontId="8" fillId="0" borderId="0" xfId="0" applyNumberFormat="1" applyFont="1" applyFill="1" applyBorder="1" applyAlignment="1" applyProtection="1">
      <alignment vertical="center"/>
      <protection locked="0"/>
    </xf>
    <xf numFmtId="0" fontId="7" fillId="0" borderId="0" xfId="0" applyNumberFormat="1" applyFont="1" applyFill="1" applyBorder="1" applyAlignment="1" applyProtection="1">
      <alignment vertical="center" wrapText="1"/>
      <protection locked="0"/>
    </xf>
    <xf numFmtId="0" fontId="9" fillId="0" borderId="0" xfId="0" applyNumberFormat="1" applyFont="1" applyFill="1" applyBorder="1" applyAlignment="1">
      <alignment vertical="center" wrapText="1"/>
    </xf>
    <xf numFmtId="0" fontId="14" fillId="0" borderId="4" xfId="0" applyNumberFormat="1" applyFont="1" applyBorder="1" applyAlignment="1">
      <alignment horizontal="left" vertical="center"/>
    </xf>
    <xf numFmtId="0" fontId="14" fillId="0" borderId="4" xfId="0" applyNumberFormat="1" applyFont="1" applyBorder="1" applyAlignment="1">
      <alignment horizontal="center" vertical="center"/>
    </xf>
    <xf numFmtId="0" fontId="17" fillId="0" borderId="18" xfId="0" applyFont="1" applyFill="1" applyBorder="1" applyAlignment="1">
      <alignment vertical="center" wrapText="1"/>
    </xf>
    <xf numFmtId="0" fontId="17" fillId="0" borderId="0" xfId="0" applyFont="1" applyFill="1" applyBorder="1" applyAlignment="1">
      <alignment vertical="center" wrapText="1"/>
    </xf>
    <xf numFmtId="0" fontId="17" fillId="3" borderId="26" xfId="0" applyNumberFormat="1" applyFont="1" applyFill="1" applyBorder="1" applyAlignment="1" applyProtection="1">
      <alignment vertical="center"/>
      <protection locked="0"/>
    </xf>
    <xf numFmtId="0" fontId="17" fillId="3" borderId="0" xfId="0" applyNumberFormat="1" applyFont="1" applyFill="1" applyBorder="1" applyAlignment="1" applyProtection="1">
      <alignment vertical="center"/>
      <protection locked="0"/>
    </xf>
    <xf numFmtId="0" fontId="17" fillId="3" borderId="27" xfId="0" applyNumberFormat="1" applyFont="1" applyFill="1" applyBorder="1" applyAlignment="1" applyProtection="1">
      <alignment vertical="center"/>
      <protection locked="0"/>
    </xf>
    <xf numFmtId="0" fontId="19" fillId="6" borderId="16" xfId="0" applyNumberFormat="1" applyFont="1" applyFill="1" applyBorder="1" applyAlignment="1" applyProtection="1">
      <alignment vertical="center" wrapText="1"/>
      <protection locked="0"/>
    </xf>
    <xf numFmtId="0" fontId="19" fillId="6" borderId="1" xfId="0" applyNumberFormat="1" applyFont="1" applyFill="1" applyBorder="1" applyAlignment="1" applyProtection="1">
      <alignment horizontal="center" vertical="center" wrapText="1"/>
      <protection locked="0"/>
    </xf>
    <xf numFmtId="0" fontId="19" fillId="6" borderId="17" xfId="0" applyNumberFormat="1" applyFont="1" applyFill="1" applyBorder="1" applyAlignment="1">
      <alignment horizontal="center" vertical="center"/>
    </xf>
    <xf numFmtId="0" fontId="17" fillId="6" borderId="16" xfId="0" applyNumberFormat="1" applyFont="1" applyFill="1" applyBorder="1" applyAlignment="1" applyProtection="1">
      <alignment vertical="center" wrapText="1"/>
      <protection locked="0"/>
    </xf>
    <xf numFmtId="0" fontId="17" fillId="5" borderId="1" xfId="0" applyNumberFormat="1" applyFont="1" applyFill="1" applyBorder="1" applyAlignment="1" applyProtection="1">
      <alignment horizontal="left" vertical="center" wrapText="1"/>
      <protection locked="0"/>
    </xf>
    <xf numFmtId="0" fontId="19" fillId="7" borderId="1" xfId="0" applyNumberFormat="1" applyFont="1" applyFill="1" applyBorder="1" applyAlignment="1" applyProtection="1">
      <alignment horizontal="center" vertical="center" wrapText="1"/>
      <protection locked="0"/>
    </xf>
    <xf numFmtId="0" fontId="19" fillId="7" borderId="17" xfId="0" applyNumberFormat="1" applyFont="1" applyFill="1" applyBorder="1" applyAlignment="1">
      <alignment horizontal="center" vertical="center"/>
    </xf>
    <xf numFmtId="0" fontId="17" fillId="0" borderId="18" xfId="0" applyNumberFormat="1" applyFont="1" applyFill="1" applyBorder="1" applyAlignment="1" applyProtection="1">
      <alignment vertical="center"/>
      <protection locked="0"/>
    </xf>
    <xf numFmtId="0" fontId="17" fillId="0" borderId="0" xfId="0" applyNumberFormat="1" applyFont="1" applyFill="1" applyBorder="1" applyAlignment="1" applyProtection="1">
      <alignment vertical="center"/>
      <protection locked="0"/>
    </xf>
    <xf numFmtId="0" fontId="0" fillId="0" borderId="0" xfId="0" applyAlignment="1">
      <alignment wrapText="1"/>
    </xf>
    <xf numFmtId="0" fontId="17" fillId="6" borderId="28" xfId="0" applyNumberFormat="1" applyFont="1" applyFill="1" applyBorder="1" applyAlignment="1" applyProtection="1">
      <alignment vertical="center" wrapText="1"/>
      <protection locked="0"/>
    </xf>
    <xf numFmtId="0" fontId="17" fillId="0" borderId="5" xfId="0" applyNumberFormat="1" applyFont="1" applyFill="1" applyBorder="1" applyAlignment="1" applyProtection="1">
      <alignment vertical="center" wrapText="1"/>
      <protection locked="0"/>
    </xf>
    <xf numFmtId="0" fontId="17" fillId="7" borderId="5" xfId="0" applyNumberFormat="1" applyFont="1" applyFill="1" applyBorder="1" applyAlignment="1" applyProtection="1">
      <alignment vertical="center"/>
      <protection locked="0"/>
    </xf>
    <xf numFmtId="0" fontId="17" fillId="7" borderId="5" xfId="0" applyNumberFormat="1" applyFont="1" applyFill="1" applyBorder="1" applyAlignment="1" applyProtection="1">
      <alignment horizontal="left" vertical="center" wrapText="1"/>
      <protection locked="0"/>
    </xf>
    <xf numFmtId="0" fontId="17" fillId="7" borderId="29" xfId="0" applyNumberFormat="1" applyFont="1" applyFill="1" applyBorder="1" applyAlignment="1" applyProtection="1">
      <alignment vertical="center"/>
      <protection locked="0"/>
    </xf>
    <xf numFmtId="0" fontId="17" fillId="3" borderId="0" xfId="0" applyNumberFormat="1" applyFont="1" applyFill="1" applyBorder="1" applyAlignment="1" applyProtection="1">
      <alignment vertical="top" wrapText="1"/>
      <protection locked="0"/>
    </xf>
    <xf numFmtId="0" fontId="17" fillId="6" borderId="5" xfId="0" applyNumberFormat="1" applyFont="1" applyFill="1" applyBorder="1" applyAlignment="1" applyProtection="1">
      <alignment vertical="top" wrapText="1"/>
      <protection locked="0"/>
    </xf>
    <xf numFmtId="0" fontId="17" fillId="6" borderId="30" xfId="0" applyNumberFormat="1" applyFont="1" applyFill="1" applyBorder="1" applyAlignment="1" applyProtection="1">
      <alignment vertical="top" wrapText="1"/>
      <protection locked="0"/>
    </xf>
    <xf numFmtId="0" fontId="17" fillId="6" borderId="31" xfId="0" applyNumberFormat="1" applyFont="1" applyFill="1" applyBorder="1" applyAlignment="1" applyProtection="1">
      <alignment vertical="top" wrapText="1"/>
      <protection locked="0"/>
    </xf>
    <xf numFmtId="0" fontId="17" fillId="6" borderId="0" xfId="0" applyNumberFormat="1" applyFont="1" applyFill="1" applyBorder="1" applyAlignment="1" applyProtection="1">
      <alignment vertical="top" wrapText="1"/>
      <protection locked="0"/>
    </xf>
    <xf numFmtId="0" fontId="17" fillId="3" borderId="5" xfId="0" applyNumberFormat="1" applyFont="1" applyFill="1" applyBorder="1" applyAlignment="1" applyProtection="1">
      <alignment vertical="top" wrapText="1"/>
      <protection locked="0"/>
    </xf>
    <xf numFmtId="0" fontId="17" fillId="3" borderId="30" xfId="0" applyNumberFormat="1" applyFont="1" applyFill="1" applyBorder="1" applyAlignment="1" applyProtection="1">
      <alignment vertical="top" wrapText="1"/>
      <protection locked="0"/>
    </xf>
    <xf numFmtId="0" fontId="17" fillId="3" borderId="31" xfId="0" applyNumberFormat="1" applyFont="1" applyFill="1" applyBorder="1" applyAlignment="1" applyProtection="1">
      <alignment vertical="top" wrapText="1"/>
      <protection locked="0"/>
    </xf>
    <xf numFmtId="0" fontId="17" fillId="3" borderId="1" xfId="0" applyNumberFormat="1" applyFont="1" applyFill="1" applyBorder="1" applyAlignment="1" applyProtection="1">
      <alignment vertical="top" wrapText="1"/>
      <protection locked="0"/>
    </xf>
    <xf numFmtId="0" fontId="17" fillId="3" borderId="2" xfId="0" applyNumberFormat="1" applyFont="1" applyFill="1" applyBorder="1" applyAlignment="1" applyProtection="1">
      <alignment vertical="top" wrapText="1"/>
      <protection locked="0"/>
    </xf>
    <xf numFmtId="0" fontId="17" fillId="5" borderId="1" xfId="0" applyNumberFormat="1" applyFont="1" applyFill="1" applyBorder="1" applyAlignment="1">
      <alignment vertical="top" wrapText="1"/>
    </xf>
    <xf numFmtId="0" fontId="17" fillId="3" borderId="30" xfId="0" applyNumberFormat="1" applyFont="1" applyFill="1" applyBorder="1" applyAlignment="1" applyProtection="1">
      <alignment horizontal="left" vertical="top" wrapText="1"/>
      <protection locked="0"/>
    </xf>
    <xf numFmtId="0" fontId="20" fillId="5" borderId="1" xfId="0" applyNumberFormat="1" applyFont="1" applyFill="1" applyBorder="1" applyAlignment="1">
      <alignment vertical="top" wrapText="1"/>
    </xf>
    <xf numFmtId="0" fontId="17" fillId="3" borderId="4" xfId="0" applyNumberFormat="1" applyFont="1" applyFill="1" applyBorder="1" applyAlignment="1" applyProtection="1">
      <alignment vertical="top" wrapText="1"/>
      <protection locked="0"/>
    </xf>
    <xf numFmtId="0" fontId="20" fillId="5" borderId="4" xfId="0" applyNumberFormat="1" applyFont="1" applyFill="1" applyBorder="1" applyAlignment="1">
      <alignment vertical="top" wrapText="1"/>
    </xf>
    <xf numFmtId="0" fontId="20" fillId="5" borderId="5" xfId="0" applyNumberFormat="1" applyFont="1" applyFill="1" applyBorder="1" applyAlignment="1">
      <alignment vertical="top" wrapText="1"/>
    </xf>
    <xf numFmtId="0" fontId="20" fillId="5" borderId="30" xfId="0" applyNumberFormat="1" applyFont="1" applyFill="1" applyBorder="1" applyAlignment="1">
      <alignment vertical="top" wrapText="1"/>
    </xf>
    <xf numFmtId="0" fontId="20" fillId="5" borderId="31" xfId="0" applyNumberFormat="1" applyFont="1" applyFill="1" applyBorder="1" applyAlignment="1">
      <alignment vertical="top" wrapText="1"/>
    </xf>
    <xf numFmtId="0" fontId="17" fillId="6" borderId="1" xfId="0" applyNumberFormat="1" applyFont="1" applyFill="1" applyBorder="1" applyAlignment="1" applyProtection="1">
      <alignment vertical="top" wrapText="1"/>
      <protection locked="0"/>
    </xf>
    <xf numFmtId="0" fontId="17" fillId="5" borderId="5" xfId="0" applyNumberFormat="1" applyFont="1" applyFill="1" applyBorder="1" applyAlignment="1">
      <alignment vertical="top" wrapText="1"/>
    </xf>
    <xf numFmtId="0" fontId="17" fillId="5" borderId="31" xfId="0" applyNumberFormat="1" applyFont="1" applyFill="1" applyBorder="1" applyAlignment="1">
      <alignment vertical="top" wrapText="1"/>
    </xf>
    <xf numFmtId="0" fontId="17" fillId="5" borderId="26" xfId="0" applyNumberFormat="1" applyFont="1" applyFill="1" applyBorder="1" applyAlignment="1" applyProtection="1">
      <alignment horizontal="right" vertical="center" wrapText="1"/>
      <protection locked="0"/>
    </xf>
    <xf numFmtId="0" fontId="23" fillId="0" borderId="0" xfId="0" applyFont="1"/>
    <xf numFmtId="0" fontId="23" fillId="0" borderId="0" xfId="0" applyFont="1" applyAlignment="1">
      <alignment horizontal="left"/>
    </xf>
    <xf numFmtId="0" fontId="20" fillId="3" borderId="1" xfId="0" applyNumberFormat="1" applyFont="1" applyFill="1" applyBorder="1" applyAlignment="1" applyProtection="1">
      <alignment vertical="top" wrapText="1"/>
      <protection locked="0"/>
    </xf>
    <xf numFmtId="0" fontId="20" fillId="3" borderId="4" xfId="0" applyNumberFormat="1" applyFont="1" applyFill="1" applyBorder="1" applyAlignment="1" applyProtection="1">
      <alignment vertical="top" wrapText="1"/>
      <protection locked="0"/>
    </xf>
    <xf numFmtId="0" fontId="20" fillId="3" borderId="31" xfId="0" applyNumberFormat="1" applyFont="1" applyFill="1" applyBorder="1" applyAlignment="1" applyProtection="1">
      <alignment vertical="top" wrapText="1"/>
      <protection locked="0"/>
    </xf>
    <xf numFmtId="0" fontId="8" fillId="0" borderId="0" xfId="3" applyNumberFormat="1" applyFont="1" applyFill="1" applyBorder="1" applyAlignment="1">
      <alignment vertical="center"/>
    </xf>
    <xf numFmtId="0" fontId="29" fillId="0" borderId="36" xfId="3" applyNumberFormat="1" applyFont="1" applyFill="1" applyBorder="1" applyAlignment="1">
      <alignment horizontal="center" vertical="center" wrapText="1"/>
    </xf>
    <xf numFmtId="0" fontId="7" fillId="0" borderId="36" xfId="3" applyNumberFormat="1" applyFont="1" applyFill="1" applyBorder="1" applyAlignment="1">
      <alignment horizontal="center" vertical="center" wrapText="1"/>
    </xf>
    <xf numFmtId="0" fontId="27" fillId="12" borderId="36" xfId="3" applyNumberFormat="1" applyFont="1" applyFill="1" applyBorder="1" applyAlignment="1">
      <alignment horizontal="center" vertical="center" wrapText="1"/>
    </xf>
    <xf numFmtId="0" fontId="27" fillId="12" borderId="0" xfId="3" applyNumberFormat="1" applyFont="1" applyFill="1" applyBorder="1" applyAlignment="1">
      <alignment horizontal="center" vertical="center" wrapText="1"/>
    </xf>
    <xf numFmtId="0" fontId="7" fillId="12" borderId="1" xfId="3" applyNumberFormat="1" applyFont="1" applyFill="1" applyBorder="1" applyAlignment="1">
      <alignment horizontal="center" vertical="center" wrapText="1"/>
    </xf>
    <xf numFmtId="0" fontId="8" fillId="5" borderId="37" xfId="3" applyNumberFormat="1" applyFont="1" applyFill="1" applyBorder="1" applyAlignment="1">
      <alignment vertical="center"/>
    </xf>
    <xf numFmtId="0" fontId="30" fillId="5" borderId="1" xfId="3" applyNumberFormat="1" applyFont="1" applyFill="1" applyBorder="1" applyAlignment="1" applyProtection="1">
      <alignment horizontal="left" vertical="center" wrapText="1"/>
      <protection locked="0"/>
    </xf>
    <xf numFmtId="0" fontId="7" fillId="5" borderId="16" xfId="3" applyNumberFormat="1" applyFont="1" applyFill="1" applyBorder="1" applyAlignment="1">
      <alignment horizontal="center" vertical="center" wrapText="1"/>
    </xf>
    <xf numFmtId="0" fontId="7" fillId="5" borderId="1" xfId="3" applyNumberFormat="1" applyFont="1" applyFill="1" applyBorder="1" applyAlignment="1">
      <alignment horizontal="center" vertical="center" wrapText="1"/>
    </xf>
    <xf numFmtId="0" fontId="7" fillId="5" borderId="17" xfId="3" applyNumberFormat="1" applyFont="1" applyFill="1" applyBorder="1" applyAlignment="1">
      <alignment horizontal="center" vertical="center" wrapText="1"/>
    </xf>
    <xf numFmtId="0" fontId="8" fillId="5" borderId="0" xfId="3" applyNumberFormat="1" applyFont="1" applyFill="1" applyBorder="1" applyAlignment="1">
      <alignment vertical="center"/>
    </xf>
    <xf numFmtId="0" fontId="8" fillId="5" borderId="16" xfId="3" applyNumberFormat="1" applyFont="1" applyFill="1" applyBorder="1" applyAlignment="1">
      <alignment vertical="center"/>
    </xf>
    <xf numFmtId="0" fontId="8" fillId="5" borderId="1" xfId="3" applyNumberFormat="1" applyFont="1" applyFill="1" applyBorder="1" applyAlignment="1">
      <alignment vertical="center"/>
    </xf>
    <xf numFmtId="0" fontId="8" fillId="5" borderId="17" xfId="3" applyNumberFormat="1" applyFont="1" applyFill="1" applyBorder="1" applyAlignment="1">
      <alignment vertical="center"/>
    </xf>
    <xf numFmtId="0" fontId="28" fillId="5" borderId="1" xfId="3" applyNumberFormat="1" applyFont="1" applyFill="1" applyBorder="1" applyAlignment="1">
      <alignment vertical="center"/>
    </xf>
    <xf numFmtId="0" fontId="8" fillId="0" borderId="37" xfId="3" applyNumberFormat="1" applyFont="1" applyFill="1" applyBorder="1" applyAlignment="1">
      <alignment vertical="center"/>
    </xf>
    <xf numFmtId="0" fontId="30" fillId="0" borderId="1" xfId="3" applyNumberFormat="1" applyFont="1" applyFill="1" applyBorder="1" applyAlignment="1" applyProtection="1">
      <alignment horizontal="left" vertical="center" wrapText="1"/>
      <protection locked="0"/>
    </xf>
    <xf numFmtId="0" fontId="8" fillId="0" borderId="16" xfId="3" applyNumberFormat="1" applyFont="1" applyFill="1" applyBorder="1" applyAlignment="1">
      <alignment vertical="center"/>
    </xf>
    <xf numFmtId="0" fontId="8" fillId="0" borderId="1" xfId="3" applyNumberFormat="1" applyFont="1" applyFill="1" applyBorder="1" applyAlignment="1">
      <alignment vertical="center"/>
    </xf>
    <xf numFmtId="0" fontId="8" fillId="0" borderId="17" xfId="3" applyNumberFormat="1" applyFont="1" applyFill="1" applyBorder="1" applyAlignment="1">
      <alignment vertical="center"/>
    </xf>
    <xf numFmtId="0" fontId="30" fillId="12" borderId="1" xfId="3" applyNumberFormat="1" applyFont="1" applyFill="1" applyBorder="1" applyAlignment="1" applyProtection="1">
      <alignment vertical="top" wrapText="1"/>
      <protection locked="0"/>
    </xf>
    <xf numFmtId="0" fontId="30" fillId="5" borderId="38" xfId="3" applyNumberFormat="1" applyFont="1" applyFill="1" applyBorder="1" applyAlignment="1" applyProtection="1">
      <alignment vertical="top" wrapText="1"/>
      <protection locked="0"/>
    </xf>
    <xf numFmtId="0" fontId="30" fillId="5" borderId="39" xfId="3" applyNumberFormat="1" applyFont="1" applyFill="1" applyBorder="1" applyAlignment="1" applyProtection="1">
      <alignment vertical="top" wrapText="1"/>
      <protection locked="0"/>
    </xf>
    <xf numFmtId="0" fontId="30" fillId="12" borderId="39" xfId="3" applyNumberFormat="1" applyFont="1" applyFill="1" applyBorder="1" applyAlignment="1" applyProtection="1">
      <alignment vertical="top" wrapText="1"/>
      <protection locked="0"/>
    </xf>
    <xf numFmtId="0" fontId="8" fillId="5" borderId="4" xfId="3" applyNumberFormat="1" applyFont="1" applyFill="1" applyBorder="1" applyAlignment="1">
      <alignment vertical="center"/>
    </xf>
    <xf numFmtId="0" fontId="30" fillId="5" borderId="1" xfId="3" applyNumberFormat="1" applyFont="1" applyFill="1" applyBorder="1" applyAlignment="1" applyProtection="1">
      <alignment vertical="center" wrapText="1"/>
      <protection locked="0"/>
    </xf>
    <xf numFmtId="0" fontId="8" fillId="12" borderId="16" xfId="3" applyNumberFormat="1" applyFont="1" applyFill="1" applyBorder="1" applyAlignment="1">
      <alignment vertical="center"/>
    </xf>
    <xf numFmtId="0" fontId="8" fillId="12" borderId="1" xfId="3" applyNumberFormat="1" applyFont="1" applyFill="1" applyBorder="1" applyAlignment="1">
      <alignment vertical="center"/>
    </xf>
    <xf numFmtId="0" fontId="8" fillId="12" borderId="17" xfId="3" applyNumberFormat="1" applyFont="1" applyFill="1" applyBorder="1" applyAlignment="1">
      <alignment vertical="center"/>
    </xf>
    <xf numFmtId="0" fontId="8" fillId="12" borderId="0" xfId="3" applyNumberFormat="1" applyFont="1" applyFill="1" applyBorder="1" applyAlignment="1">
      <alignment vertical="center"/>
    </xf>
    <xf numFmtId="0" fontId="8" fillId="5" borderId="40" xfId="3" applyNumberFormat="1" applyFont="1" applyFill="1" applyBorder="1" applyAlignment="1">
      <alignment vertical="center"/>
    </xf>
    <xf numFmtId="0" fontId="8" fillId="5" borderId="5" xfId="3" applyNumberFormat="1" applyFont="1" applyFill="1" applyBorder="1" applyAlignment="1">
      <alignment vertical="center"/>
    </xf>
    <xf numFmtId="0" fontId="8" fillId="5" borderId="29" xfId="3" applyNumberFormat="1" applyFont="1" applyFill="1" applyBorder="1" applyAlignment="1">
      <alignment vertical="center"/>
    </xf>
    <xf numFmtId="0" fontId="8" fillId="5" borderId="28" xfId="3" applyNumberFormat="1" applyFont="1" applyFill="1" applyBorder="1" applyAlignment="1">
      <alignment vertical="center"/>
    </xf>
    <xf numFmtId="0" fontId="9" fillId="12" borderId="28" xfId="3" applyNumberFormat="1" applyFont="1" applyFill="1" applyBorder="1" applyAlignment="1">
      <alignment vertical="center"/>
    </xf>
    <xf numFmtId="0" fontId="8" fillId="12" borderId="5" xfId="3" applyNumberFormat="1" applyFont="1" applyFill="1" applyBorder="1" applyAlignment="1">
      <alignment vertical="center"/>
    </xf>
    <xf numFmtId="0" fontId="8" fillId="12" borderId="29" xfId="3" applyNumberFormat="1" applyFont="1" applyFill="1" applyBorder="1" applyAlignment="1">
      <alignment vertical="center"/>
    </xf>
    <xf numFmtId="0" fontId="8" fillId="12" borderId="28" xfId="3" applyNumberFormat="1" applyFont="1" applyFill="1" applyBorder="1" applyAlignment="1">
      <alignment vertical="center"/>
    </xf>
    <xf numFmtId="0" fontId="30" fillId="5" borderId="39" xfId="3" applyNumberFormat="1" applyFont="1" applyFill="1" applyBorder="1" applyAlignment="1" applyProtection="1">
      <alignment horizontal="left" vertical="top" wrapText="1"/>
      <protection locked="0"/>
    </xf>
    <xf numFmtId="0" fontId="30" fillId="5" borderId="41" xfId="3" applyNumberFormat="1" applyFont="1" applyFill="1" applyBorder="1" applyAlignment="1" applyProtection="1">
      <alignment horizontal="left" vertical="top" wrapText="1"/>
      <protection locked="0"/>
    </xf>
    <xf numFmtId="0" fontId="30" fillId="5" borderId="1" xfId="3" applyNumberFormat="1" applyFont="1" applyFill="1" applyBorder="1" applyAlignment="1" applyProtection="1">
      <alignment horizontal="left" vertical="top" wrapText="1"/>
      <protection locked="0"/>
    </xf>
    <xf numFmtId="0" fontId="8" fillId="5" borderId="2" xfId="3" applyNumberFormat="1" applyFont="1" applyFill="1" applyBorder="1" applyAlignment="1">
      <alignment vertical="center"/>
    </xf>
    <xf numFmtId="0" fontId="8" fillId="4" borderId="0" xfId="3" applyNumberFormat="1" applyFont="1" applyFill="1" applyBorder="1" applyAlignment="1">
      <alignment vertical="center"/>
    </xf>
    <xf numFmtId="0" fontId="28" fillId="5" borderId="1" xfId="3" applyNumberFormat="1" applyFont="1" applyFill="1" applyBorder="1" applyAlignment="1">
      <alignment vertical="center" wrapText="1"/>
    </xf>
    <xf numFmtId="0" fontId="8" fillId="5" borderId="42" xfId="3" applyNumberFormat="1" applyFont="1" applyFill="1" applyBorder="1" applyAlignment="1">
      <alignment vertical="center"/>
    </xf>
    <xf numFmtId="0" fontId="30" fillId="5" borderId="5" xfId="3" applyNumberFormat="1" applyFont="1" applyFill="1" applyBorder="1" applyAlignment="1" applyProtection="1">
      <alignment horizontal="left" vertical="center" wrapText="1"/>
      <protection locked="0"/>
    </xf>
    <xf numFmtId="0" fontId="8" fillId="5" borderId="43" xfId="3" applyNumberFormat="1" applyFont="1" applyFill="1" applyBorder="1" applyAlignment="1">
      <alignment vertical="center"/>
    </xf>
    <xf numFmtId="0" fontId="30" fillId="5" borderId="44" xfId="3" applyNumberFormat="1" applyFont="1" applyFill="1" applyBorder="1" applyAlignment="1" applyProtection="1">
      <alignment horizontal="left" vertical="center" wrapText="1"/>
      <protection locked="0"/>
    </xf>
    <xf numFmtId="0" fontId="8" fillId="5" borderId="44" xfId="3" applyNumberFormat="1" applyFont="1" applyFill="1" applyBorder="1" applyAlignment="1">
      <alignment vertical="center"/>
    </xf>
    <xf numFmtId="0" fontId="8" fillId="5" borderId="45" xfId="3" applyNumberFormat="1" applyFont="1" applyFill="1" applyBorder="1" applyAlignment="1">
      <alignment vertical="center"/>
    </xf>
    <xf numFmtId="0" fontId="8" fillId="3" borderId="0" xfId="3" applyNumberFormat="1" applyFont="1" applyFill="1" applyBorder="1" applyAlignment="1"/>
    <xf numFmtId="0" fontId="8" fillId="3" borderId="0" xfId="3" applyNumberFormat="1" applyFont="1" applyFill="1" applyBorder="1" applyAlignment="1">
      <alignment wrapText="1"/>
    </xf>
    <xf numFmtId="0" fontId="8" fillId="0" borderId="0" xfId="3" applyNumberFormat="1" applyFont="1" applyFill="1" applyBorder="1" applyAlignment="1"/>
    <xf numFmtId="0" fontId="7" fillId="6" borderId="1" xfId="3" applyNumberFormat="1" applyFont="1" applyFill="1" applyBorder="1" applyAlignment="1">
      <alignment horizontal="center" vertical="center" wrapText="1"/>
    </xf>
    <xf numFmtId="0" fontId="7" fillId="11" borderId="1" xfId="3" applyNumberFormat="1" applyFont="1" applyFill="1" applyBorder="1" applyAlignment="1">
      <alignment horizontal="center" vertical="center" wrapText="1"/>
    </xf>
    <xf numFmtId="0" fontId="8" fillId="3" borderId="0" xfId="3" applyNumberFormat="1" applyFont="1" applyFill="1" applyBorder="1" applyAlignment="1">
      <alignment vertical="center"/>
    </xf>
    <xf numFmtId="0" fontId="8" fillId="3" borderId="0" xfId="3" applyNumberFormat="1" applyFont="1" applyFill="1" applyBorder="1" applyAlignment="1">
      <alignment vertical="center" wrapText="1"/>
    </xf>
    <xf numFmtId="0" fontId="31" fillId="12" borderId="1" xfId="3" applyNumberFormat="1" applyFont="1" applyFill="1" applyBorder="1" applyAlignment="1">
      <alignment horizontal="center" vertical="center" wrapText="1"/>
    </xf>
    <xf numFmtId="0" fontId="31" fillId="12" borderId="1" xfId="3" applyNumberFormat="1" applyFont="1" applyFill="1" applyBorder="1" applyAlignment="1">
      <alignment horizontal="left" vertical="center" wrapText="1"/>
    </xf>
    <xf numFmtId="0" fontId="32" fillId="12" borderId="1" xfId="3" applyNumberFormat="1" applyFont="1" applyFill="1" applyBorder="1" applyAlignment="1">
      <alignment horizontal="center" vertical="center" wrapText="1"/>
    </xf>
    <xf numFmtId="168" fontId="8" fillId="0" borderId="1" xfId="2" applyNumberFormat="1" applyFont="1" applyFill="1" applyBorder="1" applyAlignment="1">
      <alignment horizontal="right" vertical="center" wrapText="1"/>
    </xf>
    <xf numFmtId="167" fontId="8" fillId="4" borderId="1" xfId="3" applyNumberFormat="1" applyFont="1" applyFill="1" applyBorder="1" applyAlignment="1">
      <alignment vertical="center" wrapText="1"/>
    </xf>
    <xf numFmtId="0" fontId="33" fillId="12" borderId="1" xfId="3" applyNumberFormat="1" applyFont="1" applyFill="1" applyBorder="1" applyAlignment="1" applyProtection="1">
      <alignment vertical="center" wrapText="1"/>
      <protection locked="0"/>
    </xf>
    <xf numFmtId="0" fontId="31" fillId="12" borderId="1" xfId="3" applyNumberFormat="1" applyFont="1" applyFill="1" applyBorder="1" applyAlignment="1" applyProtection="1">
      <alignment vertical="center" wrapText="1"/>
      <protection locked="0"/>
    </xf>
    <xf numFmtId="0" fontId="7" fillId="0" borderId="1" xfId="3" applyNumberFormat="1" applyFont="1" applyFill="1" applyBorder="1" applyAlignment="1">
      <alignment horizontal="left" vertical="center" wrapText="1"/>
    </xf>
    <xf numFmtId="167" fontId="7" fillId="0" borderId="1" xfId="3" applyNumberFormat="1" applyFont="1" applyFill="1" applyBorder="1" applyAlignment="1">
      <alignment vertical="center" wrapText="1"/>
    </xf>
    <xf numFmtId="0" fontId="8" fillId="0" borderId="1" xfId="3" applyNumberFormat="1" applyFont="1" applyFill="1" applyBorder="1" applyAlignment="1" applyProtection="1">
      <alignment horizontal="left" vertical="center" wrapText="1"/>
      <protection locked="0"/>
    </xf>
    <xf numFmtId="0" fontId="8" fillId="3" borderId="1" xfId="3" applyNumberFormat="1" applyFont="1" applyFill="1" applyBorder="1" applyAlignment="1" applyProtection="1">
      <alignment vertical="center" wrapText="1"/>
      <protection locked="0"/>
    </xf>
    <xf numFmtId="0" fontId="31" fillId="12" borderId="1" xfId="3" applyNumberFormat="1" applyFont="1" applyFill="1" applyBorder="1" applyAlignment="1" applyProtection="1">
      <alignment horizontal="left" vertical="center" wrapText="1"/>
      <protection locked="0"/>
    </xf>
    <xf numFmtId="0" fontId="7" fillId="12" borderId="1" xfId="3" applyNumberFormat="1" applyFont="1" applyFill="1" applyBorder="1" applyAlignment="1">
      <alignment horizontal="left" vertical="center" wrapText="1"/>
    </xf>
    <xf numFmtId="167" fontId="7" fillId="12" borderId="1" xfId="3" applyNumberFormat="1" applyFont="1" applyFill="1" applyBorder="1" applyAlignment="1">
      <alignment vertical="center" wrapText="1"/>
    </xf>
    <xf numFmtId="167" fontId="8" fillId="12" borderId="1" xfId="3" applyNumberFormat="1" applyFont="1" applyFill="1" applyBorder="1" applyAlignment="1">
      <alignment vertical="center" wrapText="1"/>
    </xf>
    <xf numFmtId="0" fontId="8" fillId="4" borderId="1" xfId="3" applyNumberFormat="1" applyFont="1" applyFill="1" applyBorder="1" applyAlignment="1">
      <alignment horizontal="center" vertical="center"/>
    </xf>
    <xf numFmtId="0" fontId="7" fillId="4" borderId="1" xfId="3" applyNumberFormat="1" applyFont="1" applyFill="1" applyBorder="1" applyAlignment="1">
      <alignment horizontal="center" vertical="center" wrapText="1"/>
    </xf>
    <xf numFmtId="0" fontId="7" fillId="4" borderId="1" xfId="3" applyNumberFormat="1" applyFont="1" applyFill="1" applyBorder="1" applyAlignment="1">
      <alignment horizontal="left" vertical="center" wrapText="1"/>
    </xf>
    <xf numFmtId="167" fontId="7" fillId="4" borderId="1" xfId="3" applyNumberFormat="1" applyFont="1" applyFill="1" applyBorder="1" applyAlignment="1">
      <alignment vertical="center" wrapText="1"/>
    </xf>
    <xf numFmtId="0" fontId="7" fillId="0" borderId="1" xfId="3" applyNumberFormat="1" applyFont="1" applyFill="1" applyBorder="1" applyAlignment="1">
      <alignment vertical="center" wrapText="1"/>
    </xf>
    <xf numFmtId="0" fontId="7" fillId="0" borderId="0" xfId="3" applyNumberFormat="1" applyFont="1" applyFill="1" applyBorder="1" applyAlignment="1">
      <alignment vertical="center" wrapText="1"/>
    </xf>
    <xf numFmtId="0" fontId="7" fillId="0" borderId="0" xfId="3" applyNumberFormat="1" applyFont="1" applyFill="1" applyBorder="1" applyAlignment="1">
      <alignment horizontal="left" vertical="center" wrapText="1"/>
    </xf>
    <xf numFmtId="167" fontId="32" fillId="0" borderId="0" xfId="3" applyNumberFormat="1" applyFont="1" applyFill="1" applyBorder="1" applyAlignment="1">
      <alignment vertical="center" wrapText="1"/>
    </xf>
    <xf numFmtId="167" fontId="32" fillId="0" borderId="0" xfId="3" applyNumberFormat="1" applyFont="1" applyFill="1" applyBorder="1" applyAlignment="1">
      <alignment horizontal="center" vertical="center" wrapText="1"/>
    </xf>
    <xf numFmtId="0" fontId="8" fillId="0" borderId="0" xfId="3" applyNumberFormat="1" applyFont="1" applyFill="1" applyBorder="1" applyAlignment="1">
      <alignment vertical="center" wrapText="1"/>
    </xf>
    <xf numFmtId="0" fontId="8" fillId="0" borderId="0" xfId="3" applyNumberFormat="1" applyFont="1" applyFill="1" applyBorder="1" applyAlignment="1">
      <alignment horizontal="left" vertical="center"/>
    </xf>
    <xf numFmtId="0" fontId="8" fillId="3" borderId="0" xfId="3" applyNumberFormat="1" applyFont="1" applyFill="1" applyBorder="1" applyAlignment="1">
      <alignment horizontal="left" vertical="center"/>
    </xf>
    <xf numFmtId="0" fontId="3" fillId="3" borderId="0" xfId="3" applyNumberFormat="1" applyFont="1" applyFill="1" applyBorder="1" applyAlignment="1" applyProtection="1">
      <alignment vertical="center"/>
    </xf>
    <xf numFmtId="0" fontId="8" fillId="3" borderId="1" xfId="3" applyNumberFormat="1" applyFont="1" applyFill="1" applyBorder="1" applyAlignment="1">
      <alignment horizontal="center" vertical="center"/>
    </xf>
    <xf numFmtId="0" fontId="8" fillId="3" borderId="1" xfId="3" applyNumberFormat="1" applyFont="1" applyFill="1" applyBorder="1" applyAlignment="1">
      <alignment vertical="center" wrapText="1"/>
    </xf>
    <xf numFmtId="168" fontId="7" fillId="3" borderId="1" xfId="3" applyNumberFormat="1" applyFont="1" applyFill="1" applyBorder="1" applyAlignment="1">
      <alignment vertical="center"/>
    </xf>
    <xf numFmtId="0" fontId="8" fillId="0" borderId="1" xfId="3" applyNumberFormat="1" applyFont="1" applyFill="1" applyBorder="1" applyAlignment="1">
      <alignment vertical="center" wrapText="1"/>
    </xf>
    <xf numFmtId="0" fontId="8" fillId="0" borderId="1" xfId="3" applyNumberFormat="1" applyFont="1" applyFill="1" applyBorder="1" applyAlignment="1">
      <alignment horizontal="center" vertical="center"/>
    </xf>
    <xf numFmtId="167" fontId="8" fillId="5" borderId="1" xfId="3" applyNumberFormat="1" applyFont="1" applyFill="1" applyBorder="1" applyAlignment="1">
      <alignment vertical="center"/>
    </xf>
    <xf numFmtId="0" fontId="7" fillId="3" borderId="1" xfId="3" applyNumberFormat="1" applyFont="1" applyFill="1" applyBorder="1" applyAlignment="1">
      <alignment horizontal="center" vertical="center"/>
    </xf>
    <xf numFmtId="168" fontId="7" fillId="3" borderId="1" xfId="2" applyNumberFormat="1" applyFont="1" applyFill="1" applyBorder="1" applyAlignment="1">
      <alignment vertical="center"/>
    </xf>
    <xf numFmtId="167" fontId="8" fillId="3" borderId="0" xfId="3" applyNumberFormat="1" applyFont="1" applyFill="1" applyBorder="1" applyAlignment="1">
      <alignment horizontal="center" vertical="center"/>
    </xf>
    <xf numFmtId="0" fontId="8" fillId="3" borderId="0" xfId="3" applyNumberFormat="1" applyFont="1" applyFill="1" applyBorder="1" applyAlignment="1">
      <alignment horizontal="left"/>
    </xf>
    <xf numFmtId="0" fontId="8" fillId="3" borderId="0" xfId="3" applyNumberFormat="1" applyFont="1" applyFill="1" applyBorder="1" applyAlignment="1">
      <alignment horizontal="center"/>
    </xf>
    <xf numFmtId="0" fontId="8" fillId="0" borderId="0" xfId="3" applyNumberFormat="1" applyFont="1" applyFill="1" applyBorder="1" applyAlignment="1">
      <alignment horizontal="left"/>
    </xf>
    <xf numFmtId="0" fontId="8" fillId="0" borderId="0" xfId="3" applyNumberFormat="1" applyFont="1" applyFill="1" applyBorder="1" applyAlignment="1">
      <alignment horizontal="center"/>
    </xf>
    <xf numFmtId="0" fontId="3" fillId="4" borderId="1" xfId="3" applyNumberFormat="1" applyFont="1" applyFill="1" applyBorder="1" applyAlignment="1">
      <alignment horizontal="center" vertical="center" wrapText="1"/>
    </xf>
    <xf numFmtId="0" fontId="28" fillId="3" borderId="1" xfId="3" applyFont="1" applyFill="1" applyBorder="1" applyAlignment="1" applyProtection="1">
      <alignment vertical="top" wrapText="1"/>
      <protection locked="0"/>
    </xf>
    <xf numFmtId="0" fontId="28" fillId="3" borderId="0" xfId="3" applyFont="1" applyFill="1" applyBorder="1" applyAlignment="1" applyProtection="1">
      <alignment vertical="top" wrapText="1"/>
      <protection locked="0"/>
    </xf>
    <xf numFmtId="0" fontId="8" fillId="0" borderId="4" xfId="3" applyNumberFormat="1" applyFont="1" applyFill="1" applyBorder="1" applyAlignment="1">
      <alignment vertical="center" wrapText="1"/>
    </xf>
    <xf numFmtId="0" fontId="8" fillId="0" borderId="46" xfId="3" applyNumberFormat="1" applyFont="1" applyFill="1" applyBorder="1" applyAlignment="1" applyProtection="1">
      <alignment horizontal="left" vertical="top" wrapText="1"/>
      <protection locked="0"/>
    </xf>
    <xf numFmtId="0" fontId="34" fillId="0" borderId="1" xfId="3" applyNumberFormat="1" applyFont="1" applyFill="1" applyBorder="1" applyAlignment="1">
      <alignment vertical="center" wrapText="1"/>
    </xf>
    <xf numFmtId="0" fontId="8" fillId="0" borderId="1" xfId="3" applyNumberFormat="1" applyFont="1" applyFill="1" applyBorder="1" applyAlignment="1" applyProtection="1">
      <alignment horizontal="left" vertical="top" wrapText="1"/>
      <protection locked="0"/>
    </xf>
    <xf numFmtId="0" fontId="8" fillId="5" borderId="1" xfId="3" applyNumberFormat="1" applyFont="1" applyFill="1" applyBorder="1" applyAlignment="1">
      <alignment vertical="center" wrapText="1"/>
    </xf>
    <xf numFmtId="0" fontId="30" fillId="3" borderId="0" xfId="3" applyNumberFormat="1" applyFont="1" applyFill="1" applyBorder="1" applyAlignment="1" applyProtection="1">
      <alignment vertical="center" wrapText="1"/>
      <protection locked="0"/>
    </xf>
    <xf numFmtId="0" fontId="8" fillId="0" borderId="39" xfId="3" applyNumberFormat="1" applyFont="1" applyFill="1" applyBorder="1" applyAlignment="1" applyProtection="1">
      <alignment horizontal="left" vertical="top" wrapText="1"/>
      <protection locked="0"/>
    </xf>
    <xf numFmtId="0" fontId="8" fillId="0" borderId="0" xfId="3" applyNumberFormat="1" applyFont="1" applyFill="1" applyBorder="1" applyAlignment="1" applyProtection="1">
      <alignment horizontal="left" vertical="top" wrapText="1"/>
      <protection locked="0"/>
    </xf>
    <xf numFmtId="0" fontId="34" fillId="0" borderId="5" xfId="3" applyNumberFormat="1" applyFont="1" applyFill="1" applyBorder="1" applyAlignment="1">
      <alignment vertical="center" wrapText="1"/>
    </xf>
    <xf numFmtId="0" fontId="24" fillId="0" borderId="18" xfId="0" applyFont="1" applyBorder="1" applyAlignment="1">
      <alignment wrapText="1"/>
    </xf>
    <xf numFmtId="0" fontId="24" fillId="0" borderId="0" xfId="0" applyFont="1" applyAlignment="1">
      <alignment wrapText="1"/>
    </xf>
    <xf numFmtId="0" fontId="0" fillId="0" borderId="18" xfId="0" applyBorder="1" applyAlignment="1"/>
    <xf numFmtId="0" fontId="0" fillId="0" borderId="0" xfId="0" applyAlignment="1"/>
    <xf numFmtId="0" fontId="36" fillId="3" borderId="1" xfId="0" applyNumberFormat="1" applyFont="1" applyFill="1" applyBorder="1" applyAlignment="1" applyProtection="1">
      <alignment vertical="top" wrapText="1"/>
      <protection locked="0"/>
    </xf>
    <xf numFmtId="0" fontId="36" fillId="5" borderId="1" xfId="0" applyNumberFormat="1" applyFont="1" applyFill="1" applyBorder="1" applyAlignment="1">
      <alignment vertical="top" wrapText="1"/>
    </xf>
    <xf numFmtId="0" fontId="18" fillId="5" borderId="27" xfId="1" applyNumberFormat="1" applyFont="1" applyFill="1" applyBorder="1" applyAlignment="1" applyProtection="1">
      <alignment horizontal="left" vertical="center" wrapText="1"/>
      <protection locked="0"/>
    </xf>
    <xf numFmtId="0" fontId="8" fillId="0" borderId="0" xfId="3" applyNumberFormat="1" applyFont="1" applyFill="1" applyBorder="1" applyAlignment="1">
      <alignment horizontal="center" vertical="center"/>
    </xf>
    <xf numFmtId="0" fontId="8" fillId="3" borderId="0" xfId="3" applyNumberFormat="1" applyFont="1" applyFill="1" applyBorder="1" applyAlignment="1">
      <alignment horizontal="center" vertical="center"/>
    </xf>
    <xf numFmtId="0" fontId="8" fillId="0" borderId="0" xfId="3" applyNumberFormat="1" applyFont="1" applyFill="1" applyBorder="1" applyAlignment="1">
      <alignment horizontal="center" vertical="center"/>
    </xf>
    <xf numFmtId="0" fontId="8" fillId="3" borderId="0" xfId="3" applyNumberFormat="1" applyFont="1" applyFill="1" applyBorder="1" applyAlignment="1">
      <alignment horizontal="center" vertical="center"/>
    </xf>
    <xf numFmtId="0" fontId="8" fillId="0" borderId="5" xfId="3" applyNumberFormat="1" applyFont="1" applyFill="1" applyBorder="1" applyAlignment="1">
      <alignment horizontal="center" vertical="center" wrapText="1"/>
    </xf>
    <xf numFmtId="0" fontId="8" fillId="0" borderId="30" xfId="3" applyNumberFormat="1" applyFont="1" applyFill="1" applyBorder="1" applyAlignment="1">
      <alignment horizontal="center" vertical="center" wrapText="1"/>
    </xf>
    <xf numFmtId="0" fontId="8" fillId="0" borderId="1" xfId="3" applyNumberFormat="1" applyFont="1" applyFill="1" applyBorder="1" applyAlignment="1">
      <alignment horizontal="center" vertical="center" wrapText="1"/>
    </xf>
    <xf numFmtId="0" fontId="38" fillId="0" borderId="1" xfId="0" applyFont="1" applyBorder="1"/>
    <xf numFmtId="0" fontId="38" fillId="0" borderId="1" xfId="0" applyFont="1" applyBorder="1" applyAlignment="1">
      <alignment wrapText="1"/>
    </xf>
    <xf numFmtId="0" fontId="8" fillId="7" borderId="1" xfId="3" applyNumberFormat="1" applyFont="1" applyFill="1" applyBorder="1" applyAlignment="1">
      <alignment horizontal="center" vertical="center" wrapText="1"/>
    </xf>
    <xf numFmtId="168" fontId="8" fillId="0" borderId="30" xfId="2" applyNumberFormat="1" applyFont="1" applyFill="1" applyBorder="1" applyAlignment="1">
      <alignment horizontal="right" vertical="center" wrapText="1"/>
    </xf>
    <xf numFmtId="164" fontId="8" fillId="0" borderId="1" xfId="3" applyNumberFormat="1" applyFont="1" applyFill="1" applyBorder="1" applyAlignment="1"/>
    <xf numFmtId="0" fontId="8" fillId="0" borderId="1" xfId="3" applyNumberFormat="1" applyFont="1" applyFill="1" applyBorder="1" applyAlignment="1">
      <alignment horizontal="center"/>
    </xf>
    <xf numFmtId="0" fontId="8" fillId="5" borderId="1" xfId="3" applyNumberFormat="1" applyFont="1" applyFill="1" applyBorder="1" applyAlignment="1">
      <alignment horizontal="center"/>
    </xf>
    <xf numFmtId="0" fontId="8" fillId="7" borderId="1" xfId="3" applyNumberFormat="1" applyFont="1" applyFill="1" applyBorder="1" applyAlignment="1">
      <alignment horizontal="center"/>
    </xf>
    <xf numFmtId="0" fontId="8" fillId="5" borderId="1" xfId="3" applyNumberFormat="1" applyFont="1" applyFill="1" applyBorder="1" applyAlignment="1">
      <alignment horizontal="center" vertical="center" wrapText="1"/>
    </xf>
    <xf numFmtId="0" fontId="7" fillId="0" borderId="1" xfId="3" applyNumberFormat="1" applyFont="1" applyFill="1" applyBorder="1" applyAlignment="1">
      <alignment horizontal="center" vertical="center" wrapText="1"/>
    </xf>
    <xf numFmtId="0" fontId="7" fillId="0" borderId="0" xfId="3" applyNumberFormat="1" applyFont="1" applyFill="1" applyBorder="1" applyAlignment="1">
      <alignment horizontal="center" vertical="center" wrapText="1"/>
    </xf>
    <xf numFmtId="3" fontId="8" fillId="0" borderId="1" xfId="3" applyNumberFormat="1" applyFont="1" applyFill="1" applyBorder="1" applyAlignment="1">
      <alignment horizontal="center" vertical="center" wrapText="1"/>
    </xf>
    <xf numFmtId="167" fontId="8" fillId="5" borderId="1" xfId="3" applyNumberFormat="1" applyFont="1" applyFill="1" applyBorder="1" applyAlignment="1">
      <alignment horizontal="center" vertical="center"/>
    </xf>
    <xf numFmtId="168" fontId="7" fillId="3" borderId="1" xfId="2" applyNumberFormat="1" applyFont="1" applyFill="1" applyBorder="1" applyAlignment="1">
      <alignment horizontal="center" vertical="center"/>
    </xf>
    <xf numFmtId="165" fontId="37" fillId="0" borderId="1" xfId="5" applyFont="1" applyBorder="1" applyAlignment="1">
      <alignment horizontal="right"/>
    </xf>
    <xf numFmtId="0" fontId="8" fillId="0" borderId="5" xfId="3" applyNumberFormat="1" applyFont="1" applyFill="1" applyBorder="1" applyAlignment="1">
      <alignment horizontal="center" vertical="center" wrapText="1"/>
    </xf>
    <xf numFmtId="0" fontId="8" fillId="0" borderId="5" xfId="3" applyNumberFormat="1" applyFont="1" applyFill="1" applyBorder="1" applyAlignment="1">
      <alignment horizontal="center" vertical="center" wrapText="1"/>
    </xf>
    <xf numFmtId="165" fontId="8" fillId="0" borderId="1" xfId="5" applyFont="1" applyFill="1" applyBorder="1" applyAlignment="1">
      <alignment horizontal="right" vertical="center" wrapText="1"/>
    </xf>
    <xf numFmtId="168" fontId="8" fillId="0" borderId="1" xfId="2" applyNumberFormat="1" applyFont="1" applyFill="1" applyBorder="1" applyAlignment="1">
      <alignment horizontal="center" vertical="center" wrapText="1"/>
    </xf>
    <xf numFmtId="0" fontId="8" fillId="3" borderId="1" xfId="3" applyNumberFormat="1" applyFont="1" applyFill="1" applyBorder="1" applyAlignment="1">
      <alignment vertical="center"/>
    </xf>
    <xf numFmtId="167" fontId="8" fillId="3" borderId="1" xfId="3" applyNumberFormat="1" applyFont="1" applyFill="1" applyBorder="1" applyAlignment="1">
      <alignment vertical="center" wrapText="1"/>
    </xf>
    <xf numFmtId="0" fontId="38" fillId="0" borderId="1" xfId="0" applyFont="1" applyBorder="1" applyAlignment="1"/>
    <xf numFmtId="167" fontId="41" fillId="3" borderId="1" xfId="3" applyNumberFormat="1" applyFont="1" applyFill="1" applyBorder="1" applyAlignment="1">
      <alignment vertical="center" wrapText="1"/>
    </xf>
    <xf numFmtId="0" fontId="8" fillId="0" borderId="5" xfId="3" applyNumberFormat="1" applyFont="1" applyFill="1" applyBorder="1" applyAlignment="1">
      <alignment horizontal="center" vertical="center" wrapText="1"/>
    </xf>
    <xf numFmtId="0" fontId="30" fillId="0" borderId="1" xfId="3" applyNumberFormat="1" applyFont="1" applyFill="1" applyBorder="1" applyAlignment="1">
      <alignment horizontal="left" vertical="center" wrapText="1"/>
    </xf>
    <xf numFmtId="0" fontId="42" fillId="7" borderId="1" xfId="3" applyNumberFormat="1" applyFont="1" applyFill="1" applyBorder="1" applyAlignment="1">
      <alignment horizontal="center" vertical="center" wrapText="1"/>
    </xf>
    <xf numFmtId="0" fontId="8" fillId="0" borderId="1" xfId="0" applyFont="1" applyBorder="1" applyAlignment="1">
      <alignment horizontal="center" vertical="center"/>
    </xf>
    <xf numFmtId="169" fontId="8" fillId="0" borderId="1" xfId="2" applyNumberFormat="1" applyFont="1" applyBorder="1" applyAlignment="1">
      <alignment horizontal="center" vertical="center"/>
    </xf>
    <xf numFmtId="0" fontId="43" fillId="0" borderId="1" xfId="0" applyFont="1" applyBorder="1" applyAlignment="1">
      <alignment horizontal="center" vertical="center"/>
    </xf>
    <xf numFmtId="169" fontId="43" fillId="0" borderId="1" xfId="2" applyNumberFormat="1" applyFont="1" applyBorder="1" applyAlignment="1">
      <alignment horizontal="center" vertical="center"/>
    </xf>
    <xf numFmtId="169" fontId="43" fillId="0" borderId="1" xfId="2" applyNumberFormat="1" applyFont="1" applyBorder="1" applyAlignment="1">
      <alignment horizontal="center" vertical="center" wrapText="1"/>
    </xf>
    <xf numFmtId="0" fontId="42" fillId="0" borderId="31" xfId="3" applyNumberFormat="1" applyFont="1" applyFill="1" applyBorder="1" applyAlignment="1">
      <alignment horizontal="center" vertical="center" wrapText="1"/>
    </xf>
    <xf numFmtId="0" fontId="41" fillId="0" borderId="31" xfId="3" applyNumberFormat="1" applyFont="1" applyFill="1" applyBorder="1" applyAlignment="1">
      <alignment horizontal="left" vertical="center" wrapText="1"/>
    </xf>
    <xf numFmtId="0" fontId="7" fillId="0" borderId="31" xfId="3" applyNumberFormat="1" applyFont="1" applyFill="1" applyBorder="1" applyAlignment="1">
      <alignment horizontal="center" vertical="center" wrapText="1"/>
    </xf>
    <xf numFmtId="169" fontId="7" fillId="4" borderId="1" xfId="2" applyNumberFormat="1" applyFont="1" applyFill="1" applyBorder="1" applyAlignment="1">
      <alignment horizontal="center" vertical="center"/>
    </xf>
    <xf numFmtId="0" fontId="42" fillId="0" borderId="31" xfId="3" applyNumberFormat="1" applyFont="1" applyFill="1" applyBorder="1" applyAlignment="1">
      <alignment horizontal="center" vertical="center" wrapText="1"/>
    </xf>
    <xf numFmtId="0" fontId="42" fillId="0" borderId="31" xfId="3" applyNumberFormat="1" applyFont="1" applyFill="1" applyBorder="1" applyAlignment="1">
      <alignment horizontal="left" vertical="center" wrapText="1"/>
    </xf>
    <xf numFmtId="0" fontId="41" fillId="0" borderId="31" xfId="3" applyNumberFormat="1" applyFont="1" applyFill="1" applyBorder="1" applyAlignment="1">
      <alignment horizontal="left" vertical="center" wrapText="1"/>
    </xf>
    <xf numFmtId="0" fontId="8" fillId="0" borderId="5" xfId="3" applyNumberFormat="1" applyFont="1" applyFill="1" applyBorder="1" applyAlignment="1">
      <alignment horizontal="center" vertical="center" wrapText="1"/>
    </xf>
    <xf numFmtId="167" fontId="7" fillId="0" borderId="0" xfId="3" applyNumberFormat="1" applyFont="1" applyFill="1" applyBorder="1" applyAlignment="1">
      <alignment vertical="center" wrapText="1"/>
    </xf>
    <xf numFmtId="167" fontId="8" fillId="15" borderId="1" xfId="3" applyNumberFormat="1" applyFont="1" applyFill="1" applyBorder="1" applyAlignment="1">
      <alignment vertical="center" wrapText="1"/>
    </xf>
    <xf numFmtId="167" fontId="8" fillId="0" borderId="0" xfId="3" applyNumberFormat="1" applyFont="1" applyFill="1" applyBorder="1" applyAlignment="1">
      <alignment horizontal="center" vertical="center"/>
    </xf>
    <xf numFmtId="169" fontId="8" fillId="13" borderId="1" xfId="2" applyNumberFormat="1" applyFont="1" applyFill="1" applyBorder="1" applyAlignment="1">
      <alignment horizontal="center" vertical="center"/>
    </xf>
    <xf numFmtId="167" fontId="8" fillId="13" borderId="1" xfId="3" applyNumberFormat="1" applyFont="1" applyFill="1" applyBorder="1" applyAlignment="1">
      <alignment vertical="center" wrapText="1"/>
    </xf>
    <xf numFmtId="0" fontId="13" fillId="8" borderId="1" xfId="0" applyFont="1" applyFill="1" applyBorder="1" applyAlignment="1">
      <alignment horizontal="left" vertical="center" wrapText="1"/>
    </xf>
    <xf numFmtId="0" fontId="14" fillId="0" borderId="2" xfId="0" applyFont="1" applyBorder="1" applyAlignment="1">
      <alignment horizontal="left" vertical="center" wrapText="1"/>
    </xf>
    <xf numFmtId="0" fontId="14" fillId="0" borderId="3" xfId="0" applyFont="1" applyBorder="1" applyAlignment="1">
      <alignment horizontal="left" vertical="center" wrapText="1"/>
    </xf>
    <xf numFmtId="0" fontId="14" fillId="0" borderId="4" xfId="0" applyFont="1" applyBorder="1" applyAlignment="1">
      <alignment horizontal="left" vertical="center" wrapText="1"/>
    </xf>
    <xf numFmtId="0" fontId="12" fillId="8" borderId="1" xfId="0" applyFont="1" applyFill="1" applyBorder="1" applyAlignment="1">
      <alignment horizontal="center" vertical="center" wrapText="1"/>
    </xf>
    <xf numFmtId="0" fontId="13" fillId="9" borderId="1" xfId="0" applyFont="1" applyFill="1" applyBorder="1" applyAlignment="1">
      <alignment horizontal="center" vertical="center"/>
    </xf>
    <xf numFmtId="0" fontId="13" fillId="8" borderId="2" xfId="0" applyFont="1" applyFill="1" applyBorder="1" applyAlignment="1">
      <alignment horizontal="center" vertical="center" wrapText="1"/>
    </xf>
    <xf numFmtId="0" fontId="13" fillId="8" borderId="3" xfId="0" applyFont="1" applyFill="1" applyBorder="1" applyAlignment="1">
      <alignment horizontal="center" vertical="center" wrapText="1"/>
    </xf>
    <xf numFmtId="0" fontId="13" fillId="8" borderId="4" xfId="0" applyFont="1" applyFill="1" applyBorder="1" applyAlignment="1">
      <alignment horizontal="center" vertical="center" wrapText="1"/>
    </xf>
    <xf numFmtId="3" fontId="14" fillId="0" borderId="2" xfId="0" applyNumberFormat="1" applyFont="1" applyBorder="1" applyAlignment="1">
      <alignment horizontal="left" vertical="top" wrapText="1"/>
    </xf>
    <xf numFmtId="3" fontId="14" fillId="0" borderId="3" xfId="0" applyNumberFormat="1" applyFont="1" applyBorder="1" applyAlignment="1">
      <alignment horizontal="left" vertical="top" wrapText="1"/>
    </xf>
    <xf numFmtId="3" fontId="14" fillId="0" borderId="4" xfId="0" applyNumberFormat="1" applyFont="1" applyBorder="1" applyAlignment="1">
      <alignment horizontal="left" vertical="top" wrapText="1"/>
    </xf>
    <xf numFmtId="0" fontId="13" fillId="8" borderId="2" xfId="0" applyFont="1" applyFill="1" applyBorder="1" applyAlignment="1">
      <alignment horizontal="right" vertical="center" wrapText="1"/>
    </xf>
    <xf numFmtId="0" fontId="13" fillId="8" borderId="4" xfId="0" applyFont="1" applyFill="1" applyBorder="1" applyAlignment="1">
      <alignment horizontal="right" vertical="center" wrapText="1"/>
    </xf>
    <xf numFmtId="14" fontId="14" fillId="0" borderId="1" xfId="0" applyNumberFormat="1" applyFont="1" applyBorder="1" applyAlignment="1">
      <alignment horizontal="center" vertical="center" wrapText="1"/>
    </xf>
    <xf numFmtId="0" fontId="14" fillId="0" borderId="1" xfId="0" applyFont="1" applyBorder="1" applyAlignment="1">
      <alignment horizontal="center" vertical="center"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4" fillId="0" borderId="4" xfId="0" applyFont="1" applyBorder="1" applyAlignment="1">
      <alignment horizontal="left" vertical="top" wrapText="1"/>
    </xf>
    <xf numFmtId="0" fontId="14" fillId="0" borderId="2" xfId="0" applyNumberFormat="1" applyFont="1" applyBorder="1" applyAlignment="1">
      <alignment horizontal="left" vertical="center" wrapText="1"/>
    </xf>
    <xf numFmtId="0" fontId="14" fillId="0" borderId="3" xfId="0" applyNumberFormat="1" applyFont="1" applyBorder="1" applyAlignment="1">
      <alignment horizontal="left" vertical="center" wrapText="1"/>
    </xf>
    <xf numFmtId="0" fontId="14" fillId="0" borderId="4" xfId="0" applyNumberFormat="1" applyFont="1" applyBorder="1" applyAlignment="1">
      <alignment horizontal="left" vertical="center" wrapText="1"/>
    </xf>
    <xf numFmtId="0" fontId="13" fillId="8" borderId="1" xfId="0" applyFont="1" applyFill="1" applyBorder="1" applyAlignment="1">
      <alignment horizontal="left" vertical="center"/>
    </xf>
    <xf numFmtId="0" fontId="14" fillId="0" borderId="1" xfId="0" applyFont="1" applyBorder="1" applyAlignment="1">
      <alignment horizontal="left" vertical="center"/>
    </xf>
    <xf numFmtId="0" fontId="13" fillId="8" borderId="2" xfId="0" applyFont="1" applyFill="1" applyBorder="1" applyAlignment="1">
      <alignment horizontal="left" vertical="center"/>
    </xf>
    <xf numFmtId="0" fontId="13" fillId="8" borderId="4" xfId="0" applyFont="1" applyFill="1" applyBorder="1" applyAlignment="1">
      <alignment horizontal="left" vertical="center"/>
    </xf>
    <xf numFmtId="0" fontId="14" fillId="0" borderId="1" xfId="0" applyFont="1" applyBorder="1" applyAlignment="1">
      <alignment horizontal="left" vertical="center" wrapText="1"/>
    </xf>
    <xf numFmtId="0" fontId="15" fillId="0" borderId="1" xfId="0" applyFont="1" applyBorder="1" applyAlignment="1">
      <alignment horizontal="left" vertical="center"/>
    </xf>
    <xf numFmtId="0" fontId="13" fillId="0" borderId="1" xfId="0" applyFont="1" applyBorder="1" applyAlignment="1">
      <alignment horizontal="left" vertical="center"/>
    </xf>
    <xf numFmtId="0" fontId="16" fillId="0" borderId="1" xfId="1" applyFont="1" applyBorder="1" applyAlignment="1">
      <alignment horizontal="left" vertical="center"/>
    </xf>
    <xf numFmtId="0" fontId="13" fillId="8" borderId="1" xfId="0" applyFont="1" applyFill="1" applyBorder="1" applyAlignment="1">
      <alignment vertical="center" wrapText="1"/>
    </xf>
    <xf numFmtId="0" fontId="14" fillId="0" borderId="2" xfId="0" applyFont="1" applyBorder="1" applyAlignment="1">
      <alignment vertical="top" wrapText="1"/>
    </xf>
    <xf numFmtId="0" fontId="14" fillId="0" borderId="3" xfId="0" applyFont="1" applyBorder="1" applyAlignment="1">
      <alignment vertical="top" wrapText="1"/>
    </xf>
    <xf numFmtId="0" fontId="14" fillId="0" borderId="4" xfId="0" applyFont="1" applyBorder="1" applyAlignment="1">
      <alignment vertical="top" wrapText="1"/>
    </xf>
    <xf numFmtId="0" fontId="15" fillId="0" borderId="2" xfId="0" applyFont="1" applyBorder="1" applyAlignment="1">
      <alignment horizontal="left" vertical="center"/>
    </xf>
    <xf numFmtId="0" fontId="13" fillId="0" borderId="3" xfId="0" applyFont="1" applyBorder="1" applyAlignment="1">
      <alignment horizontal="left" vertical="center"/>
    </xf>
    <xf numFmtId="0" fontId="13" fillId="0" borderId="4" xfId="0" applyFont="1" applyBorder="1" applyAlignment="1">
      <alignment horizontal="left" vertical="center"/>
    </xf>
    <xf numFmtId="0" fontId="13" fillId="0" borderId="3" xfId="0" applyFont="1" applyBorder="1" applyAlignment="1">
      <alignment horizontal="left" vertical="center" wrapText="1"/>
    </xf>
    <xf numFmtId="0" fontId="13" fillId="0" borderId="4" xfId="0" applyFont="1" applyBorder="1" applyAlignment="1">
      <alignment horizontal="left" vertical="center" wrapText="1"/>
    </xf>
    <xf numFmtId="0" fontId="35" fillId="0" borderId="2" xfId="0" applyFont="1" applyBorder="1" applyAlignment="1">
      <alignment horizontal="left" vertical="center" wrapText="1"/>
    </xf>
    <xf numFmtId="0" fontId="35" fillId="0" borderId="3" xfId="0" applyFont="1" applyBorder="1" applyAlignment="1">
      <alignment horizontal="left" vertical="center" wrapText="1"/>
    </xf>
    <xf numFmtId="0" fontId="35" fillId="0" borderId="4" xfId="0" applyFont="1" applyBorder="1" applyAlignment="1">
      <alignment horizontal="left" vertical="center" wrapText="1"/>
    </xf>
    <xf numFmtId="0" fontId="35" fillId="0" borderId="1" xfId="0" applyFont="1" applyBorder="1" applyAlignment="1">
      <alignment horizontal="left" vertical="center" wrapText="1"/>
    </xf>
    <xf numFmtId="0" fontId="13" fillId="8" borderId="2" xfId="0" applyFont="1" applyFill="1" applyBorder="1" applyAlignment="1">
      <alignment horizontal="left" vertical="center" wrapText="1"/>
    </xf>
    <xf numFmtId="0" fontId="13" fillId="8" borderId="3" xfId="0" applyFont="1" applyFill="1" applyBorder="1" applyAlignment="1">
      <alignment horizontal="left" vertical="center" wrapText="1"/>
    </xf>
    <xf numFmtId="0" fontId="13" fillId="8" borderId="4" xfId="0" applyFont="1" applyFill="1" applyBorder="1" applyAlignment="1">
      <alignment horizontal="left" vertical="center" wrapText="1"/>
    </xf>
    <xf numFmtId="0" fontId="14" fillId="0" borderId="2" xfId="0" applyFont="1" applyBorder="1" applyAlignment="1">
      <alignment vertical="center" wrapText="1"/>
    </xf>
    <xf numFmtId="0" fontId="14" fillId="0" borderId="3" xfId="0" applyFont="1" applyBorder="1" applyAlignment="1">
      <alignment vertical="center" wrapText="1"/>
    </xf>
    <xf numFmtId="0" fontId="14" fillId="0" borderId="4" xfId="0" applyFont="1" applyBorder="1" applyAlignment="1">
      <alignment vertical="center" wrapText="1"/>
    </xf>
    <xf numFmtId="0" fontId="14" fillId="0" borderId="1" xfId="0" applyFont="1" applyBorder="1" applyAlignment="1">
      <alignment horizontal="left"/>
    </xf>
    <xf numFmtId="0" fontId="14" fillId="0" borderId="1" xfId="0" applyFont="1" applyBorder="1" applyAlignment="1">
      <alignment horizontal="left" vertical="top" wrapText="1"/>
    </xf>
    <xf numFmtId="0" fontId="16" fillId="0" borderId="1" xfId="1" applyFont="1" applyBorder="1" applyAlignment="1">
      <alignment horizontal="left" vertical="center" wrapText="1"/>
    </xf>
    <xf numFmtId="0" fontId="13" fillId="0" borderId="1" xfId="0" applyFont="1" applyBorder="1" applyAlignment="1">
      <alignment horizontal="left" vertical="center" wrapText="1"/>
    </xf>
    <xf numFmtId="0" fontId="13" fillId="8" borderId="4" xfId="0" applyFont="1" applyFill="1" applyBorder="1" applyAlignment="1">
      <alignment horizontal="right" vertical="center"/>
    </xf>
    <xf numFmtId="14" fontId="14" fillId="0" borderId="1" xfId="0" applyNumberFormat="1" applyFont="1" applyBorder="1" applyAlignment="1">
      <alignment horizontal="left" vertical="center" wrapText="1"/>
    </xf>
    <xf numFmtId="14" fontId="14" fillId="0" borderId="2" xfId="0" applyNumberFormat="1" applyFont="1" applyBorder="1" applyAlignment="1">
      <alignment horizontal="left" vertical="center" wrapText="1"/>
    </xf>
    <xf numFmtId="0" fontId="15" fillId="0" borderId="1" xfId="0" applyFont="1" applyBorder="1" applyAlignment="1">
      <alignment horizontal="left" vertical="center" wrapText="1"/>
    </xf>
    <xf numFmtId="0" fontId="13" fillId="0" borderId="2" xfId="0" applyFont="1" applyBorder="1" applyAlignment="1">
      <alignment horizontal="justify" vertical="center" wrapText="1"/>
    </xf>
    <xf numFmtId="0" fontId="13" fillId="0" borderId="3" xfId="0" applyFont="1" applyBorder="1" applyAlignment="1">
      <alignment horizontal="justify" vertical="center" wrapText="1"/>
    </xf>
    <xf numFmtId="0" fontId="13" fillId="0" borderId="4" xfId="0" applyFont="1" applyBorder="1" applyAlignment="1">
      <alignment horizontal="justify" vertical="center" wrapText="1"/>
    </xf>
    <xf numFmtId="0" fontId="14" fillId="0" borderId="2" xfId="0" applyFont="1" applyBorder="1" applyAlignment="1">
      <alignment horizontal="left" vertical="center"/>
    </xf>
    <xf numFmtId="0" fontId="14" fillId="0" borderId="4" xfId="0" applyFont="1" applyBorder="1" applyAlignment="1">
      <alignment horizontal="left" vertical="center"/>
    </xf>
    <xf numFmtId="0" fontId="15" fillId="0" borderId="2" xfId="0" applyFont="1" applyBorder="1" applyAlignment="1">
      <alignment horizontal="left" vertical="center" wrapText="1"/>
    </xf>
    <xf numFmtId="0" fontId="3" fillId="2" borderId="1" xfId="0" applyNumberFormat="1" applyFont="1" applyFill="1" applyBorder="1" applyAlignment="1">
      <alignment horizontal="left" vertical="center" wrapText="1"/>
    </xf>
    <xf numFmtId="0" fontId="4" fillId="0" borderId="2" xfId="0" applyNumberFormat="1" applyFont="1" applyFill="1" applyBorder="1" applyAlignment="1">
      <alignment horizontal="center" vertical="center" wrapText="1"/>
    </xf>
    <xf numFmtId="0" fontId="4" fillId="0" borderId="3" xfId="0" applyNumberFormat="1" applyFont="1" applyFill="1" applyBorder="1" applyAlignment="1">
      <alignment horizontal="center" vertical="center" wrapText="1"/>
    </xf>
    <xf numFmtId="0" fontId="4" fillId="0" borderId="4" xfId="0" applyNumberFormat="1" applyFont="1" applyFill="1" applyBorder="1" applyAlignment="1">
      <alignment horizontal="center" vertical="center" wrapText="1"/>
    </xf>
    <xf numFmtId="0" fontId="1" fillId="2" borderId="5" xfId="0" applyNumberFormat="1" applyFont="1" applyFill="1" applyBorder="1" applyAlignment="1" applyProtection="1">
      <alignment horizontal="center" vertical="center" wrapText="1"/>
    </xf>
    <xf numFmtId="0" fontId="2" fillId="3" borderId="6" xfId="0" applyNumberFormat="1" applyFont="1" applyFill="1" applyBorder="1" applyAlignment="1" applyProtection="1">
      <alignment horizontal="center" vertical="center" wrapText="1"/>
    </xf>
    <xf numFmtId="0" fontId="2" fillId="3" borderId="7" xfId="0" applyNumberFormat="1" applyFont="1" applyFill="1" applyBorder="1" applyAlignment="1" applyProtection="1">
      <alignment horizontal="center" vertical="center" wrapText="1"/>
    </xf>
    <xf numFmtId="0" fontId="2" fillId="3" borderId="8" xfId="0" applyNumberFormat="1" applyFont="1" applyFill="1" applyBorder="1" applyAlignment="1" applyProtection="1">
      <alignment horizontal="center" vertical="center" wrapText="1"/>
    </xf>
    <xf numFmtId="0" fontId="2" fillId="3" borderId="9" xfId="0" applyNumberFormat="1" applyFont="1" applyFill="1" applyBorder="1" applyAlignment="1" applyProtection="1">
      <alignment horizontal="center" vertical="center" wrapText="1"/>
    </xf>
    <xf numFmtId="0" fontId="2" fillId="3" borderId="10" xfId="0" applyNumberFormat="1" applyFont="1" applyFill="1" applyBorder="1" applyAlignment="1" applyProtection="1">
      <alignment horizontal="center" vertical="center" wrapText="1"/>
    </xf>
    <xf numFmtId="0" fontId="2" fillId="3" borderId="11" xfId="0" applyNumberFormat="1" applyFont="1" applyFill="1" applyBorder="1" applyAlignment="1" applyProtection="1">
      <alignment horizontal="center" vertical="center" wrapText="1"/>
    </xf>
    <xf numFmtId="0" fontId="3" fillId="2" borderId="12" xfId="0" applyNumberFormat="1" applyFont="1" applyFill="1" applyBorder="1" applyAlignment="1" applyProtection="1">
      <alignment horizontal="center" vertical="center" wrapText="1"/>
    </xf>
    <xf numFmtId="0" fontId="3" fillId="2" borderId="13" xfId="0" applyNumberFormat="1" applyFont="1" applyFill="1" applyBorder="1" applyAlignment="1" applyProtection="1">
      <alignment horizontal="center" vertical="center" wrapText="1"/>
    </xf>
    <xf numFmtId="0" fontId="3" fillId="2" borderId="14" xfId="0" applyNumberFormat="1" applyFont="1" applyFill="1" applyBorder="1" applyAlignment="1" applyProtection="1">
      <alignment horizontal="center" vertical="center" wrapText="1"/>
    </xf>
    <xf numFmtId="3" fontId="4" fillId="0" borderId="2" xfId="0" applyNumberFormat="1" applyFont="1" applyFill="1" applyBorder="1" applyAlignment="1">
      <alignment horizontal="center" vertical="top" wrapText="1"/>
    </xf>
    <xf numFmtId="3" fontId="4" fillId="0" borderId="3" xfId="0" applyNumberFormat="1" applyFont="1" applyFill="1" applyBorder="1" applyAlignment="1">
      <alignment horizontal="center" vertical="top" wrapText="1"/>
    </xf>
    <xf numFmtId="3" fontId="4" fillId="0" borderId="4" xfId="0" applyNumberFormat="1" applyFont="1" applyFill="1" applyBorder="1" applyAlignment="1">
      <alignment horizontal="center" vertical="top" wrapText="1"/>
    </xf>
    <xf numFmtId="0" fontId="3" fillId="2" borderId="2" xfId="0" applyNumberFormat="1" applyFont="1" applyFill="1" applyBorder="1" applyAlignment="1">
      <alignment horizontal="right" vertical="center" wrapText="1"/>
    </xf>
    <xf numFmtId="0" fontId="3" fillId="2" borderId="4" xfId="0" applyNumberFormat="1" applyFont="1" applyFill="1" applyBorder="1" applyAlignment="1">
      <alignment horizontal="right" vertical="center"/>
    </xf>
    <xf numFmtId="14" fontId="4" fillId="0" borderId="1" xfId="0" applyNumberFormat="1" applyFont="1" applyFill="1" applyBorder="1" applyAlignment="1">
      <alignment horizontal="right" vertical="center" wrapText="1"/>
    </xf>
    <xf numFmtId="0" fontId="4" fillId="0" borderId="1" xfId="0" applyNumberFormat="1" applyFont="1" applyFill="1" applyBorder="1" applyAlignment="1">
      <alignment horizontal="right" vertical="center" wrapText="1"/>
    </xf>
    <xf numFmtId="0" fontId="4" fillId="0" borderId="2" xfId="0" applyNumberFormat="1" applyFont="1" applyFill="1" applyBorder="1" applyAlignment="1">
      <alignment horizontal="center" vertical="top" wrapText="1"/>
    </xf>
    <xf numFmtId="0" fontId="4" fillId="0" borderId="3" xfId="0" applyNumberFormat="1" applyFont="1" applyFill="1" applyBorder="1" applyAlignment="1">
      <alignment horizontal="center" vertical="top" wrapText="1"/>
    </xf>
    <xf numFmtId="0" fontId="4" fillId="0" borderId="4" xfId="0" applyNumberFormat="1" applyFont="1" applyFill="1" applyBorder="1" applyAlignment="1">
      <alignment horizontal="center" vertical="top" wrapText="1"/>
    </xf>
    <xf numFmtId="3" fontId="4" fillId="0" borderId="2" xfId="0" applyNumberFormat="1" applyFont="1" applyFill="1" applyBorder="1" applyAlignment="1">
      <alignment horizontal="center" vertical="center" wrapText="1"/>
    </xf>
    <xf numFmtId="0" fontId="3" fillId="2" borderId="1" xfId="0" applyNumberFormat="1" applyFont="1" applyFill="1" applyBorder="1" applyAlignment="1">
      <alignment horizontal="left" vertical="center"/>
    </xf>
    <xf numFmtId="0" fontId="4" fillId="0" borderId="1" xfId="0" applyNumberFormat="1" applyFont="1" applyFill="1" applyBorder="1" applyAlignment="1">
      <alignment horizontal="center" vertical="center"/>
    </xf>
    <xf numFmtId="0" fontId="3" fillId="2" borderId="2" xfId="0" applyNumberFormat="1" applyFont="1" applyFill="1" applyBorder="1" applyAlignment="1">
      <alignment horizontal="left" vertical="center"/>
    </xf>
    <xf numFmtId="0" fontId="3" fillId="2" borderId="4" xfId="0" applyNumberFormat="1" applyFont="1" applyFill="1" applyBorder="1" applyAlignment="1">
      <alignment horizontal="left" vertical="center"/>
    </xf>
    <xf numFmtId="0" fontId="3" fillId="0" borderId="1" xfId="0" applyNumberFormat="1" applyFont="1" applyFill="1" applyBorder="1" applyAlignment="1">
      <alignment horizontal="center" vertical="center"/>
    </xf>
    <xf numFmtId="0" fontId="3" fillId="0" borderId="1" xfId="0" applyNumberFormat="1" applyFont="1" applyFill="1" applyBorder="1" applyAlignment="1">
      <alignment horizontal="center" vertical="center" wrapText="1"/>
    </xf>
    <xf numFmtId="0" fontId="6" fillId="0" borderId="1" xfId="1" applyNumberFormat="1" applyFont="1" applyFill="1" applyBorder="1" applyAlignment="1">
      <alignment horizontal="center" vertical="center"/>
    </xf>
    <xf numFmtId="0" fontId="6" fillId="0" borderId="2" xfId="1" applyNumberFormat="1" applyFont="1" applyFill="1" applyBorder="1" applyAlignment="1">
      <alignment horizontal="center" vertical="center"/>
    </xf>
    <xf numFmtId="0" fontId="3" fillId="0" borderId="3" xfId="0" applyNumberFormat="1" applyFont="1" applyFill="1" applyBorder="1" applyAlignment="1">
      <alignment horizontal="center" vertical="center"/>
    </xf>
    <xf numFmtId="0" fontId="3" fillId="0" borderId="4" xfId="0" applyNumberFormat="1" applyFont="1" applyFill="1" applyBorder="1" applyAlignment="1">
      <alignment horizontal="center" vertical="center"/>
    </xf>
    <xf numFmtId="0" fontId="3" fillId="0" borderId="2" xfId="0" applyNumberFormat="1" applyFont="1" applyFill="1" applyBorder="1" applyAlignment="1">
      <alignment horizontal="justify" vertical="center" wrapText="1"/>
    </xf>
    <xf numFmtId="0" fontId="3" fillId="0" borderId="3" xfId="0" applyNumberFormat="1" applyFont="1" applyFill="1" applyBorder="1" applyAlignment="1">
      <alignment horizontal="justify" vertical="center" wrapText="1"/>
    </xf>
    <xf numFmtId="0" fontId="3" fillId="0" borderId="4" xfId="0" applyNumberFormat="1" applyFont="1" applyFill="1" applyBorder="1" applyAlignment="1">
      <alignment horizontal="justify" vertical="center" wrapText="1"/>
    </xf>
    <xf numFmtId="0" fontId="4" fillId="0" borderId="1" xfId="0" applyNumberFormat="1" applyFont="1" applyFill="1" applyBorder="1" applyAlignment="1">
      <alignment horizontal="left" vertical="center" wrapText="1"/>
    </xf>
    <xf numFmtId="0" fontId="3" fillId="2" borderId="2" xfId="0" applyNumberFormat="1" applyFont="1" applyFill="1" applyBorder="1" applyAlignment="1">
      <alignment horizontal="center" vertical="center" wrapText="1"/>
    </xf>
    <xf numFmtId="0" fontId="3" fillId="2" borderId="3" xfId="0" applyNumberFormat="1" applyFont="1" applyFill="1" applyBorder="1" applyAlignment="1">
      <alignment horizontal="center" vertical="center" wrapText="1"/>
    </xf>
    <xf numFmtId="0" fontId="3" fillId="2" borderId="4" xfId="0" applyNumberFormat="1" applyFont="1" applyFill="1" applyBorder="1" applyAlignment="1">
      <alignment horizontal="center" vertical="center" wrapText="1"/>
    </xf>
    <xf numFmtId="0" fontId="4" fillId="0" borderId="1" xfId="0" applyNumberFormat="1" applyFont="1" applyFill="1" applyBorder="1" applyAlignment="1">
      <alignment horizontal="center"/>
    </xf>
    <xf numFmtId="0" fontId="4" fillId="0" borderId="1" xfId="0" applyNumberFormat="1" applyFont="1" applyFill="1" applyBorder="1" applyAlignment="1">
      <alignment horizontal="center" vertical="top" wrapText="1"/>
    </xf>
    <xf numFmtId="0" fontId="6" fillId="0" borderId="1" xfId="1" applyNumberFormat="1" applyFont="1" applyFill="1" applyBorder="1" applyAlignment="1">
      <alignment horizontal="center" vertical="center" wrapText="1"/>
    </xf>
    <xf numFmtId="0" fontId="17" fillId="5" borderId="26" xfId="0" applyNumberFormat="1" applyFont="1" applyFill="1" applyBorder="1" applyAlignment="1" applyProtection="1">
      <alignment horizontal="left" vertical="center" wrapText="1"/>
      <protection locked="0"/>
    </xf>
    <xf numFmtId="0" fontId="17" fillId="5" borderId="0" xfId="0" applyNumberFormat="1" applyFont="1" applyFill="1" applyBorder="1" applyAlignment="1" applyProtection="1">
      <alignment horizontal="left" vertical="center" wrapText="1"/>
      <protection locked="0"/>
    </xf>
    <xf numFmtId="0" fontId="17" fillId="5" borderId="27" xfId="0" applyNumberFormat="1" applyFont="1" applyFill="1" applyBorder="1" applyAlignment="1" applyProtection="1">
      <alignment horizontal="left" vertical="center" wrapText="1"/>
      <protection locked="0"/>
    </xf>
    <xf numFmtId="0" fontId="22" fillId="5" borderId="26" xfId="0" applyNumberFormat="1" applyFont="1" applyFill="1" applyBorder="1" applyAlignment="1" applyProtection="1">
      <alignment horizontal="left" vertical="center" wrapText="1"/>
      <protection locked="0"/>
    </xf>
    <xf numFmtId="0" fontId="22" fillId="5" borderId="0" xfId="0" applyNumberFormat="1" applyFont="1" applyFill="1" applyBorder="1" applyAlignment="1" applyProtection="1">
      <alignment horizontal="left" vertical="center" wrapText="1"/>
      <protection locked="0"/>
    </xf>
    <xf numFmtId="0" fontId="22" fillId="5" borderId="27" xfId="0" applyNumberFormat="1" applyFont="1" applyFill="1" applyBorder="1" applyAlignment="1" applyProtection="1">
      <alignment horizontal="left" vertical="center" wrapText="1"/>
      <protection locked="0"/>
    </xf>
    <xf numFmtId="0" fontId="10" fillId="6" borderId="19" xfId="0" applyNumberFormat="1" applyFont="1" applyFill="1" applyBorder="1" applyAlignment="1" applyProtection="1">
      <alignment horizontal="center" vertical="center"/>
      <protection locked="0"/>
    </xf>
    <xf numFmtId="0" fontId="10" fillId="6" borderId="20" xfId="0" applyNumberFormat="1" applyFont="1" applyFill="1" applyBorder="1" applyAlignment="1" applyProtection="1">
      <alignment horizontal="center" vertical="center"/>
      <protection locked="0"/>
    </xf>
    <xf numFmtId="0" fontId="10" fillId="6" borderId="22" xfId="0" applyNumberFormat="1" applyFont="1" applyFill="1" applyBorder="1" applyAlignment="1" applyProtection="1">
      <alignment horizontal="center" vertical="center"/>
      <protection locked="0"/>
    </xf>
    <xf numFmtId="0" fontId="17" fillId="6" borderId="21" xfId="0" applyNumberFormat="1" applyFont="1" applyFill="1" applyBorder="1" applyAlignment="1" applyProtection="1">
      <alignment horizontal="center" vertical="center" wrapText="1"/>
      <protection locked="0"/>
    </xf>
    <xf numFmtId="0" fontId="17" fillId="6" borderId="3" xfId="0" applyNumberFormat="1" applyFont="1" applyFill="1" applyBorder="1" applyAlignment="1" applyProtection="1">
      <alignment horizontal="center" vertical="center" wrapText="1"/>
      <protection locked="0"/>
    </xf>
    <xf numFmtId="0" fontId="17" fillId="6" borderId="23" xfId="0" applyNumberFormat="1" applyFont="1" applyFill="1" applyBorder="1" applyAlignment="1" applyProtection="1">
      <alignment horizontal="center" vertical="center" wrapText="1"/>
      <protection locked="0"/>
    </xf>
    <xf numFmtId="0" fontId="17" fillId="6" borderId="24" xfId="0" applyNumberFormat="1" applyFont="1" applyFill="1" applyBorder="1" applyAlignment="1" applyProtection="1">
      <alignment horizontal="center" vertical="center" wrapText="1"/>
      <protection locked="0"/>
    </xf>
    <xf numFmtId="0" fontId="17" fillId="6" borderId="15" xfId="0" applyNumberFormat="1" applyFont="1" applyFill="1" applyBorder="1" applyAlignment="1" applyProtection="1">
      <alignment horizontal="center" vertical="center" wrapText="1"/>
      <protection locked="0"/>
    </xf>
    <xf numFmtId="0" fontId="17" fillId="6" borderId="25" xfId="0" applyNumberFormat="1" applyFont="1" applyFill="1" applyBorder="1" applyAlignment="1" applyProtection="1">
      <alignment horizontal="center" vertical="center" wrapText="1"/>
      <protection locked="0"/>
    </xf>
    <xf numFmtId="0" fontId="19" fillId="6" borderId="3" xfId="0" applyNumberFormat="1" applyFont="1" applyFill="1" applyBorder="1" applyAlignment="1" applyProtection="1">
      <alignment horizontal="left" vertical="top" wrapText="1"/>
      <protection locked="0"/>
    </xf>
    <xf numFmtId="0" fontId="19" fillId="6" borderId="13" xfId="0" applyNumberFormat="1" applyFont="1" applyFill="1" applyBorder="1" applyAlignment="1" applyProtection="1">
      <alignment horizontal="left" vertical="top" wrapText="1"/>
      <protection locked="0"/>
    </xf>
    <xf numFmtId="0" fontId="21" fillId="0" borderId="33" xfId="0" applyNumberFormat="1" applyFont="1" applyFill="1" applyBorder="1" applyAlignment="1">
      <alignment horizontal="center" vertical="center"/>
    </xf>
    <xf numFmtId="0" fontId="24" fillId="10" borderId="0" xfId="0" applyFont="1" applyFill="1" applyAlignment="1">
      <alignment horizontal="center" wrapText="1"/>
    </xf>
    <xf numFmtId="0" fontId="17" fillId="5" borderId="9" xfId="0" applyFont="1" applyFill="1" applyBorder="1" applyAlignment="1">
      <alignment horizontal="left" vertical="center" wrapText="1"/>
    </xf>
    <xf numFmtId="0" fontId="17" fillId="5" borderId="10" xfId="0" applyFont="1" applyFill="1" applyBorder="1" applyAlignment="1">
      <alignment horizontal="left" vertical="center" wrapText="1"/>
    </xf>
    <xf numFmtId="0" fontId="17" fillId="5" borderId="11" xfId="0" applyFont="1" applyFill="1" applyBorder="1" applyAlignment="1">
      <alignment horizontal="left" vertical="center" wrapText="1"/>
    </xf>
    <xf numFmtId="0" fontId="17" fillId="5" borderId="9" xfId="0" applyNumberFormat="1" applyFont="1" applyFill="1" applyBorder="1" applyAlignment="1" applyProtection="1">
      <alignment horizontal="left" vertical="center" wrapText="1"/>
      <protection locked="0"/>
    </xf>
    <xf numFmtId="0" fontId="17" fillId="5" borderId="10" xfId="0" applyNumberFormat="1" applyFont="1" applyFill="1" applyBorder="1" applyAlignment="1" applyProtection="1">
      <alignment horizontal="left" vertical="center" wrapText="1"/>
      <protection locked="0"/>
    </xf>
    <xf numFmtId="0" fontId="17" fillId="5" borderId="11" xfId="0" applyNumberFormat="1" applyFont="1" applyFill="1" applyBorder="1" applyAlignment="1" applyProtection="1">
      <alignment horizontal="left" vertical="center" wrapText="1"/>
      <protection locked="0"/>
    </xf>
    <xf numFmtId="0" fontId="10" fillId="6" borderId="19" xfId="0" applyNumberFormat="1" applyFont="1" applyFill="1" applyBorder="1" applyAlignment="1" applyProtection="1">
      <alignment horizontal="center" vertical="center" wrapText="1"/>
      <protection locked="0"/>
    </xf>
    <xf numFmtId="0" fontId="10" fillId="6" borderId="20" xfId="0" applyNumberFormat="1" applyFont="1" applyFill="1" applyBorder="1" applyAlignment="1" applyProtection="1">
      <alignment horizontal="center" vertical="center" wrapText="1"/>
      <protection locked="0"/>
    </xf>
    <xf numFmtId="0" fontId="10" fillId="6" borderId="22" xfId="0" applyNumberFormat="1" applyFont="1" applyFill="1" applyBorder="1" applyAlignment="1" applyProtection="1">
      <alignment horizontal="center" vertical="center" wrapText="1"/>
      <protection locked="0"/>
    </xf>
    <xf numFmtId="0" fontId="17" fillId="3" borderId="32" xfId="0" applyNumberFormat="1" applyFont="1" applyFill="1" applyBorder="1" applyAlignment="1" applyProtection="1">
      <alignment horizontal="center" vertical="center"/>
      <protection locked="0"/>
    </xf>
    <xf numFmtId="0" fontId="17" fillId="3" borderId="33" xfId="0" applyNumberFormat="1" applyFont="1" applyFill="1" applyBorder="1" applyAlignment="1" applyProtection="1">
      <alignment horizontal="center" vertical="center"/>
      <protection locked="0"/>
    </xf>
    <xf numFmtId="0" fontId="17" fillId="5" borderId="24" xfId="0" applyNumberFormat="1" applyFont="1" applyFill="1" applyBorder="1" applyAlignment="1" applyProtection="1">
      <alignment horizontal="left" vertical="center" wrapText="1"/>
      <protection locked="0"/>
    </xf>
    <xf numFmtId="0" fontId="17" fillId="5" borderId="15" xfId="0" applyNumberFormat="1" applyFont="1" applyFill="1" applyBorder="1" applyAlignment="1" applyProtection="1">
      <alignment horizontal="left" vertical="center" wrapText="1"/>
      <protection locked="0"/>
    </xf>
    <xf numFmtId="0" fontId="17" fillId="5" borderId="25" xfId="0" applyNumberFormat="1" applyFont="1" applyFill="1" applyBorder="1" applyAlignment="1" applyProtection="1">
      <alignment horizontal="left" vertical="center" wrapText="1"/>
      <protection locked="0"/>
    </xf>
    <xf numFmtId="0" fontId="17" fillId="5" borderId="26" xfId="0" applyFont="1" applyFill="1" applyBorder="1" applyAlignment="1">
      <alignment horizontal="left" vertical="center" wrapText="1"/>
    </xf>
    <xf numFmtId="0" fontId="17" fillId="5" borderId="0" xfId="0" applyFont="1" applyFill="1" applyBorder="1" applyAlignment="1">
      <alignment horizontal="left" vertical="center" wrapText="1"/>
    </xf>
    <xf numFmtId="0" fontId="17" fillId="5" borderId="27" xfId="0" applyFont="1" applyFill="1" applyBorder="1" applyAlignment="1">
      <alignment horizontal="left" vertical="center" wrapText="1"/>
    </xf>
    <xf numFmtId="0" fontId="17" fillId="5" borderId="9" xfId="0" applyFont="1" applyFill="1" applyBorder="1" applyAlignment="1">
      <alignment horizontal="center" vertical="center" wrapText="1"/>
    </xf>
    <xf numFmtId="0" fontId="17" fillId="5" borderId="10" xfId="0" applyFont="1" applyFill="1" applyBorder="1" applyAlignment="1">
      <alignment horizontal="center" vertical="center" wrapText="1"/>
    </xf>
    <xf numFmtId="0" fontId="17" fillId="5" borderId="11" xfId="0" applyFont="1" applyFill="1" applyBorder="1" applyAlignment="1">
      <alignment horizontal="center" vertical="center" wrapText="1"/>
    </xf>
    <xf numFmtId="0" fontId="18" fillId="5" borderId="0" xfId="1" applyNumberFormat="1" applyFont="1" applyFill="1" applyBorder="1" applyAlignment="1" applyProtection="1">
      <alignment horizontal="left" vertical="center" wrapText="1"/>
      <protection locked="0"/>
    </xf>
    <xf numFmtId="0" fontId="18" fillId="5" borderId="27" xfId="1" applyNumberFormat="1" applyFont="1" applyFill="1" applyBorder="1" applyAlignment="1" applyProtection="1">
      <alignment horizontal="left" vertical="center" wrapText="1"/>
      <protection locked="0"/>
    </xf>
    <xf numFmtId="0" fontId="17" fillId="5" borderId="26" xfId="0" applyNumberFormat="1" applyFont="1" applyFill="1" applyBorder="1" applyAlignment="1" applyProtection="1">
      <alignment horizontal="center" vertical="center" wrapText="1"/>
      <protection locked="0"/>
    </xf>
    <xf numFmtId="0" fontId="17" fillId="5" borderId="0" xfId="0" applyNumberFormat="1" applyFont="1" applyFill="1" applyBorder="1" applyAlignment="1" applyProtection="1">
      <alignment horizontal="center" vertical="center" wrapText="1"/>
      <protection locked="0"/>
    </xf>
    <xf numFmtId="0" fontId="17" fillId="5" borderId="27" xfId="0" applyNumberFormat="1" applyFont="1" applyFill="1" applyBorder="1" applyAlignment="1" applyProtection="1">
      <alignment horizontal="center" vertical="center" wrapText="1"/>
      <protection locked="0"/>
    </xf>
    <xf numFmtId="0" fontId="17" fillId="2" borderId="21" xfId="0" applyFont="1" applyFill="1" applyBorder="1" applyAlignment="1">
      <alignment horizontal="left" vertical="center" wrapText="1"/>
    </xf>
    <xf numFmtId="0" fontId="17" fillId="2" borderId="3" xfId="0" applyFont="1" applyFill="1" applyBorder="1" applyAlignment="1">
      <alignment horizontal="left" vertical="center" wrapText="1"/>
    </xf>
    <xf numFmtId="0" fontId="17" fillId="2" borderId="23" xfId="0" applyFont="1" applyFill="1" applyBorder="1" applyAlignment="1">
      <alignment horizontal="left" vertical="center" wrapText="1"/>
    </xf>
    <xf numFmtId="0" fontId="10" fillId="2" borderId="2" xfId="0" applyNumberFormat="1" applyFont="1" applyFill="1" applyBorder="1" applyAlignment="1">
      <alignment horizontal="center" vertical="center" wrapText="1"/>
    </xf>
    <xf numFmtId="0" fontId="10" fillId="2" borderId="3" xfId="0" applyNumberFormat="1" applyFont="1" applyFill="1" applyBorder="1" applyAlignment="1">
      <alignment horizontal="center" vertical="center" wrapText="1"/>
    </xf>
    <xf numFmtId="0" fontId="10" fillId="2" borderId="4" xfId="0" applyNumberFormat="1" applyFont="1" applyFill="1" applyBorder="1" applyAlignment="1">
      <alignment horizontal="center" vertical="center" wrapText="1"/>
    </xf>
    <xf numFmtId="0" fontId="17" fillId="5" borderId="24" xfId="0" applyFont="1" applyFill="1" applyBorder="1" applyAlignment="1">
      <alignment horizontal="left" vertical="center" wrapText="1"/>
    </xf>
    <xf numFmtId="0" fontId="17" fillId="5" borderId="15" xfId="0" applyFont="1" applyFill="1" applyBorder="1" applyAlignment="1">
      <alignment horizontal="left" vertical="center" wrapText="1"/>
    </xf>
    <xf numFmtId="0" fontId="17" fillId="5" borderId="25" xfId="0" applyFont="1" applyFill="1" applyBorder="1" applyAlignment="1">
      <alignment horizontal="left" vertical="center" wrapText="1"/>
    </xf>
    <xf numFmtId="0" fontId="19" fillId="6" borderId="21"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19" fillId="6" borderId="23" xfId="0" applyFont="1" applyFill="1" applyBorder="1" applyAlignment="1">
      <alignment horizontal="center" vertical="center" wrapText="1"/>
    </xf>
    <xf numFmtId="0" fontId="10" fillId="4" borderId="19" xfId="0" applyNumberFormat="1" applyFont="1" applyFill="1" applyBorder="1" applyAlignment="1" applyProtection="1">
      <alignment horizontal="center" vertical="center" wrapText="1"/>
    </xf>
    <xf numFmtId="0" fontId="10" fillId="4" borderId="20" xfId="0" applyNumberFormat="1" applyFont="1" applyFill="1" applyBorder="1" applyAlignment="1" applyProtection="1">
      <alignment horizontal="center" vertical="center" wrapText="1"/>
    </xf>
    <xf numFmtId="0" fontId="10" fillId="4" borderId="22" xfId="0" applyNumberFormat="1" applyFont="1" applyFill="1" applyBorder="1" applyAlignment="1" applyProtection="1">
      <alignment horizontal="center" vertical="center" wrapText="1"/>
    </xf>
    <xf numFmtId="0" fontId="10" fillId="5" borderId="21" xfId="0" applyNumberFormat="1" applyFont="1" applyFill="1" applyBorder="1" applyAlignment="1" applyProtection="1">
      <alignment horizontal="center" vertical="center"/>
    </xf>
    <xf numFmtId="0" fontId="10" fillId="5" borderId="3" xfId="0" applyNumberFormat="1" applyFont="1" applyFill="1" applyBorder="1" applyAlignment="1" applyProtection="1">
      <alignment horizontal="center" vertical="center"/>
    </xf>
    <xf numFmtId="0" fontId="10" fillId="5" borderId="23" xfId="0" applyNumberFormat="1" applyFont="1" applyFill="1" applyBorder="1" applyAlignment="1" applyProtection="1">
      <alignment horizontal="center" vertical="center"/>
    </xf>
    <xf numFmtId="0" fontId="10" fillId="4" borderId="21" xfId="0" applyNumberFormat="1" applyFont="1" applyFill="1" applyBorder="1" applyAlignment="1" applyProtection="1">
      <alignment horizontal="center" vertical="center"/>
    </xf>
    <xf numFmtId="0" fontId="10" fillId="4" borderId="3" xfId="0" applyNumberFormat="1" applyFont="1" applyFill="1" applyBorder="1" applyAlignment="1" applyProtection="1">
      <alignment horizontal="center" vertical="center"/>
    </xf>
    <xf numFmtId="0" fontId="10" fillId="4" borderId="23" xfId="0" applyNumberFormat="1" applyFont="1" applyFill="1" applyBorder="1" applyAlignment="1" applyProtection="1">
      <alignment horizontal="center" vertical="center"/>
    </xf>
    <xf numFmtId="0" fontId="11" fillId="2" borderId="3" xfId="0" applyNumberFormat="1" applyFont="1" applyFill="1" applyBorder="1" applyAlignment="1">
      <alignment horizontal="left" vertical="center" wrapText="1"/>
    </xf>
    <xf numFmtId="0" fontId="11" fillId="2" borderId="23" xfId="0" applyNumberFormat="1" applyFont="1" applyFill="1" applyBorder="1" applyAlignment="1">
      <alignment horizontal="left" vertical="center" wrapText="1"/>
    </xf>
    <xf numFmtId="0" fontId="10" fillId="2" borderId="21" xfId="0" applyNumberFormat="1" applyFont="1" applyFill="1" applyBorder="1" applyAlignment="1">
      <alignment horizontal="center" vertical="center" wrapText="1"/>
    </xf>
    <xf numFmtId="0" fontId="10" fillId="2" borderId="23" xfId="0" applyNumberFormat="1" applyFont="1" applyFill="1" applyBorder="1" applyAlignment="1">
      <alignment horizontal="center" vertical="center" wrapText="1"/>
    </xf>
    <xf numFmtId="0" fontId="10" fillId="2" borderId="21" xfId="0" applyNumberFormat="1" applyFont="1" applyFill="1" applyBorder="1" applyAlignment="1">
      <alignment horizontal="left" vertical="center" wrapText="1"/>
    </xf>
    <xf numFmtId="0" fontId="10" fillId="2" borderId="3" xfId="0" applyNumberFormat="1" applyFont="1" applyFill="1" applyBorder="1" applyAlignment="1">
      <alignment horizontal="left" vertical="center" wrapText="1"/>
    </xf>
    <xf numFmtId="0" fontId="11" fillId="5" borderId="34" xfId="0" applyNumberFormat="1" applyFont="1" applyFill="1" applyBorder="1" applyAlignment="1" applyProtection="1">
      <alignment horizontal="center" vertical="center" wrapText="1"/>
      <protection locked="0"/>
    </xf>
    <xf numFmtId="0" fontId="11" fillId="5" borderId="13" xfId="0" applyNumberFormat="1" applyFont="1" applyFill="1" applyBorder="1" applyAlignment="1" applyProtection="1">
      <alignment horizontal="center" vertical="center" wrapText="1"/>
      <protection locked="0"/>
    </xf>
    <xf numFmtId="0" fontId="11" fillId="5" borderId="35" xfId="0" applyNumberFormat="1" applyFont="1" applyFill="1" applyBorder="1" applyAlignment="1" applyProtection="1">
      <alignment horizontal="center" vertical="center" wrapText="1"/>
      <protection locked="0"/>
    </xf>
    <xf numFmtId="0" fontId="17" fillId="2" borderId="21"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23" xfId="0" applyFont="1" applyFill="1" applyBorder="1" applyAlignment="1">
      <alignment horizontal="center" vertical="center" wrapText="1"/>
    </xf>
    <xf numFmtId="0" fontId="17" fillId="0" borderId="24" xfId="0" applyFont="1" applyFill="1" applyBorder="1" applyAlignment="1">
      <alignment horizontal="center" vertical="center" wrapText="1"/>
    </xf>
    <xf numFmtId="0" fontId="17" fillId="0" borderId="15" xfId="0" applyFont="1" applyFill="1" applyBorder="1" applyAlignment="1">
      <alignment horizontal="center" vertical="center" wrapText="1"/>
    </xf>
    <xf numFmtId="0" fontId="17" fillId="0" borderId="25" xfId="0" applyFont="1" applyFill="1" applyBorder="1" applyAlignment="1">
      <alignment horizontal="center" vertical="center" wrapText="1"/>
    </xf>
    <xf numFmtId="0" fontId="19" fillId="6" borderId="34" xfId="0" applyFont="1" applyFill="1" applyBorder="1" applyAlignment="1">
      <alignment horizontal="center" vertical="center" wrapText="1"/>
    </xf>
    <xf numFmtId="0" fontId="19" fillId="6" borderId="13" xfId="0" applyFont="1" applyFill="1" applyBorder="1" applyAlignment="1">
      <alignment horizontal="center" vertical="center" wrapText="1"/>
    </xf>
    <xf numFmtId="0" fontId="19" fillId="6" borderId="35" xfId="0" applyFont="1" applyFill="1" applyBorder="1" applyAlignment="1">
      <alignment horizontal="center" vertical="center" wrapText="1"/>
    </xf>
    <xf numFmtId="0" fontId="17" fillId="5" borderId="34" xfId="0" applyFont="1" applyFill="1" applyBorder="1" applyAlignment="1">
      <alignment horizontal="left" vertical="center" wrapText="1"/>
    </xf>
    <xf numFmtId="0" fontId="17" fillId="5" borderId="13" xfId="0" applyFont="1" applyFill="1" applyBorder="1" applyAlignment="1">
      <alignment horizontal="left" vertical="center" wrapText="1"/>
    </xf>
    <xf numFmtId="0" fontId="17" fillId="5" borderId="35" xfId="0" applyFont="1" applyFill="1" applyBorder="1" applyAlignment="1">
      <alignment horizontal="left" vertical="center" wrapText="1"/>
    </xf>
    <xf numFmtId="0" fontId="2" fillId="11" borderId="0" xfId="3" applyNumberFormat="1" applyFont="1" applyFill="1" applyBorder="1" applyAlignment="1" applyProtection="1">
      <alignment horizontal="center" vertical="center" wrapText="1"/>
    </xf>
    <xf numFmtId="0" fontId="2" fillId="11" borderId="10" xfId="3" applyNumberFormat="1" applyFont="1" applyFill="1" applyBorder="1" applyAlignment="1" applyProtection="1">
      <alignment horizontal="center" vertical="center" wrapText="1"/>
    </xf>
    <xf numFmtId="0" fontId="2" fillId="0" borderId="7" xfId="3" applyNumberFormat="1" applyFont="1" applyFill="1" applyBorder="1" applyAlignment="1" applyProtection="1">
      <alignment horizontal="center" vertical="center" wrapText="1"/>
    </xf>
    <xf numFmtId="0" fontId="2" fillId="4" borderId="1" xfId="3" applyNumberFormat="1" applyFont="1" applyFill="1" applyBorder="1" applyAlignment="1" applyProtection="1">
      <alignment horizontal="center" vertical="center" wrapText="1"/>
    </xf>
    <xf numFmtId="0" fontId="7" fillId="0" borderId="34" xfId="3" applyNumberFormat="1" applyFont="1" applyFill="1" applyBorder="1" applyAlignment="1">
      <alignment horizontal="center" vertical="center" wrapText="1"/>
    </xf>
    <xf numFmtId="0" fontId="7" fillId="0" borderId="13" xfId="3" applyNumberFormat="1" applyFont="1" applyFill="1" applyBorder="1" applyAlignment="1">
      <alignment horizontal="center" vertical="center" wrapText="1"/>
    </xf>
    <xf numFmtId="0" fontId="7" fillId="0" borderId="35" xfId="3" applyNumberFormat="1" applyFont="1" applyFill="1" applyBorder="1" applyAlignment="1">
      <alignment horizontal="center" vertical="center" wrapText="1"/>
    </xf>
    <xf numFmtId="0" fontId="7" fillId="0" borderId="0" xfId="3" applyNumberFormat="1" applyFont="1" applyFill="1" applyBorder="1" applyAlignment="1">
      <alignment horizontal="center" vertical="center"/>
    </xf>
    <xf numFmtId="0" fontId="8" fillId="0" borderId="0" xfId="3" applyNumberFormat="1" applyFont="1" applyFill="1" applyBorder="1" applyAlignment="1">
      <alignment horizontal="center" vertical="center"/>
    </xf>
    <xf numFmtId="0" fontId="8" fillId="0" borderId="5" xfId="3" applyNumberFormat="1" applyFont="1" applyFill="1" applyBorder="1" applyAlignment="1">
      <alignment horizontal="center" vertical="center"/>
    </xf>
    <xf numFmtId="0" fontId="8" fillId="0" borderId="30" xfId="3" applyNumberFormat="1" applyFont="1" applyFill="1" applyBorder="1" applyAlignment="1">
      <alignment horizontal="center" vertical="center"/>
    </xf>
    <xf numFmtId="0" fontId="8" fillId="0" borderId="31" xfId="3" applyNumberFormat="1" applyFont="1" applyFill="1" applyBorder="1" applyAlignment="1">
      <alignment horizontal="center" vertical="center"/>
    </xf>
    <xf numFmtId="0" fontId="30" fillId="0" borderId="5" xfId="3" applyNumberFormat="1" applyFont="1" applyFill="1" applyBorder="1" applyAlignment="1" applyProtection="1">
      <alignment horizontal="left" vertical="center" wrapText="1"/>
      <protection locked="0"/>
    </xf>
    <xf numFmtId="0" fontId="30" fillId="0" borderId="30" xfId="3" applyNumberFormat="1" applyFont="1" applyFill="1" applyBorder="1" applyAlignment="1" applyProtection="1">
      <alignment horizontal="left" vertical="center" wrapText="1"/>
      <protection locked="0"/>
    </xf>
    <xf numFmtId="0" fontId="30" fillId="0" borderId="31" xfId="3" applyNumberFormat="1" applyFont="1" applyFill="1" applyBorder="1" applyAlignment="1" applyProtection="1">
      <alignment horizontal="left" vertical="center" wrapText="1"/>
      <protection locked="0"/>
    </xf>
    <xf numFmtId="167" fontId="41" fillId="3" borderId="5" xfId="3" applyNumberFormat="1" applyFont="1" applyFill="1" applyBorder="1" applyAlignment="1">
      <alignment horizontal="left" vertical="center" wrapText="1"/>
    </xf>
    <xf numFmtId="167" fontId="41" fillId="3" borderId="30" xfId="3" applyNumberFormat="1" applyFont="1" applyFill="1" applyBorder="1" applyAlignment="1">
      <alignment horizontal="left" vertical="center" wrapText="1"/>
    </xf>
    <xf numFmtId="167" fontId="41" fillId="3" borderId="31" xfId="3" applyNumberFormat="1" applyFont="1" applyFill="1" applyBorder="1" applyAlignment="1">
      <alignment horizontal="left" vertical="center" wrapText="1"/>
    </xf>
    <xf numFmtId="0" fontId="8" fillId="3" borderId="2" xfId="3" applyNumberFormat="1" applyFont="1" applyFill="1" applyBorder="1" applyAlignment="1">
      <alignment horizontal="left" vertical="center" wrapText="1"/>
    </xf>
    <xf numFmtId="0" fontId="8" fillId="3" borderId="3" xfId="3" applyNumberFormat="1" applyFont="1" applyFill="1" applyBorder="1" applyAlignment="1">
      <alignment horizontal="left" vertical="center" wrapText="1"/>
    </xf>
    <xf numFmtId="0" fontId="8" fillId="3" borderId="4" xfId="3" applyNumberFormat="1" applyFont="1" applyFill="1" applyBorder="1" applyAlignment="1">
      <alignment horizontal="left" vertical="center" wrapText="1"/>
    </xf>
    <xf numFmtId="0" fontId="8" fillId="3" borderId="1" xfId="3" applyNumberFormat="1" applyFont="1" applyFill="1" applyBorder="1" applyAlignment="1">
      <alignment horizontal="left" vertical="center" wrapText="1"/>
    </xf>
    <xf numFmtId="0" fontId="8" fillId="3" borderId="1" xfId="3" applyNumberFormat="1" applyFont="1" applyFill="1" applyBorder="1" applyAlignment="1">
      <alignment horizontal="left" vertical="center"/>
    </xf>
    <xf numFmtId="0" fontId="7" fillId="0" borderId="2" xfId="3" applyNumberFormat="1" applyFont="1" applyFill="1" applyBorder="1" applyAlignment="1">
      <alignment horizontal="center" vertical="center" wrapText="1"/>
    </xf>
    <xf numFmtId="0" fontId="7" fillId="0" borderId="3" xfId="3" applyNumberFormat="1" applyFont="1" applyFill="1" applyBorder="1" applyAlignment="1">
      <alignment horizontal="center" vertical="center" wrapText="1"/>
    </xf>
    <xf numFmtId="0" fontId="7" fillId="0" borderId="4" xfId="3" applyNumberFormat="1" applyFont="1" applyFill="1" applyBorder="1" applyAlignment="1">
      <alignment horizontal="center" vertical="center" wrapText="1"/>
    </xf>
    <xf numFmtId="0" fontId="7" fillId="4" borderId="1" xfId="3" applyNumberFormat="1" applyFont="1" applyFill="1" applyBorder="1" applyAlignment="1">
      <alignment horizontal="center" vertical="center" wrapText="1"/>
    </xf>
    <xf numFmtId="0" fontId="7" fillId="0" borderId="2" xfId="3" applyNumberFormat="1" applyFont="1" applyFill="1" applyBorder="1" applyAlignment="1">
      <alignment horizontal="center" vertical="center"/>
    </xf>
    <xf numFmtId="0" fontId="7" fillId="0" borderId="4" xfId="3" applyNumberFormat="1" applyFont="1" applyFill="1" applyBorder="1" applyAlignment="1">
      <alignment horizontal="center" vertical="center"/>
    </xf>
    <xf numFmtId="0" fontId="42" fillId="0" borderId="5" xfId="3" applyNumberFormat="1" applyFont="1" applyFill="1" applyBorder="1" applyAlignment="1">
      <alignment horizontal="center" vertical="center" wrapText="1"/>
    </xf>
    <xf numFmtId="0" fontId="42" fillId="0" borderId="30" xfId="3" applyNumberFormat="1" applyFont="1" applyFill="1" applyBorder="1" applyAlignment="1">
      <alignment horizontal="center" vertical="center" wrapText="1"/>
    </xf>
    <xf numFmtId="0" fontId="42" fillId="0" borderId="31" xfId="3" applyNumberFormat="1" applyFont="1" applyFill="1" applyBorder="1" applyAlignment="1">
      <alignment horizontal="center" vertical="center" wrapText="1"/>
    </xf>
    <xf numFmtId="0" fontId="30" fillId="0" borderId="5" xfId="3" applyNumberFormat="1" applyFont="1" applyFill="1" applyBorder="1" applyAlignment="1">
      <alignment horizontal="left" vertical="center" wrapText="1"/>
    </xf>
    <xf numFmtId="0" fontId="42" fillId="0" borderId="30" xfId="3" applyNumberFormat="1" applyFont="1" applyFill="1" applyBorder="1" applyAlignment="1">
      <alignment horizontal="left" vertical="center" wrapText="1"/>
    </xf>
    <xf numFmtId="0" fontId="42" fillId="0" borderId="31" xfId="3" applyNumberFormat="1" applyFont="1" applyFill="1" applyBorder="1" applyAlignment="1">
      <alignment horizontal="left" vertical="center" wrapText="1"/>
    </xf>
    <xf numFmtId="0" fontId="41" fillId="0" borderId="5" xfId="3" applyNumberFormat="1" applyFont="1" applyFill="1" applyBorder="1" applyAlignment="1">
      <alignment horizontal="left" vertical="center" wrapText="1"/>
    </xf>
    <xf numFmtId="0" fontId="41" fillId="0" borderId="30" xfId="3" applyNumberFormat="1" applyFont="1" applyFill="1" applyBorder="1" applyAlignment="1">
      <alignment horizontal="left" vertical="center" wrapText="1"/>
    </xf>
    <xf numFmtId="0" fontId="41" fillId="0" borderId="31" xfId="3" applyNumberFormat="1" applyFont="1" applyFill="1" applyBorder="1" applyAlignment="1">
      <alignment horizontal="left" vertical="center" wrapText="1"/>
    </xf>
    <xf numFmtId="0" fontId="3" fillId="3" borderId="1" xfId="3" applyNumberFormat="1" applyFont="1" applyFill="1" applyBorder="1" applyAlignment="1" applyProtection="1">
      <alignment horizontal="center" vertical="center" wrapText="1"/>
    </xf>
    <xf numFmtId="0" fontId="30" fillId="0" borderId="5" xfId="3" applyNumberFormat="1" applyFont="1" applyFill="1" applyBorder="1" applyAlignment="1" applyProtection="1">
      <alignment vertical="center" wrapText="1"/>
      <protection locked="0"/>
    </xf>
    <xf numFmtId="0" fontId="30" fillId="0" borderId="30" xfId="3" applyNumberFormat="1" applyFont="1" applyFill="1" applyBorder="1" applyAlignment="1" applyProtection="1">
      <alignment vertical="center" wrapText="1"/>
      <protection locked="0"/>
    </xf>
    <xf numFmtId="0" fontId="30" fillId="0" borderId="31" xfId="3" applyNumberFormat="1" applyFont="1" applyFill="1" applyBorder="1" applyAlignment="1" applyProtection="1">
      <alignment vertical="center" wrapText="1"/>
      <protection locked="0"/>
    </xf>
    <xf numFmtId="0" fontId="8" fillId="13" borderId="0" xfId="3" applyNumberFormat="1" applyFont="1" applyFill="1" applyBorder="1" applyAlignment="1">
      <alignment horizontal="center" vertical="center"/>
    </xf>
    <xf numFmtId="0" fontId="8" fillId="0" borderId="5" xfId="3" applyNumberFormat="1" applyFont="1" applyFill="1" applyBorder="1" applyAlignment="1">
      <alignment horizontal="left" vertical="center"/>
    </xf>
    <xf numFmtId="0" fontId="8" fillId="0" borderId="30" xfId="3" applyNumberFormat="1" applyFont="1" applyFill="1" applyBorder="1" applyAlignment="1">
      <alignment horizontal="left" vertical="center"/>
    </xf>
    <xf numFmtId="0" fontId="8" fillId="0" borderId="5" xfId="3" applyNumberFormat="1" applyFont="1" applyFill="1" applyBorder="1" applyAlignment="1">
      <alignment horizontal="center" vertical="center" wrapText="1"/>
    </xf>
    <xf numFmtId="0" fontId="8" fillId="0" borderId="30" xfId="3" applyNumberFormat="1" applyFont="1" applyFill="1" applyBorder="1" applyAlignment="1">
      <alignment horizontal="center" vertical="center" wrapText="1"/>
    </xf>
    <xf numFmtId="0" fontId="8" fillId="0" borderId="31" xfId="3" applyNumberFormat="1" applyFont="1" applyFill="1" applyBorder="1" applyAlignment="1">
      <alignment horizontal="center" vertical="center" wrapText="1"/>
    </xf>
    <xf numFmtId="0" fontId="2" fillId="14" borderId="1" xfId="3" applyNumberFormat="1" applyFont="1" applyFill="1" applyBorder="1" applyAlignment="1" applyProtection="1">
      <alignment horizontal="center" vertical="center" wrapText="1"/>
    </xf>
    <xf numFmtId="0" fontId="2" fillId="3" borderId="0" xfId="3" applyNumberFormat="1" applyFont="1" applyFill="1" applyBorder="1" applyAlignment="1" applyProtection="1">
      <alignment horizontal="center" vertical="center"/>
    </xf>
    <xf numFmtId="0" fontId="8" fillId="0" borderId="31" xfId="3" applyNumberFormat="1" applyFont="1" applyFill="1" applyBorder="1" applyAlignment="1">
      <alignment horizontal="left" vertical="center"/>
    </xf>
    <xf numFmtId="0" fontId="8" fillId="0" borderId="5" xfId="3" applyNumberFormat="1" applyFont="1" applyFill="1" applyBorder="1" applyAlignment="1">
      <alignment horizontal="left" vertical="center" wrapText="1"/>
    </xf>
    <xf numFmtId="0" fontId="8" fillId="0" borderId="30" xfId="3" applyNumberFormat="1" applyFont="1" applyFill="1" applyBorder="1" applyAlignment="1">
      <alignment horizontal="left" vertical="center" wrapText="1"/>
    </xf>
    <xf numFmtId="0" fontId="8" fillId="0" borderId="1" xfId="3" applyNumberFormat="1" applyFont="1" applyFill="1" applyBorder="1" applyAlignment="1">
      <alignment horizontal="left" vertical="center"/>
    </xf>
    <xf numFmtId="0" fontId="8" fillId="0" borderId="31" xfId="3" applyNumberFormat="1" applyFont="1" applyFill="1" applyBorder="1" applyAlignment="1">
      <alignment horizontal="left" vertical="center" wrapText="1"/>
    </xf>
  </cellXfs>
  <cellStyles count="6">
    <cellStyle name="Hipervínculo" xfId="1" builtinId="8"/>
    <cellStyle name="Moneda" xfId="2" builtinId="4"/>
    <cellStyle name="Moneda [0]" xfId="5" builtinId="7"/>
    <cellStyle name="Normal" xfId="0" builtinId="0"/>
    <cellStyle name="Normal 2" xfId="3"/>
    <cellStyle name="Porcentual 3" xfId="4"/>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DS@ids.gov.co" TargetMode="External"/><Relationship Id="rId2" Type="http://schemas.openxmlformats.org/officeDocument/2006/relationships/hyperlink" Target="mailto:sac@ids.gov.co" TargetMode="External"/><Relationship Id="rId1" Type="http://schemas.openxmlformats.org/officeDocument/2006/relationships/hyperlink" Target="https://ids.gov.co/web/index.php" TargetMode="External"/><Relationship Id="rId6" Type="http://schemas.openxmlformats.org/officeDocument/2006/relationships/printerSettings" Target="../printerSettings/printerSettings1.bin"/><Relationship Id="rId5" Type="http://schemas.openxmlformats.org/officeDocument/2006/relationships/hyperlink" Target="mailto:malbertosi@ids.gov.co" TargetMode="External"/><Relationship Id="rId4" Type="http://schemas.openxmlformats.org/officeDocument/2006/relationships/hyperlink" Target="mailto:masi@gmail.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stacksoft.com/" TargetMode="External"/><Relationship Id="rId2" Type="http://schemas.openxmlformats.org/officeDocument/2006/relationships/hyperlink" Target="mailto:gerencia@stacksoft.com" TargetMode="External"/><Relationship Id="rId1" Type="http://schemas.openxmlformats.org/officeDocument/2006/relationships/hyperlink" Target="mailto:servicioalcliente@stacksoft.com" TargetMode="External"/><Relationship Id="rId5" Type="http://schemas.openxmlformats.org/officeDocument/2006/relationships/hyperlink" Target="mailto:omarcontreras1520@gmal.com" TargetMode="External"/><Relationship Id="rId4" Type="http://schemas.openxmlformats.org/officeDocument/2006/relationships/hyperlink" Target="mailto:omarcontreras@stacksoft.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www.elpais.com.co/cali/un-pokemon-go-contra-el-dengue-entre-las-estrategias-para-vencer-al-zancudo-en-cali.html" TargetMode="External"/><Relationship Id="rId3" Type="http://schemas.openxmlformats.org/officeDocument/2006/relationships/hyperlink" Target="https://ids.gov.co/web/index.php/sala-de-prensa/comunicados-de-presa/811-comunicado123-16" TargetMode="External"/><Relationship Id="rId7" Type="http://schemas.openxmlformats.org/officeDocument/2006/relationships/hyperlink" Target="http://www.cruzrojacolombiana.org/noticias-y-prensa/cruz-roja-colombiana-lanza-curso-virtual-de-enfermedades-transmitidas-por-vectores" TargetMode="External"/><Relationship Id="rId2" Type="http://schemas.openxmlformats.org/officeDocument/2006/relationships/hyperlink" Target="http://www.unipamplona.edu.co/unipamplona/portalIG/home_148/recursos/investigacion/21042016/proyectovideojuego.jsp" TargetMode="External"/><Relationship Id="rId1" Type="http://schemas.openxmlformats.org/officeDocument/2006/relationships/hyperlink" Target="http://www.unipamplona.edu.co/unipamplona/portalIG/home_43/recursos/01general/13072012/proydengue_primavera.doc" TargetMode="External"/><Relationship Id="rId6" Type="http://schemas.openxmlformats.org/officeDocument/2006/relationships/hyperlink" Target="http://www.semana.com/vida-moderna/articulo/una-app-para-controlar-el-dengue-el-chikungunya/404328-3" TargetMode="External"/><Relationship Id="rId5" Type="http://schemas.openxmlformats.org/officeDocument/2006/relationships/hyperlink" Target="http://www.cucuta-nortedesantander.gov.co/index.shtml?apc=I-xx--1368245&amp;x=1367802" TargetMode="External"/><Relationship Id="rId10" Type="http://schemas.openxmlformats.org/officeDocument/2006/relationships/printerSettings" Target="../printerSettings/printerSettings2.bin"/><Relationship Id="rId4" Type="http://schemas.openxmlformats.org/officeDocument/2006/relationships/hyperlink" Target="http://www.sednortedesantander.gov.co/index.php/publicaciones/publicaciones/89-publicaciones/360-escuelas-protegidas" TargetMode="External"/><Relationship Id="rId9" Type="http://schemas.openxmlformats.org/officeDocument/2006/relationships/hyperlink" Target="https://www.laopinion.com.co/region/nortesantandereanos-crearon-tres-aplicaciones-educativas-95425"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topLeftCell="A4" zoomScaleNormal="100" workbookViewId="0">
      <selection activeCell="D20" sqref="D19:H20"/>
    </sheetView>
  </sheetViews>
  <sheetFormatPr baseColWidth="10" defaultColWidth="9.140625" defaultRowHeight="15" x14ac:dyDescent="0.25"/>
  <sheetData>
    <row r="1" spans="1:8" ht="63" customHeight="1" x14ac:dyDescent="0.25">
      <c r="A1" s="240" t="s">
        <v>103</v>
      </c>
      <c r="B1" s="240"/>
      <c r="C1" s="240"/>
      <c r="D1" s="240"/>
      <c r="E1" s="240"/>
      <c r="F1" s="240"/>
      <c r="G1" s="240"/>
      <c r="H1" s="240"/>
    </row>
    <row r="2" spans="1:8" ht="15" customHeight="1" x14ac:dyDescent="0.25">
      <c r="A2" s="241" t="s">
        <v>0</v>
      </c>
      <c r="B2" s="241"/>
      <c r="C2" s="241"/>
      <c r="D2" s="241"/>
      <c r="E2" s="241"/>
      <c r="F2" s="241"/>
      <c r="G2" s="241"/>
      <c r="H2" s="241"/>
    </row>
    <row r="3" spans="1:8" ht="15" customHeight="1" x14ac:dyDescent="0.25">
      <c r="A3" s="241"/>
      <c r="B3" s="241"/>
      <c r="C3" s="241"/>
      <c r="D3" s="241"/>
      <c r="E3" s="241"/>
      <c r="F3" s="241"/>
      <c r="G3" s="241"/>
      <c r="H3" s="241"/>
    </row>
    <row r="4" spans="1:8" ht="15" customHeight="1" x14ac:dyDescent="0.25">
      <c r="A4" s="242" t="s">
        <v>1</v>
      </c>
      <c r="B4" s="243"/>
      <c r="C4" s="243"/>
      <c r="D4" s="243"/>
      <c r="E4" s="243"/>
      <c r="F4" s="243"/>
      <c r="G4" s="243"/>
      <c r="H4" s="244"/>
    </row>
    <row r="5" spans="1:8" ht="15" customHeight="1" x14ac:dyDescent="0.25">
      <c r="A5" s="236" t="s">
        <v>2</v>
      </c>
      <c r="B5" s="236"/>
      <c r="C5" s="236"/>
      <c r="D5" s="237" t="s">
        <v>72</v>
      </c>
      <c r="E5" s="238"/>
      <c r="F5" s="238"/>
      <c r="G5" s="238"/>
      <c r="H5" s="239"/>
    </row>
    <row r="6" spans="1:8" x14ac:dyDescent="0.25">
      <c r="A6" s="236" t="s">
        <v>3</v>
      </c>
      <c r="B6" s="236"/>
      <c r="C6" s="236"/>
      <c r="D6" s="245" t="s">
        <v>73</v>
      </c>
      <c r="E6" s="246"/>
      <c r="F6" s="246"/>
      <c r="G6" s="246"/>
      <c r="H6" s="247"/>
    </row>
    <row r="7" spans="1:8" ht="15" customHeight="1" x14ac:dyDescent="0.25">
      <c r="A7" s="236" t="s">
        <v>4</v>
      </c>
      <c r="B7" s="236"/>
      <c r="C7" s="236"/>
      <c r="D7" s="19">
        <v>672726</v>
      </c>
      <c r="E7" s="248" t="s">
        <v>5</v>
      </c>
      <c r="F7" s="249"/>
      <c r="G7" s="250">
        <v>42740</v>
      </c>
      <c r="H7" s="251"/>
    </row>
    <row r="8" spans="1:8" ht="15" customHeight="1" x14ac:dyDescent="0.25">
      <c r="A8" s="236" t="s">
        <v>6</v>
      </c>
      <c r="B8" s="236"/>
      <c r="C8" s="236"/>
      <c r="D8" s="237">
        <v>1975</v>
      </c>
      <c r="E8" s="238"/>
      <c r="F8" s="238"/>
      <c r="G8" s="238"/>
      <c r="H8" s="239"/>
    </row>
    <row r="9" spans="1:8" ht="15" customHeight="1" x14ac:dyDescent="0.25">
      <c r="A9" s="236" t="s">
        <v>74</v>
      </c>
      <c r="B9" s="236"/>
      <c r="C9" s="236"/>
      <c r="D9" s="237" t="s">
        <v>75</v>
      </c>
      <c r="E9" s="238"/>
      <c r="F9" s="238"/>
      <c r="G9" s="238"/>
      <c r="H9" s="239"/>
    </row>
    <row r="10" spans="1:8" ht="15" customHeight="1" x14ac:dyDescent="0.25">
      <c r="A10" s="236" t="s">
        <v>8</v>
      </c>
      <c r="B10" s="236"/>
      <c r="C10" s="236"/>
      <c r="D10" s="252" t="s">
        <v>76</v>
      </c>
      <c r="E10" s="253"/>
      <c r="F10" s="253"/>
      <c r="G10" s="253"/>
      <c r="H10" s="254"/>
    </row>
    <row r="11" spans="1:8" ht="15" customHeight="1" x14ac:dyDescent="0.25">
      <c r="A11" s="236" t="s">
        <v>9</v>
      </c>
      <c r="B11" s="236"/>
      <c r="C11" s="236"/>
      <c r="D11" s="255">
        <v>13645251</v>
      </c>
      <c r="E11" s="256"/>
      <c r="F11" s="256"/>
      <c r="G11" s="256"/>
      <c r="H11" s="257"/>
    </row>
    <row r="12" spans="1:8" ht="15" customHeight="1" x14ac:dyDescent="0.25">
      <c r="A12" s="236" t="s">
        <v>10</v>
      </c>
      <c r="B12" s="236"/>
      <c r="C12" s="236"/>
      <c r="D12" s="237" t="s">
        <v>77</v>
      </c>
      <c r="E12" s="238"/>
      <c r="F12" s="238"/>
      <c r="G12" s="238"/>
      <c r="H12" s="239"/>
    </row>
    <row r="13" spans="1:8" x14ac:dyDescent="0.25">
      <c r="A13" s="258" t="s">
        <v>11</v>
      </c>
      <c r="B13" s="258"/>
      <c r="C13" s="259" t="s">
        <v>78</v>
      </c>
      <c r="D13" s="259"/>
      <c r="E13" s="260" t="s">
        <v>12</v>
      </c>
      <c r="F13" s="261"/>
      <c r="G13" s="237" t="s">
        <v>79</v>
      </c>
      <c r="H13" s="239"/>
    </row>
    <row r="14" spans="1:8" x14ac:dyDescent="0.25">
      <c r="A14" s="258" t="s">
        <v>13</v>
      </c>
      <c r="B14" s="258"/>
      <c r="C14" s="259">
        <v>5715905</v>
      </c>
      <c r="D14" s="259"/>
      <c r="E14" s="260" t="s">
        <v>14</v>
      </c>
      <c r="F14" s="261"/>
      <c r="G14" s="255">
        <v>5717401</v>
      </c>
      <c r="H14" s="239"/>
    </row>
    <row r="15" spans="1:8" x14ac:dyDescent="0.25">
      <c r="A15" s="258" t="s">
        <v>15</v>
      </c>
      <c r="B15" s="258"/>
      <c r="C15" s="259">
        <v>3168374610</v>
      </c>
      <c r="D15" s="259"/>
      <c r="E15" s="260" t="s">
        <v>12</v>
      </c>
      <c r="F15" s="261"/>
      <c r="G15" s="262" t="s">
        <v>79</v>
      </c>
      <c r="H15" s="262"/>
    </row>
    <row r="16" spans="1:8" x14ac:dyDescent="0.25">
      <c r="A16" s="258" t="s">
        <v>16</v>
      </c>
      <c r="B16" s="258"/>
      <c r="C16" s="263" t="s">
        <v>80</v>
      </c>
      <c r="D16" s="264"/>
      <c r="E16" s="260" t="s">
        <v>17</v>
      </c>
      <c r="F16" s="261"/>
      <c r="G16" s="265" t="s">
        <v>81</v>
      </c>
      <c r="H16" s="264"/>
    </row>
    <row r="17" spans="1:12" x14ac:dyDescent="0.25">
      <c r="A17" s="258" t="s">
        <v>18</v>
      </c>
      <c r="B17" s="258"/>
      <c r="C17" s="270" t="s">
        <v>82</v>
      </c>
      <c r="D17" s="271"/>
      <c r="E17" s="271"/>
      <c r="F17" s="271"/>
      <c r="G17" s="271"/>
      <c r="H17" s="272"/>
    </row>
    <row r="18" spans="1:12" ht="15" customHeight="1" x14ac:dyDescent="0.25">
      <c r="A18" s="236" t="s">
        <v>19</v>
      </c>
      <c r="B18" s="236"/>
      <c r="C18" s="236"/>
      <c r="D18" s="237" t="s">
        <v>83</v>
      </c>
      <c r="E18" s="273"/>
      <c r="F18" s="273"/>
      <c r="G18" s="273"/>
      <c r="H18" s="274"/>
      <c r="I18" s="178"/>
      <c r="J18" s="179"/>
      <c r="K18" s="179"/>
      <c r="L18" s="179"/>
    </row>
    <row r="19" spans="1:12" ht="54" customHeight="1" x14ac:dyDescent="0.25">
      <c r="A19" s="236" t="s">
        <v>20</v>
      </c>
      <c r="B19" s="236"/>
      <c r="C19" s="236"/>
      <c r="D19" s="275" t="s">
        <v>432</v>
      </c>
      <c r="E19" s="276"/>
      <c r="F19" s="276"/>
      <c r="G19" s="276"/>
      <c r="H19" s="277"/>
      <c r="I19" s="178"/>
      <c r="J19" s="179"/>
      <c r="K19" s="179"/>
      <c r="L19" s="179"/>
    </row>
    <row r="20" spans="1:12" ht="64.5" customHeight="1" x14ac:dyDescent="0.25">
      <c r="A20" s="236" t="s">
        <v>431</v>
      </c>
      <c r="B20" s="236"/>
      <c r="C20" s="236"/>
      <c r="D20" s="278" t="s">
        <v>433</v>
      </c>
      <c r="E20" s="278"/>
      <c r="F20" s="278"/>
      <c r="G20" s="278"/>
      <c r="H20" s="278"/>
      <c r="I20" s="178"/>
      <c r="J20" s="179"/>
      <c r="K20" s="179"/>
      <c r="L20" s="179"/>
    </row>
    <row r="21" spans="1:12" ht="18" customHeight="1" x14ac:dyDescent="0.25">
      <c r="A21" s="279" t="s">
        <v>23</v>
      </c>
      <c r="B21" s="280"/>
      <c r="C21" s="280"/>
      <c r="D21" s="280"/>
      <c r="E21" s="280"/>
      <c r="F21" s="280"/>
      <c r="G21" s="280"/>
      <c r="H21" s="281"/>
      <c r="I21" s="178"/>
      <c r="J21" s="179"/>
      <c r="K21" s="179"/>
      <c r="L21" s="179"/>
    </row>
    <row r="22" spans="1:12" ht="15" customHeight="1" x14ac:dyDescent="0.25">
      <c r="A22" s="266" t="s">
        <v>84</v>
      </c>
      <c r="B22" s="266"/>
      <c r="C22" s="266"/>
      <c r="D22" s="267" t="s">
        <v>76</v>
      </c>
      <c r="E22" s="268"/>
      <c r="F22" s="268"/>
      <c r="G22" s="268"/>
      <c r="H22" s="269"/>
      <c r="I22" s="178"/>
      <c r="J22" s="179"/>
      <c r="K22" s="179"/>
      <c r="L22" s="179"/>
    </row>
    <row r="23" spans="1:12" ht="15" customHeight="1" x14ac:dyDescent="0.25">
      <c r="A23" s="266" t="s">
        <v>25</v>
      </c>
      <c r="B23" s="266"/>
      <c r="C23" s="266"/>
      <c r="D23" s="282" t="s">
        <v>85</v>
      </c>
      <c r="E23" s="283"/>
      <c r="F23" s="283"/>
      <c r="G23" s="283"/>
      <c r="H23" s="284"/>
    </row>
    <row r="24" spans="1:12" ht="15" customHeight="1" x14ac:dyDescent="0.25">
      <c r="A24" s="258" t="s">
        <v>13</v>
      </c>
      <c r="B24" s="258"/>
      <c r="C24" s="285">
        <v>5818861</v>
      </c>
      <c r="D24" s="285"/>
      <c r="E24" s="260" t="s">
        <v>14</v>
      </c>
      <c r="F24" s="261"/>
      <c r="G24" s="285">
        <v>5803456</v>
      </c>
      <c r="H24" s="285"/>
    </row>
    <row r="25" spans="1:12" x14ac:dyDescent="0.25">
      <c r="A25" s="258" t="s">
        <v>15</v>
      </c>
      <c r="B25" s="258"/>
      <c r="C25" s="285">
        <v>315902444</v>
      </c>
      <c r="D25" s="285"/>
      <c r="E25" s="260" t="s">
        <v>12</v>
      </c>
      <c r="F25" s="261"/>
      <c r="G25" s="286" t="s">
        <v>79</v>
      </c>
      <c r="H25" s="286"/>
    </row>
    <row r="26" spans="1:12" x14ac:dyDescent="0.25">
      <c r="A26" s="258" t="s">
        <v>16</v>
      </c>
      <c r="B26" s="258"/>
      <c r="C26" s="265" t="s">
        <v>86</v>
      </c>
      <c r="D26" s="264"/>
      <c r="E26" s="260" t="s">
        <v>17</v>
      </c>
      <c r="F26" s="261"/>
      <c r="G26" s="287" t="s">
        <v>87</v>
      </c>
      <c r="H26" s="288"/>
    </row>
  </sheetData>
  <mergeCells count="61">
    <mergeCell ref="A25:B25"/>
    <mergeCell ref="C25:D25"/>
    <mergeCell ref="E25:F25"/>
    <mergeCell ref="G25:H25"/>
    <mergeCell ref="A26:B26"/>
    <mergeCell ref="C26:D26"/>
    <mergeCell ref="E26:F26"/>
    <mergeCell ref="G26:H26"/>
    <mergeCell ref="A23:C23"/>
    <mergeCell ref="D23:H23"/>
    <mergeCell ref="A24:B24"/>
    <mergeCell ref="C24:D24"/>
    <mergeCell ref="E24:F24"/>
    <mergeCell ref="G24:H24"/>
    <mergeCell ref="A22:C22"/>
    <mergeCell ref="D22:H22"/>
    <mergeCell ref="A17:B17"/>
    <mergeCell ref="C17:H17"/>
    <mergeCell ref="A18:C18"/>
    <mergeCell ref="D18:H18"/>
    <mergeCell ref="A19:C19"/>
    <mergeCell ref="D19:H19"/>
    <mergeCell ref="A20:C20"/>
    <mergeCell ref="D20:H20"/>
    <mergeCell ref="A21:H21"/>
    <mergeCell ref="A15:B15"/>
    <mergeCell ref="C15:D15"/>
    <mergeCell ref="E15:F15"/>
    <mergeCell ref="G15:H15"/>
    <mergeCell ref="A16:B16"/>
    <mergeCell ref="C16:D16"/>
    <mergeCell ref="E16:F16"/>
    <mergeCell ref="G16:H16"/>
    <mergeCell ref="A13:B13"/>
    <mergeCell ref="C13:D13"/>
    <mergeCell ref="E13:F13"/>
    <mergeCell ref="G13:H13"/>
    <mergeCell ref="A14:B14"/>
    <mergeCell ref="C14:D14"/>
    <mergeCell ref="E14:F14"/>
    <mergeCell ref="G14:H14"/>
    <mergeCell ref="D10:H10"/>
    <mergeCell ref="A11:C11"/>
    <mergeCell ref="D11:H11"/>
    <mergeCell ref="A12:C12"/>
    <mergeCell ref="D12:H12"/>
    <mergeCell ref="A10:C10"/>
    <mergeCell ref="A9:C9"/>
    <mergeCell ref="D9:H9"/>
    <mergeCell ref="A1:H1"/>
    <mergeCell ref="A2:H3"/>
    <mergeCell ref="A4:H4"/>
    <mergeCell ref="A5:C5"/>
    <mergeCell ref="D5:H5"/>
    <mergeCell ref="A6:C6"/>
    <mergeCell ref="D6:H6"/>
    <mergeCell ref="A7:C7"/>
    <mergeCell ref="E7:F7"/>
    <mergeCell ref="G7:H7"/>
    <mergeCell ref="A8:C8"/>
    <mergeCell ref="D8:H8"/>
  </mergeCells>
  <hyperlinks>
    <hyperlink ref="C17" r:id="rId1"/>
    <hyperlink ref="C16" r:id="rId2"/>
    <hyperlink ref="G16" r:id="rId3"/>
    <hyperlink ref="C26" r:id="rId4"/>
    <hyperlink ref="G26" r:id="rId5"/>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workbookViewId="0">
      <selection activeCell="M16" sqref="M16"/>
    </sheetView>
  </sheetViews>
  <sheetFormatPr baseColWidth="10" defaultRowHeight="15" x14ac:dyDescent="0.25"/>
  <sheetData>
    <row r="1" spans="1:8" ht="60" customHeight="1" x14ac:dyDescent="0.25">
      <c r="A1" s="240" t="s">
        <v>104</v>
      </c>
      <c r="B1" s="240"/>
      <c r="C1" s="240"/>
      <c r="D1" s="240"/>
      <c r="E1" s="240"/>
      <c r="F1" s="240"/>
      <c r="G1" s="240"/>
      <c r="H1" s="240"/>
    </row>
    <row r="2" spans="1:8" ht="15" customHeight="1" x14ac:dyDescent="0.25">
      <c r="A2" s="241" t="s">
        <v>26</v>
      </c>
      <c r="B2" s="241"/>
      <c r="C2" s="241"/>
      <c r="D2" s="241"/>
      <c r="E2" s="241"/>
      <c r="F2" s="241"/>
      <c r="G2" s="241"/>
      <c r="H2" s="241"/>
    </row>
    <row r="3" spans="1:8" ht="15" customHeight="1" x14ac:dyDescent="0.25">
      <c r="A3" s="241"/>
      <c r="B3" s="241"/>
      <c r="C3" s="241"/>
      <c r="D3" s="241"/>
      <c r="E3" s="241"/>
      <c r="F3" s="241"/>
      <c r="G3" s="241"/>
      <c r="H3" s="241"/>
    </row>
    <row r="4" spans="1:8" ht="15" customHeight="1" x14ac:dyDescent="0.25">
      <c r="A4" s="242" t="s">
        <v>27</v>
      </c>
      <c r="B4" s="243"/>
      <c r="C4" s="243"/>
      <c r="D4" s="243"/>
      <c r="E4" s="243"/>
      <c r="F4" s="243"/>
      <c r="G4" s="243"/>
      <c r="H4" s="244"/>
    </row>
    <row r="5" spans="1:8" ht="15" customHeight="1" x14ac:dyDescent="0.25">
      <c r="A5" s="236" t="s">
        <v>2</v>
      </c>
      <c r="B5" s="236"/>
      <c r="C5" s="236"/>
      <c r="D5" s="237" t="s">
        <v>88</v>
      </c>
      <c r="E5" s="238"/>
      <c r="F5" s="238"/>
      <c r="G5" s="238"/>
      <c r="H5" s="239"/>
    </row>
    <row r="6" spans="1:8" x14ac:dyDescent="0.25">
      <c r="A6" s="236" t="s">
        <v>3</v>
      </c>
      <c r="B6" s="236"/>
      <c r="C6" s="236"/>
      <c r="D6" s="252" t="s">
        <v>89</v>
      </c>
      <c r="E6" s="253"/>
      <c r="F6" s="253"/>
      <c r="G6" s="253"/>
      <c r="H6" s="254"/>
    </row>
    <row r="7" spans="1:8" ht="15" customHeight="1" x14ac:dyDescent="0.25">
      <c r="A7" s="236" t="s">
        <v>4</v>
      </c>
      <c r="B7" s="236"/>
      <c r="C7" s="236"/>
      <c r="D7" s="18">
        <v>133998</v>
      </c>
      <c r="E7" s="248" t="s">
        <v>5</v>
      </c>
      <c r="F7" s="289"/>
      <c r="G7" s="290">
        <v>42726</v>
      </c>
      <c r="H7" s="262"/>
    </row>
    <row r="8" spans="1:8" ht="15" customHeight="1" x14ac:dyDescent="0.25">
      <c r="A8" s="236" t="s">
        <v>6</v>
      </c>
      <c r="B8" s="236"/>
      <c r="C8" s="236"/>
      <c r="D8" s="291">
        <v>39828</v>
      </c>
      <c r="E8" s="238"/>
      <c r="F8" s="238"/>
      <c r="G8" s="238"/>
      <c r="H8" s="239"/>
    </row>
    <row r="9" spans="1:8" ht="15" customHeight="1" x14ac:dyDescent="0.25">
      <c r="A9" s="236" t="s">
        <v>7</v>
      </c>
      <c r="B9" s="236"/>
      <c r="C9" s="236"/>
      <c r="D9" s="237" t="s">
        <v>90</v>
      </c>
      <c r="E9" s="238"/>
      <c r="F9" s="238"/>
      <c r="G9" s="238"/>
      <c r="H9" s="239"/>
    </row>
    <row r="10" spans="1:8" ht="15" customHeight="1" x14ac:dyDescent="0.25">
      <c r="A10" s="236" t="s">
        <v>8</v>
      </c>
      <c r="B10" s="236"/>
      <c r="C10" s="236"/>
      <c r="D10" s="252" t="s">
        <v>91</v>
      </c>
      <c r="E10" s="253"/>
      <c r="F10" s="253"/>
      <c r="G10" s="253"/>
      <c r="H10" s="254"/>
    </row>
    <row r="11" spans="1:8" ht="15" customHeight="1" x14ac:dyDescent="0.25">
      <c r="A11" s="236" t="s">
        <v>9</v>
      </c>
      <c r="B11" s="236"/>
      <c r="C11" s="236"/>
      <c r="D11" s="255">
        <v>1090503218</v>
      </c>
      <c r="E11" s="256"/>
      <c r="F11" s="256"/>
      <c r="G11" s="256"/>
      <c r="H11" s="257"/>
    </row>
    <row r="12" spans="1:8" ht="15" customHeight="1" x14ac:dyDescent="0.25">
      <c r="A12" s="236" t="s">
        <v>10</v>
      </c>
      <c r="B12" s="236"/>
      <c r="C12" s="236"/>
      <c r="D12" s="237" t="s">
        <v>92</v>
      </c>
      <c r="E12" s="238"/>
      <c r="F12" s="238"/>
      <c r="G12" s="238"/>
      <c r="H12" s="239"/>
    </row>
    <row r="13" spans="1:8" x14ac:dyDescent="0.25">
      <c r="A13" s="258" t="s">
        <v>11</v>
      </c>
      <c r="B13" s="258"/>
      <c r="C13" s="259" t="s">
        <v>78</v>
      </c>
      <c r="D13" s="259"/>
      <c r="E13" s="260" t="s">
        <v>12</v>
      </c>
      <c r="F13" s="261"/>
      <c r="G13" s="237" t="s">
        <v>79</v>
      </c>
      <c r="H13" s="239"/>
    </row>
    <row r="14" spans="1:8" x14ac:dyDescent="0.25">
      <c r="A14" s="258" t="s">
        <v>13</v>
      </c>
      <c r="B14" s="258"/>
      <c r="C14" s="259">
        <v>5768767</v>
      </c>
      <c r="D14" s="259"/>
      <c r="E14" s="260" t="s">
        <v>14</v>
      </c>
      <c r="F14" s="261"/>
      <c r="G14" s="237">
        <v>5768768</v>
      </c>
      <c r="H14" s="239"/>
    </row>
    <row r="15" spans="1:8" x14ac:dyDescent="0.25">
      <c r="A15" s="258" t="s">
        <v>15</v>
      </c>
      <c r="B15" s="258"/>
      <c r="C15" s="259">
        <v>3153456745</v>
      </c>
      <c r="D15" s="259"/>
      <c r="E15" s="260" t="s">
        <v>12</v>
      </c>
      <c r="F15" s="261"/>
      <c r="G15" s="262" t="s">
        <v>79</v>
      </c>
      <c r="H15" s="262"/>
    </row>
    <row r="16" spans="1:8" x14ac:dyDescent="0.25">
      <c r="A16" s="258" t="s">
        <v>16</v>
      </c>
      <c r="B16" s="258"/>
      <c r="C16" s="263" t="s">
        <v>93</v>
      </c>
      <c r="D16" s="264"/>
      <c r="E16" s="260" t="s">
        <v>17</v>
      </c>
      <c r="F16" s="261"/>
      <c r="G16" s="292" t="s">
        <v>94</v>
      </c>
      <c r="H16" s="262"/>
    </row>
    <row r="17" spans="1:12" x14ac:dyDescent="0.25">
      <c r="A17" s="258" t="s">
        <v>18</v>
      </c>
      <c r="B17" s="258"/>
      <c r="C17" s="270" t="s">
        <v>95</v>
      </c>
      <c r="D17" s="271"/>
      <c r="E17" s="271"/>
      <c r="F17" s="271"/>
      <c r="G17" s="271"/>
      <c r="H17" s="272"/>
      <c r="I17" s="180"/>
      <c r="J17" s="181"/>
      <c r="K17" s="181"/>
      <c r="L17" s="181"/>
    </row>
    <row r="18" spans="1:12" ht="15" customHeight="1" x14ac:dyDescent="0.25">
      <c r="A18" s="236" t="s">
        <v>19</v>
      </c>
      <c r="B18" s="236"/>
      <c r="C18" s="236"/>
      <c r="D18" s="293" t="s">
        <v>96</v>
      </c>
      <c r="E18" s="294"/>
      <c r="F18" s="294"/>
      <c r="G18" s="294"/>
      <c r="H18" s="295"/>
      <c r="I18" s="180"/>
      <c r="J18" s="181"/>
      <c r="K18" s="181"/>
      <c r="L18" s="181"/>
    </row>
    <row r="19" spans="1:12" ht="60" customHeight="1" x14ac:dyDescent="0.25">
      <c r="A19" s="236" t="s">
        <v>20</v>
      </c>
      <c r="B19" s="236"/>
      <c r="C19" s="236"/>
      <c r="D19" s="275" t="s">
        <v>97</v>
      </c>
      <c r="E19" s="276"/>
      <c r="F19" s="276"/>
      <c r="G19" s="276"/>
      <c r="H19" s="277"/>
      <c r="I19" s="180"/>
      <c r="J19" s="181"/>
      <c r="K19" s="181"/>
      <c r="L19" s="181"/>
    </row>
    <row r="20" spans="1:12" ht="171" customHeight="1" x14ac:dyDescent="0.25">
      <c r="A20" s="236" t="s">
        <v>431</v>
      </c>
      <c r="B20" s="236"/>
      <c r="C20" s="236"/>
      <c r="D20" s="278" t="s">
        <v>98</v>
      </c>
      <c r="E20" s="278"/>
      <c r="F20" s="278"/>
      <c r="G20" s="278"/>
      <c r="H20" s="278"/>
      <c r="I20" s="180"/>
      <c r="J20" s="181"/>
      <c r="K20" s="181"/>
      <c r="L20" s="181"/>
    </row>
    <row r="21" spans="1:12" ht="15" customHeight="1" x14ac:dyDescent="0.25">
      <c r="A21" s="242" t="s">
        <v>28</v>
      </c>
      <c r="B21" s="243"/>
      <c r="C21" s="243"/>
      <c r="D21" s="243"/>
      <c r="E21" s="243"/>
      <c r="F21" s="243"/>
      <c r="G21" s="243"/>
      <c r="H21" s="244"/>
      <c r="I21" s="180"/>
      <c r="J21" s="181"/>
      <c r="K21" s="181"/>
      <c r="L21" s="181"/>
    </row>
    <row r="22" spans="1:12" ht="15" customHeight="1" x14ac:dyDescent="0.25">
      <c r="A22" s="236" t="s">
        <v>84</v>
      </c>
      <c r="B22" s="236"/>
      <c r="C22" s="236"/>
      <c r="D22" s="237" t="s">
        <v>99</v>
      </c>
      <c r="E22" s="238"/>
      <c r="F22" s="238"/>
      <c r="G22" s="238"/>
      <c r="H22" s="239"/>
      <c r="I22" s="180"/>
      <c r="J22" s="181"/>
      <c r="K22" s="181"/>
      <c r="L22" s="181"/>
    </row>
    <row r="23" spans="1:12" ht="15" customHeight="1" x14ac:dyDescent="0.25">
      <c r="A23" s="236" t="s">
        <v>25</v>
      </c>
      <c r="B23" s="236"/>
      <c r="C23" s="236"/>
      <c r="D23" s="237" t="s">
        <v>100</v>
      </c>
      <c r="E23" s="238"/>
      <c r="F23" s="238"/>
      <c r="G23" s="238"/>
      <c r="H23" s="239"/>
      <c r="I23" s="180"/>
      <c r="J23" s="181"/>
      <c r="K23" s="181"/>
      <c r="L23" s="181"/>
    </row>
    <row r="24" spans="1:12" x14ac:dyDescent="0.25">
      <c r="A24" s="258" t="s">
        <v>13</v>
      </c>
      <c r="B24" s="258"/>
      <c r="C24" s="296">
        <v>5185455</v>
      </c>
      <c r="D24" s="297"/>
      <c r="E24" s="260" t="s">
        <v>14</v>
      </c>
      <c r="F24" s="261"/>
      <c r="G24" s="252">
        <v>5185456</v>
      </c>
      <c r="H24" s="254"/>
      <c r="I24" s="180"/>
      <c r="J24" s="181"/>
      <c r="K24" s="181"/>
      <c r="L24" s="181"/>
    </row>
    <row r="25" spans="1:12" x14ac:dyDescent="0.25">
      <c r="A25" s="258" t="s">
        <v>15</v>
      </c>
      <c r="B25" s="258"/>
      <c r="C25" s="285">
        <v>3163578314</v>
      </c>
      <c r="D25" s="285"/>
      <c r="E25" s="260" t="s">
        <v>12</v>
      </c>
      <c r="F25" s="261"/>
      <c r="G25" s="286" t="s">
        <v>79</v>
      </c>
      <c r="H25" s="286"/>
      <c r="I25" s="180"/>
      <c r="J25" s="181"/>
      <c r="K25" s="181"/>
      <c r="L25" s="181"/>
    </row>
    <row r="26" spans="1:12" x14ac:dyDescent="0.25">
      <c r="A26" s="258" t="s">
        <v>16</v>
      </c>
      <c r="B26" s="258"/>
      <c r="C26" s="263" t="s">
        <v>101</v>
      </c>
      <c r="D26" s="264"/>
      <c r="E26" s="260" t="s">
        <v>17</v>
      </c>
      <c r="F26" s="261"/>
      <c r="G26" s="298" t="s">
        <v>102</v>
      </c>
      <c r="H26" s="274"/>
    </row>
  </sheetData>
  <mergeCells count="61">
    <mergeCell ref="A25:B25"/>
    <mergeCell ref="C25:D25"/>
    <mergeCell ref="E25:F25"/>
    <mergeCell ref="G25:H25"/>
    <mergeCell ref="A26:B26"/>
    <mergeCell ref="C26:D26"/>
    <mergeCell ref="E26:F26"/>
    <mergeCell ref="G26:H26"/>
    <mergeCell ref="A23:C23"/>
    <mergeCell ref="D23:H23"/>
    <mergeCell ref="A24:B24"/>
    <mergeCell ref="C24:D24"/>
    <mergeCell ref="E24:F24"/>
    <mergeCell ref="G24:H24"/>
    <mergeCell ref="A22:C22"/>
    <mergeCell ref="D22:H22"/>
    <mergeCell ref="A17:B17"/>
    <mergeCell ref="C17:H17"/>
    <mergeCell ref="A18:C18"/>
    <mergeCell ref="D18:H18"/>
    <mergeCell ref="A19:C19"/>
    <mergeCell ref="D19:H19"/>
    <mergeCell ref="A20:C20"/>
    <mergeCell ref="D20:H20"/>
    <mergeCell ref="A21:H21"/>
    <mergeCell ref="A15:B15"/>
    <mergeCell ref="C15:D15"/>
    <mergeCell ref="E15:F15"/>
    <mergeCell ref="G15:H15"/>
    <mergeCell ref="A16:B16"/>
    <mergeCell ref="C16:D16"/>
    <mergeCell ref="E16:F16"/>
    <mergeCell ref="G16:H16"/>
    <mergeCell ref="A13:B13"/>
    <mergeCell ref="C13:D13"/>
    <mergeCell ref="E13:F13"/>
    <mergeCell ref="G13:H13"/>
    <mergeCell ref="A14:B14"/>
    <mergeCell ref="C14:D14"/>
    <mergeCell ref="E14:F14"/>
    <mergeCell ref="G14:H14"/>
    <mergeCell ref="D10:H10"/>
    <mergeCell ref="A11:C11"/>
    <mergeCell ref="D11:H11"/>
    <mergeCell ref="A12:C12"/>
    <mergeCell ref="D12:H12"/>
    <mergeCell ref="A10:C10"/>
    <mergeCell ref="A9:C9"/>
    <mergeCell ref="D9:H9"/>
    <mergeCell ref="A1:H1"/>
    <mergeCell ref="A2:H3"/>
    <mergeCell ref="A4:H4"/>
    <mergeCell ref="A5:C5"/>
    <mergeCell ref="D5:H5"/>
    <mergeCell ref="A6:C6"/>
    <mergeCell ref="D6:H6"/>
    <mergeCell ref="A7:C7"/>
    <mergeCell ref="E7:F7"/>
    <mergeCell ref="G7:H7"/>
    <mergeCell ref="A8:C8"/>
    <mergeCell ref="D8:H8"/>
  </mergeCells>
  <hyperlinks>
    <hyperlink ref="C16" r:id="rId1"/>
    <hyperlink ref="G16" r:id="rId2"/>
    <hyperlink ref="C17" r:id="rId3"/>
    <hyperlink ref="C26" r:id="rId4"/>
    <hyperlink ref="G26" r:id="rId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workbookViewId="0">
      <selection sqref="A1:H27"/>
    </sheetView>
  </sheetViews>
  <sheetFormatPr baseColWidth="10" defaultRowHeight="15" x14ac:dyDescent="0.25"/>
  <sheetData>
    <row r="1" spans="1:8" ht="19.5" thickBot="1" x14ac:dyDescent="0.3">
      <c r="A1" s="303" t="s">
        <v>29</v>
      </c>
      <c r="B1" s="303"/>
      <c r="C1" s="303"/>
      <c r="D1" s="303"/>
      <c r="E1" s="303"/>
      <c r="F1" s="303"/>
      <c r="G1" s="303"/>
      <c r="H1" s="303"/>
    </row>
    <row r="2" spans="1:8" x14ac:dyDescent="0.25">
      <c r="A2" s="304" t="s">
        <v>30</v>
      </c>
      <c r="B2" s="305"/>
      <c r="C2" s="305"/>
      <c r="D2" s="305"/>
      <c r="E2" s="305"/>
      <c r="F2" s="305"/>
      <c r="G2" s="305"/>
      <c r="H2" s="306"/>
    </row>
    <row r="3" spans="1:8" ht="15.75" thickBot="1" x14ac:dyDescent="0.3">
      <c r="A3" s="307"/>
      <c r="B3" s="308"/>
      <c r="C3" s="308"/>
      <c r="D3" s="308"/>
      <c r="E3" s="308"/>
      <c r="F3" s="308"/>
      <c r="G3" s="308"/>
      <c r="H3" s="309"/>
    </row>
    <row r="4" spans="1:8" x14ac:dyDescent="0.25">
      <c r="A4" s="310" t="s">
        <v>31</v>
      </c>
      <c r="B4" s="311"/>
      <c r="C4" s="311"/>
      <c r="D4" s="311"/>
      <c r="E4" s="311"/>
      <c r="F4" s="311"/>
      <c r="G4" s="311"/>
      <c r="H4" s="312"/>
    </row>
    <row r="5" spans="1:8" x14ac:dyDescent="0.25">
      <c r="A5" s="299" t="s">
        <v>2</v>
      </c>
      <c r="B5" s="299"/>
      <c r="C5" s="299"/>
      <c r="D5" s="300"/>
      <c r="E5" s="301"/>
      <c r="F5" s="301"/>
      <c r="G5" s="301"/>
      <c r="H5" s="302"/>
    </row>
    <row r="6" spans="1:8" x14ac:dyDescent="0.25">
      <c r="A6" s="299" t="s">
        <v>3</v>
      </c>
      <c r="B6" s="299"/>
      <c r="C6" s="299"/>
      <c r="D6" s="313"/>
      <c r="E6" s="314"/>
      <c r="F6" s="314"/>
      <c r="G6" s="314"/>
      <c r="H6" s="315"/>
    </row>
    <row r="7" spans="1:8" x14ac:dyDescent="0.25">
      <c r="A7" s="299" t="s">
        <v>4</v>
      </c>
      <c r="B7" s="299"/>
      <c r="C7" s="299"/>
      <c r="D7" s="1"/>
      <c r="E7" s="316" t="s">
        <v>5</v>
      </c>
      <c r="F7" s="317"/>
      <c r="G7" s="318"/>
      <c r="H7" s="319"/>
    </row>
    <row r="8" spans="1:8" x14ac:dyDescent="0.25">
      <c r="A8" s="299" t="s">
        <v>6</v>
      </c>
      <c r="B8" s="299"/>
      <c r="C8" s="299"/>
      <c r="D8" s="300"/>
      <c r="E8" s="301"/>
      <c r="F8" s="301"/>
      <c r="G8" s="301"/>
      <c r="H8" s="302"/>
    </row>
    <row r="9" spans="1:8" x14ac:dyDescent="0.25">
      <c r="A9" s="299" t="s">
        <v>7</v>
      </c>
      <c r="B9" s="299"/>
      <c r="C9" s="299"/>
      <c r="D9" s="300"/>
      <c r="E9" s="301"/>
      <c r="F9" s="301"/>
      <c r="G9" s="301"/>
      <c r="H9" s="302"/>
    </row>
    <row r="10" spans="1:8" x14ac:dyDescent="0.25">
      <c r="A10" s="299" t="s">
        <v>8</v>
      </c>
      <c r="B10" s="299"/>
      <c r="C10" s="299"/>
      <c r="D10" s="320"/>
      <c r="E10" s="321"/>
      <c r="F10" s="321"/>
      <c r="G10" s="321"/>
      <c r="H10" s="322"/>
    </row>
    <row r="11" spans="1:8" x14ac:dyDescent="0.25">
      <c r="A11" s="299" t="s">
        <v>9</v>
      </c>
      <c r="B11" s="299"/>
      <c r="C11" s="299"/>
      <c r="D11" s="323"/>
      <c r="E11" s="301"/>
      <c r="F11" s="301"/>
      <c r="G11" s="301"/>
      <c r="H11" s="302"/>
    </row>
    <row r="12" spans="1:8" x14ac:dyDescent="0.25">
      <c r="A12" s="299" t="s">
        <v>10</v>
      </c>
      <c r="B12" s="299"/>
      <c r="C12" s="299"/>
      <c r="D12" s="300"/>
      <c r="E12" s="301"/>
      <c r="F12" s="301"/>
      <c r="G12" s="301"/>
      <c r="H12" s="302"/>
    </row>
    <row r="13" spans="1:8" x14ac:dyDescent="0.25">
      <c r="A13" s="324" t="s">
        <v>11</v>
      </c>
      <c r="B13" s="324"/>
      <c r="C13" s="325"/>
      <c r="D13" s="325"/>
      <c r="E13" s="326" t="s">
        <v>12</v>
      </c>
      <c r="F13" s="327"/>
      <c r="G13" s="300"/>
      <c r="H13" s="302"/>
    </row>
    <row r="14" spans="1:8" x14ac:dyDescent="0.25">
      <c r="A14" s="324" t="s">
        <v>13</v>
      </c>
      <c r="B14" s="324"/>
      <c r="C14" s="325"/>
      <c r="D14" s="325"/>
      <c r="E14" s="326" t="s">
        <v>14</v>
      </c>
      <c r="F14" s="327"/>
      <c r="G14" s="300"/>
      <c r="H14" s="302"/>
    </row>
    <row r="15" spans="1:8" x14ac:dyDescent="0.25">
      <c r="A15" s="324" t="s">
        <v>15</v>
      </c>
      <c r="B15" s="324"/>
      <c r="C15" s="328"/>
      <c r="D15" s="328"/>
      <c r="E15" s="326" t="s">
        <v>12</v>
      </c>
      <c r="F15" s="327"/>
      <c r="G15" s="329"/>
      <c r="H15" s="329"/>
    </row>
    <row r="16" spans="1:8" x14ac:dyDescent="0.25">
      <c r="A16" s="324" t="s">
        <v>16</v>
      </c>
      <c r="B16" s="324"/>
      <c r="C16" s="330"/>
      <c r="D16" s="328"/>
      <c r="E16" s="326" t="s">
        <v>17</v>
      </c>
      <c r="F16" s="327"/>
      <c r="G16" s="329"/>
      <c r="H16" s="329"/>
    </row>
    <row r="17" spans="1:8" x14ac:dyDescent="0.25">
      <c r="A17" s="324" t="s">
        <v>18</v>
      </c>
      <c r="B17" s="324"/>
      <c r="C17" s="331"/>
      <c r="D17" s="332"/>
      <c r="E17" s="332"/>
      <c r="F17" s="332"/>
      <c r="G17" s="332"/>
      <c r="H17" s="333"/>
    </row>
    <row r="18" spans="1:8" x14ac:dyDescent="0.25">
      <c r="A18" s="299" t="s">
        <v>19</v>
      </c>
      <c r="B18" s="299"/>
      <c r="C18" s="299"/>
      <c r="D18" s="334"/>
      <c r="E18" s="335"/>
      <c r="F18" s="335"/>
      <c r="G18" s="335"/>
      <c r="H18" s="336"/>
    </row>
    <row r="19" spans="1:8" x14ac:dyDescent="0.25">
      <c r="A19" s="299" t="s">
        <v>20</v>
      </c>
      <c r="B19" s="299"/>
      <c r="C19" s="299"/>
      <c r="D19" s="300"/>
      <c r="E19" s="301"/>
      <c r="F19" s="301"/>
      <c r="G19" s="301"/>
      <c r="H19" s="302"/>
    </row>
    <row r="20" spans="1:8" x14ac:dyDescent="0.25">
      <c r="A20" s="299" t="s">
        <v>21</v>
      </c>
      <c r="B20" s="299"/>
      <c r="C20" s="299"/>
      <c r="D20" s="337"/>
      <c r="E20" s="337"/>
      <c r="F20" s="337"/>
      <c r="G20" s="337"/>
      <c r="H20" s="337"/>
    </row>
    <row r="21" spans="1:8" x14ac:dyDescent="0.25">
      <c r="A21" s="299" t="s">
        <v>22</v>
      </c>
      <c r="B21" s="299"/>
      <c r="C21" s="299"/>
      <c r="D21" s="337"/>
      <c r="E21" s="337"/>
      <c r="F21" s="337"/>
      <c r="G21" s="337"/>
      <c r="H21" s="337"/>
    </row>
    <row r="22" spans="1:8" x14ac:dyDescent="0.25">
      <c r="A22" s="338" t="s">
        <v>32</v>
      </c>
      <c r="B22" s="339"/>
      <c r="C22" s="339"/>
      <c r="D22" s="339"/>
      <c r="E22" s="339"/>
      <c r="F22" s="339"/>
      <c r="G22" s="339"/>
      <c r="H22" s="340"/>
    </row>
    <row r="23" spans="1:8" x14ac:dyDescent="0.25">
      <c r="A23" s="299" t="s">
        <v>24</v>
      </c>
      <c r="B23" s="299"/>
      <c r="C23" s="299"/>
      <c r="D23" s="300"/>
      <c r="E23" s="301"/>
      <c r="F23" s="301"/>
      <c r="G23" s="301"/>
      <c r="H23" s="302"/>
    </row>
    <row r="24" spans="1:8" x14ac:dyDescent="0.25">
      <c r="A24" s="299" t="s">
        <v>25</v>
      </c>
      <c r="B24" s="299"/>
      <c r="C24" s="299"/>
      <c r="D24" s="300"/>
      <c r="E24" s="301"/>
      <c r="F24" s="301"/>
      <c r="G24" s="301"/>
      <c r="H24" s="302"/>
    </row>
    <row r="25" spans="1:8" x14ac:dyDescent="0.25">
      <c r="A25" s="324" t="s">
        <v>13</v>
      </c>
      <c r="B25" s="324"/>
      <c r="C25" s="341"/>
      <c r="D25" s="341"/>
      <c r="E25" s="326" t="s">
        <v>14</v>
      </c>
      <c r="F25" s="327"/>
      <c r="G25" s="320"/>
      <c r="H25" s="322"/>
    </row>
    <row r="26" spans="1:8" x14ac:dyDescent="0.25">
      <c r="A26" s="324" t="s">
        <v>15</v>
      </c>
      <c r="B26" s="324"/>
      <c r="C26" s="341"/>
      <c r="D26" s="341"/>
      <c r="E26" s="326" t="s">
        <v>12</v>
      </c>
      <c r="F26" s="327"/>
      <c r="G26" s="342"/>
      <c r="H26" s="342"/>
    </row>
    <row r="27" spans="1:8" x14ac:dyDescent="0.25">
      <c r="A27" s="324" t="s">
        <v>16</v>
      </c>
      <c r="B27" s="324"/>
      <c r="C27" s="330"/>
      <c r="D27" s="328"/>
      <c r="E27" s="326" t="s">
        <v>17</v>
      </c>
      <c r="F27" s="327"/>
      <c r="G27" s="343"/>
      <c r="H27" s="329"/>
    </row>
  </sheetData>
  <mergeCells count="63">
    <mergeCell ref="A26:B26"/>
    <mergeCell ref="C26:D26"/>
    <mergeCell ref="E26:F26"/>
    <mergeCell ref="G26:H26"/>
    <mergeCell ref="A27:B27"/>
    <mergeCell ref="C27:D27"/>
    <mergeCell ref="E27:F27"/>
    <mergeCell ref="G27:H27"/>
    <mergeCell ref="A24:C24"/>
    <mergeCell ref="D24:H24"/>
    <mergeCell ref="A25:B25"/>
    <mergeCell ref="C25:D25"/>
    <mergeCell ref="E25:F25"/>
    <mergeCell ref="G25:H25"/>
    <mergeCell ref="A23:C23"/>
    <mergeCell ref="D23:H23"/>
    <mergeCell ref="A17:B17"/>
    <mergeCell ref="C17:H17"/>
    <mergeCell ref="A18:C18"/>
    <mergeCell ref="D18:H18"/>
    <mergeCell ref="A19:C19"/>
    <mergeCell ref="D19:H19"/>
    <mergeCell ref="A20:C20"/>
    <mergeCell ref="D20:H20"/>
    <mergeCell ref="A21:C21"/>
    <mergeCell ref="D21:H21"/>
    <mergeCell ref="A22:H22"/>
    <mergeCell ref="A15:B15"/>
    <mergeCell ref="C15:D15"/>
    <mergeCell ref="E15:F15"/>
    <mergeCell ref="G15:H15"/>
    <mergeCell ref="A16:B16"/>
    <mergeCell ref="C16:D16"/>
    <mergeCell ref="E16:F16"/>
    <mergeCell ref="G16:H16"/>
    <mergeCell ref="A13:B13"/>
    <mergeCell ref="C13:D13"/>
    <mergeCell ref="E13:F13"/>
    <mergeCell ref="G13:H13"/>
    <mergeCell ref="A14:B14"/>
    <mergeCell ref="C14:D14"/>
    <mergeCell ref="E14:F14"/>
    <mergeCell ref="G14:H14"/>
    <mergeCell ref="A10:C10"/>
    <mergeCell ref="D10:H10"/>
    <mergeCell ref="A11:C11"/>
    <mergeCell ref="D11:H11"/>
    <mergeCell ref="A12:C12"/>
    <mergeCell ref="D12:H12"/>
    <mergeCell ref="A9:C9"/>
    <mergeCell ref="D9:H9"/>
    <mergeCell ref="A1:H1"/>
    <mergeCell ref="A2:H3"/>
    <mergeCell ref="A4:H4"/>
    <mergeCell ref="A5:C5"/>
    <mergeCell ref="D5:H5"/>
    <mergeCell ref="A6:C6"/>
    <mergeCell ref="D6:H6"/>
    <mergeCell ref="A7:C7"/>
    <mergeCell ref="E7:F7"/>
    <mergeCell ref="G7:H7"/>
    <mergeCell ref="A8:C8"/>
    <mergeCell ref="D8:H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2"/>
  <sheetViews>
    <sheetView topLeftCell="A91" zoomScaleNormal="100" workbookViewId="0">
      <selection activeCell="A119" sqref="A119:F119"/>
    </sheetView>
  </sheetViews>
  <sheetFormatPr baseColWidth="10" defaultRowHeight="15" x14ac:dyDescent="0.25"/>
  <cols>
    <col min="1" max="6" width="25.7109375" customWidth="1"/>
    <col min="7" max="7" width="17.7109375" customWidth="1"/>
  </cols>
  <sheetData>
    <row r="1" spans="1:8" ht="49.5" customHeight="1" x14ac:dyDescent="0.25">
      <c r="A1" s="400" t="s">
        <v>105</v>
      </c>
      <c r="B1" s="401"/>
      <c r="C1" s="401"/>
      <c r="D1" s="401"/>
      <c r="E1" s="401"/>
      <c r="F1" s="402"/>
      <c r="G1" s="3"/>
      <c r="H1" s="4"/>
    </row>
    <row r="2" spans="1:8" x14ac:dyDescent="0.25">
      <c r="A2" s="403" t="s">
        <v>33</v>
      </c>
      <c r="B2" s="404"/>
      <c r="C2" s="404"/>
      <c r="D2" s="404"/>
      <c r="E2" s="404"/>
      <c r="F2" s="405"/>
      <c r="G2" s="7"/>
      <c r="H2" s="4"/>
    </row>
    <row r="3" spans="1:8" x14ac:dyDescent="0.25">
      <c r="A3" s="406"/>
      <c r="B3" s="407"/>
      <c r="C3" s="407"/>
      <c r="D3" s="407"/>
      <c r="E3" s="407"/>
      <c r="F3" s="408"/>
      <c r="G3" s="7"/>
      <c r="H3" s="4"/>
    </row>
    <row r="4" spans="1:8" ht="15" customHeight="1" x14ac:dyDescent="0.25">
      <c r="A4" s="413" t="s">
        <v>106</v>
      </c>
      <c r="B4" s="414"/>
      <c r="C4" s="409" t="s">
        <v>71</v>
      </c>
      <c r="D4" s="409"/>
      <c r="E4" s="409"/>
      <c r="F4" s="410"/>
      <c r="G4" s="8"/>
      <c r="H4" s="4"/>
    </row>
    <row r="5" spans="1:8" x14ac:dyDescent="0.25">
      <c r="A5" s="413" t="s">
        <v>34</v>
      </c>
      <c r="B5" s="414"/>
      <c r="C5" s="409" t="s">
        <v>307</v>
      </c>
      <c r="D5" s="409"/>
      <c r="E5" s="409"/>
      <c r="F5" s="410"/>
      <c r="G5" s="8"/>
      <c r="H5" s="4"/>
    </row>
    <row r="6" spans="1:8" ht="18" customHeight="1" x14ac:dyDescent="0.25">
      <c r="A6" s="411" t="s">
        <v>35</v>
      </c>
      <c r="B6" s="392"/>
      <c r="C6" s="392"/>
      <c r="D6" s="392"/>
      <c r="E6" s="392"/>
      <c r="F6" s="412"/>
      <c r="G6" s="8"/>
      <c r="H6" s="4"/>
    </row>
    <row r="7" spans="1:8" ht="27.75" customHeight="1" x14ac:dyDescent="0.25">
      <c r="A7" s="388" t="s">
        <v>36</v>
      </c>
      <c r="B7" s="389"/>
      <c r="C7" s="389"/>
      <c r="D7" s="389"/>
      <c r="E7" s="389"/>
      <c r="F7" s="390"/>
      <c r="G7" s="6"/>
      <c r="H7" s="4"/>
    </row>
    <row r="8" spans="1:8" ht="48.75" customHeight="1" x14ac:dyDescent="0.25">
      <c r="A8" s="374" t="s">
        <v>448</v>
      </c>
      <c r="B8" s="375"/>
      <c r="C8" s="375"/>
      <c r="D8" s="375"/>
      <c r="E8" s="375"/>
      <c r="F8" s="376"/>
      <c r="G8" s="5"/>
      <c r="H8" s="4"/>
    </row>
    <row r="9" spans="1:8" ht="51" customHeight="1" x14ac:dyDescent="0.25">
      <c r="A9" s="344" t="s">
        <v>449</v>
      </c>
      <c r="B9" s="345"/>
      <c r="C9" s="345"/>
      <c r="D9" s="345"/>
      <c r="E9" s="345"/>
      <c r="F9" s="346"/>
      <c r="G9" s="5"/>
    </row>
    <row r="10" spans="1:8" ht="78" customHeight="1" x14ac:dyDescent="0.25">
      <c r="A10" s="344" t="s">
        <v>450</v>
      </c>
      <c r="B10" s="345"/>
      <c r="C10" s="345"/>
      <c r="D10" s="345"/>
      <c r="E10" s="345"/>
      <c r="F10" s="346"/>
      <c r="G10" s="9"/>
    </row>
    <row r="11" spans="1:8" ht="61.5" customHeight="1" x14ac:dyDescent="0.25">
      <c r="A11" s="344" t="s">
        <v>453</v>
      </c>
      <c r="B11" s="345"/>
      <c r="C11" s="345"/>
      <c r="D11" s="345"/>
      <c r="E11" s="345"/>
      <c r="F11" s="346"/>
      <c r="G11" s="5"/>
    </row>
    <row r="12" spans="1:8" ht="34.5" customHeight="1" x14ac:dyDescent="0.25">
      <c r="A12" s="344" t="s">
        <v>454</v>
      </c>
      <c r="B12" s="345"/>
      <c r="C12" s="345"/>
      <c r="D12" s="345"/>
      <c r="E12" s="345"/>
      <c r="F12" s="346"/>
      <c r="G12" s="5"/>
    </row>
    <row r="13" spans="1:8" ht="39.75" customHeight="1" x14ac:dyDescent="0.25">
      <c r="A13" s="344" t="s">
        <v>457</v>
      </c>
      <c r="B13" s="345"/>
      <c r="C13" s="345"/>
      <c r="D13" s="345"/>
      <c r="E13" s="345"/>
      <c r="F13" s="346"/>
      <c r="G13" s="5"/>
    </row>
    <row r="14" spans="1:8" ht="59.25" customHeight="1" x14ac:dyDescent="0.25">
      <c r="A14" s="344" t="s">
        <v>458</v>
      </c>
      <c r="B14" s="345"/>
      <c r="C14" s="345"/>
      <c r="D14" s="345"/>
      <c r="E14" s="345"/>
      <c r="F14" s="346"/>
      <c r="G14" s="5"/>
    </row>
    <row r="15" spans="1:8" ht="55.5" customHeight="1" x14ac:dyDescent="0.25">
      <c r="A15" s="344" t="s">
        <v>455</v>
      </c>
      <c r="B15" s="345"/>
      <c r="C15" s="345"/>
      <c r="D15" s="345"/>
      <c r="E15" s="345"/>
      <c r="F15" s="346"/>
      <c r="G15" s="5"/>
    </row>
    <row r="16" spans="1:8" ht="33" customHeight="1" x14ac:dyDescent="0.25">
      <c r="A16" s="344" t="s">
        <v>456</v>
      </c>
      <c r="B16" s="345"/>
      <c r="C16" s="345"/>
      <c r="D16" s="345"/>
      <c r="E16" s="345"/>
      <c r="F16" s="346"/>
      <c r="G16" s="5"/>
    </row>
    <row r="17" spans="1:7" ht="37.5" customHeight="1" x14ac:dyDescent="0.25">
      <c r="A17" s="344" t="s">
        <v>467</v>
      </c>
      <c r="B17" s="345"/>
      <c r="C17" s="345"/>
      <c r="D17" s="345"/>
      <c r="E17" s="345"/>
      <c r="F17" s="346"/>
      <c r="G17" s="5"/>
    </row>
    <row r="18" spans="1:7" ht="37.5" customHeight="1" x14ac:dyDescent="0.25">
      <c r="A18" s="344" t="s">
        <v>466</v>
      </c>
      <c r="B18" s="345"/>
      <c r="C18" s="345"/>
      <c r="D18" s="345"/>
      <c r="E18" s="345"/>
      <c r="F18" s="346"/>
      <c r="G18" s="5"/>
    </row>
    <row r="19" spans="1:7" ht="22.5" customHeight="1" x14ac:dyDescent="0.25">
      <c r="A19" s="385"/>
      <c r="B19" s="386"/>
      <c r="C19" s="386"/>
      <c r="D19" s="386"/>
      <c r="E19" s="386"/>
      <c r="F19" s="387"/>
      <c r="G19" s="5"/>
    </row>
    <row r="20" spans="1:7" ht="15" customHeight="1" x14ac:dyDescent="0.25">
      <c r="A20" s="61" t="s">
        <v>56</v>
      </c>
      <c r="B20" s="383" t="s">
        <v>55</v>
      </c>
      <c r="C20" s="383"/>
      <c r="D20" s="383"/>
      <c r="E20" s="383"/>
      <c r="F20" s="384"/>
      <c r="G20" s="5"/>
    </row>
    <row r="21" spans="1:7" ht="15" customHeight="1" x14ac:dyDescent="0.25">
      <c r="A21" s="61" t="s">
        <v>58</v>
      </c>
      <c r="B21" s="383" t="s">
        <v>451</v>
      </c>
      <c r="C21" s="383"/>
      <c r="D21" s="383"/>
      <c r="E21" s="383"/>
      <c r="F21" s="184"/>
      <c r="G21" s="5"/>
    </row>
    <row r="22" spans="1:7" ht="15" customHeight="1" x14ac:dyDescent="0.25">
      <c r="A22" s="61" t="s">
        <v>60</v>
      </c>
      <c r="B22" s="383" t="s">
        <v>57</v>
      </c>
      <c r="C22" s="383"/>
      <c r="D22" s="383"/>
      <c r="E22" s="383"/>
      <c r="F22" s="384"/>
      <c r="G22" s="5"/>
    </row>
    <row r="23" spans="1:7" ht="15" customHeight="1" x14ac:dyDescent="0.25">
      <c r="A23" s="61" t="s">
        <v>65</v>
      </c>
      <c r="B23" s="383" t="s">
        <v>59</v>
      </c>
      <c r="C23" s="383"/>
      <c r="D23" s="383"/>
      <c r="E23" s="383"/>
      <c r="F23" s="384"/>
      <c r="G23" s="5"/>
    </row>
    <row r="24" spans="1:7" ht="15" customHeight="1" x14ac:dyDescent="0.25">
      <c r="A24" s="61" t="s">
        <v>66</v>
      </c>
      <c r="B24" s="383" t="s">
        <v>61</v>
      </c>
      <c r="C24" s="383"/>
      <c r="D24" s="383"/>
      <c r="E24" s="383"/>
      <c r="F24" s="384"/>
      <c r="G24" s="5"/>
    </row>
    <row r="25" spans="1:7" ht="15" customHeight="1" x14ac:dyDescent="0.25">
      <c r="A25" s="61" t="s">
        <v>67</v>
      </c>
      <c r="B25" s="383" t="s">
        <v>62</v>
      </c>
      <c r="C25" s="383"/>
      <c r="D25" s="383"/>
      <c r="E25" s="383"/>
      <c r="F25" s="384"/>
      <c r="G25" s="5"/>
    </row>
    <row r="26" spans="1:7" ht="15" customHeight="1" x14ac:dyDescent="0.25">
      <c r="A26" s="61" t="s">
        <v>68</v>
      </c>
      <c r="B26" s="383" t="s">
        <v>63</v>
      </c>
      <c r="C26" s="383"/>
      <c r="D26" s="383"/>
      <c r="E26" s="383"/>
      <c r="F26" s="384"/>
      <c r="G26" s="5"/>
    </row>
    <row r="27" spans="1:7" ht="27.75" customHeight="1" x14ac:dyDescent="0.25">
      <c r="A27" s="61" t="s">
        <v>70</v>
      </c>
      <c r="B27" s="383" t="s">
        <v>64</v>
      </c>
      <c r="C27" s="383"/>
      <c r="D27" s="383"/>
      <c r="E27" s="383"/>
      <c r="F27" s="384"/>
      <c r="G27" s="5"/>
    </row>
    <row r="28" spans="1:7" ht="15" customHeight="1" x14ac:dyDescent="0.25">
      <c r="A28" s="61" t="s">
        <v>452</v>
      </c>
      <c r="B28" s="383" t="s">
        <v>69</v>
      </c>
      <c r="C28" s="383"/>
      <c r="D28" s="383"/>
      <c r="E28" s="383"/>
      <c r="F28" s="384"/>
      <c r="G28" s="5"/>
    </row>
    <row r="29" spans="1:7" x14ac:dyDescent="0.25">
      <c r="A29" s="415"/>
      <c r="B29" s="416"/>
      <c r="C29" s="416"/>
      <c r="D29" s="416"/>
      <c r="E29" s="416"/>
      <c r="F29" s="417"/>
      <c r="G29" s="5"/>
    </row>
    <row r="30" spans="1:7" ht="15" customHeight="1" x14ac:dyDescent="0.25">
      <c r="A30" s="391" t="s">
        <v>37</v>
      </c>
      <c r="B30" s="392"/>
      <c r="C30" s="392"/>
      <c r="D30" s="392"/>
      <c r="E30" s="392"/>
      <c r="F30" s="393"/>
      <c r="G30" s="10"/>
    </row>
    <row r="31" spans="1:7" ht="15" customHeight="1" x14ac:dyDescent="0.25">
      <c r="A31" s="418" t="s">
        <v>38</v>
      </c>
      <c r="B31" s="419"/>
      <c r="C31" s="419"/>
      <c r="D31" s="419"/>
      <c r="E31" s="419"/>
      <c r="F31" s="420"/>
      <c r="G31" s="11"/>
    </row>
    <row r="32" spans="1:7" ht="15" customHeight="1" x14ac:dyDescent="0.25">
      <c r="A32" s="421" t="s">
        <v>291</v>
      </c>
      <c r="B32" s="422"/>
      <c r="C32" s="422"/>
      <c r="D32" s="422"/>
      <c r="E32" s="422"/>
      <c r="F32" s="423"/>
      <c r="G32" s="11"/>
    </row>
    <row r="33" spans="1:7" ht="56.25" customHeight="1" x14ac:dyDescent="0.25">
      <c r="A33" s="424" t="s">
        <v>39</v>
      </c>
      <c r="B33" s="425"/>
      <c r="C33" s="425"/>
      <c r="D33" s="425"/>
      <c r="E33" s="425"/>
      <c r="F33" s="426"/>
      <c r="G33" s="12"/>
    </row>
    <row r="34" spans="1:7" ht="132" customHeight="1" x14ac:dyDescent="0.25">
      <c r="A34" s="394" t="s">
        <v>459</v>
      </c>
      <c r="B34" s="395"/>
      <c r="C34" s="395"/>
      <c r="D34" s="395"/>
      <c r="E34" s="395"/>
      <c r="F34" s="396"/>
      <c r="G34" s="11"/>
    </row>
    <row r="35" spans="1:7" ht="145.5" customHeight="1" x14ac:dyDescent="0.25">
      <c r="A35" s="377" t="s">
        <v>460</v>
      </c>
      <c r="B35" s="378"/>
      <c r="C35" s="378"/>
      <c r="D35" s="378"/>
      <c r="E35" s="378"/>
      <c r="F35" s="379"/>
      <c r="G35" s="11"/>
    </row>
    <row r="36" spans="1:7" ht="104.25" customHeight="1" x14ac:dyDescent="0.25">
      <c r="A36" s="377" t="s">
        <v>461</v>
      </c>
      <c r="B36" s="378"/>
      <c r="C36" s="378"/>
      <c r="D36" s="378"/>
      <c r="E36" s="378"/>
      <c r="F36" s="379"/>
      <c r="G36" s="11"/>
    </row>
    <row r="37" spans="1:7" ht="71.25" customHeight="1" x14ac:dyDescent="0.25">
      <c r="A37" s="377" t="s">
        <v>107</v>
      </c>
      <c r="B37" s="378"/>
      <c r="C37" s="378"/>
      <c r="D37" s="378"/>
      <c r="E37" s="378"/>
      <c r="F37" s="379"/>
      <c r="G37" s="11"/>
    </row>
    <row r="38" spans="1:7" ht="46.5" customHeight="1" x14ac:dyDescent="0.25">
      <c r="A38" s="377" t="s">
        <v>108</v>
      </c>
      <c r="B38" s="378"/>
      <c r="C38" s="378"/>
      <c r="D38" s="378"/>
      <c r="E38" s="378"/>
      <c r="F38" s="379"/>
      <c r="G38" s="11"/>
    </row>
    <row r="39" spans="1:7" ht="103.5" customHeight="1" x14ac:dyDescent="0.25">
      <c r="A39" s="427" t="s">
        <v>109</v>
      </c>
      <c r="B39" s="428"/>
      <c r="C39" s="428"/>
      <c r="D39" s="428"/>
      <c r="E39" s="428"/>
      <c r="F39" s="429"/>
      <c r="G39" s="11"/>
    </row>
    <row r="40" spans="1:7" ht="62.25" customHeight="1" x14ac:dyDescent="0.25">
      <c r="A40" s="397" t="s">
        <v>40</v>
      </c>
      <c r="B40" s="398"/>
      <c r="C40" s="398"/>
      <c r="D40" s="398"/>
      <c r="E40" s="398"/>
      <c r="F40" s="399"/>
      <c r="G40" s="12"/>
    </row>
    <row r="41" spans="1:7" ht="56.25" customHeight="1" x14ac:dyDescent="0.25">
      <c r="A41" s="394" t="s">
        <v>463</v>
      </c>
      <c r="B41" s="395"/>
      <c r="C41" s="395"/>
      <c r="D41" s="395"/>
      <c r="E41" s="395"/>
      <c r="F41" s="396"/>
      <c r="G41" s="11"/>
    </row>
    <row r="42" spans="1:7" ht="57" customHeight="1" x14ac:dyDescent="0.25">
      <c r="A42" s="377" t="s">
        <v>465</v>
      </c>
      <c r="B42" s="378"/>
      <c r="C42" s="378"/>
      <c r="D42" s="378"/>
      <c r="E42" s="378"/>
      <c r="F42" s="379"/>
      <c r="G42" s="11"/>
    </row>
    <row r="43" spans="1:7" ht="66" customHeight="1" x14ac:dyDescent="0.25">
      <c r="A43" s="377" t="s">
        <v>310</v>
      </c>
      <c r="B43" s="378"/>
      <c r="C43" s="378"/>
      <c r="D43" s="378"/>
      <c r="E43" s="378"/>
      <c r="F43" s="379"/>
      <c r="G43" s="11"/>
    </row>
    <row r="44" spans="1:7" s="34" customFormat="1" ht="54" customHeight="1" x14ac:dyDescent="0.25">
      <c r="A44" s="377" t="s">
        <v>287</v>
      </c>
      <c r="B44" s="378"/>
      <c r="C44" s="378"/>
      <c r="D44" s="378"/>
      <c r="E44" s="378"/>
      <c r="F44" s="379"/>
      <c r="G44" s="11"/>
    </row>
    <row r="45" spans="1:7" ht="66.75" customHeight="1" x14ac:dyDescent="0.25">
      <c r="A45" s="377" t="s">
        <v>288</v>
      </c>
      <c r="B45" s="378"/>
      <c r="C45" s="378"/>
      <c r="D45" s="378"/>
      <c r="E45" s="378"/>
      <c r="F45" s="379"/>
      <c r="G45" s="11"/>
    </row>
    <row r="46" spans="1:7" ht="45" customHeight="1" x14ac:dyDescent="0.25">
      <c r="A46" s="377" t="s">
        <v>289</v>
      </c>
      <c r="B46" s="378"/>
      <c r="C46" s="378"/>
      <c r="D46" s="378"/>
      <c r="E46" s="378"/>
      <c r="F46" s="379"/>
      <c r="G46" s="11"/>
    </row>
    <row r="47" spans="1:7" ht="114" customHeight="1" x14ac:dyDescent="0.25">
      <c r="A47" s="377" t="s">
        <v>462</v>
      </c>
      <c r="B47" s="378"/>
      <c r="C47" s="378"/>
      <c r="D47" s="378"/>
      <c r="E47" s="378"/>
      <c r="F47" s="379"/>
      <c r="G47" s="11"/>
    </row>
    <row r="48" spans="1:7" ht="56.25" customHeight="1" x14ac:dyDescent="0.25">
      <c r="A48" s="377" t="s">
        <v>290</v>
      </c>
      <c r="B48" s="378"/>
      <c r="C48" s="378"/>
      <c r="D48" s="378"/>
      <c r="E48" s="378"/>
      <c r="F48" s="379"/>
      <c r="G48" s="11"/>
    </row>
    <row r="49" spans="1:7" ht="15.75" thickBot="1" x14ac:dyDescent="0.3">
      <c r="A49" s="380"/>
      <c r="B49" s="381"/>
      <c r="C49" s="381"/>
      <c r="D49" s="381"/>
      <c r="E49" s="381"/>
      <c r="F49" s="382"/>
      <c r="G49" s="11"/>
    </row>
    <row r="50" spans="1:7" ht="15.75" thickBot="1" x14ac:dyDescent="0.3">
      <c r="A50" s="20"/>
      <c r="B50" s="21"/>
      <c r="C50" s="21"/>
      <c r="D50" s="21"/>
      <c r="E50" s="21"/>
      <c r="F50" s="21"/>
      <c r="G50" s="11"/>
    </row>
    <row r="51" spans="1:7" x14ac:dyDescent="0.25">
      <c r="A51" s="350" t="s">
        <v>41</v>
      </c>
      <c r="B51" s="351"/>
      <c r="C51" s="351"/>
      <c r="D51" s="351"/>
      <c r="E51" s="351"/>
      <c r="F51" s="352"/>
      <c r="G51" s="13"/>
    </row>
    <row r="52" spans="1:7" ht="15" customHeight="1" x14ac:dyDescent="0.25">
      <c r="A52" s="353" t="s">
        <v>42</v>
      </c>
      <c r="B52" s="354"/>
      <c r="C52" s="354"/>
      <c r="D52" s="354"/>
      <c r="E52" s="354"/>
      <c r="F52" s="355"/>
      <c r="G52" s="14"/>
    </row>
    <row r="53" spans="1:7" x14ac:dyDescent="0.25">
      <c r="A53" s="22"/>
      <c r="B53" s="23"/>
      <c r="C53" s="23"/>
      <c r="D53" s="23"/>
      <c r="E53" s="23"/>
      <c r="F53" s="24"/>
      <c r="G53" s="15"/>
    </row>
    <row r="54" spans="1:7" ht="25.5" x14ac:dyDescent="0.25">
      <c r="A54" s="25"/>
      <c r="B54" s="26" t="s">
        <v>43</v>
      </c>
      <c r="C54" s="26" t="s">
        <v>44</v>
      </c>
      <c r="D54" s="26" t="s">
        <v>45</v>
      </c>
      <c r="E54" s="26" t="s">
        <v>46</v>
      </c>
      <c r="F54" s="27" t="s">
        <v>47</v>
      </c>
      <c r="G54" s="2"/>
    </row>
    <row r="55" spans="1:7" ht="89.25" x14ac:dyDescent="0.25">
      <c r="A55" s="28" t="s">
        <v>48</v>
      </c>
      <c r="B55" s="29" t="s">
        <v>127</v>
      </c>
      <c r="C55" s="30"/>
      <c r="D55" s="30"/>
      <c r="E55" s="30"/>
      <c r="F55" s="31"/>
      <c r="G55" s="2"/>
    </row>
    <row r="56" spans="1:7" ht="89.25" x14ac:dyDescent="0.25">
      <c r="A56" s="35" t="s">
        <v>49</v>
      </c>
      <c r="B56" s="36" t="s">
        <v>128</v>
      </c>
      <c r="C56" s="37"/>
      <c r="D56" s="38"/>
      <c r="E56" s="37"/>
      <c r="F56" s="39"/>
      <c r="G56" s="2"/>
    </row>
    <row r="57" spans="1:7" ht="114.75" x14ac:dyDescent="0.25">
      <c r="A57" s="41" t="s">
        <v>129</v>
      </c>
      <c r="B57" s="45" t="s">
        <v>142</v>
      </c>
      <c r="C57" s="49" t="s">
        <v>311</v>
      </c>
      <c r="D57" s="48" t="s">
        <v>130</v>
      </c>
      <c r="E57" s="45" t="s">
        <v>134</v>
      </c>
      <c r="F57" s="50" t="s">
        <v>138</v>
      </c>
      <c r="G57" s="2"/>
    </row>
    <row r="58" spans="1:7" ht="114.75" x14ac:dyDescent="0.25">
      <c r="A58" s="42"/>
      <c r="B58" s="46" t="s">
        <v>143</v>
      </c>
      <c r="C58" s="49" t="s">
        <v>312</v>
      </c>
      <c r="D58" s="48" t="s">
        <v>131</v>
      </c>
      <c r="E58" s="51" t="s">
        <v>135</v>
      </c>
      <c r="F58" s="50" t="s">
        <v>139</v>
      </c>
      <c r="G58" s="2"/>
    </row>
    <row r="59" spans="1:7" ht="127.5" x14ac:dyDescent="0.25">
      <c r="A59" s="42"/>
      <c r="B59" s="46" t="s">
        <v>144</v>
      </c>
      <c r="C59" s="49" t="s">
        <v>314</v>
      </c>
      <c r="D59" s="64" t="s">
        <v>132</v>
      </c>
      <c r="E59" s="46" t="s">
        <v>136</v>
      </c>
      <c r="F59" s="50" t="s">
        <v>140</v>
      </c>
      <c r="G59" s="2"/>
    </row>
    <row r="60" spans="1:7" ht="114.75" x14ac:dyDescent="0.25">
      <c r="A60" s="43"/>
      <c r="B60" s="47" t="s">
        <v>145</v>
      </c>
      <c r="C60" s="49" t="s">
        <v>313</v>
      </c>
      <c r="D60" s="64" t="s">
        <v>133</v>
      </c>
      <c r="E60" s="47" t="s">
        <v>137</v>
      </c>
      <c r="F60" s="50" t="s">
        <v>141</v>
      </c>
      <c r="G60" s="2"/>
    </row>
    <row r="61" spans="1:7" ht="89.25" x14ac:dyDescent="0.25">
      <c r="A61" s="41" t="s">
        <v>146</v>
      </c>
      <c r="B61" s="45" t="s">
        <v>158</v>
      </c>
      <c r="C61" s="53" t="s">
        <v>147</v>
      </c>
      <c r="D61" s="48" t="s">
        <v>148</v>
      </c>
      <c r="E61" s="40" t="s">
        <v>149</v>
      </c>
      <c r="F61" s="52" t="s">
        <v>150</v>
      </c>
      <c r="G61" s="2"/>
    </row>
    <row r="62" spans="1:7" ht="89.25" x14ac:dyDescent="0.25">
      <c r="A62" s="42"/>
      <c r="B62" s="46" t="s">
        <v>159</v>
      </c>
      <c r="C62" s="65" t="s">
        <v>315</v>
      </c>
      <c r="D62" s="64" t="s">
        <v>151</v>
      </c>
      <c r="E62" s="40" t="s">
        <v>152</v>
      </c>
      <c r="F62" s="52" t="s">
        <v>153</v>
      </c>
      <c r="G62" s="2"/>
    </row>
    <row r="63" spans="1:7" ht="76.5" x14ac:dyDescent="0.25">
      <c r="A63" s="42"/>
      <c r="B63" s="46" t="s">
        <v>160</v>
      </c>
      <c r="C63" s="53" t="s">
        <v>316</v>
      </c>
      <c r="D63" s="64" t="s">
        <v>154</v>
      </c>
      <c r="E63" s="45" t="s">
        <v>155</v>
      </c>
      <c r="F63" s="54" t="s">
        <v>153</v>
      </c>
      <c r="G63" s="2"/>
    </row>
    <row r="64" spans="1:7" ht="89.25" x14ac:dyDescent="0.25">
      <c r="A64" s="42"/>
      <c r="B64" s="46" t="s">
        <v>161</v>
      </c>
      <c r="C64" s="45" t="s">
        <v>317</v>
      </c>
      <c r="D64" s="45" t="s">
        <v>156</v>
      </c>
      <c r="E64" s="46"/>
      <c r="F64" s="55" t="s">
        <v>157</v>
      </c>
      <c r="G64" s="2"/>
    </row>
    <row r="65" spans="1:7" ht="76.5" x14ac:dyDescent="0.25">
      <c r="A65" s="42"/>
      <c r="B65" s="46" t="s">
        <v>162</v>
      </c>
      <c r="C65" s="46"/>
      <c r="D65" s="46"/>
      <c r="E65" s="46"/>
      <c r="F65" s="56"/>
      <c r="G65" s="2"/>
    </row>
    <row r="66" spans="1:7" ht="89.25" x14ac:dyDescent="0.25">
      <c r="A66" s="43"/>
      <c r="B66" s="47" t="s">
        <v>163</v>
      </c>
      <c r="C66" s="47"/>
      <c r="D66" s="47"/>
      <c r="E66" s="47"/>
      <c r="F66" s="57"/>
      <c r="G66" s="2"/>
    </row>
    <row r="67" spans="1:7" ht="102" x14ac:dyDescent="0.25">
      <c r="A67" s="41" t="s">
        <v>172</v>
      </c>
      <c r="B67" s="45" t="s">
        <v>173</v>
      </c>
      <c r="C67" s="48" t="s">
        <v>318</v>
      </c>
      <c r="D67" s="48" t="s">
        <v>164</v>
      </c>
      <c r="E67" s="45" t="s">
        <v>165</v>
      </c>
      <c r="F67" s="52" t="s">
        <v>166</v>
      </c>
      <c r="G67" s="2"/>
    </row>
    <row r="68" spans="1:7" ht="76.5" x14ac:dyDescent="0.25">
      <c r="A68" s="42"/>
      <c r="B68" s="46" t="s">
        <v>174</v>
      </c>
      <c r="C68" s="45" t="s">
        <v>167</v>
      </c>
      <c r="D68" s="45" t="s">
        <v>168</v>
      </c>
      <c r="E68" s="46" t="s">
        <v>169</v>
      </c>
      <c r="F68" s="55" t="s">
        <v>170</v>
      </c>
      <c r="G68" s="2"/>
    </row>
    <row r="69" spans="1:7" ht="63.75" x14ac:dyDescent="0.25">
      <c r="A69" s="43"/>
      <c r="B69" s="47" t="s">
        <v>175</v>
      </c>
      <c r="C69" s="47"/>
      <c r="D69" s="47"/>
      <c r="E69" s="47" t="s">
        <v>171</v>
      </c>
      <c r="F69" s="57"/>
      <c r="G69" s="2"/>
    </row>
    <row r="70" spans="1:7" ht="51" x14ac:dyDescent="0.25">
      <c r="A70" s="41" t="s">
        <v>176</v>
      </c>
      <c r="B70" s="45" t="s">
        <v>182</v>
      </c>
      <c r="C70" s="48" t="s">
        <v>319</v>
      </c>
      <c r="D70" s="48" t="s">
        <v>177</v>
      </c>
      <c r="E70" s="45" t="s">
        <v>178</v>
      </c>
      <c r="F70" s="52" t="s">
        <v>179</v>
      </c>
      <c r="G70" s="2"/>
    </row>
    <row r="71" spans="1:7" ht="63.75" x14ac:dyDescent="0.25">
      <c r="A71" s="43"/>
      <c r="B71" s="47" t="s">
        <v>183</v>
      </c>
      <c r="C71" s="48" t="s">
        <v>180</v>
      </c>
      <c r="D71" s="48" t="s">
        <v>184</v>
      </c>
      <c r="E71" s="47"/>
      <c r="F71" s="52" t="s">
        <v>181</v>
      </c>
      <c r="G71" s="2"/>
    </row>
    <row r="72" spans="1:7" ht="29.25" customHeight="1" x14ac:dyDescent="0.25">
      <c r="A72" s="359" t="s">
        <v>327</v>
      </c>
      <c r="B72" s="359"/>
      <c r="C72" s="359"/>
      <c r="D72" s="359"/>
      <c r="E72" s="359"/>
      <c r="F72" s="359"/>
      <c r="G72" s="2"/>
    </row>
    <row r="73" spans="1:7" ht="114.75" x14ac:dyDescent="0.25">
      <c r="A73" s="58" t="s">
        <v>185</v>
      </c>
      <c r="B73" s="182" t="s">
        <v>186</v>
      </c>
      <c r="C73" s="182" t="s">
        <v>438</v>
      </c>
      <c r="D73" s="182" t="s">
        <v>440</v>
      </c>
      <c r="E73" s="182" t="s">
        <v>188</v>
      </c>
      <c r="F73" s="183" t="s">
        <v>189</v>
      </c>
      <c r="G73" s="2"/>
    </row>
    <row r="74" spans="1:7" ht="114.75" x14ac:dyDescent="0.25">
      <c r="A74" s="58" t="s">
        <v>190</v>
      </c>
      <c r="B74" s="182" t="s">
        <v>191</v>
      </c>
      <c r="C74" s="182" t="s">
        <v>439</v>
      </c>
      <c r="D74" s="182" t="s">
        <v>441</v>
      </c>
      <c r="E74" s="182" t="s">
        <v>192</v>
      </c>
      <c r="F74" s="183" t="s">
        <v>193</v>
      </c>
      <c r="G74" s="2"/>
    </row>
    <row r="75" spans="1:7" ht="140.25" x14ac:dyDescent="0.25">
      <c r="A75" s="41" t="s">
        <v>194</v>
      </c>
      <c r="B75" s="45" t="s">
        <v>199</v>
      </c>
      <c r="C75" s="48" t="s">
        <v>326</v>
      </c>
      <c r="D75" s="45" t="s">
        <v>195</v>
      </c>
      <c r="E75" s="45" t="s">
        <v>196</v>
      </c>
      <c r="F75" s="59" t="s">
        <v>198</v>
      </c>
      <c r="G75" s="2"/>
    </row>
    <row r="76" spans="1:7" ht="114.75" x14ac:dyDescent="0.25">
      <c r="A76" s="43"/>
      <c r="B76" s="47" t="s">
        <v>200</v>
      </c>
      <c r="C76" s="48" t="s">
        <v>325</v>
      </c>
      <c r="D76" s="47"/>
      <c r="E76" s="47" t="s">
        <v>197</v>
      </c>
      <c r="F76" s="60"/>
      <c r="G76" s="2"/>
    </row>
    <row r="77" spans="1:7" ht="63.75" x14ac:dyDescent="0.25">
      <c r="A77" s="58" t="s">
        <v>201</v>
      </c>
      <c r="B77" s="48" t="s">
        <v>202</v>
      </c>
      <c r="C77" s="48" t="s">
        <v>324</v>
      </c>
      <c r="D77" s="48" t="s">
        <v>203</v>
      </c>
      <c r="E77" s="48" t="s">
        <v>204</v>
      </c>
      <c r="F77" s="50" t="s">
        <v>205</v>
      </c>
      <c r="G77" s="2"/>
    </row>
    <row r="78" spans="1:7" ht="229.5" x14ac:dyDescent="0.25">
      <c r="A78" s="41" t="s">
        <v>216</v>
      </c>
      <c r="B78" s="45" t="s">
        <v>214</v>
      </c>
      <c r="C78" s="64" t="s">
        <v>206</v>
      </c>
      <c r="D78" s="48" t="s">
        <v>207</v>
      </c>
      <c r="E78" s="48" t="s">
        <v>208</v>
      </c>
      <c r="F78" s="50" t="s">
        <v>209</v>
      </c>
      <c r="G78" s="2"/>
    </row>
    <row r="79" spans="1:7" ht="63.75" x14ac:dyDescent="0.25">
      <c r="A79" s="43"/>
      <c r="B79" s="47" t="s">
        <v>215</v>
      </c>
      <c r="C79" s="66" t="s">
        <v>210</v>
      </c>
      <c r="D79" s="48" t="s">
        <v>211</v>
      </c>
      <c r="E79" s="48" t="s">
        <v>212</v>
      </c>
      <c r="F79" s="50" t="s">
        <v>213</v>
      </c>
      <c r="G79" s="2"/>
    </row>
    <row r="80" spans="1:7" ht="127.5" x14ac:dyDescent="0.25">
      <c r="A80" s="44" t="s">
        <v>217</v>
      </c>
      <c r="B80" s="48" t="s">
        <v>218</v>
      </c>
      <c r="C80" s="64" t="s">
        <v>219</v>
      </c>
      <c r="D80" s="48" t="s">
        <v>220</v>
      </c>
      <c r="E80" s="48" t="s">
        <v>221</v>
      </c>
      <c r="F80" s="50" t="s">
        <v>222</v>
      </c>
      <c r="G80" s="2"/>
    </row>
    <row r="81" spans="1:7" ht="63.75" x14ac:dyDescent="0.25">
      <c r="A81" s="58" t="s">
        <v>223</v>
      </c>
      <c r="B81" s="45" t="s">
        <v>224</v>
      </c>
      <c r="C81" s="48" t="s">
        <v>323</v>
      </c>
      <c r="D81" s="48" t="s">
        <v>225</v>
      </c>
      <c r="E81" s="48" t="s">
        <v>226</v>
      </c>
      <c r="F81" s="50" t="s">
        <v>227</v>
      </c>
      <c r="G81" s="2"/>
    </row>
    <row r="82" spans="1:7" ht="89.25" x14ac:dyDescent="0.25">
      <c r="A82" s="44" t="s">
        <v>436</v>
      </c>
      <c r="B82" s="45" t="s">
        <v>437</v>
      </c>
      <c r="C82" s="53" t="s">
        <v>322</v>
      </c>
      <c r="D82" s="48" t="s">
        <v>228</v>
      </c>
      <c r="E82" s="48" t="s">
        <v>231</v>
      </c>
      <c r="F82" s="50" t="s">
        <v>233</v>
      </c>
      <c r="G82" s="2"/>
    </row>
    <row r="83" spans="1:7" ht="114.75" x14ac:dyDescent="0.25">
      <c r="A83" s="44"/>
      <c r="B83" s="46" t="s">
        <v>292</v>
      </c>
      <c r="C83" s="53" t="s">
        <v>321</v>
      </c>
      <c r="D83" s="48" t="s">
        <v>229</v>
      </c>
      <c r="E83" s="48" t="s">
        <v>232</v>
      </c>
      <c r="F83" s="50" t="s">
        <v>234</v>
      </c>
      <c r="G83" s="2"/>
    </row>
    <row r="84" spans="1:7" ht="76.5" x14ac:dyDescent="0.25">
      <c r="A84" s="44"/>
      <c r="B84" s="47"/>
      <c r="C84" s="65" t="s">
        <v>320</v>
      </c>
      <c r="D84" s="48" t="s">
        <v>230</v>
      </c>
      <c r="E84" s="48"/>
      <c r="F84" s="50" t="s">
        <v>235</v>
      </c>
      <c r="G84" s="2"/>
    </row>
    <row r="85" spans="1:7" ht="27.75" customHeight="1" x14ac:dyDescent="0.25">
      <c r="A85" s="360" t="s">
        <v>328</v>
      </c>
      <c r="B85" s="360"/>
      <c r="C85" s="360"/>
      <c r="D85" s="360"/>
      <c r="E85" s="360"/>
      <c r="F85" s="360"/>
      <c r="G85" s="2"/>
    </row>
    <row r="86" spans="1:7" ht="89.25" x14ac:dyDescent="0.25">
      <c r="A86" s="58" t="s">
        <v>294</v>
      </c>
      <c r="B86" s="48" t="s">
        <v>186</v>
      </c>
      <c r="C86" s="64" t="s">
        <v>236</v>
      </c>
      <c r="D86" s="48" t="s">
        <v>187</v>
      </c>
      <c r="E86" s="48" t="s">
        <v>237</v>
      </c>
      <c r="F86" s="50" t="s">
        <v>189</v>
      </c>
      <c r="G86" s="2"/>
    </row>
    <row r="87" spans="1:7" ht="127.5" x14ac:dyDescent="0.25">
      <c r="A87" s="58" t="s">
        <v>295</v>
      </c>
      <c r="B87" s="48" t="s">
        <v>238</v>
      </c>
      <c r="C87" s="64" t="s">
        <v>239</v>
      </c>
      <c r="D87" s="48" t="s">
        <v>240</v>
      </c>
      <c r="E87" s="48" t="s">
        <v>197</v>
      </c>
      <c r="F87" s="50" t="s">
        <v>241</v>
      </c>
      <c r="G87" s="2"/>
    </row>
    <row r="88" spans="1:7" ht="63.75" x14ac:dyDescent="0.25">
      <c r="A88" s="58" t="s">
        <v>296</v>
      </c>
      <c r="B88" s="48" t="s">
        <v>242</v>
      </c>
      <c r="C88" s="64" t="s">
        <v>243</v>
      </c>
      <c r="D88" s="48" t="s">
        <v>203</v>
      </c>
      <c r="E88" s="48" t="s">
        <v>244</v>
      </c>
      <c r="F88" s="50" t="s">
        <v>245</v>
      </c>
      <c r="G88" s="2"/>
    </row>
    <row r="89" spans="1:7" ht="127.5" x14ac:dyDescent="0.25">
      <c r="A89" s="58" t="s">
        <v>297</v>
      </c>
      <c r="B89" s="48"/>
      <c r="C89" s="64" t="s">
        <v>246</v>
      </c>
      <c r="D89" s="48" t="s">
        <v>247</v>
      </c>
      <c r="E89" s="48" t="s">
        <v>212</v>
      </c>
      <c r="F89" s="50" t="s">
        <v>209</v>
      </c>
      <c r="G89" s="2"/>
    </row>
    <row r="90" spans="1:7" ht="63.75" x14ac:dyDescent="0.25">
      <c r="A90" s="58" t="s">
        <v>298</v>
      </c>
      <c r="B90" s="48"/>
      <c r="C90" s="64" t="s">
        <v>210</v>
      </c>
      <c r="D90" s="48" t="s">
        <v>211</v>
      </c>
      <c r="E90" s="48" t="s">
        <v>212</v>
      </c>
      <c r="F90" s="50" t="s">
        <v>213</v>
      </c>
      <c r="G90" s="2"/>
    </row>
    <row r="91" spans="1:7" ht="165.75" x14ac:dyDescent="0.25">
      <c r="A91" s="58" t="s">
        <v>299</v>
      </c>
      <c r="B91" s="48" t="s">
        <v>248</v>
      </c>
      <c r="C91" s="64" t="s">
        <v>249</v>
      </c>
      <c r="D91" s="48" t="s">
        <v>220</v>
      </c>
      <c r="E91" s="48" t="s">
        <v>250</v>
      </c>
      <c r="F91" s="50" t="s">
        <v>251</v>
      </c>
      <c r="G91" s="2"/>
    </row>
    <row r="92" spans="1:7" ht="89.25" x14ac:dyDescent="0.25">
      <c r="A92" s="58" t="s">
        <v>300</v>
      </c>
      <c r="B92" s="48" t="s">
        <v>252</v>
      </c>
      <c r="C92" s="48" t="s">
        <v>253</v>
      </c>
      <c r="D92" s="48" t="s">
        <v>254</v>
      </c>
      <c r="E92" s="48" t="s">
        <v>255</v>
      </c>
      <c r="F92" s="50" t="s">
        <v>256</v>
      </c>
      <c r="G92" s="2"/>
    </row>
    <row r="93" spans="1:7" ht="15" customHeight="1" x14ac:dyDescent="0.25">
      <c r="A93" s="359" t="s">
        <v>329</v>
      </c>
      <c r="B93" s="359"/>
      <c r="C93" s="359"/>
      <c r="D93" s="359"/>
      <c r="E93" s="359"/>
      <c r="F93" s="359"/>
      <c r="G93" s="2"/>
    </row>
    <row r="94" spans="1:7" ht="89.25" x14ac:dyDescent="0.25">
      <c r="A94" s="58" t="s">
        <v>301</v>
      </c>
      <c r="B94" s="48" t="s">
        <v>257</v>
      </c>
      <c r="C94" s="64" t="s">
        <v>258</v>
      </c>
      <c r="D94" s="48" t="s">
        <v>259</v>
      </c>
      <c r="E94" s="48" t="s">
        <v>260</v>
      </c>
      <c r="F94" s="50" t="s">
        <v>261</v>
      </c>
      <c r="G94" s="2"/>
    </row>
    <row r="95" spans="1:7" ht="63.75" x14ac:dyDescent="0.25">
      <c r="A95" s="58" t="s">
        <v>302</v>
      </c>
      <c r="B95" s="48" t="s">
        <v>262</v>
      </c>
      <c r="C95" s="64" t="s">
        <v>263</v>
      </c>
      <c r="D95" s="48" t="s">
        <v>264</v>
      </c>
      <c r="E95" s="48" t="s">
        <v>265</v>
      </c>
      <c r="F95" s="50" t="s">
        <v>266</v>
      </c>
      <c r="G95" s="2"/>
    </row>
    <row r="96" spans="1:7" ht="51" x14ac:dyDescent="0.25">
      <c r="A96" s="58" t="s">
        <v>303</v>
      </c>
      <c r="B96" s="48" t="s">
        <v>267</v>
      </c>
      <c r="C96" s="64" t="s">
        <v>268</v>
      </c>
      <c r="D96" s="48" t="s">
        <v>269</v>
      </c>
      <c r="E96" s="48" t="s">
        <v>270</v>
      </c>
      <c r="F96" s="50" t="s">
        <v>271</v>
      </c>
      <c r="G96" s="2"/>
    </row>
    <row r="97" spans="1:7" ht="63.75" x14ac:dyDescent="0.25">
      <c r="A97" s="58" t="s">
        <v>304</v>
      </c>
      <c r="B97" s="48" t="s">
        <v>272</v>
      </c>
      <c r="C97" s="64" t="s">
        <v>273</v>
      </c>
      <c r="D97" s="48" t="s">
        <v>274</v>
      </c>
      <c r="E97" s="48" t="s">
        <v>275</v>
      </c>
      <c r="F97" s="50" t="s">
        <v>276</v>
      </c>
      <c r="G97" s="2"/>
    </row>
    <row r="98" spans="1:7" ht="15" customHeight="1" x14ac:dyDescent="0.25">
      <c r="A98" s="359" t="s">
        <v>293</v>
      </c>
      <c r="B98" s="359"/>
      <c r="C98" s="359"/>
      <c r="D98" s="359"/>
      <c r="E98" s="359"/>
      <c r="F98" s="359"/>
      <c r="G98" s="2"/>
    </row>
    <row r="99" spans="1:7" ht="63.75" x14ac:dyDescent="0.25">
      <c r="A99" s="58" t="s">
        <v>305</v>
      </c>
      <c r="B99" s="48" t="s">
        <v>277</v>
      </c>
      <c r="C99" s="64" t="s">
        <v>279</v>
      </c>
      <c r="D99" s="48" t="s">
        <v>281</v>
      </c>
      <c r="E99" s="48" t="s">
        <v>283</v>
      </c>
      <c r="F99" s="50" t="s">
        <v>285</v>
      </c>
      <c r="G99" s="2"/>
    </row>
    <row r="100" spans="1:7" ht="76.5" x14ac:dyDescent="0.25">
      <c r="A100" s="58" t="s">
        <v>306</v>
      </c>
      <c r="B100" s="48" t="s">
        <v>278</v>
      </c>
      <c r="C100" s="64" t="s">
        <v>280</v>
      </c>
      <c r="D100" s="48" t="s">
        <v>282</v>
      </c>
      <c r="E100" s="48" t="s">
        <v>284</v>
      </c>
      <c r="F100" s="50" t="s">
        <v>286</v>
      </c>
      <c r="G100" s="2"/>
    </row>
    <row r="101" spans="1:7" x14ac:dyDescent="0.25">
      <c r="A101" s="32"/>
      <c r="B101" s="33"/>
      <c r="C101" s="33"/>
      <c r="D101" s="33"/>
      <c r="E101" s="33"/>
      <c r="F101" s="33"/>
      <c r="G101" s="15"/>
    </row>
    <row r="102" spans="1:7" ht="15.75" thickBot="1" x14ac:dyDescent="0.3">
      <c r="A102" s="32"/>
      <c r="B102" s="33"/>
      <c r="C102" s="33"/>
      <c r="D102" s="33"/>
      <c r="E102" s="33"/>
      <c r="F102" s="33"/>
      <c r="G102" s="15"/>
    </row>
    <row r="103" spans="1:7" x14ac:dyDescent="0.25">
      <c r="A103" s="350" t="s">
        <v>50</v>
      </c>
      <c r="B103" s="351"/>
      <c r="C103" s="351"/>
      <c r="D103" s="351"/>
      <c r="E103" s="351"/>
      <c r="F103" s="352"/>
      <c r="G103" s="13"/>
    </row>
    <row r="104" spans="1:7" ht="33.75" customHeight="1" x14ac:dyDescent="0.25">
      <c r="A104" s="356" t="s">
        <v>51</v>
      </c>
      <c r="B104" s="357"/>
      <c r="C104" s="357"/>
      <c r="D104" s="357"/>
      <c r="E104" s="357"/>
      <c r="F104" s="358"/>
      <c r="G104" s="15"/>
    </row>
    <row r="105" spans="1:7" ht="60.75" customHeight="1" x14ac:dyDescent="0.25">
      <c r="A105" s="344" t="s">
        <v>110</v>
      </c>
      <c r="B105" s="345"/>
      <c r="C105" s="345"/>
      <c r="D105" s="345"/>
      <c r="E105" s="345"/>
      <c r="F105" s="346"/>
      <c r="G105" s="15"/>
    </row>
    <row r="106" spans="1:7" ht="105" customHeight="1" x14ac:dyDescent="0.25">
      <c r="A106" s="347" t="s">
        <v>435</v>
      </c>
      <c r="B106" s="348"/>
      <c r="C106" s="348"/>
      <c r="D106" s="348"/>
      <c r="E106" s="348"/>
      <c r="F106" s="349"/>
      <c r="G106" s="15"/>
    </row>
    <row r="107" spans="1:7" ht="84" customHeight="1" x14ac:dyDescent="0.25">
      <c r="A107" s="344" t="s">
        <v>111</v>
      </c>
      <c r="B107" s="345"/>
      <c r="C107" s="345"/>
      <c r="D107" s="345"/>
      <c r="E107" s="345"/>
      <c r="F107" s="346"/>
      <c r="G107" s="15"/>
    </row>
    <row r="108" spans="1:7" ht="67.5" customHeight="1" thickBot="1" x14ac:dyDescent="0.3">
      <c r="A108" s="366" t="s">
        <v>112</v>
      </c>
      <c r="B108" s="367"/>
      <c r="C108" s="367"/>
      <c r="D108" s="367"/>
      <c r="E108" s="367"/>
      <c r="F108" s="368"/>
      <c r="G108" s="15"/>
    </row>
    <row r="109" spans="1:7" ht="15.75" thickBot="1" x14ac:dyDescent="0.3">
      <c r="A109" s="361"/>
      <c r="B109" s="361"/>
      <c r="C109" s="361"/>
      <c r="D109" s="361"/>
      <c r="E109" s="361"/>
      <c r="F109" s="361"/>
      <c r="G109" s="17"/>
    </row>
    <row r="110" spans="1:7" x14ac:dyDescent="0.25">
      <c r="A110" s="350" t="s">
        <v>52</v>
      </c>
      <c r="B110" s="351"/>
      <c r="C110" s="351"/>
      <c r="D110" s="351"/>
      <c r="E110" s="351"/>
      <c r="F110" s="352"/>
      <c r="G110" s="13"/>
    </row>
    <row r="111" spans="1:7" ht="56.25" customHeight="1" x14ac:dyDescent="0.25">
      <c r="A111" s="356" t="s">
        <v>53</v>
      </c>
      <c r="B111" s="357"/>
      <c r="C111" s="357"/>
      <c r="D111" s="357"/>
      <c r="E111" s="357"/>
      <c r="F111" s="358"/>
      <c r="G111" s="14"/>
    </row>
    <row r="112" spans="1:7" ht="120" customHeight="1" x14ac:dyDescent="0.25">
      <c r="A112" s="344" t="s">
        <v>113</v>
      </c>
      <c r="B112" s="345"/>
      <c r="C112" s="345"/>
      <c r="D112" s="345"/>
      <c r="E112" s="345"/>
      <c r="F112" s="346"/>
      <c r="G112" s="15"/>
    </row>
    <row r="113" spans="1:7" ht="84" customHeight="1" x14ac:dyDescent="0.25">
      <c r="A113" s="344" t="s">
        <v>114</v>
      </c>
      <c r="B113" s="345"/>
      <c r="C113" s="345"/>
      <c r="D113" s="345"/>
      <c r="E113" s="345"/>
      <c r="F113" s="346"/>
      <c r="G113" s="15"/>
    </row>
    <row r="114" spans="1:7" ht="39.75" customHeight="1" x14ac:dyDescent="0.25">
      <c r="A114" s="344" t="s">
        <v>115</v>
      </c>
      <c r="B114" s="345"/>
      <c r="C114" s="345"/>
      <c r="D114" s="345"/>
      <c r="E114" s="345"/>
      <c r="F114" s="346"/>
      <c r="G114" s="15"/>
    </row>
    <row r="115" spans="1:7" ht="43.5" customHeight="1" x14ac:dyDescent="0.25">
      <c r="A115" s="344" t="s">
        <v>116</v>
      </c>
      <c r="B115" s="345"/>
      <c r="C115" s="345"/>
      <c r="D115" s="345"/>
      <c r="E115" s="345"/>
      <c r="F115" s="346"/>
      <c r="G115" s="15"/>
    </row>
    <row r="116" spans="1:7" ht="58.5" customHeight="1" x14ac:dyDescent="0.25">
      <c r="A116" s="347" t="s">
        <v>434</v>
      </c>
      <c r="B116" s="348"/>
      <c r="C116" s="348"/>
      <c r="D116" s="348"/>
      <c r="E116" s="348"/>
      <c r="F116" s="349"/>
      <c r="G116" s="15"/>
    </row>
    <row r="117" spans="1:7" ht="45.75" customHeight="1" x14ac:dyDescent="0.25">
      <c r="A117" s="344" t="s">
        <v>117</v>
      </c>
      <c r="B117" s="345"/>
      <c r="C117" s="345"/>
      <c r="D117" s="345"/>
      <c r="E117" s="345"/>
      <c r="F117" s="346"/>
      <c r="G117" s="15"/>
    </row>
    <row r="118" spans="1:7" ht="132" customHeight="1" x14ac:dyDescent="0.25">
      <c r="A118" s="344" t="s">
        <v>118</v>
      </c>
      <c r="B118" s="345"/>
      <c r="C118" s="345"/>
      <c r="D118" s="345"/>
      <c r="E118" s="345"/>
      <c r="F118" s="346"/>
      <c r="G118" s="15"/>
    </row>
    <row r="119" spans="1:7" ht="80.25" customHeight="1" x14ac:dyDescent="0.25">
      <c r="A119" s="344" t="s">
        <v>119</v>
      </c>
      <c r="B119" s="345"/>
      <c r="C119" s="345"/>
      <c r="D119" s="345"/>
      <c r="E119" s="345"/>
      <c r="F119" s="346"/>
      <c r="G119" s="15"/>
    </row>
    <row r="120" spans="1:7" ht="109.5" customHeight="1" x14ac:dyDescent="0.25">
      <c r="A120" s="344" t="s">
        <v>120</v>
      </c>
      <c r="B120" s="345"/>
      <c r="C120" s="345"/>
      <c r="D120" s="345"/>
      <c r="E120" s="345"/>
      <c r="F120" s="346"/>
      <c r="G120" s="15"/>
    </row>
    <row r="121" spans="1:7" ht="41.25" customHeight="1" x14ac:dyDescent="0.25">
      <c r="A121" s="344" t="s">
        <v>121</v>
      </c>
      <c r="B121" s="345"/>
      <c r="C121" s="345"/>
      <c r="D121" s="345"/>
      <c r="E121" s="345"/>
      <c r="F121" s="346"/>
      <c r="G121" s="15"/>
    </row>
    <row r="122" spans="1:7" ht="45.75" customHeight="1" thickBot="1" x14ac:dyDescent="0.3">
      <c r="A122" s="366" t="s">
        <v>122</v>
      </c>
      <c r="B122" s="367"/>
      <c r="C122" s="367"/>
      <c r="D122" s="367"/>
      <c r="E122" s="367"/>
      <c r="F122" s="368"/>
      <c r="G122" s="15"/>
    </row>
    <row r="123" spans="1:7" ht="15.75" thickBot="1" x14ac:dyDescent="0.3">
      <c r="A123" s="372"/>
      <c r="B123" s="373"/>
      <c r="C123" s="373"/>
      <c r="D123" s="373"/>
      <c r="E123" s="373"/>
      <c r="F123" s="373"/>
      <c r="G123" s="15"/>
    </row>
    <row r="124" spans="1:7" ht="65.25" customHeight="1" x14ac:dyDescent="0.25">
      <c r="A124" s="369" t="s">
        <v>54</v>
      </c>
      <c r="B124" s="370"/>
      <c r="C124" s="370"/>
      <c r="D124" s="370"/>
      <c r="E124" s="370"/>
      <c r="F124" s="371"/>
      <c r="G124" s="16"/>
    </row>
    <row r="125" spans="1:7" ht="57" customHeight="1" x14ac:dyDescent="0.25">
      <c r="A125" s="374" t="s">
        <v>123</v>
      </c>
      <c r="B125" s="375"/>
      <c r="C125" s="375"/>
      <c r="D125" s="375"/>
      <c r="E125" s="375"/>
      <c r="F125" s="376"/>
      <c r="G125" s="16"/>
    </row>
    <row r="126" spans="1:7" ht="27" customHeight="1" x14ac:dyDescent="0.25">
      <c r="A126" s="344" t="s">
        <v>124</v>
      </c>
      <c r="B126" s="345"/>
      <c r="C126" s="345"/>
      <c r="D126" s="345"/>
      <c r="E126" s="345"/>
      <c r="F126" s="346"/>
      <c r="G126" s="16"/>
    </row>
    <row r="127" spans="1:7" ht="45" customHeight="1" x14ac:dyDescent="0.25">
      <c r="A127" s="344" t="s">
        <v>125</v>
      </c>
      <c r="B127" s="345"/>
      <c r="C127" s="345"/>
      <c r="D127" s="345"/>
      <c r="E127" s="345"/>
      <c r="F127" s="346"/>
      <c r="G127" s="16"/>
    </row>
    <row r="128" spans="1:7" ht="57.75" customHeight="1" x14ac:dyDescent="0.25">
      <c r="A128" s="344" t="s">
        <v>126</v>
      </c>
      <c r="B128" s="345"/>
      <c r="C128" s="345"/>
      <c r="D128" s="345"/>
      <c r="E128" s="345"/>
      <c r="F128" s="346"/>
      <c r="G128" s="16"/>
    </row>
    <row r="129" spans="1:6" ht="48" customHeight="1" thickBot="1" x14ac:dyDescent="0.3">
      <c r="A129" s="363" t="s">
        <v>464</v>
      </c>
      <c r="B129" s="364"/>
      <c r="C129" s="364"/>
      <c r="D129" s="364"/>
      <c r="E129" s="364"/>
      <c r="F129" s="365"/>
    </row>
    <row r="131" spans="1:6" x14ac:dyDescent="0.25">
      <c r="A131" s="362" t="s">
        <v>330</v>
      </c>
      <c r="B131" s="362"/>
      <c r="C131" s="362"/>
      <c r="D131" s="362"/>
      <c r="E131" s="62" t="s">
        <v>308</v>
      </c>
      <c r="F131" s="63">
        <v>1151226</v>
      </c>
    </row>
    <row r="132" spans="1:6" x14ac:dyDescent="0.25">
      <c r="A132" s="362"/>
      <c r="B132" s="362"/>
      <c r="C132" s="362"/>
      <c r="D132" s="362"/>
      <c r="E132" s="62" t="s">
        <v>309</v>
      </c>
      <c r="F132" s="63">
        <v>1151211</v>
      </c>
    </row>
    <row r="133" spans="1:6" x14ac:dyDescent="0.25">
      <c r="A133" s="362"/>
      <c r="B133" s="362"/>
      <c r="C133" s="362"/>
      <c r="D133" s="362"/>
    </row>
    <row r="134" spans="1:6" x14ac:dyDescent="0.25">
      <c r="A134" s="362"/>
      <c r="B134" s="362"/>
      <c r="C134" s="362"/>
      <c r="D134" s="362"/>
    </row>
    <row r="135" spans="1:6" x14ac:dyDescent="0.25">
      <c r="A135" s="362"/>
      <c r="B135" s="362"/>
      <c r="C135" s="362"/>
      <c r="D135" s="362"/>
    </row>
    <row r="136" spans="1:6" x14ac:dyDescent="0.25">
      <c r="A136" s="362"/>
      <c r="B136" s="362"/>
      <c r="C136" s="362"/>
      <c r="D136" s="362"/>
    </row>
    <row r="137" spans="1:6" x14ac:dyDescent="0.25">
      <c r="A137" s="362"/>
      <c r="B137" s="362"/>
      <c r="C137" s="362"/>
      <c r="D137" s="362"/>
    </row>
    <row r="138" spans="1:6" x14ac:dyDescent="0.25">
      <c r="A138" s="362"/>
      <c r="B138" s="362"/>
      <c r="C138" s="362"/>
      <c r="D138" s="362"/>
    </row>
    <row r="139" spans="1:6" x14ac:dyDescent="0.25">
      <c r="A139" s="362"/>
      <c r="B139" s="362"/>
      <c r="C139" s="362"/>
      <c r="D139" s="362"/>
    </row>
    <row r="140" spans="1:6" x14ac:dyDescent="0.25">
      <c r="A140" s="362"/>
      <c r="B140" s="362"/>
      <c r="C140" s="362"/>
      <c r="D140" s="362"/>
    </row>
    <row r="141" spans="1:6" x14ac:dyDescent="0.25">
      <c r="A141" s="362"/>
      <c r="B141" s="362"/>
      <c r="C141" s="362"/>
      <c r="D141" s="362"/>
    </row>
    <row r="142" spans="1:6" x14ac:dyDescent="0.25">
      <c r="A142" s="362"/>
      <c r="B142" s="362"/>
      <c r="C142" s="362"/>
      <c r="D142" s="362"/>
    </row>
  </sheetData>
  <mergeCells count="85">
    <mergeCell ref="A31:F31"/>
    <mergeCell ref="A32:F32"/>
    <mergeCell ref="A33:F33"/>
    <mergeCell ref="A41:F41"/>
    <mergeCell ref="A35:F35"/>
    <mergeCell ref="A37:F37"/>
    <mergeCell ref="A38:F38"/>
    <mergeCell ref="A39:F39"/>
    <mergeCell ref="B25:F25"/>
    <mergeCell ref="B26:F26"/>
    <mergeCell ref="B27:F27"/>
    <mergeCell ref="B28:F28"/>
    <mergeCell ref="A29:F29"/>
    <mergeCell ref="A30:F30"/>
    <mergeCell ref="A34:F34"/>
    <mergeCell ref="A36:F36"/>
    <mergeCell ref="A40:F40"/>
    <mergeCell ref="A1:F1"/>
    <mergeCell ref="A2:F2"/>
    <mergeCell ref="A3:F3"/>
    <mergeCell ref="C5:F5"/>
    <mergeCell ref="A6:F6"/>
    <mergeCell ref="A4:B4"/>
    <mergeCell ref="C4:F4"/>
    <mergeCell ref="A9:F9"/>
    <mergeCell ref="A10:F10"/>
    <mergeCell ref="A11:F11"/>
    <mergeCell ref="A12:F12"/>
    <mergeCell ref="A5:B5"/>
    <mergeCell ref="A7:F7"/>
    <mergeCell ref="A8:F8"/>
    <mergeCell ref="A13:F13"/>
    <mergeCell ref="B20:F20"/>
    <mergeCell ref="B22:F22"/>
    <mergeCell ref="B23:F23"/>
    <mergeCell ref="B24:F24"/>
    <mergeCell ref="A14:F14"/>
    <mergeCell ref="A15:F15"/>
    <mergeCell ref="A16:F16"/>
    <mergeCell ref="A17:F17"/>
    <mergeCell ref="B21:E21"/>
    <mergeCell ref="A18:F18"/>
    <mergeCell ref="A19:F19"/>
    <mergeCell ref="A49:F49"/>
    <mergeCell ref="A98:F98"/>
    <mergeCell ref="A103:F103"/>
    <mergeCell ref="A107:F107"/>
    <mergeCell ref="A108:F108"/>
    <mergeCell ref="A42:F42"/>
    <mergeCell ref="A43:F43"/>
    <mergeCell ref="A44:F44"/>
    <mergeCell ref="A47:F47"/>
    <mergeCell ref="A48:F48"/>
    <mergeCell ref="A45:F45"/>
    <mergeCell ref="A46:F46"/>
    <mergeCell ref="A131:D142"/>
    <mergeCell ref="A117:F117"/>
    <mergeCell ref="A118:F118"/>
    <mergeCell ref="A119:F119"/>
    <mergeCell ref="A120:F120"/>
    <mergeCell ref="A121:F121"/>
    <mergeCell ref="A129:F129"/>
    <mergeCell ref="A122:F122"/>
    <mergeCell ref="A124:F124"/>
    <mergeCell ref="A123:F123"/>
    <mergeCell ref="A125:F125"/>
    <mergeCell ref="A126:F126"/>
    <mergeCell ref="A128:F128"/>
    <mergeCell ref="A127:F127"/>
    <mergeCell ref="A115:F115"/>
    <mergeCell ref="A116:F116"/>
    <mergeCell ref="A51:F51"/>
    <mergeCell ref="A52:F52"/>
    <mergeCell ref="A106:F106"/>
    <mergeCell ref="A104:F104"/>
    <mergeCell ref="A72:F72"/>
    <mergeCell ref="A85:F85"/>
    <mergeCell ref="A114:F114"/>
    <mergeCell ref="A93:F93"/>
    <mergeCell ref="A105:F105"/>
    <mergeCell ref="A113:F113"/>
    <mergeCell ref="A109:F109"/>
    <mergeCell ref="A110:F110"/>
    <mergeCell ref="A111:F111"/>
    <mergeCell ref="A112:F112"/>
  </mergeCells>
  <hyperlinks>
    <hyperlink ref="B20" r:id="rId1"/>
    <hyperlink ref="B22" r:id="rId2"/>
    <hyperlink ref="B23" r:id="rId3"/>
    <hyperlink ref="B24" r:id="rId4"/>
    <hyperlink ref="B25" r:id="rId5"/>
    <hyperlink ref="B26" r:id="rId6"/>
    <hyperlink ref="B27" r:id="rId7"/>
    <hyperlink ref="B28" r:id="rId8"/>
    <hyperlink ref="B21" r:id="rId9" location="OP"/>
  </hyperlinks>
  <pageMargins left="0.7" right="0.7" top="0.75" bottom="0.75" header="0.3" footer="0.3"/>
  <pageSetup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60"/>
  <sheetViews>
    <sheetView workbookViewId="0">
      <selection sqref="A1:AX3"/>
    </sheetView>
  </sheetViews>
  <sheetFormatPr baseColWidth="10" defaultColWidth="10.85546875" defaultRowHeight="12.75" x14ac:dyDescent="0.25"/>
  <cols>
    <col min="1" max="1" width="7.42578125" style="67" customWidth="1"/>
    <col min="2" max="2" width="33.5703125" style="67" customWidth="1"/>
    <col min="3" max="50" width="3.5703125" style="67" customWidth="1"/>
    <col min="51" max="16384" width="10.85546875" style="67"/>
  </cols>
  <sheetData>
    <row r="1" spans="1:81" ht="15.75" customHeight="1" x14ac:dyDescent="0.25">
      <c r="A1" s="430" t="s">
        <v>331</v>
      </c>
      <c r="B1" s="430"/>
      <c r="C1" s="430"/>
      <c r="D1" s="430"/>
      <c r="E1" s="430"/>
      <c r="F1" s="430"/>
      <c r="G1" s="430"/>
      <c r="H1" s="430"/>
      <c r="I1" s="430"/>
      <c r="J1" s="430"/>
      <c r="K1" s="430"/>
      <c r="L1" s="430"/>
      <c r="M1" s="430"/>
      <c r="N1" s="430"/>
      <c r="O1" s="430"/>
      <c r="P1" s="430"/>
      <c r="Q1" s="430"/>
      <c r="R1" s="430"/>
      <c r="S1" s="430"/>
      <c r="T1" s="430"/>
      <c r="U1" s="430"/>
      <c r="V1" s="430"/>
      <c r="W1" s="430"/>
      <c r="X1" s="430"/>
      <c r="Y1" s="430"/>
      <c r="Z1" s="430"/>
      <c r="AA1" s="430"/>
      <c r="AB1" s="430"/>
      <c r="AC1" s="430"/>
      <c r="AD1" s="430"/>
      <c r="AE1" s="430"/>
      <c r="AF1" s="430"/>
      <c r="AG1" s="430"/>
      <c r="AH1" s="430"/>
      <c r="AI1" s="430"/>
      <c r="AJ1" s="430"/>
      <c r="AK1" s="430"/>
      <c r="AL1" s="430"/>
      <c r="AM1" s="430"/>
      <c r="AN1" s="430"/>
      <c r="AO1" s="430"/>
      <c r="AP1" s="430"/>
      <c r="AQ1" s="430"/>
      <c r="AR1" s="430"/>
      <c r="AS1" s="430"/>
      <c r="AT1" s="430"/>
      <c r="AU1" s="430"/>
      <c r="AV1" s="430"/>
      <c r="AW1" s="430"/>
      <c r="AX1" s="430"/>
    </row>
    <row r="2" spans="1:81" ht="15.75" customHeight="1" x14ac:dyDescent="0.25">
      <c r="A2" s="430"/>
      <c r="B2" s="430"/>
      <c r="C2" s="430"/>
      <c r="D2" s="430"/>
      <c r="E2" s="430"/>
      <c r="F2" s="430"/>
      <c r="G2" s="430"/>
      <c r="H2" s="430"/>
      <c r="I2" s="430"/>
      <c r="J2" s="430"/>
      <c r="K2" s="430"/>
      <c r="L2" s="430"/>
      <c r="M2" s="430"/>
      <c r="N2" s="430"/>
      <c r="O2" s="430"/>
      <c r="P2" s="430"/>
      <c r="Q2" s="430"/>
      <c r="R2" s="430"/>
      <c r="S2" s="430"/>
      <c r="T2" s="430"/>
      <c r="U2" s="430"/>
      <c r="V2" s="430"/>
      <c r="W2" s="430"/>
      <c r="X2" s="430"/>
      <c r="Y2" s="430"/>
      <c r="Z2" s="430"/>
      <c r="AA2" s="430"/>
      <c r="AB2" s="430"/>
      <c r="AC2" s="430"/>
      <c r="AD2" s="430"/>
      <c r="AE2" s="430"/>
      <c r="AF2" s="430"/>
      <c r="AG2" s="430"/>
      <c r="AH2" s="430"/>
      <c r="AI2" s="430"/>
      <c r="AJ2" s="430"/>
      <c r="AK2" s="430"/>
      <c r="AL2" s="430"/>
      <c r="AM2" s="430"/>
      <c r="AN2" s="430"/>
      <c r="AO2" s="430"/>
      <c r="AP2" s="430"/>
      <c r="AQ2" s="430"/>
      <c r="AR2" s="430"/>
      <c r="AS2" s="430"/>
      <c r="AT2" s="430"/>
      <c r="AU2" s="430"/>
      <c r="AV2" s="430"/>
      <c r="AW2" s="430"/>
      <c r="AX2" s="430"/>
    </row>
    <row r="3" spans="1:81" ht="15.75" customHeight="1" thickBot="1" x14ac:dyDescent="0.3">
      <c r="A3" s="431"/>
      <c r="B3" s="431"/>
      <c r="C3" s="431"/>
      <c r="D3" s="431"/>
      <c r="E3" s="431"/>
      <c r="F3" s="431"/>
      <c r="G3" s="431"/>
      <c r="H3" s="431"/>
      <c r="I3" s="431"/>
      <c r="J3" s="431"/>
      <c r="K3" s="431"/>
      <c r="L3" s="431"/>
      <c r="M3" s="431"/>
      <c r="N3" s="431"/>
      <c r="O3" s="431"/>
      <c r="P3" s="431"/>
      <c r="Q3" s="431"/>
      <c r="R3" s="431"/>
      <c r="S3" s="431"/>
      <c r="T3" s="431"/>
      <c r="U3" s="431"/>
      <c r="V3" s="431"/>
      <c r="W3" s="431"/>
      <c r="X3" s="431"/>
      <c r="Y3" s="431"/>
      <c r="Z3" s="431"/>
      <c r="AA3" s="431"/>
      <c r="AB3" s="431"/>
      <c r="AC3" s="431"/>
      <c r="AD3" s="431"/>
      <c r="AE3" s="431"/>
      <c r="AF3" s="431"/>
      <c r="AG3" s="431"/>
      <c r="AH3" s="431"/>
      <c r="AI3" s="431"/>
      <c r="AJ3" s="431"/>
      <c r="AK3" s="431"/>
      <c r="AL3" s="431"/>
      <c r="AM3" s="431"/>
      <c r="AN3" s="431"/>
      <c r="AO3" s="431"/>
      <c r="AP3" s="431"/>
      <c r="AQ3" s="431"/>
      <c r="AR3" s="431"/>
      <c r="AS3" s="431"/>
      <c r="AT3" s="431"/>
      <c r="AU3" s="431"/>
      <c r="AV3" s="431"/>
      <c r="AW3" s="431"/>
      <c r="AX3" s="431"/>
    </row>
    <row r="4" spans="1:81" ht="15.75" customHeight="1" x14ac:dyDescent="0.25">
      <c r="A4" s="432" t="s">
        <v>332</v>
      </c>
      <c r="B4" s="432"/>
      <c r="C4" s="432"/>
      <c r="D4" s="432"/>
      <c r="E4" s="432"/>
      <c r="F4" s="432"/>
      <c r="G4" s="432"/>
      <c r="H4" s="432"/>
      <c r="I4" s="432"/>
      <c r="J4" s="432"/>
      <c r="K4" s="432"/>
      <c r="L4" s="432"/>
      <c r="M4" s="432"/>
      <c r="N4" s="432"/>
      <c r="O4" s="432"/>
      <c r="P4" s="432"/>
      <c r="Q4" s="432"/>
      <c r="R4" s="432"/>
      <c r="S4" s="432"/>
      <c r="T4" s="432"/>
      <c r="U4" s="432"/>
      <c r="V4" s="432"/>
      <c r="W4" s="432"/>
      <c r="X4" s="432"/>
      <c r="Y4" s="432"/>
      <c r="Z4" s="432"/>
      <c r="AA4" s="432"/>
      <c r="AB4" s="432"/>
      <c r="AC4" s="432"/>
      <c r="AD4" s="432"/>
      <c r="AE4" s="432"/>
      <c r="AF4" s="432"/>
      <c r="AG4" s="432"/>
      <c r="AH4" s="432"/>
      <c r="AI4" s="432"/>
      <c r="AJ4" s="432"/>
      <c r="AK4" s="432"/>
      <c r="AL4" s="432"/>
      <c r="AM4" s="432"/>
      <c r="AN4" s="432"/>
      <c r="AO4" s="432"/>
      <c r="AP4" s="432"/>
      <c r="AQ4" s="432"/>
      <c r="AR4" s="432"/>
      <c r="AS4" s="432"/>
      <c r="AT4" s="432"/>
      <c r="AU4" s="432"/>
      <c r="AV4" s="432"/>
      <c r="AW4" s="432"/>
      <c r="AX4" s="432"/>
    </row>
    <row r="5" spans="1:81" ht="15.75" customHeight="1" x14ac:dyDescent="0.25">
      <c r="A5" s="433"/>
      <c r="B5" s="433"/>
      <c r="C5" s="433"/>
      <c r="D5" s="433"/>
      <c r="E5" s="433"/>
      <c r="F5" s="433"/>
      <c r="G5" s="433"/>
      <c r="H5" s="433"/>
      <c r="I5" s="433"/>
      <c r="J5" s="433"/>
      <c r="K5" s="433"/>
      <c r="L5" s="433"/>
      <c r="M5" s="433"/>
      <c r="N5" s="433"/>
      <c r="O5" s="433"/>
      <c r="P5" s="433"/>
      <c r="Q5" s="433"/>
      <c r="R5" s="433"/>
      <c r="S5" s="433"/>
      <c r="T5" s="433"/>
      <c r="U5" s="433"/>
      <c r="V5" s="433"/>
      <c r="W5" s="433"/>
      <c r="X5" s="433"/>
      <c r="Y5" s="433"/>
      <c r="Z5" s="433"/>
      <c r="AA5" s="433"/>
      <c r="AB5" s="433"/>
      <c r="AC5" s="433"/>
      <c r="AD5" s="433"/>
      <c r="AE5" s="433"/>
      <c r="AF5" s="433"/>
      <c r="AG5" s="433"/>
      <c r="AH5" s="433"/>
      <c r="AI5" s="433"/>
      <c r="AJ5" s="433"/>
      <c r="AK5" s="433"/>
      <c r="AL5" s="433"/>
      <c r="AM5" s="433"/>
      <c r="AN5" s="433"/>
      <c r="AO5" s="433"/>
      <c r="AP5" s="433"/>
      <c r="AQ5" s="433"/>
      <c r="AR5" s="433"/>
      <c r="AS5" s="433"/>
      <c r="AT5" s="433"/>
      <c r="AU5" s="433"/>
      <c r="AV5" s="433"/>
      <c r="AW5" s="433"/>
      <c r="AX5" s="433"/>
    </row>
    <row r="6" spans="1:81" ht="21.75" customHeight="1" x14ac:dyDescent="0.25">
      <c r="A6" s="68" t="s">
        <v>333</v>
      </c>
      <c r="B6" s="69" t="s">
        <v>334</v>
      </c>
      <c r="C6" s="434" t="s">
        <v>335</v>
      </c>
      <c r="D6" s="435"/>
      <c r="E6" s="435"/>
      <c r="F6" s="436"/>
      <c r="G6" s="434" t="s">
        <v>336</v>
      </c>
      <c r="H6" s="435"/>
      <c r="I6" s="435"/>
      <c r="J6" s="436"/>
      <c r="K6" s="434" t="s">
        <v>337</v>
      </c>
      <c r="L6" s="435"/>
      <c r="M6" s="435"/>
      <c r="N6" s="436"/>
      <c r="O6" s="434" t="s">
        <v>338</v>
      </c>
      <c r="P6" s="435"/>
      <c r="Q6" s="435"/>
      <c r="R6" s="436"/>
      <c r="S6" s="434" t="s">
        <v>339</v>
      </c>
      <c r="T6" s="435"/>
      <c r="U6" s="435"/>
      <c r="V6" s="436"/>
      <c r="W6" s="434" t="s">
        <v>340</v>
      </c>
      <c r="X6" s="435"/>
      <c r="Y6" s="435"/>
      <c r="Z6" s="436"/>
      <c r="AA6" s="434" t="s">
        <v>341</v>
      </c>
      <c r="AB6" s="435"/>
      <c r="AC6" s="435"/>
      <c r="AD6" s="436"/>
      <c r="AE6" s="434" t="s">
        <v>342</v>
      </c>
      <c r="AF6" s="435"/>
      <c r="AG6" s="435"/>
      <c r="AH6" s="436"/>
      <c r="AI6" s="434" t="s">
        <v>343</v>
      </c>
      <c r="AJ6" s="435"/>
      <c r="AK6" s="435"/>
      <c r="AL6" s="436"/>
      <c r="AM6" s="434" t="s">
        <v>344</v>
      </c>
      <c r="AN6" s="435"/>
      <c r="AO6" s="435"/>
      <c r="AP6" s="436"/>
      <c r="AQ6" s="434" t="s">
        <v>345</v>
      </c>
      <c r="AR6" s="435"/>
      <c r="AS6" s="435"/>
      <c r="AT6" s="436"/>
      <c r="AU6" s="434" t="s">
        <v>346</v>
      </c>
      <c r="AV6" s="435"/>
      <c r="AW6" s="435"/>
      <c r="AX6" s="436"/>
    </row>
    <row r="7" spans="1:81" ht="15" x14ac:dyDescent="0.25">
      <c r="A7" s="70" t="s">
        <v>347</v>
      </c>
      <c r="B7" s="71" t="s">
        <v>348</v>
      </c>
      <c r="C7" s="72"/>
      <c r="D7" s="72"/>
      <c r="E7" s="72"/>
      <c r="F7" s="72"/>
      <c r="G7" s="72"/>
      <c r="H7" s="72"/>
      <c r="I7" s="72"/>
      <c r="J7" s="72"/>
      <c r="K7" s="72"/>
      <c r="L7" s="72"/>
      <c r="M7" s="72"/>
      <c r="N7" s="72"/>
      <c r="O7" s="72"/>
      <c r="P7" s="72"/>
      <c r="Q7" s="72"/>
      <c r="R7" s="72"/>
      <c r="S7" s="72"/>
      <c r="T7" s="72"/>
      <c r="U7" s="72"/>
      <c r="V7" s="72"/>
      <c r="W7" s="72"/>
      <c r="X7" s="72"/>
      <c r="Y7" s="72"/>
      <c r="Z7" s="72"/>
      <c r="AA7" s="72"/>
      <c r="AB7" s="72"/>
      <c r="AC7" s="72"/>
      <c r="AD7" s="72"/>
      <c r="AE7" s="72"/>
      <c r="AF7" s="72"/>
      <c r="AG7" s="72"/>
      <c r="AH7" s="72"/>
      <c r="AI7" s="72"/>
      <c r="AJ7" s="72"/>
      <c r="AK7" s="72"/>
      <c r="AL7" s="72"/>
      <c r="AM7" s="72"/>
      <c r="AN7" s="72"/>
      <c r="AO7" s="72"/>
      <c r="AP7" s="72"/>
      <c r="AQ7" s="72"/>
      <c r="AR7" s="72"/>
      <c r="AS7" s="72"/>
      <c r="AT7" s="72"/>
      <c r="AU7" s="72"/>
      <c r="AV7" s="72"/>
      <c r="AW7" s="72"/>
      <c r="AX7" s="72"/>
    </row>
    <row r="8" spans="1:81" s="78" customFormat="1" ht="14.25" x14ac:dyDescent="0.25">
      <c r="A8" s="73"/>
      <c r="B8" s="74"/>
      <c r="C8" s="75"/>
      <c r="D8" s="76"/>
      <c r="E8" s="76"/>
      <c r="F8" s="77"/>
      <c r="G8" s="75"/>
      <c r="H8" s="76"/>
      <c r="I8" s="76"/>
      <c r="J8" s="77"/>
      <c r="K8" s="75"/>
      <c r="L8" s="76"/>
      <c r="M8" s="76"/>
      <c r="N8" s="77"/>
      <c r="O8" s="75"/>
      <c r="P8" s="76"/>
      <c r="Q8" s="76"/>
      <c r="R8" s="77"/>
      <c r="S8" s="75"/>
      <c r="T8" s="76"/>
      <c r="U8" s="76"/>
      <c r="V8" s="77"/>
      <c r="W8" s="75"/>
      <c r="X8" s="76"/>
      <c r="Y8" s="76"/>
      <c r="Z8" s="77"/>
      <c r="AA8" s="75"/>
      <c r="AB8" s="76"/>
      <c r="AC8" s="76"/>
      <c r="AD8" s="77"/>
      <c r="AE8" s="75"/>
      <c r="AF8" s="76"/>
      <c r="AG8" s="76"/>
      <c r="AH8" s="77"/>
      <c r="AI8" s="75"/>
      <c r="AJ8" s="76"/>
      <c r="AK8" s="76"/>
      <c r="AL8" s="77"/>
      <c r="AM8" s="75"/>
      <c r="AN8" s="76"/>
      <c r="AO8" s="76"/>
      <c r="AP8" s="77"/>
      <c r="AQ8" s="75"/>
      <c r="AR8" s="76"/>
      <c r="AS8" s="76"/>
      <c r="AT8" s="77"/>
      <c r="AU8" s="75"/>
      <c r="AV8" s="76"/>
      <c r="AW8" s="76"/>
      <c r="AX8" s="77"/>
    </row>
    <row r="9" spans="1:81" s="78" customFormat="1" ht="27.95" customHeight="1" x14ac:dyDescent="0.25">
      <c r="A9" s="73"/>
      <c r="B9" s="74"/>
      <c r="C9" s="79"/>
      <c r="D9" s="80"/>
      <c r="E9" s="80"/>
      <c r="F9" s="81"/>
      <c r="G9" s="79"/>
      <c r="H9" s="80"/>
      <c r="I9" s="80"/>
      <c r="J9" s="81"/>
      <c r="K9" s="79"/>
      <c r="L9" s="80"/>
      <c r="M9" s="80"/>
      <c r="N9" s="81"/>
      <c r="O9" s="79"/>
      <c r="P9" s="80"/>
      <c r="Q9" s="80"/>
      <c r="R9" s="81"/>
      <c r="S9" s="79"/>
      <c r="T9" s="80"/>
      <c r="U9" s="80"/>
      <c r="V9" s="81"/>
      <c r="W9" s="79"/>
      <c r="X9" s="80"/>
      <c r="Y9" s="80"/>
      <c r="Z9" s="81"/>
      <c r="AA9" s="79"/>
      <c r="AB9" s="80"/>
      <c r="AC9" s="80"/>
      <c r="AD9" s="81"/>
      <c r="AE9" s="79"/>
      <c r="AF9" s="80"/>
      <c r="AG9" s="80"/>
      <c r="AH9" s="81"/>
      <c r="AI9" s="79"/>
      <c r="AJ9" s="80"/>
      <c r="AK9" s="80"/>
      <c r="AL9" s="81"/>
      <c r="AM9" s="79"/>
      <c r="AN9" s="80"/>
      <c r="AO9" s="80"/>
      <c r="AP9" s="81"/>
      <c r="AQ9" s="79"/>
      <c r="AR9" s="80"/>
      <c r="AS9" s="80"/>
      <c r="AT9" s="81"/>
      <c r="AU9" s="79"/>
      <c r="AV9" s="80"/>
      <c r="AW9" s="80"/>
      <c r="AX9" s="81"/>
    </row>
    <row r="10" spans="1:81" s="78" customFormat="1" x14ac:dyDescent="0.25">
      <c r="A10" s="73"/>
      <c r="B10" s="82"/>
      <c r="C10" s="79"/>
      <c r="D10" s="80"/>
      <c r="E10" s="80"/>
      <c r="F10" s="81"/>
      <c r="G10" s="79"/>
      <c r="H10" s="80"/>
      <c r="I10" s="80"/>
      <c r="J10" s="81"/>
      <c r="K10" s="79"/>
      <c r="L10" s="80"/>
      <c r="M10" s="80"/>
      <c r="N10" s="81"/>
      <c r="O10" s="79"/>
      <c r="P10" s="80"/>
      <c r="Q10" s="80"/>
      <c r="R10" s="81"/>
      <c r="S10" s="79"/>
      <c r="T10" s="80"/>
      <c r="U10" s="80"/>
      <c r="V10" s="81"/>
      <c r="W10" s="79"/>
      <c r="X10" s="80"/>
      <c r="Y10" s="80"/>
      <c r="Z10" s="81"/>
      <c r="AA10" s="79"/>
      <c r="AB10" s="80"/>
      <c r="AC10" s="80"/>
      <c r="AD10" s="81"/>
      <c r="AE10" s="79"/>
      <c r="AF10" s="80"/>
      <c r="AG10" s="80"/>
      <c r="AH10" s="81"/>
      <c r="AI10" s="79"/>
      <c r="AJ10" s="80"/>
      <c r="AK10" s="80"/>
      <c r="AL10" s="81"/>
      <c r="AM10" s="79"/>
      <c r="AN10" s="80"/>
      <c r="AO10" s="80"/>
      <c r="AP10" s="81"/>
      <c r="AQ10" s="79"/>
      <c r="AR10" s="80"/>
      <c r="AS10" s="80"/>
      <c r="AT10" s="81"/>
      <c r="AU10" s="79"/>
      <c r="AV10" s="80"/>
      <c r="AW10" s="80"/>
      <c r="AX10" s="81"/>
    </row>
    <row r="11" spans="1:81" s="78" customFormat="1" x14ac:dyDescent="0.25">
      <c r="A11" s="73"/>
      <c r="B11" s="82"/>
      <c r="C11" s="79"/>
      <c r="D11" s="80"/>
      <c r="E11" s="80"/>
      <c r="F11" s="81"/>
      <c r="G11" s="79"/>
      <c r="H11" s="80"/>
      <c r="I11" s="80"/>
      <c r="J11" s="81"/>
      <c r="K11" s="79"/>
      <c r="L11" s="80"/>
      <c r="M11" s="80"/>
      <c r="N11" s="81"/>
      <c r="O11" s="79"/>
      <c r="P11" s="80"/>
      <c r="Q11" s="80"/>
      <c r="R11" s="81"/>
      <c r="S11" s="79"/>
      <c r="T11" s="80"/>
      <c r="U11" s="80"/>
      <c r="V11" s="81"/>
      <c r="W11" s="79"/>
      <c r="X11" s="80"/>
      <c r="Y11" s="80"/>
      <c r="Z11" s="81"/>
      <c r="AA11" s="79"/>
      <c r="AB11" s="80"/>
      <c r="AC11" s="80"/>
      <c r="AD11" s="81"/>
      <c r="AE11" s="79"/>
      <c r="AF11" s="80"/>
      <c r="AG11" s="80"/>
      <c r="AH11" s="81"/>
      <c r="AI11" s="79"/>
      <c r="AJ11" s="80"/>
      <c r="AK11" s="80"/>
      <c r="AL11" s="81"/>
      <c r="AM11" s="79"/>
      <c r="AN11" s="80"/>
      <c r="AO11" s="80"/>
      <c r="AP11" s="81"/>
      <c r="AQ11" s="79"/>
      <c r="AR11" s="80"/>
      <c r="AS11" s="80"/>
      <c r="AT11" s="81"/>
      <c r="AU11" s="79"/>
      <c r="AV11" s="80"/>
      <c r="AW11" s="80"/>
      <c r="AX11" s="81"/>
    </row>
    <row r="12" spans="1:81" s="78" customFormat="1" ht="14.25" x14ac:dyDescent="0.25">
      <c r="A12" s="73"/>
      <c r="B12" s="74"/>
      <c r="C12" s="79"/>
      <c r="D12" s="80"/>
      <c r="E12" s="80"/>
      <c r="F12" s="81"/>
      <c r="G12" s="79"/>
      <c r="H12" s="80"/>
      <c r="I12" s="80"/>
      <c r="J12" s="81"/>
      <c r="K12" s="79"/>
      <c r="L12" s="80"/>
      <c r="M12" s="80"/>
      <c r="N12" s="81"/>
      <c r="O12" s="79"/>
      <c r="P12" s="80"/>
      <c r="Q12" s="80"/>
      <c r="R12" s="81"/>
      <c r="S12" s="79"/>
      <c r="T12" s="80"/>
      <c r="U12" s="80"/>
      <c r="V12" s="81"/>
      <c r="W12" s="79"/>
      <c r="X12" s="80"/>
      <c r="Y12" s="80"/>
      <c r="Z12" s="81"/>
      <c r="AA12" s="79"/>
      <c r="AB12" s="80"/>
      <c r="AC12" s="80"/>
      <c r="AD12" s="81"/>
      <c r="AE12" s="79"/>
      <c r="AF12" s="80"/>
      <c r="AG12" s="80"/>
      <c r="AH12" s="81"/>
      <c r="AI12" s="79"/>
      <c r="AJ12" s="80"/>
      <c r="AK12" s="80"/>
      <c r="AL12" s="81"/>
      <c r="AM12" s="79"/>
      <c r="AN12" s="80"/>
      <c r="AO12" s="80"/>
      <c r="AP12" s="81"/>
      <c r="AQ12" s="79"/>
      <c r="AR12" s="80"/>
      <c r="AS12" s="80"/>
      <c r="AT12" s="81"/>
      <c r="AU12" s="79"/>
      <c r="AV12" s="80"/>
      <c r="AW12" s="80"/>
      <c r="AX12" s="81"/>
    </row>
    <row r="13" spans="1:81" s="78" customFormat="1" ht="14.25" x14ac:dyDescent="0.25">
      <c r="A13" s="73"/>
      <c r="B13" s="74"/>
      <c r="C13" s="79"/>
      <c r="D13" s="80"/>
      <c r="E13" s="80"/>
      <c r="F13" s="81"/>
      <c r="G13" s="79"/>
      <c r="H13" s="80"/>
      <c r="I13" s="80"/>
      <c r="J13" s="81"/>
      <c r="K13" s="79"/>
      <c r="L13" s="80"/>
      <c r="M13" s="80"/>
      <c r="N13" s="81"/>
      <c r="O13" s="79"/>
      <c r="P13" s="80"/>
      <c r="Q13" s="80"/>
      <c r="R13" s="81"/>
      <c r="S13" s="79"/>
      <c r="T13" s="80"/>
      <c r="U13" s="80"/>
      <c r="V13" s="81"/>
      <c r="W13" s="79"/>
      <c r="X13" s="80"/>
      <c r="Y13" s="80"/>
      <c r="Z13" s="81"/>
      <c r="AA13" s="79"/>
      <c r="AB13" s="80"/>
      <c r="AC13" s="80"/>
      <c r="AD13" s="81"/>
      <c r="AE13" s="79"/>
      <c r="AF13" s="80"/>
      <c r="AG13" s="80"/>
      <c r="AH13" s="81"/>
      <c r="AI13" s="79"/>
      <c r="AJ13" s="80"/>
      <c r="AK13" s="80"/>
      <c r="AL13" s="81"/>
      <c r="AM13" s="79"/>
      <c r="AN13" s="80"/>
      <c r="AO13" s="80"/>
      <c r="AP13" s="81"/>
      <c r="AQ13" s="79"/>
      <c r="AR13" s="80"/>
      <c r="AS13" s="80"/>
      <c r="AT13" s="81"/>
      <c r="AU13" s="79"/>
      <c r="AV13" s="80"/>
      <c r="AW13" s="80"/>
      <c r="AX13" s="81"/>
    </row>
    <row r="14" spans="1:81" s="78" customFormat="1" ht="14.25" x14ac:dyDescent="0.25">
      <c r="A14" s="73"/>
      <c r="B14" s="74"/>
      <c r="C14" s="79"/>
      <c r="D14" s="80"/>
      <c r="E14" s="80"/>
      <c r="F14" s="81"/>
      <c r="G14" s="79"/>
      <c r="H14" s="80"/>
      <c r="I14" s="80"/>
      <c r="J14" s="81"/>
      <c r="K14" s="79"/>
      <c r="L14" s="80"/>
      <c r="M14" s="80"/>
      <c r="N14" s="81"/>
      <c r="O14" s="79"/>
      <c r="P14" s="80"/>
      <c r="Q14" s="80"/>
      <c r="R14" s="81"/>
      <c r="S14" s="79"/>
      <c r="T14" s="80"/>
      <c r="U14" s="80"/>
      <c r="V14" s="81"/>
      <c r="W14" s="79"/>
      <c r="X14" s="80"/>
      <c r="Y14" s="80"/>
      <c r="Z14" s="81"/>
      <c r="AA14" s="79"/>
      <c r="AB14" s="80"/>
      <c r="AC14" s="80"/>
      <c r="AD14" s="81"/>
      <c r="AE14" s="79"/>
      <c r="AF14" s="80"/>
      <c r="AG14" s="80"/>
      <c r="AH14" s="81"/>
      <c r="AI14" s="79"/>
      <c r="AJ14" s="80"/>
      <c r="AK14" s="80"/>
      <c r="AL14" s="81"/>
      <c r="AM14" s="79"/>
      <c r="AN14" s="80"/>
      <c r="AO14" s="80"/>
      <c r="AP14" s="81"/>
      <c r="AQ14" s="79"/>
      <c r="AR14" s="80"/>
      <c r="AS14" s="80"/>
      <c r="AT14" s="81"/>
      <c r="AU14" s="79"/>
      <c r="AV14" s="80"/>
      <c r="AW14" s="80"/>
      <c r="AX14" s="81"/>
    </row>
    <row r="15" spans="1:81" ht="14.25" x14ac:dyDescent="0.25">
      <c r="A15" s="83"/>
      <c r="B15" s="84"/>
      <c r="C15" s="85"/>
      <c r="D15" s="86"/>
      <c r="E15" s="86"/>
      <c r="F15" s="87"/>
      <c r="G15" s="85"/>
      <c r="H15" s="86"/>
      <c r="I15" s="86"/>
      <c r="J15" s="87"/>
      <c r="K15" s="85"/>
      <c r="L15" s="86"/>
      <c r="M15" s="86"/>
      <c r="N15" s="87"/>
      <c r="O15" s="85"/>
      <c r="P15" s="86"/>
      <c r="Q15" s="86"/>
      <c r="R15" s="87"/>
      <c r="S15" s="85"/>
      <c r="T15" s="86"/>
      <c r="U15" s="86"/>
      <c r="V15" s="87"/>
      <c r="W15" s="85"/>
      <c r="X15" s="86"/>
      <c r="Y15" s="86"/>
      <c r="Z15" s="87"/>
      <c r="AA15" s="85"/>
      <c r="AB15" s="86"/>
      <c r="AC15" s="86"/>
      <c r="AD15" s="87"/>
      <c r="AE15" s="85"/>
      <c r="AF15" s="86"/>
      <c r="AG15" s="86"/>
      <c r="AH15" s="87"/>
      <c r="AI15" s="85"/>
      <c r="AJ15" s="86"/>
      <c r="AK15" s="86"/>
      <c r="AL15" s="87"/>
      <c r="AM15" s="85"/>
      <c r="AN15" s="86"/>
      <c r="AO15" s="86"/>
      <c r="AP15" s="87"/>
      <c r="AQ15" s="79"/>
      <c r="AR15" s="80"/>
      <c r="AS15" s="80"/>
      <c r="AT15" s="81"/>
      <c r="AU15" s="79"/>
      <c r="AV15" s="80"/>
      <c r="AW15" s="80"/>
      <c r="AX15" s="81"/>
      <c r="AY15" s="78"/>
    </row>
    <row r="16" spans="1:81" s="91" customFormat="1" ht="15" x14ac:dyDescent="0.25">
      <c r="A16" s="70" t="s">
        <v>349</v>
      </c>
      <c r="B16" s="71" t="s">
        <v>348</v>
      </c>
      <c r="C16" s="88"/>
      <c r="D16" s="88"/>
      <c r="E16" s="88"/>
      <c r="F16" s="88"/>
      <c r="G16" s="88"/>
      <c r="H16" s="88"/>
      <c r="I16" s="88"/>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88"/>
      <c r="AS16" s="88"/>
      <c r="AT16" s="88"/>
      <c r="AU16" s="88"/>
      <c r="AV16" s="88"/>
      <c r="AW16" s="88"/>
      <c r="AX16" s="88"/>
      <c r="AY16" s="89"/>
      <c r="AZ16" s="90"/>
      <c r="BA16" s="90"/>
      <c r="BB16" s="90"/>
      <c r="BC16" s="90"/>
      <c r="BD16" s="90"/>
      <c r="BE16" s="90"/>
      <c r="BF16" s="90"/>
      <c r="BG16" s="90"/>
      <c r="BH16" s="90"/>
      <c r="BI16" s="90"/>
      <c r="BJ16" s="90"/>
      <c r="BK16" s="90"/>
      <c r="BL16" s="90"/>
      <c r="BM16" s="90"/>
      <c r="BN16" s="90"/>
      <c r="BO16" s="90"/>
      <c r="BP16" s="90"/>
      <c r="BQ16" s="90"/>
      <c r="BR16" s="90"/>
      <c r="BS16" s="90"/>
      <c r="BT16" s="90"/>
      <c r="BU16" s="90"/>
      <c r="BV16" s="90"/>
      <c r="BW16" s="90"/>
      <c r="BX16" s="90"/>
      <c r="BY16" s="90"/>
      <c r="BZ16" s="90"/>
      <c r="CA16" s="90"/>
      <c r="CB16" s="90"/>
      <c r="CC16" s="90"/>
    </row>
    <row r="17" spans="1:50" s="78" customFormat="1" ht="14.25" x14ac:dyDescent="0.25">
      <c r="A17" s="73"/>
      <c r="B17" s="74"/>
      <c r="C17" s="79"/>
      <c r="D17" s="80"/>
      <c r="E17" s="80"/>
      <c r="F17" s="81"/>
      <c r="G17" s="79"/>
      <c r="H17" s="80"/>
      <c r="I17" s="80"/>
      <c r="J17" s="81"/>
      <c r="K17" s="79"/>
      <c r="L17" s="80"/>
      <c r="M17" s="80"/>
      <c r="N17" s="81"/>
      <c r="O17" s="79"/>
      <c r="P17" s="80"/>
      <c r="Q17" s="80"/>
      <c r="R17" s="81"/>
      <c r="S17" s="79"/>
      <c r="T17" s="80"/>
      <c r="U17" s="80"/>
      <c r="V17" s="81"/>
      <c r="W17" s="79"/>
      <c r="X17" s="80"/>
      <c r="Y17" s="80"/>
      <c r="Z17" s="81"/>
      <c r="AA17" s="79"/>
      <c r="AB17" s="80"/>
      <c r="AC17" s="80"/>
      <c r="AD17" s="81"/>
      <c r="AE17" s="79"/>
      <c r="AF17" s="80"/>
      <c r="AG17" s="80"/>
      <c r="AH17" s="81"/>
      <c r="AI17" s="79"/>
      <c r="AJ17" s="80"/>
      <c r="AK17" s="80"/>
      <c r="AL17" s="81"/>
      <c r="AM17" s="79"/>
      <c r="AN17" s="80"/>
      <c r="AO17" s="80"/>
      <c r="AP17" s="81"/>
      <c r="AQ17" s="79"/>
      <c r="AR17" s="80"/>
      <c r="AS17" s="80"/>
      <c r="AT17" s="81"/>
      <c r="AU17" s="79"/>
      <c r="AV17" s="80"/>
      <c r="AW17" s="80"/>
      <c r="AX17" s="81"/>
    </row>
    <row r="18" spans="1:50" s="78" customFormat="1" ht="14.25" x14ac:dyDescent="0.25">
      <c r="A18" s="73"/>
      <c r="B18" s="74"/>
      <c r="C18" s="79"/>
      <c r="D18" s="80"/>
      <c r="E18" s="80"/>
      <c r="F18" s="81"/>
      <c r="G18" s="79"/>
      <c r="H18" s="80"/>
      <c r="I18" s="80"/>
      <c r="J18" s="81"/>
      <c r="K18" s="79"/>
      <c r="L18" s="80"/>
      <c r="M18" s="80"/>
      <c r="N18" s="81"/>
      <c r="O18" s="79"/>
      <c r="P18" s="80"/>
      <c r="Q18" s="80"/>
      <c r="R18" s="81"/>
      <c r="S18" s="79"/>
      <c r="T18" s="80"/>
      <c r="U18" s="80"/>
      <c r="V18" s="81"/>
      <c r="W18" s="79"/>
      <c r="X18" s="80"/>
      <c r="Y18" s="80"/>
      <c r="Z18" s="81"/>
      <c r="AA18" s="79"/>
      <c r="AB18" s="80"/>
      <c r="AC18" s="80"/>
      <c r="AD18" s="81"/>
      <c r="AE18" s="79"/>
      <c r="AF18" s="80"/>
      <c r="AG18" s="80"/>
      <c r="AH18" s="81"/>
      <c r="AI18" s="79"/>
      <c r="AJ18" s="80"/>
      <c r="AK18" s="80"/>
      <c r="AL18" s="81"/>
      <c r="AM18" s="79"/>
      <c r="AN18" s="80"/>
      <c r="AO18" s="80"/>
      <c r="AP18" s="81"/>
      <c r="AQ18" s="79"/>
      <c r="AR18" s="80"/>
      <c r="AS18" s="80"/>
      <c r="AT18" s="81"/>
      <c r="AU18" s="79"/>
      <c r="AV18" s="80"/>
      <c r="AW18" s="80"/>
      <c r="AX18" s="81"/>
    </row>
    <row r="19" spans="1:50" s="78" customFormat="1" ht="14.25" x14ac:dyDescent="0.25">
      <c r="A19" s="73"/>
      <c r="B19" s="74"/>
      <c r="C19" s="92"/>
      <c r="D19" s="80"/>
      <c r="E19" s="80"/>
      <c r="F19" s="81"/>
      <c r="G19" s="79"/>
      <c r="H19" s="80"/>
      <c r="I19" s="80"/>
      <c r="J19" s="81"/>
      <c r="K19" s="79"/>
      <c r="L19" s="80"/>
      <c r="M19" s="80"/>
      <c r="N19" s="81"/>
      <c r="O19" s="79"/>
      <c r="P19" s="80"/>
      <c r="Q19" s="80"/>
      <c r="R19" s="81"/>
      <c r="S19" s="79"/>
      <c r="T19" s="80"/>
      <c r="U19" s="80"/>
      <c r="V19" s="81"/>
      <c r="W19" s="79"/>
      <c r="X19" s="80"/>
      <c r="Y19" s="80"/>
      <c r="Z19" s="81"/>
      <c r="AA19" s="79"/>
      <c r="AB19" s="80"/>
      <c r="AC19" s="80"/>
      <c r="AD19" s="81"/>
      <c r="AE19" s="79"/>
      <c r="AF19" s="80"/>
      <c r="AG19" s="80"/>
      <c r="AH19" s="81"/>
      <c r="AI19" s="79"/>
      <c r="AJ19" s="80"/>
      <c r="AK19" s="80"/>
      <c r="AL19" s="81"/>
      <c r="AM19" s="79"/>
      <c r="AN19" s="80"/>
      <c r="AO19" s="80"/>
      <c r="AP19" s="81"/>
      <c r="AQ19" s="79"/>
      <c r="AR19" s="80"/>
      <c r="AS19" s="80"/>
      <c r="AT19" s="81"/>
      <c r="AU19" s="79"/>
      <c r="AV19" s="80"/>
      <c r="AW19" s="80"/>
      <c r="AX19" s="81"/>
    </row>
    <row r="20" spans="1:50" s="78" customFormat="1" ht="14.25" x14ac:dyDescent="0.25">
      <c r="A20" s="73"/>
      <c r="B20" s="74"/>
      <c r="C20" s="92"/>
      <c r="D20" s="80"/>
      <c r="E20" s="80"/>
      <c r="F20" s="81"/>
      <c r="G20" s="79"/>
      <c r="H20" s="80"/>
      <c r="I20" s="80"/>
      <c r="J20" s="81"/>
      <c r="K20" s="79"/>
      <c r="L20" s="80"/>
      <c r="M20" s="80"/>
      <c r="N20" s="81"/>
      <c r="O20" s="79"/>
      <c r="P20" s="80"/>
      <c r="Q20" s="80"/>
      <c r="R20" s="81"/>
      <c r="S20" s="79"/>
      <c r="T20" s="80"/>
      <c r="U20" s="80"/>
      <c r="V20" s="81"/>
      <c r="W20" s="79"/>
      <c r="X20" s="80"/>
      <c r="Y20" s="80"/>
      <c r="Z20" s="81"/>
      <c r="AA20" s="79"/>
      <c r="AB20" s="80"/>
      <c r="AC20" s="80"/>
      <c r="AD20" s="81"/>
      <c r="AE20" s="79"/>
      <c r="AF20" s="80"/>
      <c r="AG20" s="80"/>
      <c r="AH20" s="81"/>
      <c r="AI20" s="79"/>
      <c r="AJ20" s="80"/>
      <c r="AK20" s="80"/>
      <c r="AL20" s="81"/>
      <c r="AM20" s="79"/>
      <c r="AN20" s="80"/>
      <c r="AO20" s="80"/>
      <c r="AP20" s="81"/>
      <c r="AQ20" s="79"/>
      <c r="AR20" s="80"/>
      <c r="AS20" s="80"/>
      <c r="AT20" s="81"/>
      <c r="AU20" s="79"/>
      <c r="AV20" s="80"/>
      <c r="AW20" s="80"/>
      <c r="AX20" s="81"/>
    </row>
    <row r="21" spans="1:50" s="78" customFormat="1" ht="14.25" x14ac:dyDescent="0.25">
      <c r="A21" s="73"/>
      <c r="B21" s="93"/>
      <c r="C21" s="79"/>
      <c r="D21" s="80"/>
      <c r="E21" s="80"/>
      <c r="F21" s="81"/>
      <c r="G21" s="79"/>
      <c r="H21" s="80"/>
      <c r="I21" s="80"/>
      <c r="J21" s="81"/>
      <c r="K21" s="79"/>
      <c r="L21" s="80"/>
      <c r="M21" s="80"/>
      <c r="N21" s="81"/>
      <c r="O21" s="79"/>
      <c r="P21" s="80"/>
      <c r="Q21" s="80"/>
      <c r="R21" s="81"/>
      <c r="S21" s="79"/>
      <c r="T21" s="80"/>
      <c r="U21" s="80"/>
      <c r="V21" s="81"/>
      <c r="W21" s="79"/>
      <c r="X21" s="80"/>
      <c r="Y21" s="80"/>
      <c r="Z21" s="81"/>
      <c r="AA21" s="79"/>
      <c r="AB21" s="80"/>
      <c r="AC21" s="80"/>
      <c r="AD21" s="81"/>
      <c r="AE21" s="79"/>
      <c r="AF21" s="80"/>
      <c r="AG21" s="80"/>
      <c r="AH21" s="81"/>
      <c r="AI21" s="79"/>
      <c r="AJ21" s="80"/>
      <c r="AK21" s="80"/>
      <c r="AL21" s="81"/>
      <c r="AM21" s="79"/>
      <c r="AN21" s="80"/>
      <c r="AO21" s="80"/>
      <c r="AP21" s="81"/>
      <c r="AQ21" s="79"/>
      <c r="AR21" s="80"/>
      <c r="AS21" s="80"/>
      <c r="AT21" s="81"/>
      <c r="AU21" s="79"/>
      <c r="AV21" s="80"/>
      <c r="AW21" s="80"/>
      <c r="AX21" s="81"/>
    </row>
    <row r="22" spans="1:50" s="78" customFormat="1" ht="14.25" x14ac:dyDescent="0.25">
      <c r="A22" s="73"/>
      <c r="B22" s="74"/>
      <c r="C22" s="79"/>
      <c r="D22" s="80"/>
      <c r="E22" s="80"/>
      <c r="F22" s="81"/>
      <c r="G22" s="79"/>
      <c r="H22" s="80"/>
      <c r="I22" s="80"/>
      <c r="J22" s="81"/>
      <c r="K22" s="79"/>
      <c r="L22" s="80"/>
      <c r="M22" s="80"/>
      <c r="N22" s="81"/>
      <c r="O22" s="79"/>
      <c r="P22" s="80"/>
      <c r="Q22" s="80"/>
      <c r="R22" s="81"/>
      <c r="S22" s="79"/>
      <c r="T22" s="80"/>
      <c r="U22" s="80"/>
      <c r="V22" s="81"/>
      <c r="W22" s="79"/>
      <c r="X22" s="80"/>
      <c r="Y22" s="80"/>
      <c r="Z22" s="81"/>
      <c r="AA22" s="79"/>
      <c r="AB22" s="80"/>
      <c r="AC22" s="80"/>
      <c r="AD22" s="81"/>
      <c r="AE22" s="79"/>
      <c r="AF22" s="80"/>
      <c r="AG22" s="80"/>
      <c r="AH22" s="81"/>
      <c r="AI22" s="79"/>
      <c r="AJ22" s="80"/>
      <c r="AK22" s="80"/>
      <c r="AL22" s="81"/>
      <c r="AM22" s="79"/>
      <c r="AN22" s="80"/>
      <c r="AO22" s="80"/>
      <c r="AP22" s="81"/>
      <c r="AQ22" s="79"/>
      <c r="AR22" s="80"/>
      <c r="AS22" s="80"/>
      <c r="AT22" s="81"/>
      <c r="AU22" s="79"/>
      <c r="AV22" s="80"/>
      <c r="AW22" s="80"/>
      <c r="AX22" s="81"/>
    </row>
    <row r="23" spans="1:50" s="97" customFormat="1" ht="15" x14ac:dyDescent="0.25">
      <c r="A23" s="70" t="s">
        <v>350</v>
      </c>
      <c r="B23" s="71" t="s">
        <v>348</v>
      </c>
      <c r="C23" s="94"/>
      <c r="D23" s="95"/>
      <c r="E23" s="95"/>
      <c r="F23" s="96"/>
      <c r="G23" s="94"/>
      <c r="H23" s="95"/>
      <c r="I23" s="95"/>
      <c r="J23" s="96"/>
      <c r="K23" s="94"/>
      <c r="L23" s="95"/>
      <c r="M23" s="95"/>
      <c r="N23" s="96"/>
      <c r="O23" s="94"/>
      <c r="P23" s="95"/>
      <c r="Q23" s="95"/>
      <c r="R23" s="96"/>
      <c r="S23" s="94"/>
      <c r="T23" s="95"/>
      <c r="U23" s="95"/>
      <c r="V23" s="96"/>
      <c r="W23" s="94"/>
      <c r="X23" s="95"/>
      <c r="Y23" s="95"/>
      <c r="Z23" s="96"/>
      <c r="AA23" s="94"/>
      <c r="AB23" s="95"/>
      <c r="AC23" s="95"/>
      <c r="AD23" s="96"/>
      <c r="AE23" s="94"/>
      <c r="AF23" s="95"/>
      <c r="AG23" s="95"/>
      <c r="AH23" s="96"/>
      <c r="AI23" s="94"/>
      <c r="AJ23" s="95"/>
      <c r="AK23" s="95"/>
      <c r="AL23" s="96"/>
      <c r="AM23" s="94"/>
      <c r="AN23" s="95"/>
      <c r="AO23" s="95"/>
      <c r="AP23" s="96"/>
      <c r="AQ23" s="94"/>
      <c r="AR23" s="95"/>
      <c r="AS23" s="95"/>
      <c r="AT23" s="96"/>
      <c r="AU23" s="94"/>
      <c r="AV23" s="95"/>
      <c r="AW23" s="95"/>
      <c r="AX23" s="96"/>
    </row>
    <row r="24" spans="1:50" s="78" customFormat="1" ht="14.25" x14ac:dyDescent="0.25">
      <c r="A24" s="73"/>
      <c r="B24" s="74"/>
      <c r="C24" s="79"/>
      <c r="D24" s="80"/>
      <c r="E24" s="80"/>
      <c r="F24" s="81"/>
      <c r="G24" s="79"/>
      <c r="H24" s="80"/>
      <c r="I24" s="80"/>
      <c r="J24" s="81"/>
      <c r="K24" s="79"/>
      <c r="L24" s="80"/>
      <c r="M24" s="80"/>
      <c r="N24" s="81"/>
      <c r="O24" s="79"/>
      <c r="P24" s="80"/>
      <c r="Q24" s="80"/>
      <c r="R24" s="81"/>
      <c r="S24" s="79"/>
      <c r="T24" s="80"/>
      <c r="U24" s="80"/>
      <c r="V24" s="81"/>
      <c r="W24" s="79"/>
      <c r="X24" s="80"/>
      <c r="Y24" s="80"/>
      <c r="Z24" s="81"/>
      <c r="AA24" s="79"/>
      <c r="AB24" s="80"/>
      <c r="AC24" s="80"/>
      <c r="AD24" s="81"/>
      <c r="AE24" s="79"/>
      <c r="AF24" s="80"/>
      <c r="AG24" s="80"/>
      <c r="AH24" s="81"/>
      <c r="AI24" s="79"/>
      <c r="AJ24" s="80"/>
      <c r="AK24" s="80"/>
      <c r="AL24" s="81"/>
      <c r="AM24" s="79"/>
      <c r="AN24" s="80"/>
      <c r="AO24" s="80"/>
      <c r="AP24" s="81"/>
      <c r="AQ24" s="79"/>
      <c r="AR24" s="80"/>
      <c r="AS24" s="80"/>
      <c r="AT24" s="81"/>
      <c r="AU24" s="79"/>
      <c r="AV24" s="80"/>
      <c r="AW24" s="80"/>
      <c r="AX24" s="81"/>
    </row>
    <row r="25" spans="1:50" s="78" customFormat="1" ht="14.25" x14ac:dyDescent="0.25">
      <c r="A25" s="73"/>
      <c r="B25" s="74"/>
      <c r="C25" s="79"/>
      <c r="D25" s="80"/>
      <c r="E25" s="80"/>
      <c r="F25" s="81"/>
      <c r="G25" s="79"/>
      <c r="H25" s="80"/>
      <c r="I25" s="80"/>
      <c r="J25" s="81"/>
      <c r="K25" s="79"/>
      <c r="L25" s="80"/>
      <c r="M25" s="80"/>
      <c r="N25" s="81"/>
      <c r="O25" s="79"/>
      <c r="P25" s="80"/>
      <c r="Q25" s="80"/>
      <c r="R25" s="81"/>
      <c r="S25" s="79"/>
      <c r="T25" s="80"/>
      <c r="U25" s="80"/>
      <c r="V25" s="81"/>
      <c r="W25" s="79"/>
      <c r="X25" s="80"/>
      <c r="Y25" s="80"/>
      <c r="Z25" s="81"/>
      <c r="AA25" s="79"/>
      <c r="AB25" s="80"/>
      <c r="AC25" s="80"/>
      <c r="AD25" s="81"/>
      <c r="AE25" s="79"/>
      <c r="AF25" s="80"/>
      <c r="AG25" s="80"/>
      <c r="AH25" s="81"/>
      <c r="AI25" s="79"/>
      <c r="AJ25" s="80"/>
      <c r="AK25" s="80"/>
      <c r="AL25" s="81"/>
      <c r="AM25" s="79"/>
      <c r="AN25" s="80"/>
      <c r="AO25" s="80"/>
      <c r="AP25" s="81"/>
      <c r="AQ25" s="79"/>
      <c r="AR25" s="80"/>
      <c r="AS25" s="80"/>
      <c r="AT25" s="81"/>
      <c r="AU25" s="79"/>
      <c r="AV25" s="80"/>
      <c r="AW25" s="80"/>
      <c r="AX25" s="81"/>
    </row>
    <row r="26" spans="1:50" s="78" customFormat="1" ht="14.25" x14ac:dyDescent="0.25">
      <c r="A26" s="73"/>
      <c r="B26" s="74"/>
      <c r="C26" s="98"/>
      <c r="D26" s="99"/>
      <c r="E26" s="80"/>
      <c r="F26" s="100"/>
      <c r="G26" s="101"/>
      <c r="H26" s="99"/>
      <c r="I26" s="99"/>
      <c r="J26" s="100"/>
      <c r="K26" s="101"/>
      <c r="L26" s="99"/>
      <c r="M26" s="99"/>
      <c r="N26" s="100"/>
      <c r="O26" s="101"/>
      <c r="P26" s="99"/>
      <c r="Q26" s="99"/>
      <c r="R26" s="100"/>
      <c r="S26" s="101"/>
      <c r="T26" s="99"/>
      <c r="U26" s="99"/>
      <c r="V26" s="100"/>
      <c r="W26" s="101"/>
      <c r="X26" s="99"/>
      <c r="Y26" s="99"/>
      <c r="Z26" s="100"/>
      <c r="AA26" s="101"/>
      <c r="AB26" s="99"/>
      <c r="AC26" s="99"/>
      <c r="AD26" s="100"/>
      <c r="AE26" s="101"/>
      <c r="AF26" s="99"/>
      <c r="AG26" s="99"/>
      <c r="AH26" s="100"/>
      <c r="AI26" s="101"/>
      <c r="AJ26" s="99"/>
      <c r="AK26" s="99"/>
      <c r="AL26" s="100"/>
      <c r="AM26" s="101"/>
      <c r="AN26" s="99"/>
      <c r="AO26" s="99"/>
      <c r="AP26" s="100"/>
      <c r="AQ26" s="101"/>
      <c r="AR26" s="99"/>
      <c r="AS26" s="99"/>
      <c r="AT26" s="100"/>
      <c r="AU26" s="101"/>
      <c r="AV26" s="99"/>
      <c r="AW26" s="99"/>
      <c r="AX26" s="100"/>
    </row>
    <row r="27" spans="1:50" s="78" customFormat="1" x14ac:dyDescent="0.25">
      <c r="A27" s="73"/>
      <c r="C27" s="98"/>
      <c r="D27" s="99"/>
      <c r="E27" s="99"/>
      <c r="F27" s="80"/>
      <c r="G27" s="101"/>
      <c r="H27" s="99"/>
      <c r="I27" s="99"/>
      <c r="J27" s="100"/>
      <c r="K27" s="101"/>
      <c r="L27" s="99"/>
      <c r="M27" s="99"/>
      <c r="N27" s="100"/>
      <c r="O27" s="101"/>
      <c r="P27" s="99"/>
      <c r="Q27" s="99"/>
      <c r="R27" s="100"/>
      <c r="S27" s="101"/>
      <c r="T27" s="99"/>
      <c r="U27" s="99"/>
      <c r="V27" s="100"/>
      <c r="W27" s="101"/>
      <c r="X27" s="99"/>
      <c r="Y27" s="99"/>
      <c r="Z27" s="100"/>
      <c r="AA27" s="101"/>
      <c r="AB27" s="99"/>
      <c r="AC27" s="99"/>
      <c r="AD27" s="100"/>
      <c r="AE27" s="101"/>
      <c r="AF27" s="99"/>
      <c r="AG27" s="99"/>
      <c r="AH27" s="100"/>
      <c r="AI27" s="101"/>
      <c r="AJ27" s="99"/>
      <c r="AK27" s="99"/>
      <c r="AL27" s="100"/>
      <c r="AM27" s="101"/>
      <c r="AN27" s="99"/>
      <c r="AO27" s="99"/>
      <c r="AP27" s="100"/>
      <c r="AQ27" s="101"/>
      <c r="AR27" s="99"/>
      <c r="AS27" s="99"/>
      <c r="AT27" s="100"/>
      <c r="AU27" s="101"/>
      <c r="AV27" s="99"/>
      <c r="AW27" s="99"/>
      <c r="AX27" s="100"/>
    </row>
    <row r="28" spans="1:50" s="78" customFormat="1" ht="14.25" x14ac:dyDescent="0.25">
      <c r="A28" s="73"/>
      <c r="B28" s="74"/>
      <c r="C28" s="101"/>
      <c r="D28" s="99"/>
      <c r="E28" s="99"/>
      <c r="F28" s="100"/>
      <c r="G28" s="101"/>
      <c r="H28" s="99"/>
      <c r="I28" s="99"/>
      <c r="J28" s="100"/>
      <c r="K28" s="101"/>
      <c r="L28" s="99"/>
      <c r="M28" s="99"/>
      <c r="N28" s="100"/>
      <c r="O28" s="101"/>
      <c r="P28" s="99"/>
      <c r="Q28" s="99"/>
      <c r="R28" s="100"/>
      <c r="S28" s="101"/>
      <c r="T28" s="99"/>
      <c r="U28" s="99"/>
      <c r="V28" s="100"/>
      <c r="W28" s="101"/>
      <c r="X28" s="99"/>
      <c r="Y28" s="99"/>
      <c r="Z28" s="100"/>
      <c r="AA28" s="101"/>
      <c r="AB28" s="99"/>
      <c r="AC28" s="99"/>
      <c r="AD28" s="100"/>
      <c r="AE28" s="101"/>
      <c r="AF28" s="99"/>
      <c r="AG28" s="99"/>
      <c r="AH28" s="100"/>
      <c r="AI28" s="101"/>
      <c r="AJ28" s="99"/>
      <c r="AK28" s="99"/>
      <c r="AL28" s="100"/>
      <c r="AM28" s="101"/>
      <c r="AN28" s="99"/>
      <c r="AO28" s="99"/>
      <c r="AP28" s="100"/>
      <c r="AQ28" s="101"/>
      <c r="AR28" s="99"/>
      <c r="AS28" s="99"/>
      <c r="AT28" s="100"/>
      <c r="AU28" s="101"/>
      <c r="AV28" s="99"/>
      <c r="AW28" s="99"/>
      <c r="AX28" s="100"/>
    </row>
    <row r="29" spans="1:50" s="78" customFormat="1" ht="14.25" x14ac:dyDescent="0.25">
      <c r="A29" s="73"/>
      <c r="B29" s="74"/>
      <c r="C29" s="101"/>
      <c r="D29" s="99"/>
      <c r="E29" s="99"/>
      <c r="F29" s="100"/>
      <c r="G29" s="101"/>
      <c r="H29" s="99"/>
      <c r="I29" s="99"/>
      <c r="J29" s="100"/>
      <c r="K29" s="101"/>
      <c r="L29" s="99"/>
      <c r="M29" s="99"/>
      <c r="N29" s="100"/>
      <c r="O29" s="101"/>
      <c r="P29" s="99"/>
      <c r="Q29" s="99"/>
      <c r="R29" s="100"/>
      <c r="S29" s="101"/>
      <c r="T29" s="99"/>
      <c r="U29" s="99"/>
      <c r="V29" s="100"/>
      <c r="W29" s="101"/>
      <c r="X29" s="99"/>
      <c r="Y29" s="99"/>
      <c r="Z29" s="100"/>
      <c r="AA29" s="101"/>
      <c r="AB29" s="99"/>
      <c r="AC29" s="99"/>
      <c r="AD29" s="100"/>
      <c r="AE29" s="101"/>
      <c r="AF29" s="99"/>
      <c r="AG29" s="99"/>
      <c r="AH29" s="100"/>
      <c r="AI29" s="101"/>
      <c r="AJ29" s="99"/>
      <c r="AK29" s="99"/>
      <c r="AL29" s="100"/>
      <c r="AM29" s="101"/>
      <c r="AN29" s="99"/>
      <c r="AO29" s="99"/>
      <c r="AP29" s="100"/>
      <c r="AQ29" s="101"/>
      <c r="AR29" s="99"/>
      <c r="AS29" s="99"/>
      <c r="AT29" s="100"/>
      <c r="AU29" s="101"/>
      <c r="AV29" s="99"/>
      <c r="AW29" s="99"/>
      <c r="AX29" s="100"/>
    </row>
    <row r="30" spans="1:50" s="78" customFormat="1" ht="14.25" x14ac:dyDescent="0.25">
      <c r="A30" s="73"/>
      <c r="B30" s="74"/>
      <c r="C30" s="101"/>
      <c r="D30" s="99"/>
      <c r="E30" s="99"/>
      <c r="F30" s="100"/>
      <c r="G30" s="101"/>
      <c r="H30" s="99"/>
      <c r="I30" s="99"/>
      <c r="J30" s="100"/>
      <c r="K30" s="101"/>
      <c r="L30" s="99"/>
      <c r="M30" s="99"/>
      <c r="N30" s="100"/>
      <c r="O30" s="101"/>
      <c r="P30" s="99"/>
      <c r="Q30" s="99"/>
      <c r="R30" s="100"/>
      <c r="S30" s="101"/>
      <c r="T30" s="99"/>
      <c r="U30" s="99"/>
      <c r="V30" s="100"/>
      <c r="W30" s="101"/>
      <c r="X30" s="99"/>
      <c r="Y30" s="99"/>
      <c r="Z30" s="100"/>
      <c r="AA30" s="101"/>
      <c r="AB30" s="99"/>
      <c r="AC30" s="99"/>
      <c r="AD30" s="100"/>
      <c r="AE30" s="101"/>
      <c r="AF30" s="99"/>
      <c r="AG30" s="99"/>
      <c r="AH30" s="100"/>
      <c r="AI30" s="101"/>
      <c r="AJ30" s="99"/>
      <c r="AK30" s="99"/>
      <c r="AL30" s="100"/>
      <c r="AM30" s="101"/>
      <c r="AN30" s="99"/>
      <c r="AO30" s="99"/>
      <c r="AP30" s="100"/>
      <c r="AQ30" s="101"/>
      <c r="AR30" s="99"/>
      <c r="AS30" s="99"/>
      <c r="AT30" s="100"/>
      <c r="AU30" s="101"/>
      <c r="AV30" s="99"/>
      <c r="AW30" s="99"/>
      <c r="AX30" s="100"/>
    </row>
    <row r="31" spans="1:50" s="78" customFormat="1" ht="14.25" x14ac:dyDescent="0.25">
      <c r="A31" s="73"/>
      <c r="B31" s="74"/>
      <c r="C31" s="101"/>
      <c r="D31" s="99"/>
      <c r="E31" s="99"/>
      <c r="F31" s="100"/>
      <c r="G31" s="101"/>
      <c r="H31" s="99"/>
      <c r="I31" s="99"/>
      <c r="J31" s="100"/>
      <c r="K31" s="101"/>
      <c r="L31" s="99"/>
      <c r="M31" s="99"/>
      <c r="N31" s="100"/>
      <c r="O31" s="101"/>
      <c r="P31" s="99"/>
      <c r="Q31" s="99"/>
      <c r="R31" s="100"/>
      <c r="S31" s="101"/>
      <c r="T31" s="99"/>
      <c r="U31" s="99"/>
      <c r="V31" s="100"/>
      <c r="W31" s="101"/>
      <c r="X31" s="99"/>
      <c r="Y31" s="99"/>
      <c r="Z31" s="100"/>
      <c r="AA31" s="101"/>
      <c r="AB31" s="99"/>
      <c r="AC31" s="99"/>
      <c r="AD31" s="100"/>
      <c r="AE31" s="101"/>
      <c r="AF31" s="99"/>
      <c r="AG31" s="99"/>
      <c r="AH31" s="100"/>
      <c r="AI31" s="101"/>
      <c r="AJ31" s="99"/>
      <c r="AK31" s="99"/>
      <c r="AL31" s="100"/>
      <c r="AM31" s="101"/>
      <c r="AN31" s="99"/>
      <c r="AO31" s="99"/>
      <c r="AP31" s="100"/>
      <c r="AQ31" s="101"/>
      <c r="AR31" s="99"/>
      <c r="AS31" s="99"/>
      <c r="AT31" s="100"/>
      <c r="AU31" s="101"/>
      <c r="AV31" s="99"/>
      <c r="AW31" s="99"/>
      <c r="AX31" s="100"/>
    </row>
    <row r="32" spans="1:50" s="97" customFormat="1" ht="15" x14ac:dyDescent="0.25">
      <c r="A32" s="70" t="s">
        <v>351</v>
      </c>
      <c r="B32" s="71" t="s">
        <v>348</v>
      </c>
      <c r="C32" s="102"/>
      <c r="D32" s="103"/>
      <c r="E32" s="103"/>
      <c r="F32" s="104"/>
      <c r="G32" s="105"/>
      <c r="H32" s="103"/>
      <c r="I32" s="103"/>
      <c r="J32" s="104"/>
      <c r="K32" s="105"/>
      <c r="L32" s="103"/>
      <c r="M32" s="103"/>
      <c r="N32" s="104"/>
      <c r="O32" s="105"/>
      <c r="P32" s="103"/>
      <c r="Q32" s="103"/>
      <c r="R32" s="104"/>
      <c r="S32" s="105"/>
      <c r="T32" s="103"/>
      <c r="U32" s="103"/>
      <c r="V32" s="104"/>
      <c r="W32" s="105"/>
      <c r="X32" s="103"/>
      <c r="Y32" s="103"/>
      <c r="Z32" s="104"/>
      <c r="AA32" s="105"/>
      <c r="AB32" s="103"/>
      <c r="AC32" s="103"/>
      <c r="AD32" s="104"/>
      <c r="AE32" s="105"/>
      <c r="AF32" s="103"/>
      <c r="AG32" s="103"/>
      <c r="AH32" s="104"/>
      <c r="AI32" s="105"/>
      <c r="AJ32" s="103"/>
      <c r="AK32" s="103"/>
      <c r="AL32" s="104"/>
      <c r="AM32" s="105"/>
      <c r="AN32" s="103"/>
      <c r="AO32" s="103"/>
      <c r="AP32" s="104"/>
      <c r="AQ32" s="105"/>
      <c r="AR32" s="103"/>
      <c r="AS32" s="103"/>
      <c r="AT32" s="104"/>
      <c r="AU32" s="105"/>
      <c r="AV32" s="103"/>
      <c r="AW32" s="103"/>
      <c r="AX32" s="104"/>
    </row>
    <row r="33" spans="1:50" s="78" customFormat="1" ht="14.25" x14ac:dyDescent="0.25">
      <c r="A33" s="73"/>
      <c r="B33" s="74"/>
      <c r="C33" s="101"/>
      <c r="D33" s="99"/>
      <c r="E33" s="99"/>
      <c r="F33" s="100"/>
      <c r="G33" s="101"/>
      <c r="H33" s="99"/>
      <c r="I33" s="99"/>
      <c r="J33" s="100"/>
      <c r="K33" s="101"/>
      <c r="L33" s="99"/>
      <c r="M33" s="99"/>
      <c r="N33" s="100"/>
      <c r="O33" s="101"/>
      <c r="P33" s="99"/>
      <c r="Q33" s="99"/>
      <c r="R33" s="100"/>
      <c r="S33" s="101"/>
      <c r="T33" s="99"/>
      <c r="U33" s="99"/>
      <c r="V33" s="100"/>
      <c r="W33" s="101"/>
      <c r="X33" s="99"/>
      <c r="Y33" s="99"/>
      <c r="Z33" s="100"/>
      <c r="AA33" s="101"/>
      <c r="AB33" s="99"/>
      <c r="AC33" s="99"/>
      <c r="AD33" s="100"/>
      <c r="AE33" s="101"/>
      <c r="AF33" s="99"/>
      <c r="AG33" s="99"/>
      <c r="AH33" s="100"/>
      <c r="AI33" s="101"/>
      <c r="AJ33" s="99"/>
      <c r="AK33" s="99"/>
      <c r="AL33" s="100"/>
      <c r="AM33" s="101"/>
      <c r="AN33" s="99"/>
      <c r="AO33" s="99"/>
      <c r="AP33" s="100"/>
      <c r="AQ33" s="101"/>
      <c r="AR33" s="99"/>
      <c r="AS33" s="99"/>
      <c r="AT33" s="100"/>
      <c r="AU33" s="101"/>
      <c r="AV33" s="99"/>
      <c r="AW33" s="99"/>
      <c r="AX33" s="100"/>
    </row>
    <row r="34" spans="1:50" s="78" customFormat="1" ht="14.25" x14ac:dyDescent="0.25">
      <c r="A34" s="73"/>
      <c r="B34" s="74"/>
      <c r="C34" s="101"/>
      <c r="D34" s="99"/>
      <c r="E34" s="99"/>
      <c r="F34" s="100"/>
      <c r="G34" s="101"/>
      <c r="H34" s="99"/>
      <c r="I34" s="99"/>
      <c r="J34" s="100"/>
      <c r="K34" s="101"/>
      <c r="L34" s="99"/>
      <c r="M34" s="99"/>
      <c r="N34" s="100"/>
      <c r="O34" s="101"/>
      <c r="P34" s="99"/>
      <c r="Q34" s="99"/>
      <c r="R34" s="100"/>
      <c r="S34" s="101"/>
      <c r="T34" s="99"/>
      <c r="U34" s="99"/>
      <c r="V34" s="100"/>
      <c r="W34" s="101"/>
      <c r="X34" s="99"/>
      <c r="Y34" s="99"/>
      <c r="Z34" s="100"/>
      <c r="AA34" s="101"/>
      <c r="AB34" s="99"/>
      <c r="AC34" s="99"/>
      <c r="AD34" s="100"/>
      <c r="AE34" s="101"/>
      <c r="AF34" s="99"/>
      <c r="AG34" s="99"/>
      <c r="AH34" s="100"/>
      <c r="AI34" s="101"/>
      <c r="AJ34" s="99"/>
      <c r="AK34" s="99"/>
      <c r="AL34" s="100"/>
      <c r="AM34" s="101"/>
      <c r="AN34" s="99"/>
      <c r="AO34" s="99"/>
      <c r="AP34" s="100"/>
      <c r="AQ34" s="101"/>
      <c r="AR34" s="99"/>
      <c r="AS34" s="99"/>
      <c r="AT34" s="100"/>
      <c r="AU34" s="101"/>
      <c r="AV34" s="99"/>
      <c r="AW34" s="99"/>
      <c r="AX34" s="100"/>
    </row>
    <row r="35" spans="1:50" s="78" customFormat="1" x14ac:dyDescent="0.25">
      <c r="A35" s="73"/>
      <c r="B35" s="82"/>
      <c r="C35" s="101"/>
      <c r="D35" s="99"/>
      <c r="E35" s="99"/>
      <c r="F35" s="100"/>
      <c r="G35" s="101"/>
      <c r="H35" s="99"/>
      <c r="I35" s="99"/>
      <c r="J35" s="100"/>
      <c r="K35" s="101"/>
      <c r="L35" s="99"/>
      <c r="M35" s="99"/>
      <c r="N35" s="100"/>
      <c r="O35" s="101"/>
      <c r="P35" s="99"/>
      <c r="Q35" s="99"/>
      <c r="R35" s="100"/>
      <c r="S35" s="101"/>
      <c r="T35" s="99"/>
      <c r="U35" s="99"/>
      <c r="V35" s="100"/>
      <c r="W35" s="101"/>
      <c r="X35" s="99"/>
      <c r="Y35" s="99"/>
      <c r="Z35" s="100"/>
      <c r="AA35" s="101"/>
      <c r="AB35" s="99"/>
      <c r="AC35" s="99"/>
      <c r="AD35" s="100"/>
      <c r="AE35" s="101"/>
      <c r="AF35" s="99"/>
      <c r="AG35" s="99"/>
      <c r="AH35" s="100"/>
      <c r="AI35" s="101"/>
      <c r="AJ35" s="99"/>
      <c r="AK35" s="99"/>
      <c r="AL35" s="100"/>
      <c r="AM35" s="101"/>
      <c r="AN35" s="99"/>
      <c r="AO35" s="99"/>
      <c r="AP35" s="100"/>
      <c r="AQ35" s="101"/>
      <c r="AR35" s="99"/>
      <c r="AS35" s="99"/>
      <c r="AT35" s="100"/>
      <c r="AU35" s="101"/>
      <c r="AV35" s="99"/>
      <c r="AW35" s="99"/>
      <c r="AX35" s="100"/>
    </row>
    <row r="36" spans="1:50" s="78" customFormat="1" x14ac:dyDescent="0.25">
      <c r="A36" s="73"/>
      <c r="B36" s="82"/>
      <c r="C36" s="101"/>
      <c r="D36" s="99"/>
      <c r="E36" s="99"/>
      <c r="F36" s="100"/>
      <c r="G36" s="101"/>
      <c r="H36" s="99"/>
      <c r="I36" s="99"/>
      <c r="J36" s="100"/>
      <c r="K36" s="101"/>
      <c r="L36" s="99"/>
      <c r="M36" s="99"/>
      <c r="N36" s="100"/>
      <c r="O36" s="101"/>
      <c r="P36" s="99"/>
      <c r="Q36" s="99"/>
      <c r="R36" s="100"/>
      <c r="S36" s="101"/>
      <c r="T36" s="99"/>
      <c r="U36" s="99"/>
      <c r="V36" s="100"/>
      <c r="W36" s="101"/>
      <c r="X36" s="99"/>
      <c r="Y36" s="99"/>
      <c r="Z36" s="100"/>
      <c r="AA36" s="101"/>
      <c r="AB36" s="99"/>
      <c r="AC36" s="99"/>
      <c r="AD36" s="100"/>
      <c r="AE36" s="101"/>
      <c r="AF36" s="99"/>
      <c r="AG36" s="99"/>
      <c r="AH36" s="100"/>
      <c r="AI36" s="101"/>
      <c r="AJ36" s="99"/>
      <c r="AK36" s="99"/>
      <c r="AL36" s="100"/>
      <c r="AM36" s="101"/>
      <c r="AN36" s="99"/>
      <c r="AO36" s="99"/>
      <c r="AP36" s="100"/>
      <c r="AQ36" s="101"/>
      <c r="AR36" s="99"/>
      <c r="AS36" s="99"/>
      <c r="AT36" s="100"/>
      <c r="AU36" s="101"/>
      <c r="AV36" s="99"/>
      <c r="AW36" s="99"/>
      <c r="AX36" s="100"/>
    </row>
    <row r="37" spans="1:50" s="78" customFormat="1" ht="14.25" x14ac:dyDescent="0.25">
      <c r="A37" s="73"/>
      <c r="B37" s="106"/>
      <c r="C37" s="101"/>
      <c r="D37" s="99"/>
      <c r="E37" s="99"/>
      <c r="F37" s="100"/>
      <c r="G37" s="101"/>
      <c r="H37" s="99"/>
      <c r="I37" s="99"/>
      <c r="J37" s="100"/>
      <c r="K37" s="101"/>
      <c r="L37" s="99"/>
      <c r="M37" s="99"/>
      <c r="N37" s="100"/>
      <c r="O37" s="101"/>
      <c r="P37" s="99"/>
      <c r="Q37" s="99"/>
      <c r="R37" s="100"/>
      <c r="S37" s="101"/>
      <c r="T37" s="99"/>
      <c r="U37" s="99"/>
      <c r="V37" s="100"/>
      <c r="W37" s="101"/>
      <c r="X37" s="99"/>
      <c r="Y37" s="99"/>
      <c r="Z37" s="100"/>
      <c r="AA37" s="101"/>
      <c r="AB37" s="99"/>
      <c r="AC37" s="99"/>
      <c r="AD37" s="100"/>
      <c r="AE37" s="101"/>
      <c r="AF37" s="99"/>
      <c r="AG37" s="99"/>
      <c r="AH37" s="100"/>
      <c r="AI37" s="101"/>
      <c r="AJ37" s="99"/>
      <c r="AK37" s="99"/>
      <c r="AL37" s="100"/>
      <c r="AM37" s="101"/>
      <c r="AN37" s="99"/>
      <c r="AO37" s="99"/>
      <c r="AP37" s="100"/>
      <c r="AQ37" s="101"/>
      <c r="AR37" s="99"/>
      <c r="AS37" s="99"/>
      <c r="AT37" s="100"/>
      <c r="AU37" s="101"/>
      <c r="AV37" s="99"/>
      <c r="AW37" s="99"/>
      <c r="AX37" s="100"/>
    </row>
    <row r="38" spans="1:50" s="78" customFormat="1" ht="14.25" x14ac:dyDescent="0.25">
      <c r="A38" s="73"/>
      <c r="B38" s="107"/>
      <c r="C38" s="101"/>
      <c r="D38" s="99"/>
      <c r="E38" s="99"/>
      <c r="F38" s="100"/>
      <c r="G38" s="101"/>
      <c r="H38" s="99"/>
      <c r="I38" s="99"/>
      <c r="J38" s="100"/>
      <c r="K38" s="101"/>
      <c r="L38" s="99"/>
      <c r="M38" s="99"/>
      <c r="N38" s="100"/>
      <c r="O38" s="101"/>
      <c r="P38" s="99"/>
      <c r="Q38" s="99"/>
      <c r="R38" s="100"/>
      <c r="S38" s="101"/>
      <c r="T38" s="99"/>
      <c r="U38" s="99"/>
      <c r="V38" s="100"/>
      <c r="W38" s="101"/>
      <c r="X38" s="99"/>
      <c r="Y38" s="99"/>
      <c r="Z38" s="100"/>
      <c r="AA38" s="101"/>
      <c r="AB38" s="99"/>
      <c r="AC38" s="99"/>
      <c r="AD38" s="100"/>
      <c r="AE38" s="101"/>
      <c r="AF38" s="99"/>
      <c r="AG38" s="99"/>
      <c r="AH38" s="100"/>
      <c r="AI38" s="101"/>
      <c r="AJ38" s="99"/>
      <c r="AK38" s="99"/>
      <c r="AL38" s="100"/>
      <c r="AM38" s="101"/>
      <c r="AN38" s="99"/>
      <c r="AO38" s="99"/>
      <c r="AP38" s="100"/>
      <c r="AQ38" s="101"/>
      <c r="AR38" s="99"/>
      <c r="AS38" s="99"/>
      <c r="AT38" s="100"/>
      <c r="AU38" s="101"/>
      <c r="AV38" s="99"/>
      <c r="AW38" s="99"/>
      <c r="AX38" s="100"/>
    </row>
    <row r="39" spans="1:50" s="97" customFormat="1" ht="15" x14ac:dyDescent="0.25">
      <c r="A39" s="70" t="s">
        <v>352</v>
      </c>
      <c r="B39" s="71" t="s">
        <v>348</v>
      </c>
      <c r="C39" s="105"/>
      <c r="D39" s="103"/>
      <c r="E39" s="103"/>
      <c r="F39" s="104"/>
      <c r="G39" s="105"/>
      <c r="H39" s="103"/>
      <c r="I39" s="103"/>
      <c r="J39" s="104"/>
      <c r="K39" s="105"/>
      <c r="L39" s="103"/>
      <c r="M39" s="103"/>
      <c r="N39" s="104"/>
      <c r="O39" s="105"/>
      <c r="P39" s="103"/>
      <c r="Q39" s="103"/>
      <c r="R39" s="104"/>
      <c r="S39" s="105"/>
      <c r="T39" s="103"/>
      <c r="U39" s="103"/>
      <c r="V39" s="104"/>
      <c r="W39" s="105"/>
      <c r="X39" s="103"/>
      <c r="Y39" s="103"/>
      <c r="Z39" s="104"/>
      <c r="AA39" s="105"/>
      <c r="AB39" s="103"/>
      <c r="AC39" s="103"/>
      <c r="AD39" s="104"/>
      <c r="AE39" s="105"/>
      <c r="AF39" s="103"/>
      <c r="AG39" s="103"/>
      <c r="AH39" s="104"/>
      <c r="AI39" s="105"/>
      <c r="AJ39" s="103"/>
      <c r="AK39" s="103"/>
      <c r="AL39" s="104"/>
      <c r="AM39" s="105"/>
      <c r="AN39" s="103"/>
      <c r="AO39" s="103"/>
      <c r="AP39" s="104"/>
      <c r="AQ39" s="105"/>
      <c r="AR39" s="103"/>
      <c r="AS39" s="103"/>
      <c r="AT39" s="104"/>
      <c r="AU39" s="105"/>
      <c r="AV39" s="103"/>
      <c r="AW39" s="103"/>
      <c r="AX39" s="104"/>
    </row>
    <row r="40" spans="1:50" s="78" customFormat="1" ht="14.25" x14ac:dyDescent="0.25">
      <c r="A40" s="73"/>
      <c r="B40" s="74"/>
      <c r="C40" s="101"/>
      <c r="D40" s="99"/>
      <c r="E40" s="99"/>
      <c r="F40" s="100"/>
      <c r="G40" s="101"/>
      <c r="H40" s="99"/>
      <c r="I40" s="99"/>
      <c r="J40" s="100"/>
      <c r="K40" s="101"/>
      <c r="L40" s="99"/>
      <c r="M40" s="99"/>
      <c r="N40" s="100"/>
      <c r="O40" s="101"/>
      <c r="P40" s="99"/>
      <c r="Q40" s="99"/>
      <c r="R40" s="100"/>
      <c r="S40" s="101"/>
      <c r="T40" s="99"/>
      <c r="U40" s="99"/>
      <c r="V40" s="100"/>
      <c r="W40" s="101"/>
      <c r="X40" s="99"/>
      <c r="Y40" s="99"/>
      <c r="Z40" s="100"/>
      <c r="AA40" s="101"/>
      <c r="AB40" s="99"/>
      <c r="AC40" s="99"/>
      <c r="AD40" s="100"/>
      <c r="AE40" s="101"/>
      <c r="AF40" s="99"/>
      <c r="AG40" s="99"/>
      <c r="AH40" s="100"/>
      <c r="AI40" s="101"/>
      <c r="AJ40" s="99"/>
      <c r="AK40" s="99"/>
      <c r="AL40" s="100"/>
      <c r="AM40" s="101"/>
      <c r="AN40" s="99"/>
      <c r="AO40" s="99"/>
      <c r="AP40" s="100"/>
      <c r="AQ40" s="101"/>
      <c r="AR40" s="99"/>
      <c r="AS40" s="99"/>
      <c r="AT40" s="100"/>
      <c r="AU40" s="101"/>
      <c r="AV40" s="99"/>
      <c r="AW40" s="99"/>
      <c r="AX40" s="100"/>
    </row>
    <row r="41" spans="1:50" s="78" customFormat="1" ht="14.25" x14ac:dyDescent="0.25">
      <c r="A41" s="73"/>
      <c r="B41" s="74"/>
      <c r="C41" s="101"/>
      <c r="D41" s="99"/>
      <c r="E41" s="99"/>
      <c r="F41" s="100"/>
      <c r="G41" s="101"/>
      <c r="H41" s="99"/>
      <c r="I41" s="99"/>
      <c r="J41" s="100"/>
      <c r="K41" s="101"/>
      <c r="L41" s="99"/>
      <c r="M41" s="99"/>
      <c r="N41" s="100"/>
      <c r="O41" s="101"/>
      <c r="P41" s="99"/>
      <c r="Q41" s="99"/>
      <c r="R41" s="100"/>
      <c r="S41" s="101"/>
      <c r="T41" s="99"/>
      <c r="U41" s="99"/>
      <c r="V41" s="100"/>
      <c r="W41" s="101"/>
      <c r="X41" s="99"/>
      <c r="Y41" s="99"/>
      <c r="Z41" s="100"/>
      <c r="AA41" s="101"/>
      <c r="AB41" s="99"/>
      <c r="AC41" s="99"/>
      <c r="AD41" s="100"/>
      <c r="AE41" s="101"/>
      <c r="AF41" s="99"/>
      <c r="AG41" s="99"/>
      <c r="AH41" s="100"/>
      <c r="AI41" s="101"/>
      <c r="AJ41" s="99"/>
      <c r="AK41" s="99"/>
      <c r="AL41" s="100"/>
      <c r="AM41" s="101"/>
      <c r="AN41" s="99"/>
      <c r="AO41" s="99"/>
      <c r="AP41" s="100"/>
      <c r="AQ41" s="101"/>
      <c r="AR41" s="99"/>
      <c r="AS41" s="99"/>
      <c r="AT41" s="100"/>
      <c r="AU41" s="101"/>
      <c r="AV41" s="99"/>
      <c r="AW41" s="99"/>
      <c r="AX41" s="100"/>
    </row>
    <row r="42" spans="1:50" s="78" customFormat="1" x14ac:dyDescent="0.25">
      <c r="A42" s="73"/>
      <c r="B42" s="82"/>
      <c r="C42" s="101"/>
      <c r="D42" s="99"/>
      <c r="E42" s="99"/>
      <c r="F42" s="100"/>
      <c r="G42" s="101"/>
      <c r="H42" s="99"/>
      <c r="I42" s="99"/>
      <c r="J42" s="100"/>
      <c r="K42" s="101"/>
      <c r="L42" s="99"/>
      <c r="M42" s="99"/>
      <c r="N42" s="100"/>
      <c r="O42" s="101"/>
      <c r="P42" s="99"/>
      <c r="Q42" s="99"/>
      <c r="R42" s="100"/>
      <c r="S42" s="101"/>
      <c r="T42" s="99"/>
      <c r="U42" s="99"/>
      <c r="V42" s="100"/>
      <c r="W42" s="101"/>
      <c r="X42" s="99"/>
      <c r="Y42" s="99"/>
      <c r="Z42" s="100"/>
      <c r="AA42" s="101"/>
      <c r="AB42" s="99"/>
      <c r="AC42" s="99"/>
      <c r="AD42" s="100"/>
      <c r="AE42" s="101"/>
      <c r="AF42" s="99"/>
      <c r="AG42" s="99"/>
      <c r="AH42" s="100"/>
      <c r="AI42" s="101"/>
      <c r="AJ42" s="99"/>
      <c r="AK42" s="99"/>
      <c r="AL42" s="100"/>
      <c r="AM42" s="101"/>
      <c r="AN42" s="99"/>
      <c r="AO42" s="99"/>
      <c r="AP42" s="100"/>
      <c r="AQ42" s="101"/>
      <c r="AR42" s="99"/>
      <c r="AS42" s="99"/>
      <c r="AT42" s="100"/>
      <c r="AU42" s="101"/>
      <c r="AV42" s="99"/>
      <c r="AW42" s="99"/>
      <c r="AX42" s="100"/>
    </row>
    <row r="43" spans="1:50" s="78" customFormat="1" x14ac:dyDescent="0.25">
      <c r="A43" s="73"/>
      <c r="B43" s="82"/>
      <c r="C43" s="101"/>
      <c r="D43" s="99"/>
      <c r="E43" s="99"/>
      <c r="F43" s="100"/>
      <c r="G43" s="101"/>
      <c r="H43" s="99"/>
      <c r="I43" s="99"/>
      <c r="J43" s="100"/>
      <c r="K43" s="101"/>
      <c r="L43" s="99"/>
      <c r="M43" s="99"/>
      <c r="N43" s="100"/>
      <c r="O43" s="101"/>
      <c r="P43" s="99"/>
      <c r="Q43" s="99"/>
      <c r="R43" s="100"/>
      <c r="S43" s="101"/>
      <c r="T43" s="99"/>
      <c r="U43" s="99"/>
      <c r="V43" s="100"/>
      <c r="W43" s="101"/>
      <c r="X43" s="99"/>
      <c r="Y43" s="99"/>
      <c r="Z43" s="100"/>
      <c r="AA43" s="101"/>
      <c r="AB43" s="99"/>
      <c r="AC43" s="99"/>
      <c r="AD43" s="100"/>
      <c r="AE43" s="101"/>
      <c r="AF43" s="99"/>
      <c r="AG43" s="99"/>
      <c r="AH43" s="100"/>
      <c r="AI43" s="101"/>
      <c r="AJ43" s="99"/>
      <c r="AK43" s="99"/>
      <c r="AL43" s="100"/>
      <c r="AM43" s="101"/>
      <c r="AN43" s="99"/>
      <c r="AO43" s="99"/>
      <c r="AP43" s="100"/>
      <c r="AQ43" s="101"/>
      <c r="AR43" s="99"/>
      <c r="AS43" s="99"/>
      <c r="AT43" s="100"/>
      <c r="AU43" s="101"/>
      <c r="AV43" s="99"/>
      <c r="AW43" s="99"/>
      <c r="AX43" s="100"/>
    </row>
    <row r="44" spans="1:50" s="78" customFormat="1" ht="14.25" x14ac:dyDescent="0.25">
      <c r="A44" s="73"/>
      <c r="B44" s="74"/>
      <c r="C44" s="101"/>
      <c r="D44" s="99"/>
      <c r="E44" s="99"/>
      <c r="F44" s="100"/>
      <c r="G44" s="101"/>
      <c r="H44" s="99"/>
      <c r="I44" s="99"/>
      <c r="J44" s="100"/>
      <c r="K44" s="101"/>
      <c r="L44" s="99"/>
      <c r="M44" s="99"/>
      <c r="N44" s="100"/>
      <c r="O44" s="101"/>
      <c r="P44" s="99"/>
      <c r="Q44" s="99"/>
      <c r="R44" s="100"/>
      <c r="S44" s="101"/>
      <c r="T44" s="99"/>
      <c r="U44" s="99"/>
      <c r="V44" s="100"/>
      <c r="W44" s="101"/>
      <c r="X44" s="99"/>
      <c r="Y44" s="99"/>
      <c r="Z44" s="100"/>
      <c r="AA44" s="101"/>
      <c r="AB44" s="99"/>
      <c r="AC44" s="99"/>
      <c r="AD44" s="100"/>
      <c r="AE44" s="101"/>
      <c r="AF44" s="99"/>
      <c r="AG44" s="99"/>
      <c r="AH44" s="100"/>
      <c r="AI44" s="101"/>
      <c r="AJ44" s="99"/>
      <c r="AK44" s="99"/>
      <c r="AL44" s="100"/>
      <c r="AM44" s="101"/>
      <c r="AN44" s="99"/>
      <c r="AO44" s="99"/>
      <c r="AP44" s="100"/>
      <c r="AQ44" s="101"/>
      <c r="AR44" s="99"/>
      <c r="AS44" s="99"/>
      <c r="AT44" s="100"/>
      <c r="AU44" s="101"/>
      <c r="AV44" s="99"/>
      <c r="AW44" s="99"/>
      <c r="AX44" s="100"/>
    </row>
    <row r="45" spans="1:50" s="78" customFormat="1" ht="14.25" x14ac:dyDescent="0.25">
      <c r="A45" s="73"/>
      <c r="B45" s="74"/>
      <c r="C45" s="101"/>
      <c r="D45" s="99"/>
      <c r="E45" s="99"/>
      <c r="F45" s="100"/>
      <c r="G45" s="101"/>
      <c r="H45" s="99"/>
      <c r="I45" s="99"/>
      <c r="J45" s="100"/>
      <c r="K45" s="101"/>
      <c r="L45" s="99"/>
      <c r="M45" s="99"/>
      <c r="N45" s="100"/>
      <c r="O45" s="101"/>
      <c r="P45" s="99"/>
      <c r="Q45" s="99"/>
      <c r="R45" s="100"/>
      <c r="S45" s="101"/>
      <c r="T45" s="99"/>
      <c r="U45" s="99"/>
      <c r="V45" s="100"/>
      <c r="W45" s="101"/>
      <c r="X45" s="99"/>
      <c r="Y45" s="99"/>
      <c r="Z45" s="100"/>
      <c r="AA45" s="101"/>
      <c r="AB45" s="99"/>
      <c r="AC45" s="99"/>
      <c r="AD45" s="100"/>
      <c r="AE45" s="101"/>
      <c r="AF45" s="99"/>
      <c r="AG45" s="99"/>
      <c r="AH45" s="100"/>
      <c r="AI45" s="101"/>
      <c r="AJ45" s="99"/>
      <c r="AK45" s="99"/>
      <c r="AL45" s="100"/>
      <c r="AM45" s="101"/>
      <c r="AN45" s="99"/>
      <c r="AO45" s="99"/>
      <c r="AP45" s="100"/>
      <c r="AQ45" s="101"/>
      <c r="AR45" s="99"/>
      <c r="AS45" s="99"/>
      <c r="AT45" s="100"/>
      <c r="AU45" s="101"/>
      <c r="AV45" s="99"/>
      <c r="AW45" s="99"/>
      <c r="AX45" s="100"/>
    </row>
    <row r="46" spans="1:50" s="78" customFormat="1" ht="14.25" x14ac:dyDescent="0.25">
      <c r="A46" s="73"/>
      <c r="B46" s="74"/>
      <c r="C46" s="101"/>
      <c r="D46" s="99"/>
      <c r="E46" s="99"/>
      <c r="F46" s="100"/>
      <c r="G46" s="101"/>
      <c r="H46" s="99"/>
      <c r="I46" s="99"/>
      <c r="J46" s="100"/>
      <c r="K46" s="101"/>
      <c r="L46" s="99"/>
      <c r="M46" s="99"/>
      <c r="N46" s="100"/>
      <c r="O46" s="101"/>
      <c r="P46" s="99"/>
      <c r="Q46" s="99"/>
      <c r="R46" s="100"/>
      <c r="S46" s="101"/>
      <c r="T46" s="99"/>
      <c r="U46" s="99"/>
      <c r="V46" s="100"/>
      <c r="W46" s="101"/>
      <c r="X46" s="99"/>
      <c r="Y46" s="99"/>
      <c r="Z46" s="100"/>
      <c r="AA46" s="101"/>
      <c r="AB46" s="99"/>
      <c r="AC46" s="99"/>
      <c r="AD46" s="100"/>
      <c r="AE46" s="101"/>
      <c r="AF46" s="99"/>
      <c r="AG46" s="99"/>
      <c r="AH46" s="100"/>
      <c r="AI46" s="101"/>
      <c r="AJ46" s="99"/>
      <c r="AK46" s="99"/>
      <c r="AL46" s="100"/>
      <c r="AM46" s="101"/>
      <c r="AN46" s="99"/>
      <c r="AO46" s="99"/>
      <c r="AP46" s="100"/>
      <c r="AQ46" s="101"/>
      <c r="AR46" s="99"/>
      <c r="AS46" s="99"/>
      <c r="AT46" s="100"/>
      <c r="AU46" s="101"/>
      <c r="AV46" s="99"/>
      <c r="AW46" s="99"/>
      <c r="AX46" s="100"/>
    </row>
    <row r="47" spans="1:50" s="78" customFormat="1" ht="14.25" x14ac:dyDescent="0.25">
      <c r="A47" s="73"/>
      <c r="B47" s="74"/>
      <c r="C47" s="101"/>
      <c r="D47" s="99"/>
      <c r="E47" s="99"/>
      <c r="F47" s="100"/>
      <c r="G47" s="101"/>
      <c r="H47" s="99"/>
      <c r="I47" s="99"/>
      <c r="J47" s="100"/>
      <c r="K47" s="101"/>
      <c r="L47" s="99"/>
      <c r="M47" s="99"/>
      <c r="N47" s="100"/>
      <c r="O47" s="101"/>
      <c r="P47" s="99"/>
      <c r="Q47" s="99"/>
      <c r="R47" s="100"/>
      <c r="S47" s="101"/>
      <c r="T47" s="99"/>
      <c r="U47" s="99"/>
      <c r="V47" s="100"/>
      <c r="W47" s="101"/>
      <c r="X47" s="99"/>
      <c r="Y47" s="99"/>
      <c r="Z47" s="100"/>
      <c r="AA47" s="101"/>
      <c r="AB47" s="99"/>
      <c r="AC47" s="99"/>
      <c r="AD47" s="100"/>
      <c r="AE47" s="101"/>
      <c r="AF47" s="99"/>
      <c r="AG47" s="99"/>
      <c r="AH47" s="100"/>
      <c r="AI47" s="101"/>
      <c r="AJ47" s="99"/>
      <c r="AK47" s="99"/>
      <c r="AL47" s="100"/>
      <c r="AM47" s="101"/>
      <c r="AN47" s="99"/>
      <c r="AO47" s="99"/>
      <c r="AP47" s="100"/>
      <c r="AQ47" s="101"/>
      <c r="AR47" s="99"/>
      <c r="AS47" s="99"/>
      <c r="AT47" s="100"/>
      <c r="AU47" s="101"/>
      <c r="AV47" s="99"/>
      <c r="AW47" s="99"/>
      <c r="AX47" s="100"/>
    </row>
    <row r="48" spans="1:50" s="78" customFormat="1" ht="14.25" x14ac:dyDescent="0.25">
      <c r="A48" s="73"/>
      <c r="B48" s="108"/>
      <c r="C48" s="80"/>
      <c r="D48" s="80"/>
      <c r="E48" s="80"/>
      <c r="F48" s="80"/>
      <c r="G48" s="80"/>
      <c r="H48" s="80"/>
      <c r="I48" s="80"/>
      <c r="J48" s="80"/>
      <c r="K48" s="80"/>
      <c r="L48" s="80"/>
      <c r="M48" s="80"/>
      <c r="N48" s="80"/>
      <c r="O48" s="80"/>
      <c r="P48" s="80"/>
      <c r="Q48" s="80"/>
      <c r="R48" s="80"/>
      <c r="S48" s="80"/>
      <c r="T48" s="80"/>
      <c r="U48" s="80"/>
      <c r="V48" s="80"/>
      <c r="W48" s="80"/>
      <c r="X48" s="80"/>
      <c r="Y48" s="80"/>
      <c r="Z48" s="80"/>
      <c r="AA48" s="80"/>
      <c r="AB48" s="80"/>
      <c r="AC48" s="80"/>
      <c r="AD48" s="80"/>
      <c r="AE48" s="80"/>
      <c r="AF48" s="80"/>
      <c r="AG48" s="80"/>
      <c r="AH48" s="80"/>
      <c r="AI48" s="80"/>
      <c r="AJ48" s="80"/>
      <c r="AK48" s="80"/>
      <c r="AL48" s="80"/>
      <c r="AM48" s="80"/>
      <c r="AN48" s="80"/>
      <c r="AO48" s="80"/>
      <c r="AP48" s="80"/>
      <c r="AQ48" s="80"/>
      <c r="AR48" s="80"/>
      <c r="AS48" s="80"/>
      <c r="AT48" s="80"/>
      <c r="AU48" s="80"/>
      <c r="AV48" s="80"/>
      <c r="AW48" s="80"/>
      <c r="AX48" s="109"/>
    </row>
    <row r="49" spans="1:50" s="110" customFormat="1" ht="15" x14ac:dyDescent="0.25">
      <c r="A49" s="70" t="s">
        <v>353</v>
      </c>
      <c r="B49" s="71" t="s">
        <v>348</v>
      </c>
      <c r="C49" s="105"/>
      <c r="D49" s="103"/>
      <c r="E49" s="103"/>
      <c r="F49" s="104"/>
      <c r="G49" s="105"/>
      <c r="H49" s="103"/>
      <c r="I49" s="103"/>
      <c r="J49" s="104"/>
      <c r="K49" s="105"/>
      <c r="L49" s="103"/>
      <c r="M49" s="103"/>
      <c r="N49" s="104"/>
      <c r="O49" s="105"/>
      <c r="P49" s="103"/>
      <c r="Q49" s="103"/>
      <c r="R49" s="104"/>
      <c r="S49" s="105"/>
      <c r="T49" s="103"/>
      <c r="U49" s="103"/>
      <c r="V49" s="104"/>
      <c r="W49" s="105"/>
      <c r="X49" s="103"/>
      <c r="Y49" s="103"/>
      <c r="Z49" s="104"/>
      <c r="AA49" s="105"/>
      <c r="AB49" s="103"/>
      <c r="AC49" s="103"/>
      <c r="AD49" s="104"/>
      <c r="AE49" s="105"/>
      <c r="AF49" s="103"/>
      <c r="AG49" s="103"/>
      <c r="AH49" s="104"/>
      <c r="AI49" s="105"/>
      <c r="AJ49" s="103"/>
      <c r="AK49" s="103"/>
      <c r="AL49" s="104"/>
      <c r="AM49" s="105"/>
      <c r="AN49" s="103"/>
      <c r="AO49" s="103"/>
      <c r="AP49" s="104"/>
      <c r="AQ49" s="105"/>
      <c r="AR49" s="103"/>
      <c r="AS49" s="103"/>
      <c r="AT49" s="104"/>
      <c r="AU49" s="105"/>
      <c r="AV49" s="103"/>
      <c r="AW49" s="103"/>
      <c r="AX49" s="104"/>
    </row>
    <row r="50" spans="1:50" s="78" customFormat="1" ht="14.25" x14ac:dyDescent="0.25">
      <c r="A50" s="73"/>
      <c r="B50" s="74"/>
      <c r="C50" s="101"/>
      <c r="D50" s="99"/>
      <c r="E50" s="99"/>
      <c r="F50" s="100"/>
      <c r="G50" s="101"/>
      <c r="H50" s="99"/>
      <c r="I50" s="99"/>
      <c r="J50" s="100"/>
      <c r="K50" s="101"/>
      <c r="L50" s="99"/>
      <c r="M50" s="99"/>
      <c r="N50" s="100"/>
      <c r="O50" s="101"/>
      <c r="P50" s="99"/>
      <c r="Q50" s="99"/>
      <c r="R50" s="100"/>
      <c r="S50" s="101"/>
      <c r="T50" s="99"/>
      <c r="U50" s="99"/>
      <c r="V50" s="100"/>
      <c r="W50" s="101"/>
      <c r="X50" s="99"/>
      <c r="Y50" s="99"/>
      <c r="Z50" s="100"/>
      <c r="AA50" s="101"/>
      <c r="AB50" s="99"/>
      <c r="AC50" s="99"/>
      <c r="AD50" s="100"/>
      <c r="AE50" s="101"/>
      <c r="AF50" s="99"/>
      <c r="AG50" s="99"/>
      <c r="AH50" s="100"/>
      <c r="AI50" s="101"/>
      <c r="AJ50" s="99"/>
      <c r="AK50" s="99"/>
      <c r="AL50" s="100"/>
      <c r="AM50" s="101"/>
      <c r="AN50" s="99"/>
      <c r="AO50" s="99"/>
      <c r="AP50" s="100"/>
      <c r="AQ50" s="101"/>
      <c r="AR50" s="99"/>
      <c r="AS50" s="99"/>
      <c r="AT50" s="100"/>
      <c r="AU50" s="101"/>
      <c r="AV50" s="99"/>
      <c r="AW50" s="99"/>
      <c r="AX50" s="100"/>
    </row>
    <row r="51" spans="1:50" s="78" customFormat="1" ht="14.25" x14ac:dyDescent="0.25">
      <c r="A51" s="73"/>
      <c r="B51" s="74"/>
      <c r="C51" s="101"/>
      <c r="D51" s="99"/>
      <c r="E51" s="99"/>
      <c r="F51" s="100"/>
      <c r="G51" s="101"/>
      <c r="H51" s="99"/>
      <c r="I51" s="99"/>
      <c r="J51" s="100"/>
      <c r="K51" s="101"/>
      <c r="L51" s="99"/>
      <c r="M51" s="99"/>
      <c r="N51" s="100"/>
      <c r="O51" s="101"/>
      <c r="P51" s="99"/>
      <c r="Q51" s="99"/>
      <c r="R51" s="100"/>
      <c r="S51" s="101"/>
      <c r="T51" s="99"/>
      <c r="U51" s="99"/>
      <c r="V51" s="100"/>
      <c r="W51" s="101"/>
      <c r="X51" s="99"/>
      <c r="Y51" s="99"/>
      <c r="Z51" s="100"/>
      <c r="AA51" s="101"/>
      <c r="AB51" s="99"/>
      <c r="AC51" s="99"/>
      <c r="AD51" s="100"/>
      <c r="AE51" s="101"/>
      <c r="AF51" s="99"/>
      <c r="AG51" s="99"/>
      <c r="AH51" s="100"/>
      <c r="AI51" s="101"/>
      <c r="AJ51" s="99"/>
      <c r="AK51" s="99"/>
      <c r="AL51" s="100"/>
      <c r="AM51" s="101"/>
      <c r="AN51" s="99"/>
      <c r="AO51" s="99"/>
      <c r="AP51" s="100"/>
      <c r="AQ51" s="101"/>
      <c r="AR51" s="99"/>
      <c r="AS51" s="99"/>
      <c r="AT51" s="100"/>
      <c r="AU51" s="101"/>
      <c r="AV51" s="99"/>
      <c r="AW51" s="99"/>
      <c r="AX51" s="100"/>
    </row>
    <row r="52" spans="1:50" s="78" customFormat="1" x14ac:dyDescent="0.25">
      <c r="A52" s="73"/>
      <c r="B52" s="82"/>
      <c r="C52" s="101"/>
      <c r="D52" s="99"/>
      <c r="E52" s="99"/>
      <c r="F52" s="100"/>
      <c r="G52" s="101"/>
      <c r="H52" s="99"/>
      <c r="I52" s="99"/>
      <c r="J52" s="100"/>
      <c r="K52" s="101"/>
      <c r="L52" s="99"/>
      <c r="M52" s="99"/>
      <c r="N52" s="100"/>
      <c r="O52" s="101"/>
      <c r="P52" s="99"/>
      <c r="Q52" s="99"/>
      <c r="R52" s="100"/>
      <c r="S52" s="101"/>
      <c r="T52" s="99"/>
      <c r="U52" s="99"/>
      <c r="V52" s="100"/>
      <c r="W52" s="101"/>
      <c r="X52" s="99"/>
      <c r="Y52" s="99"/>
      <c r="Z52" s="100"/>
      <c r="AA52" s="101"/>
      <c r="AB52" s="99"/>
      <c r="AC52" s="99"/>
      <c r="AD52" s="100"/>
      <c r="AE52" s="101"/>
      <c r="AF52" s="99"/>
      <c r="AG52" s="99"/>
      <c r="AH52" s="100"/>
      <c r="AI52" s="101"/>
      <c r="AJ52" s="99"/>
      <c r="AK52" s="99"/>
      <c r="AL52" s="100"/>
      <c r="AM52" s="101"/>
      <c r="AN52" s="99"/>
      <c r="AO52" s="99"/>
      <c r="AP52" s="100"/>
      <c r="AQ52" s="101"/>
      <c r="AR52" s="99"/>
      <c r="AS52" s="99"/>
      <c r="AT52" s="100"/>
      <c r="AU52" s="101"/>
      <c r="AV52" s="99"/>
      <c r="AW52" s="99"/>
      <c r="AX52" s="100"/>
    </row>
    <row r="53" spans="1:50" s="78" customFormat="1" x14ac:dyDescent="0.25">
      <c r="A53" s="73"/>
      <c r="B53" s="82"/>
      <c r="C53" s="101"/>
      <c r="D53" s="99"/>
      <c r="E53" s="99"/>
      <c r="F53" s="100"/>
      <c r="G53" s="101"/>
      <c r="H53" s="99"/>
      <c r="I53" s="99"/>
      <c r="J53" s="100"/>
      <c r="K53" s="101"/>
      <c r="L53" s="99"/>
      <c r="M53" s="99"/>
      <c r="N53" s="100"/>
      <c r="O53" s="101"/>
      <c r="P53" s="99"/>
      <c r="Q53" s="99"/>
      <c r="R53" s="100"/>
      <c r="S53" s="101"/>
      <c r="T53" s="99"/>
      <c r="U53" s="99"/>
      <c r="V53" s="100"/>
      <c r="W53" s="101"/>
      <c r="X53" s="99"/>
      <c r="Y53" s="99"/>
      <c r="Z53" s="100"/>
      <c r="AA53" s="101"/>
      <c r="AB53" s="99"/>
      <c r="AC53" s="99"/>
      <c r="AD53" s="100"/>
      <c r="AE53" s="101"/>
      <c r="AF53" s="99"/>
      <c r="AG53" s="99"/>
      <c r="AH53" s="100"/>
      <c r="AI53" s="101"/>
      <c r="AJ53" s="99"/>
      <c r="AK53" s="99"/>
      <c r="AL53" s="100"/>
      <c r="AM53" s="101"/>
      <c r="AN53" s="99"/>
      <c r="AO53" s="99"/>
      <c r="AP53" s="100"/>
      <c r="AQ53" s="101"/>
      <c r="AR53" s="99"/>
      <c r="AS53" s="99"/>
      <c r="AT53" s="100"/>
      <c r="AU53" s="101"/>
      <c r="AV53" s="99"/>
      <c r="AW53" s="99"/>
      <c r="AX53" s="100"/>
    </row>
    <row r="54" spans="1:50" s="78" customFormat="1" x14ac:dyDescent="0.25">
      <c r="A54" s="73"/>
      <c r="B54" s="111"/>
      <c r="C54" s="101"/>
      <c r="D54" s="99"/>
      <c r="E54" s="99"/>
      <c r="F54" s="100"/>
      <c r="G54" s="101"/>
      <c r="H54" s="99"/>
      <c r="I54" s="99"/>
      <c r="J54" s="100"/>
      <c r="K54" s="101"/>
      <c r="L54" s="99"/>
      <c r="M54" s="99"/>
      <c r="N54" s="100"/>
      <c r="O54" s="101"/>
      <c r="P54" s="99"/>
      <c r="Q54" s="99"/>
      <c r="R54" s="100"/>
      <c r="S54" s="101"/>
      <c r="T54" s="99"/>
      <c r="U54" s="99"/>
      <c r="V54" s="100"/>
      <c r="W54" s="101"/>
      <c r="X54" s="99"/>
      <c r="Y54" s="99"/>
      <c r="Z54" s="100"/>
      <c r="AA54" s="101"/>
      <c r="AB54" s="99"/>
      <c r="AC54" s="99"/>
      <c r="AD54" s="100"/>
      <c r="AE54" s="101"/>
      <c r="AF54" s="99"/>
      <c r="AG54" s="99"/>
      <c r="AH54" s="100"/>
      <c r="AI54" s="101"/>
      <c r="AJ54" s="99"/>
      <c r="AK54" s="99"/>
      <c r="AL54" s="100"/>
      <c r="AM54" s="101"/>
      <c r="AN54" s="99"/>
      <c r="AO54" s="99"/>
      <c r="AP54" s="100"/>
      <c r="AQ54" s="101"/>
      <c r="AR54" s="99"/>
      <c r="AS54" s="99"/>
      <c r="AT54" s="100"/>
      <c r="AU54" s="101"/>
      <c r="AV54" s="99"/>
      <c r="AW54" s="99"/>
      <c r="AX54" s="100"/>
    </row>
    <row r="55" spans="1:50" s="78" customFormat="1" ht="15" thickBot="1" x14ac:dyDescent="0.3">
      <c r="A55" s="112"/>
      <c r="B55" s="113"/>
      <c r="C55" s="101"/>
      <c r="D55" s="99"/>
      <c r="E55" s="99"/>
      <c r="F55" s="100"/>
      <c r="G55" s="101"/>
      <c r="H55" s="99"/>
      <c r="I55" s="99"/>
      <c r="J55" s="100"/>
      <c r="K55" s="101"/>
      <c r="L55" s="99"/>
      <c r="M55" s="99"/>
      <c r="N55" s="100"/>
      <c r="O55" s="101"/>
      <c r="P55" s="99"/>
      <c r="Q55" s="99"/>
      <c r="R55" s="100"/>
      <c r="S55" s="101"/>
      <c r="T55" s="99"/>
      <c r="U55" s="99"/>
      <c r="V55" s="100"/>
      <c r="W55" s="101"/>
      <c r="X55" s="99"/>
      <c r="Y55" s="99"/>
      <c r="Z55" s="100"/>
      <c r="AA55" s="101"/>
      <c r="AB55" s="99"/>
      <c r="AC55" s="99"/>
      <c r="AD55" s="100"/>
      <c r="AE55" s="101"/>
      <c r="AF55" s="99"/>
      <c r="AG55" s="99"/>
      <c r="AH55" s="100"/>
      <c r="AI55" s="101"/>
      <c r="AJ55" s="99"/>
      <c r="AK55" s="99"/>
      <c r="AL55" s="100"/>
      <c r="AM55" s="101"/>
      <c r="AN55" s="99"/>
      <c r="AO55" s="99"/>
      <c r="AP55" s="100"/>
      <c r="AQ55" s="101"/>
      <c r="AR55" s="99"/>
      <c r="AS55" s="99"/>
      <c r="AT55" s="100"/>
      <c r="AU55" s="101"/>
      <c r="AV55" s="99"/>
      <c r="AW55" s="99"/>
      <c r="AX55" s="100"/>
    </row>
    <row r="56" spans="1:50" s="78" customFormat="1" ht="15" thickBot="1" x14ac:dyDescent="0.3">
      <c r="A56" s="114"/>
      <c r="B56" s="115"/>
      <c r="C56" s="116"/>
      <c r="D56" s="116"/>
      <c r="E56" s="116"/>
      <c r="F56" s="116"/>
      <c r="G56" s="116"/>
      <c r="H56" s="116"/>
      <c r="I56" s="116"/>
      <c r="J56" s="116"/>
      <c r="K56" s="116"/>
      <c r="L56" s="116"/>
      <c r="M56" s="116"/>
      <c r="N56" s="116"/>
      <c r="O56" s="116"/>
      <c r="P56" s="116"/>
      <c r="Q56" s="116"/>
      <c r="R56" s="116"/>
      <c r="S56" s="116"/>
      <c r="T56" s="116"/>
      <c r="U56" s="116"/>
      <c r="V56" s="116"/>
      <c r="W56" s="116"/>
      <c r="X56" s="116"/>
      <c r="Y56" s="116"/>
      <c r="Z56" s="116"/>
      <c r="AA56" s="116"/>
      <c r="AB56" s="116"/>
      <c r="AC56" s="116"/>
      <c r="AD56" s="116"/>
      <c r="AE56" s="116"/>
      <c r="AF56" s="116"/>
      <c r="AG56" s="116"/>
      <c r="AH56" s="116"/>
      <c r="AI56" s="116"/>
      <c r="AJ56" s="116"/>
      <c r="AK56" s="116"/>
      <c r="AL56" s="116"/>
      <c r="AM56" s="116"/>
      <c r="AN56" s="116"/>
      <c r="AO56" s="116"/>
      <c r="AP56" s="116"/>
      <c r="AQ56" s="116"/>
      <c r="AR56" s="116"/>
      <c r="AS56" s="116"/>
      <c r="AT56" s="116"/>
      <c r="AU56" s="116"/>
      <c r="AV56" s="116"/>
      <c r="AW56" s="116"/>
      <c r="AX56" s="117"/>
    </row>
    <row r="59" spans="1:50" x14ac:dyDescent="0.25">
      <c r="A59" s="438"/>
      <c r="B59" s="438"/>
      <c r="C59" s="438"/>
      <c r="D59" s="438"/>
      <c r="E59" s="438"/>
      <c r="F59" s="438"/>
      <c r="G59" s="438"/>
      <c r="H59" s="438"/>
      <c r="I59" s="438"/>
      <c r="J59" s="438"/>
      <c r="K59" s="438"/>
      <c r="L59" s="438"/>
      <c r="M59" s="438"/>
      <c r="N59" s="438"/>
      <c r="O59" s="438"/>
      <c r="P59" s="438"/>
      <c r="Q59" s="438"/>
      <c r="R59" s="438"/>
      <c r="S59" s="438"/>
      <c r="T59" s="438"/>
      <c r="U59" s="438"/>
      <c r="V59" s="438"/>
      <c r="W59" s="438"/>
      <c r="X59" s="438"/>
      <c r="Y59" s="438"/>
      <c r="Z59" s="438"/>
      <c r="AA59" s="438"/>
      <c r="AB59" s="438"/>
      <c r="AC59" s="438"/>
      <c r="AD59" s="438"/>
      <c r="AE59" s="438"/>
      <c r="AF59" s="438"/>
      <c r="AG59" s="438"/>
      <c r="AH59" s="438"/>
      <c r="AI59" s="438"/>
      <c r="AJ59" s="438"/>
      <c r="AK59" s="438"/>
      <c r="AL59" s="438"/>
      <c r="AM59" s="438"/>
      <c r="AN59" s="438"/>
      <c r="AO59" s="438"/>
      <c r="AP59" s="438"/>
      <c r="AQ59" s="438"/>
      <c r="AR59" s="438"/>
      <c r="AS59" s="438"/>
      <c r="AT59" s="438"/>
      <c r="AU59" s="438"/>
      <c r="AV59" s="438"/>
      <c r="AW59" s="438"/>
      <c r="AX59" s="438"/>
    </row>
    <row r="60" spans="1:50" x14ac:dyDescent="0.25">
      <c r="A60" s="437"/>
      <c r="B60" s="437"/>
      <c r="C60" s="437"/>
      <c r="D60" s="437"/>
      <c r="E60" s="437"/>
      <c r="F60" s="437"/>
      <c r="G60" s="437"/>
      <c r="H60" s="437"/>
      <c r="I60" s="437"/>
      <c r="J60" s="437"/>
      <c r="K60" s="437"/>
      <c r="L60" s="437"/>
      <c r="M60" s="437"/>
      <c r="N60" s="437"/>
      <c r="O60" s="437"/>
      <c r="P60" s="437"/>
      <c r="Q60" s="437"/>
      <c r="R60" s="437"/>
      <c r="S60" s="437"/>
      <c r="T60" s="437"/>
      <c r="U60" s="437"/>
      <c r="V60" s="437"/>
      <c r="W60" s="437"/>
      <c r="X60" s="437"/>
      <c r="Y60" s="437"/>
      <c r="Z60" s="437"/>
      <c r="AA60" s="437"/>
      <c r="AB60" s="437"/>
      <c r="AC60" s="437"/>
      <c r="AD60" s="437"/>
      <c r="AE60" s="437"/>
      <c r="AF60" s="437"/>
      <c r="AG60" s="437"/>
      <c r="AH60" s="437"/>
      <c r="AI60" s="437"/>
      <c r="AJ60" s="437"/>
      <c r="AK60" s="437"/>
      <c r="AL60" s="437"/>
      <c r="AM60" s="437"/>
      <c r="AN60" s="437"/>
      <c r="AO60" s="437"/>
      <c r="AP60" s="437"/>
      <c r="AQ60" s="437"/>
      <c r="AR60" s="437"/>
      <c r="AS60" s="437"/>
      <c r="AT60" s="437"/>
      <c r="AU60" s="437"/>
      <c r="AV60" s="437"/>
      <c r="AW60" s="437"/>
      <c r="AX60" s="437"/>
    </row>
  </sheetData>
  <mergeCells count="17">
    <mergeCell ref="A60:AX60"/>
    <mergeCell ref="AE6:AH6"/>
    <mergeCell ref="AI6:AL6"/>
    <mergeCell ref="AM6:AP6"/>
    <mergeCell ref="AQ6:AT6"/>
    <mergeCell ref="AU6:AX6"/>
    <mergeCell ref="A59:AX59"/>
    <mergeCell ref="A1:AX3"/>
    <mergeCell ref="A4:AX4"/>
    <mergeCell ref="A5:AX5"/>
    <mergeCell ref="C6:F6"/>
    <mergeCell ref="G6:J6"/>
    <mergeCell ref="K6:N6"/>
    <mergeCell ref="O6:R6"/>
    <mergeCell ref="S6:V6"/>
    <mergeCell ref="W6:Z6"/>
    <mergeCell ref="AA6:AD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G610"/>
  <sheetViews>
    <sheetView tabSelected="1" topLeftCell="A69" zoomScale="85" zoomScaleNormal="85" workbookViewId="0">
      <selection activeCell="E92" sqref="E92:E116"/>
    </sheetView>
  </sheetViews>
  <sheetFormatPr baseColWidth="10" defaultColWidth="8.7109375" defaultRowHeight="12.75" x14ac:dyDescent="0.2"/>
  <cols>
    <col min="1" max="1" width="9.42578125" style="120" customWidth="1"/>
    <col min="2" max="2" width="56.28515625" style="120" customWidth="1"/>
    <col min="3" max="3" width="22" style="165" customWidth="1"/>
    <col min="4" max="4" width="31.7109375" style="164" customWidth="1"/>
    <col min="5" max="5" width="16.5703125" style="165" customWidth="1"/>
    <col min="6" max="6" width="13.7109375" style="165" customWidth="1"/>
    <col min="7" max="7" width="17.7109375" style="120" customWidth="1"/>
    <col min="8" max="8" width="16.85546875" style="120" customWidth="1"/>
    <col min="9" max="9" width="126.85546875" style="165" customWidth="1"/>
    <col min="10" max="13" width="16.85546875" style="120" customWidth="1"/>
    <col min="14" max="14" width="10.85546875" style="118" bestFit="1" customWidth="1"/>
    <col min="15" max="15" width="7.5703125" style="118" bestFit="1" customWidth="1"/>
    <col min="16" max="22" width="8.5703125" style="118" bestFit="1" customWidth="1"/>
    <col min="23" max="59" width="8.7109375" style="118"/>
    <col min="60" max="16384" width="8.7109375" style="120"/>
  </cols>
  <sheetData>
    <row r="1" spans="1:59" ht="15" x14ac:dyDescent="0.2">
      <c r="A1" s="468" t="s">
        <v>354</v>
      </c>
      <c r="B1" s="468"/>
      <c r="C1" s="468"/>
      <c r="D1" s="468"/>
      <c r="E1" s="468"/>
      <c r="F1" s="468"/>
      <c r="G1" s="468"/>
      <c r="H1" s="468"/>
      <c r="I1" s="468"/>
      <c r="J1" s="468"/>
      <c r="K1" s="468"/>
      <c r="L1" s="468"/>
      <c r="M1" s="468"/>
      <c r="P1" s="119"/>
      <c r="Q1" s="119"/>
      <c r="R1" s="119"/>
      <c r="S1" s="119"/>
      <c r="T1" s="119"/>
      <c r="U1" s="119"/>
      <c r="V1" s="119"/>
      <c r="AB1" s="120"/>
      <c r="AC1" s="120"/>
      <c r="AD1" s="120"/>
      <c r="AE1" s="120"/>
      <c r="AF1" s="120"/>
      <c r="AG1" s="120"/>
      <c r="AH1" s="120"/>
      <c r="AI1" s="120"/>
      <c r="AJ1" s="120"/>
      <c r="AK1" s="120"/>
      <c r="AL1" s="120"/>
      <c r="AM1" s="120"/>
      <c r="AN1" s="120"/>
      <c r="AO1" s="120"/>
      <c r="AP1" s="120"/>
      <c r="AQ1" s="120"/>
      <c r="AR1" s="120"/>
      <c r="AS1" s="120"/>
      <c r="AT1" s="120"/>
      <c r="AU1" s="120"/>
      <c r="AV1" s="120"/>
      <c r="AW1" s="120"/>
      <c r="AX1" s="120"/>
      <c r="AY1" s="120"/>
      <c r="AZ1" s="120"/>
      <c r="BA1" s="120"/>
      <c r="BB1" s="120"/>
      <c r="BC1" s="120"/>
      <c r="BD1" s="120"/>
      <c r="BE1" s="120"/>
      <c r="BF1" s="120"/>
      <c r="BG1" s="120"/>
    </row>
    <row r="2" spans="1:59" ht="25.5" x14ac:dyDescent="0.2">
      <c r="A2" s="121" t="s">
        <v>355</v>
      </c>
      <c r="B2" s="121" t="s">
        <v>356</v>
      </c>
      <c r="C2" s="122" t="s">
        <v>361</v>
      </c>
      <c r="D2" s="122" t="s">
        <v>357</v>
      </c>
      <c r="E2" s="122" t="s">
        <v>497</v>
      </c>
      <c r="F2" s="122" t="s">
        <v>358</v>
      </c>
      <c r="G2" s="122" t="s">
        <v>359</v>
      </c>
      <c r="H2" s="122" t="s">
        <v>360</v>
      </c>
      <c r="I2" s="122" t="s">
        <v>551</v>
      </c>
      <c r="J2" s="123"/>
      <c r="K2" s="124"/>
      <c r="L2" s="124"/>
      <c r="M2" s="124"/>
      <c r="N2" s="124"/>
      <c r="O2" s="124"/>
      <c r="P2" s="124"/>
      <c r="Q2" s="124"/>
      <c r="R2" s="123"/>
      <c r="S2" s="123"/>
      <c r="T2" s="123"/>
      <c r="U2" s="123"/>
      <c r="V2" s="123"/>
      <c r="W2" s="120"/>
      <c r="X2" s="120"/>
      <c r="Y2" s="120"/>
      <c r="Z2" s="120"/>
      <c r="AA2" s="120"/>
      <c r="AB2" s="120"/>
      <c r="AC2" s="120"/>
      <c r="AD2" s="120"/>
      <c r="AE2" s="120"/>
      <c r="AF2" s="120"/>
      <c r="AG2" s="120"/>
      <c r="AH2" s="120"/>
      <c r="AI2" s="120"/>
      <c r="AJ2" s="120"/>
      <c r="AK2" s="120"/>
      <c r="AL2" s="120"/>
      <c r="AM2" s="120"/>
      <c r="AN2" s="120"/>
      <c r="AO2" s="120"/>
      <c r="AP2" s="120"/>
      <c r="AQ2" s="120"/>
      <c r="AR2" s="120"/>
      <c r="AS2" s="120"/>
      <c r="AT2" s="120"/>
      <c r="AU2" s="120"/>
      <c r="AV2" s="120"/>
      <c r="AW2" s="120"/>
      <c r="AX2" s="120"/>
      <c r="AY2" s="120"/>
      <c r="AZ2" s="120"/>
      <c r="BA2" s="120"/>
      <c r="BB2" s="120"/>
      <c r="BC2" s="120"/>
      <c r="BD2" s="120"/>
      <c r="BE2" s="120"/>
      <c r="BF2" s="120"/>
      <c r="BG2" s="120"/>
    </row>
    <row r="3" spans="1:59" ht="28.5" x14ac:dyDescent="0.2">
      <c r="A3" s="459" t="s">
        <v>594</v>
      </c>
      <c r="B3" s="462" t="s">
        <v>595</v>
      </c>
      <c r="C3" s="215" t="s">
        <v>420</v>
      </c>
      <c r="D3" s="216" t="s">
        <v>596</v>
      </c>
      <c r="E3" s="217"/>
      <c r="F3" s="218">
        <v>5</v>
      </c>
      <c r="G3" s="219">
        <v>220000</v>
      </c>
      <c r="H3" s="234">
        <f t="shared" ref="H3:H8" si="0">F3*G3</f>
        <v>1100000</v>
      </c>
      <c r="I3" s="465" t="s">
        <v>601</v>
      </c>
      <c r="J3" s="123"/>
      <c r="K3" s="124"/>
      <c r="L3" s="124"/>
      <c r="M3" s="124"/>
      <c r="N3" s="124"/>
      <c r="O3" s="124"/>
      <c r="P3" s="124"/>
      <c r="Q3" s="124"/>
      <c r="R3" s="123"/>
      <c r="S3" s="123"/>
      <c r="T3" s="123"/>
      <c r="U3" s="123"/>
      <c r="V3" s="123"/>
      <c r="W3" s="120"/>
      <c r="X3" s="120"/>
      <c r="Y3" s="120"/>
      <c r="Z3" s="120"/>
      <c r="AA3" s="120"/>
      <c r="AB3" s="120"/>
      <c r="AC3" s="120"/>
      <c r="AD3" s="120"/>
      <c r="AE3" s="120"/>
      <c r="AF3" s="120"/>
      <c r="AG3" s="120"/>
      <c r="AH3" s="120"/>
      <c r="AI3" s="120"/>
      <c r="AJ3" s="120"/>
      <c r="AK3" s="120"/>
      <c r="AL3" s="120"/>
      <c r="AM3" s="120"/>
      <c r="AN3" s="120"/>
      <c r="AO3" s="120"/>
      <c r="AP3" s="120"/>
      <c r="AQ3" s="120"/>
      <c r="AR3" s="120"/>
      <c r="AS3" s="120"/>
      <c r="AT3" s="120"/>
      <c r="AU3" s="120"/>
      <c r="AV3" s="120"/>
      <c r="AW3" s="120"/>
      <c r="AX3" s="120"/>
      <c r="AY3" s="120"/>
      <c r="AZ3" s="120"/>
      <c r="BA3" s="120"/>
      <c r="BB3" s="120"/>
      <c r="BC3" s="120"/>
      <c r="BD3" s="120"/>
      <c r="BE3" s="120"/>
      <c r="BF3" s="120"/>
      <c r="BG3" s="120"/>
    </row>
    <row r="4" spans="1:59" ht="15" x14ac:dyDescent="0.2">
      <c r="A4" s="460"/>
      <c r="B4" s="463"/>
      <c r="C4" s="215" t="s">
        <v>420</v>
      </c>
      <c r="D4" s="216" t="s">
        <v>597</v>
      </c>
      <c r="E4" s="217"/>
      <c r="F4" s="220">
        <v>5</v>
      </c>
      <c r="G4" s="221">
        <v>83292</v>
      </c>
      <c r="H4" s="234">
        <f t="shared" si="0"/>
        <v>416460</v>
      </c>
      <c r="I4" s="466"/>
      <c r="J4" s="123"/>
      <c r="K4" s="124"/>
      <c r="L4" s="124"/>
      <c r="M4" s="124"/>
      <c r="N4" s="124"/>
      <c r="O4" s="124"/>
      <c r="P4" s="124"/>
      <c r="Q4" s="124"/>
      <c r="R4" s="123"/>
      <c r="S4" s="123"/>
      <c r="T4" s="123"/>
      <c r="U4" s="123"/>
      <c r="V4" s="123"/>
      <c r="W4" s="120"/>
      <c r="X4" s="120"/>
      <c r="Y4" s="120"/>
      <c r="Z4" s="120"/>
      <c r="AA4" s="120"/>
      <c r="AB4" s="120"/>
      <c r="AC4" s="120"/>
      <c r="AD4" s="120"/>
      <c r="AE4" s="120"/>
      <c r="AF4" s="120"/>
      <c r="AG4" s="120"/>
      <c r="AH4" s="120"/>
      <c r="AI4" s="120"/>
      <c r="AJ4" s="120"/>
      <c r="AK4" s="120"/>
      <c r="AL4" s="120"/>
      <c r="AM4" s="120"/>
      <c r="AN4" s="120"/>
      <c r="AO4" s="120"/>
      <c r="AP4" s="120"/>
      <c r="AQ4" s="120"/>
      <c r="AR4" s="120"/>
      <c r="AS4" s="120"/>
      <c r="AT4" s="120"/>
      <c r="AU4" s="120"/>
      <c r="AV4" s="120"/>
      <c r="AW4" s="120"/>
      <c r="AX4" s="120"/>
      <c r="AY4" s="120"/>
      <c r="AZ4" s="120"/>
      <c r="BA4" s="120"/>
      <c r="BB4" s="120"/>
      <c r="BC4" s="120"/>
      <c r="BD4" s="120"/>
      <c r="BE4" s="120"/>
      <c r="BF4" s="120"/>
      <c r="BG4" s="120"/>
    </row>
    <row r="5" spans="1:59" ht="15" x14ac:dyDescent="0.2">
      <c r="A5" s="460"/>
      <c r="B5" s="463"/>
      <c r="C5" s="215" t="s">
        <v>420</v>
      </c>
      <c r="D5" s="216" t="s">
        <v>598</v>
      </c>
      <c r="E5" s="217"/>
      <c r="F5" s="220">
        <v>5</v>
      </c>
      <c r="G5" s="221">
        <v>619900</v>
      </c>
      <c r="H5" s="234">
        <f t="shared" si="0"/>
        <v>3099500</v>
      </c>
      <c r="I5" s="466"/>
      <c r="J5" s="123"/>
      <c r="K5" s="124"/>
      <c r="L5" s="124"/>
      <c r="M5" s="124"/>
      <c r="N5" s="124"/>
      <c r="O5" s="124"/>
      <c r="P5" s="124"/>
      <c r="Q5" s="124"/>
      <c r="R5" s="123"/>
      <c r="S5" s="123"/>
      <c r="T5" s="123"/>
      <c r="U5" s="123"/>
      <c r="V5" s="123"/>
      <c r="W5" s="120"/>
      <c r="X5" s="120"/>
      <c r="Y5" s="120"/>
      <c r="Z5" s="120"/>
      <c r="AA5" s="120"/>
      <c r="AB5" s="120"/>
      <c r="AC5" s="120"/>
      <c r="AD5" s="120"/>
      <c r="AE5" s="120"/>
      <c r="AF5" s="120"/>
      <c r="AG5" s="120"/>
      <c r="AH5" s="120"/>
      <c r="AI5" s="120"/>
      <c r="AJ5" s="120"/>
      <c r="AK5" s="120"/>
      <c r="AL5" s="120"/>
      <c r="AM5" s="120"/>
      <c r="AN5" s="120"/>
      <c r="AO5" s="120"/>
      <c r="AP5" s="120"/>
      <c r="AQ5" s="120"/>
      <c r="AR5" s="120"/>
      <c r="AS5" s="120"/>
      <c r="AT5" s="120"/>
      <c r="AU5" s="120"/>
      <c r="AV5" s="120"/>
      <c r="AW5" s="120"/>
      <c r="AX5" s="120"/>
      <c r="AY5" s="120"/>
      <c r="AZ5" s="120"/>
      <c r="BA5" s="120"/>
      <c r="BB5" s="120"/>
      <c r="BC5" s="120"/>
      <c r="BD5" s="120"/>
      <c r="BE5" s="120"/>
      <c r="BF5" s="120"/>
      <c r="BG5" s="120"/>
    </row>
    <row r="6" spans="1:59" ht="15" x14ac:dyDescent="0.2">
      <c r="A6" s="460"/>
      <c r="B6" s="463"/>
      <c r="C6" s="215" t="s">
        <v>420</v>
      </c>
      <c r="D6" s="216" t="s">
        <v>599</v>
      </c>
      <c r="E6" s="217"/>
      <c r="F6" s="220">
        <v>1</v>
      </c>
      <c r="G6" s="222">
        <v>1897900</v>
      </c>
      <c r="H6" s="234">
        <f t="shared" si="0"/>
        <v>1897900</v>
      </c>
      <c r="I6" s="466"/>
      <c r="J6" s="123"/>
      <c r="K6" s="124"/>
      <c r="L6" s="124"/>
      <c r="M6" s="124"/>
      <c r="N6" s="124"/>
      <c r="O6" s="124"/>
      <c r="P6" s="124"/>
      <c r="Q6" s="124"/>
      <c r="R6" s="123"/>
      <c r="S6" s="123"/>
      <c r="T6" s="123"/>
      <c r="U6" s="123"/>
      <c r="V6" s="123"/>
      <c r="W6" s="120"/>
      <c r="X6" s="120"/>
      <c r="Y6" s="120"/>
      <c r="Z6" s="120"/>
      <c r="AA6" s="120"/>
      <c r="AB6" s="120"/>
      <c r="AC6" s="120"/>
      <c r="AD6" s="120"/>
      <c r="AE6" s="120"/>
      <c r="AF6" s="120"/>
      <c r="AG6" s="120"/>
      <c r="AH6" s="120"/>
      <c r="AI6" s="120"/>
      <c r="AJ6" s="120"/>
      <c r="AK6" s="120"/>
      <c r="AL6" s="120"/>
      <c r="AM6" s="120"/>
      <c r="AN6" s="120"/>
      <c r="AO6" s="120"/>
      <c r="AP6" s="120"/>
      <c r="AQ6" s="120"/>
      <c r="AR6" s="120"/>
      <c r="AS6" s="120"/>
      <c r="AT6" s="120"/>
      <c r="AU6" s="120"/>
      <c r="AV6" s="120"/>
      <c r="AW6" s="120"/>
      <c r="AX6" s="120"/>
      <c r="AY6" s="120"/>
      <c r="AZ6" s="120"/>
      <c r="BA6" s="120"/>
      <c r="BB6" s="120"/>
      <c r="BC6" s="120"/>
      <c r="BD6" s="120"/>
      <c r="BE6" s="120"/>
      <c r="BF6" s="120"/>
      <c r="BG6" s="120"/>
    </row>
    <row r="7" spans="1:59" ht="15" x14ac:dyDescent="0.2">
      <c r="A7" s="461"/>
      <c r="B7" s="464"/>
      <c r="C7" s="215" t="s">
        <v>420</v>
      </c>
      <c r="D7" s="216" t="s">
        <v>600</v>
      </c>
      <c r="E7" s="217"/>
      <c r="F7" s="220">
        <v>1</v>
      </c>
      <c r="G7" s="222">
        <v>980000</v>
      </c>
      <c r="H7" s="234">
        <f t="shared" si="0"/>
        <v>980000</v>
      </c>
      <c r="I7" s="467"/>
      <c r="J7" s="123"/>
      <c r="K7" s="124"/>
      <c r="L7" s="124"/>
      <c r="M7" s="124"/>
      <c r="N7" s="124"/>
      <c r="O7" s="124"/>
      <c r="P7" s="124"/>
      <c r="Q7" s="124"/>
      <c r="R7" s="123"/>
      <c r="S7" s="123"/>
      <c r="T7" s="123"/>
      <c r="U7" s="123"/>
      <c r="V7" s="123"/>
      <c r="W7" s="120"/>
      <c r="X7" s="120"/>
      <c r="Y7" s="120"/>
      <c r="Z7" s="120"/>
      <c r="AA7" s="120"/>
      <c r="AB7" s="120"/>
      <c r="AC7" s="120"/>
      <c r="AD7" s="120"/>
      <c r="AE7" s="120"/>
      <c r="AF7" s="120"/>
      <c r="AG7" s="120"/>
      <c r="AH7" s="120"/>
      <c r="AI7" s="120"/>
      <c r="AJ7" s="120"/>
      <c r="AK7" s="120"/>
      <c r="AL7" s="120"/>
      <c r="AM7" s="120"/>
      <c r="AN7" s="120"/>
      <c r="AO7" s="120"/>
      <c r="AP7" s="120"/>
      <c r="AQ7" s="120"/>
      <c r="AR7" s="120"/>
      <c r="AS7" s="120"/>
      <c r="AT7" s="120"/>
      <c r="AU7" s="120"/>
      <c r="AV7" s="120"/>
      <c r="AW7" s="120"/>
      <c r="AX7" s="120"/>
      <c r="AY7" s="120"/>
      <c r="AZ7" s="120"/>
      <c r="BA7" s="120"/>
      <c r="BB7" s="120"/>
      <c r="BC7" s="120"/>
      <c r="BD7" s="120"/>
      <c r="BE7" s="120"/>
      <c r="BF7" s="120"/>
      <c r="BG7" s="120"/>
    </row>
    <row r="8" spans="1:59" ht="15" x14ac:dyDescent="0.2">
      <c r="A8" s="227"/>
      <c r="B8" s="228"/>
      <c r="C8" s="230" t="s">
        <v>420</v>
      </c>
      <c r="D8" s="216" t="s">
        <v>603</v>
      </c>
      <c r="E8" s="217"/>
      <c r="F8" s="220">
        <v>1</v>
      </c>
      <c r="G8" s="222">
        <v>189900</v>
      </c>
      <c r="H8" s="234">
        <f t="shared" si="0"/>
        <v>189900</v>
      </c>
      <c r="I8" s="229"/>
      <c r="J8" s="123"/>
      <c r="K8" s="124"/>
      <c r="L8" s="124"/>
      <c r="M8" s="124"/>
      <c r="N8" s="124"/>
      <c r="O8" s="124"/>
      <c r="P8" s="124"/>
      <c r="Q8" s="124"/>
      <c r="R8" s="123"/>
      <c r="S8" s="123"/>
      <c r="T8" s="123"/>
      <c r="U8" s="123"/>
      <c r="V8" s="123"/>
      <c r="W8" s="120"/>
      <c r="X8" s="120"/>
      <c r="Y8" s="120"/>
      <c r="Z8" s="120"/>
      <c r="AA8" s="120"/>
      <c r="AB8" s="120"/>
      <c r="AC8" s="120"/>
      <c r="AD8" s="120"/>
      <c r="AE8" s="120"/>
      <c r="AF8" s="120"/>
      <c r="AG8" s="120"/>
      <c r="AH8" s="120"/>
      <c r="AI8" s="120"/>
      <c r="AJ8" s="120"/>
      <c r="AK8" s="120"/>
      <c r="AL8" s="120"/>
      <c r="AM8" s="120"/>
      <c r="AN8" s="120"/>
      <c r="AO8" s="120"/>
      <c r="AP8" s="120"/>
      <c r="AQ8" s="120"/>
      <c r="AR8" s="120"/>
      <c r="AS8" s="120"/>
      <c r="AT8" s="120"/>
      <c r="AU8" s="120"/>
      <c r="AV8" s="120"/>
      <c r="AW8" s="120"/>
      <c r="AX8" s="120"/>
      <c r="AY8" s="120"/>
      <c r="AZ8" s="120"/>
      <c r="BA8" s="120"/>
      <c r="BB8" s="120"/>
      <c r="BC8" s="120"/>
      <c r="BD8" s="120"/>
      <c r="BE8" s="120"/>
      <c r="BF8" s="120"/>
      <c r="BG8" s="120"/>
    </row>
    <row r="9" spans="1:59" ht="15" x14ac:dyDescent="0.2">
      <c r="A9" s="223"/>
      <c r="B9" s="225" t="s">
        <v>602</v>
      </c>
      <c r="C9" s="215"/>
      <c r="D9" s="216"/>
      <c r="E9" s="217"/>
      <c r="F9" s="220"/>
      <c r="G9" s="222"/>
      <c r="H9" s="226">
        <f>SUM(H3:H8)</f>
        <v>7683760</v>
      </c>
      <c r="I9" s="224"/>
      <c r="J9" s="123"/>
      <c r="K9" s="124"/>
      <c r="L9" s="124"/>
      <c r="M9" s="124"/>
      <c r="N9" s="124"/>
      <c r="O9" s="124"/>
      <c r="P9" s="124"/>
      <c r="Q9" s="124"/>
      <c r="R9" s="123"/>
      <c r="S9" s="123"/>
      <c r="T9" s="123"/>
      <c r="U9" s="123"/>
      <c r="V9" s="123"/>
      <c r="W9" s="120"/>
      <c r="X9" s="120"/>
      <c r="Y9" s="120"/>
      <c r="Z9" s="120"/>
      <c r="AA9" s="120"/>
      <c r="AB9" s="120"/>
      <c r="AC9" s="120"/>
      <c r="AD9" s="120"/>
      <c r="AE9" s="120"/>
      <c r="AF9" s="120"/>
      <c r="AG9" s="120"/>
      <c r="AH9" s="120"/>
      <c r="AI9" s="120"/>
      <c r="AJ9" s="120"/>
      <c r="AK9" s="120"/>
      <c r="AL9" s="120"/>
      <c r="AM9" s="120"/>
      <c r="AN9" s="120"/>
      <c r="AO9" s="120"/>
      <c r="AP9" s="120"/>
      <c r="AQ9" s="120"/>
      <c r="AR9" s="120"/>
      <c r="AS9" s="120"/>
      <c r="AT9" s="120"/>
      <c r="AU9" s="120"/>
      <c r="AV9" s="120"/>
      <c r="AW9" s="120"/>
      <c r="AX9" s="120"/>
      <c r="AY9" s="120"/>
      <c r="AZ9" s="120"/>
      <c r="BA9" s="120"/>
      <c r="BB9" s="120"/>
      <c r="BC9" s="120"/>
      <c r="BD9" s="120"/>
      <c r="BE9" s="120"/>
      <c r="BF9" s="120"/>
      <c r="BG9" s="120"/>
    </row>
    <row r="10" spans="1:59" ht="60" x14ac:dyDescent="0.2">
      <c r="A10" s="125" t="s">
        <v>347</v>
      </c>
      <c r="B10" s="126" t="s">
        <v>468</v>
      </c>
      <c r="C10" s="127"/>
      <c r="D10" s="127"/>
      <c r="E10" s="127"/>
      <c r="F10" s="127"/>
      <c r="G10" s="127"/>
      <c r="H10" s="127"/>
      <c r="I10" s="127"/>
      <c r="J10" s="123"/>
      <c r="K10" s="124"/>
      <c r="L10" s="124"/>
      <c r="M10" s="124"/>
      <c r="N10" s="124"/>
      <c r="O10" s="124"/>
      <c r="P10" s="124"/>
      <c r="Q10" s="124"/>
      <c r="R10" s="123"/>
      <c r="S10" s="123"/>
      <c r="T10" s="123"/>
      <c r="U10" s="123"/>
      <c r="V10" s="123"/>
      <c r="W10" s="120"/>
      <c r="X10" s="120"/>
      <c r="Y10" s="120"/>
      <c r="Z10" s="120"/>
      <c r="AA10" s="120"/>
      <c r="AB10" s="120"/>
      <c r="AC10" s="120"/>
      <c r="AD10" s="120"/>
      <c r="AE10" s="120"/>
      <c r="AF10" s="120"/>
      <c r="AG10" s="120"/>
      <c r="AH10" s="120"/>
      <c r="AI10" s="120"/>
      <c r="AJ10" s="120"/>
      <c r="AK10" s="120"/>
      <c r="AL10" s="120"/>
      <c r="AM10" s="120"/>
      <c r="AN10" s="120"/>
      <c r="AO10" s="120"/>
      <c r="AP10" s="120"/>
      <c r="AQ10" s="120"/>
      <c r="AR10" s="120"/>
      <c r="AS10" s="120"/>
      <c r="AT10" s="120"/>
      <c r="AU10" s="120"/>
      <c r="AV10" s="120"/>
      <c r="AW10" s="120"/>
      <c r="AX10" s="120"/>
      <c r="AY10" s="120"/>
      <c r="AZ10" s="120"/>
      <c r="BA10" s="120"/>
      <c r="BB10" s="120"/>
      <c r="BC10" s="120"/>
      <c r="BD10" s="120"/>
      <c r="BE10" s="120"/>
      <c r="BF10" s="120"/>
      <c r="BG10" s="120"/>
    </row>
    <row r="11" spans="1:59" ht="14.25" x14ac:dyDescent="0.2">
      <c r="A11" s="439" t="s">
        <v>362</v>
      </c>
      <c r="B11" s="442" t="s">
        <v>472</v>
      </c>
      <c r="C11" s="189" t="s">
        <v>442</v>
      </c>
      <c r="D11" s="192" t="s">
        <v>480</v>
      </c>
      <c r="E11" s="191">
        <v>1</v>
      </c>
      <c r="F11" s="191">
        <v>1</v>
      </c>
      <c r="G11" s="128">
        <v>2600000</v>
      </c>
      <c r="H11" s="235">
        <f>F11*G11*E11</f>
        <v>2600000</v>
      </c>
      <c r="I11" s="214" t="s">
        <v>552</v>
      </c>
      <c r="J11" s="118"/>
      <c r="K11" s="119"/>
      <c r="L11" s="119"/>
      <c r="M11" s="119"/>
      <c r="N11" s="119"/>
      <c r="O11" s="119"/>
      <c r="P11" s="119"/>
      <c r="Q11" s="119"/>
      <c r="W11" s="120"/>
      <c r="X11" s="120"/>
      <c r="Y11" s="120"/>
      <c r="Z11" s="120"/>
      <c r="AA11" s="120"/>
      <c r="AB11" s="120"/>
      <c r="AC11" s="120"/>
      <c r="AD11" s="120"/>
      <c r="AE11" s="120"/>
      <c r="AF11" s="120"/>
      <c r="AG11" s="120"/>
      <c r="AH11" s="120"/>
      <c r="AI11" s="120"/>
      <c r="AJ11" s="120"/>
      <c r="AK11" s="120"/>
      <c r="AL11" s="120"/>
      <c r="AM11" s="120"/>
      <c r="AN11" s="120"/>
      <c r="AO11" s="120"/>
      <c r="AP11" s="120"/>
      <c r="AQ11" s="120"/>
      <c r="AR11" s="120"/>
      <c r="AS11" s="120"/>
      <c r="AT11" s="120"/>
      <c r="AU11" s="120"/>
      <c r="AV11" s="120"/>
      <c r="AW11" s="120"/>
      <c r="AX11" s="120"/>
      <c r="AY11" s="120"/>
      <c r="AZ11" s="120"/>
      <c r="BA11" s="120"/>
      <c r="BB11" s="120"/>
      <c r="BC11" s="120"/>
      <c r="BD11" s="120"/>
      <c r="BE11" s="120"/>
      <c r="BF11" s="120"/>
      <c r="BG11" s="120"/>
    </row>
    <row r="12" spans="1:59" ht="14.25" x14ac:dyDescent="0.2">
      <c r="A12" s="440"/>
      <c r="B12" s="443"/>
      <c r="C12" s="189" t="s">
        <v>442</v>
      </c>
      <c r="D12" s="192" t="s">
        <v>481</v>
      </c>
      <c r="E12" s="191">
        <v>1</v>
      </c>
      <c r="F12" s="191">
        <v>1</v>
      </c>
      <c r="G12" s="128">
        <v>4000000</v>
      </c>
      <c r="H12" s="235">
        <f t="shared" ref="H12:H24" si="1">F12*G12*E12</f>
        <v>4000000</v>
      </c>
      <c r="I12" s="214" t="s">
        <v>553</v>
      </c>
      <c r="J12" s="118"/>
      <c r="K12" s="119"/>
      <c r="L12" s="119"/>
      <c r="M12" s="119"/>
      <c r="N12" s="119"/>
      <c r="O12" s="119"/>
      <c r="P12" s="119"/>
      <c r="Q12" s="119"/>
      <c r="W12" s="120"/>
      <c r="X12" s="120"/>
      <c r="Y12" s="120"/>
      <c r="Z12" s="120"/>
      <c r="AA12" s="120"/>
      <c r="AB12" s="120"/>
      <c r="AC12" s="120"/>
      <c r="AD12" s="120"/>
      <c r="AE12" s="120"/>
      <c r="AF12" s="120"/>
      <c r="AG12" s="120"/>
      <c r="AH12" s="120"/>
      <c r="AI12" s="120"/>
      <c r="AJ12" s="120"/>
      <c r="AK12" s="120"/>
      <c r="AL12" s="120"/>
      <c r="AM12" s="120"/>
      <c r="AN12" s="120"/>
      <c r="AO12" s="120"/>
      <c r="AP12" s="120"/>
      <c r="AQ12" s="120"/>
      <c r="AR12" s="120"/>
      <c r="AS12" s="120"/>
      <c r="AT12" s="120"/>
      <c r="AU12" s="120"/>
      <c r="AV12" s="120"/>
      <c r="AW12" s="120"/>
      <c r="AX12" s="120"/>
      <c r="AY12" s="120"/>
      <c r="AZ12" s="120"/>
      <c r="BA12" s="120"/>
      <c r="BB12" s="120"/>
      <c r="BC12" s="120"/>
      <c r="BD12" s="120"/>
      <c r="BE12" s="120"/>
      <c r="BF12" s="120"/>
      <c r="BG12" s="120"/>
    </row>
    <row r="13" spans="1:59" ht="14.25" x14ac:dyDescent="0.2">
      <c r="A13" s="441"/>
      <c r="B13" s="444"/>
      <c r="C13" s="208" t="s">
        <v>442</v>
      </c>
      <c r="D13" s="192" t="s">
        <v>482</v>
      </c>
      <c r="E13" s="191">
        <v>1</v>
      </c>
      <c r="F13" s="191">
        <v>1</v>
      </c>
      <c r="G13" s="128">
        <v>1500000</v>
      </c>
      <c r="H13" s="235">
        <f t="shared" si="1"/>
        <v>1500000</v>
      </c>
      <c r="I13" s="214" t="s">
        <v>554</v>
      </c>
      <c r="J13" s="118"/>
      <c r="K13" s="119"/>
      <c r="L13" s="119"/>
      <c r="M13" s="119"/>
      <c r="N13" s="119"/>
      <c r="O13" s="119"/>
      <c r="P13" s="119"/>
      <c r="Q13" s="119"/>
      <c r="W13" s="120"/>
      <c r="X13" s="120"/>
      <c r="Y13" s="120"/>
      <c r="Z13" s="120"/>
      <c r="AA13" s="120"/>
      <c r="AB13" s="120"/>
      <c r="AC13" s="120"/>
      <c r="AD13" s="120"/>
      <c r="AE13" s="120"/>
      <c r="AF13" s="120"/>
      <c r="AG13" s="120"/>
      <c r="AH13" s="120"/>
      <c r="AI13" s="120"/>
      <c r="AJ13" s="120"/>
      <c r="AK13" s="120"/>
      <c r="AL13" s="120"/>
      <c r="AM13" s="120"/>
      <c r="AN13" s="120"/>
      <c r="AO13" s="120"/>
      <c r="AP13" s="120"/>
      <c r="AQ13" s="120"/>
      <c r="AR13" s="120"/>
      <c r="AS13" s="120"/>
      <c r="AT13" s="120"/>
      <c r="AU13" s="120"/>
      <c r="AV13" s="120"/>
      <c r="AW13" s="120"/>
      <c r="AX13" s="120"/>
      <c r="AY13" s="120"/>
      <c r="AZ13" s="120"/>
      <c r="BA13" s="120"/>
      <c r="BB13" s="120"/>
      <c r="BC13" s="120"/>
      <c r="BD13" s="120"/>
      <c r="BE13" s="120"/>
      <c r="BF13" s="120"/>
      <c r="BG13" s="120"/>
    </row>
    <row r="14" spans="1:59" ht="24.75" customHeight="1" x14ac:dyDescent="0.2">
      <c r="A14" s="439" t="s">
        <v>363</v>
      </c>
      <c r="B14" s="442" t="s">
        <v>473</v>
      </c>
      <c r="C14" s="208" t="s">
        <v>442</v>
      </c>
      <c r="D14" s="213" t="s">
        <v>480</v>
      </c>
      <c r="E14" s="191">
        <v>6</v>
      </c>
      <c r="F14" s="191">
        <v>1</v>
      </c>
      <c r="G14" s="128">
        <v>2600000</v>
      </c>
      <c r="H14" s="235">
        <f t="shared" si="1"/>
        <v>15600000</v>
      </c>
      <c r="I14" s="214" t="s">
        <v>555</v>
      </c>
      <c r="J14" s="118"/>
      <c r="K14" s="119"/>
      <c r="L14" s="119"/>
      <c r="M14" s="119"/>
      <c r="N14" s="119"/>
      <c r="O14" s="119"/>
      <c r="P14" s="119"/>
      <c r="Q14" s="119"/>
      <c r="W14" s="120"/>
      <c r="X14" s="120"/>
      <c r="Y14" s="120"/>
      <c r="Z14" s="120"/>
      <c r="AA14" s="120"/>
      <c r="AB14" s="120"/>
      <c r="AC14" s="120"/>
      <c r="AD14" s="120"/>
      <c r="AE14" s="120"/>
      <c r="AF14" s="120"/>
      <c r="AG14" s="120"/>
      <c r="AH14" s="120"/>
      <c r="AI14" s="120"/>
      <c r="AJ14" s="120"/>
      <c r="AK14" s="120"/>
      <c r="AL14" s="120"/>
      <c r="AM14" s="120"/>
      <c r="AN14" s="120"/>
      <c r="AO14" s="120"/>
      <c r="AP14" s="120"/>
      <c r="AQ14" s="120"/>
      <c r="AR14" s="120"/>
      <c r="AS14" s="120"/>
      <c r="AT14" s="120"/>
      <c r="AU14" s="120"/>
      <c r="AV14" s="120"/>
      <c r="AW14" s="120"/>
      <c r="AX14" s="120"/>
      <c r="AY14" s="120"/>
      <c r="AZ14" s="120"/>
      <c r="BA14" s="120"/>
      <c r="BB14" s="120"/>
      <c r="BC14" s="120"/>
      <c r="BD14" s="120"/>
      <c r="BE14" s="120"/>
      <c r="BF14" s="120"/>
      <c r="BG14" s="120"/>
    </row>
    <row r="15" spans="1:59" ht="14.25" x14ac:dyDescent="0.2">
      <c r="A15" s="440"/>
      <c r="B15" s="443"/>
      <c r="C15" s="208" t="s">
        <v>442</v>
      </c>
      <c r="D15" s="192" t="s">
        <v>483</v>
      </c>
      <c r="E15" s="191">
        <v>7</v>
      </c>
      <c r="F15" s="191">
        <v>1</v>
      </c>
      <c r="G15" s="128">
        <v>2450000</v>
      </c>
      <c r="H15" s="235">
        <f t="shared" si="1"/>
        <v>17150000</v>
      </c>
      <c r="I15" s="214"/>
      <c r="J15" s="118"/>
      <c r="K15" s="119"/>
      <c r="L15" s="119"/>
      <c r="M15" s="119"/>
      <c r="N15" s="119"/>
      <c r="O15" s="119"/>
      <c r="P15" s="119"/>
      <c r="Q15" s="119"/>
      <c r="W15" s="120"/>
      <c r="X15" s="120"/>
      <c r="Y15" s="120"/>
      <c r="Z15" s="120"/>
      <c r="AA15" s="120"/>
      <c r="AB15" s="120"/>
      <c r="AC15" s="120"/>
      <c r="AD15" s="120"/>
      <c r="AE15" s="120"/>
      <c r="AF15" s="120"/>
      <c r="AG15" s="120"/>
      <c r="AH15" s="120"/>
      <c r="AI15" s="120"/>
      <c r="AJ15" s="120"/>
      <c r="AK15" s="120"/>
      <c r="AL15" s="120"/>
      <c r="AM15" s="120"/>
      <c r="AN15" s="120"/>
      <c r="AO15" s="120"/>
      <c r="AP15" s="120"/>
      <c r="AQ15" s="120"/>
      <c r="AR15" s="120"/>
      <c r="AS15" s="120"/>
      <c r="AT15" s="120"/>
      <c r="AU15" s="120"/>
      <c r="AV15" s="120"/>
      <c r="AW15" s="120"/>
      <c r="AX15" s="120"/>
      <c r="AY15" s="120"/>
      <c r="AZ15" s="120"/>
      <c r="BA15" s="120"/>
      <c r="BB15" s="120"/>
      <c r="BC15" s="120"/>
      <c r="BD15" s="120"/>
      <c r="BE15" s="120"/>
      <c r="BF15" s="120"/>
      <c r="BG15" s="120"/>
    </row>
    <row r="16" spans="1:59" ht="14.25" x14ac:dyDescent="0.2">
      <c r="A16" s="440"/>
      <c r="B16" s="443"/>
      <c r="C16" s="208" t="s">
        <v>442</v>
      </c>
      <c r="D16" s="192" t="s">
        <v>484</v>
      </c>
      <c r="E16" s="191">
        <v>7</v>
      </c>
      <c r="F16" s="191">
        <v>1</v>
      </c>
      <c r="G16" s="128">
        <v>3700000</v>
      </c>
      <c r="H16" s="235">
        <f t="shared" si="1"/>
        <v>25900000</v>
      </c>
      <c r="I16" s="214"/>
      <c r="J16" s="118"/>
      <c r="K16" s="119"/>
      <c r="L16" s="119"/>
      <c r="M16" s="119"/>
      <c r="N16" s="119"/>
      <c r="O16" s="119"/>
      <c r="P16" s="119"/>
      <c r="Q16" s="119"/>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20"/>
      <c r="AT16" s="120"/>
      <c r="AU16" s="120"/>
      <c r="AV16" s="120"/>
      <c r="AW16" s="120"/>
      <c r="AX16" s="120"/>
      <c r="AY16" s="120"/>
      <c r="AZ16" s="120"/>
      <c r="BA16" s="120"/>
      <c r="BB16" s="120"/>
      <c r="BC16" s="120"/>
      <c r="BD16" s="120"/>
      <c r="BE16" s="120"/>
      <c r="BF16" s="120"/>
      <c r="BG16" s="120"/>
    </row>
    <row r="17" spans="1:59" ht="14.25" x14ac:dyDescent="0.2">
      <c r="A17" s="440"/>
      <c r="B17" s="443"/>
      <c r="C17" s="208" t="s">
        <v>442</v>
      </c>
      <c r="D17" s="192" t="s">
        <v>485</v>
      </c>
      <c r="E17" s="191">
        <v>6</v>
      </c>
      <c r="F17" s="191">
        <v>1</v>
      </c>
      <c r="G17" s="128">
        <v>1600000</v>
      </c>
      <c r="H17" s="235">
        <f t="shared" si="1"/>
        <v>9600000</v>
      </c>
      <c r="I17" s="214"/>
      <c r="J17" s="118"/>
      <c r="K17" s="119"/>
      <c r="L17" s="119"/>
      <c r="M17" s="119"/>
      <c r="N17" s="119"/>
      <c r="O17" s="119"/>
      <c r="P17" s="119"/>
      <c r="Q17" s="119"/>
      <c r="W17" s="120"/>
      <c r="X17" s="120"/>
      <c r="Y17" s="120"/>
      <c r="Z17" s="120"/>
      <c r="AA17" s="120"/>
      <c r="AB17" s="120"/>
      <c r="AC17" s="120"/>
      <c r="AD17" s="120"/>
      <c r="AE17" s="120"/>
      <c r="AF17" s="120"/>
      <c r="AG17" s="120"/>
      <c r="AH17" s="120"/>
      <c r="AI17" s="120"/>
      <c r="AJ17" s="120"/>
      <c r="AK17" s="120"/>
      <c r="AL17" s="120"/>
      <c r="AM17" s="120"/>
      <c r="AN17" s="120"/>
      <c r="AO17" s="120"/>
      <c r="AP17" s="120"/>
      <c r="AQ17" s="120"/>
      <c r="AR17" s="120"/>
      <c r="AS17" s="120"/>
      <c r="AT17" s="120"/>
      <c r="AU17" s="120"/>
      <c r="AV17" s="120"/>
      <c r="AW17" s="120"/>
      <c r="AX17" s="120"/>
      <c r="AY17" s="120"/>
      <c r="AZ17" s="120"/>
      <c r="BA17" s="120"/>
      <c r="BB17" s="120"/>
      <c r="BC17" s="120"/>
      <c r="BD17" s="120"/>
      <c r="BE17" s="120"/>
      <c r="BF17" s="120"/>
      <c r="BG17" s="120"/>
    </row>
    <row r="18" spans="1:59" ht="28.5" x14ac:dyDescent="0.2">
      <c r="A18" s="440"/>
      <c r="B18" s="443"/>
      <c r="C18" s="208" t="s">
        <v>442</v>
      </c>
      <c r="D18" s="193" t="s">
        <v>487</v>
      </c>
      <c r="E18" s="191">
        <v>2</v>
      </c>
      <c r="F18" s="191">
        <v>1</v>
      </c>
      <c r="G18" s="128">
        <v>3500000</v>
      </c>
      <c r="H18" s="235">
        <f t="shared" si="1"/>
        <v>7000000</v>
      </c>
      <c r="I18" s="214"/>
      <c r="J18" s="118"/>
      <c r="K18" s="119"/>
      <c r="L18" s="119"/>
      <c r="M18" s="119"/>
      <c r="N18" s="119"/>
      <c r="O18" s="119"/>
      <c r="P18" s="119"/>
      <c r="Q18" s="119"/>
      <c r="W18" s="120"/>
      <c r="X18" s="120"/>
      <c r="Y18" s="120"/>
      <c r="Z18" s="120"/>
      <c r="AA18" s="120"/>
      <c r="AB18" s="120"/>
      <c r="AC18" s="120"/>
      <c r="AD18" s="120"/>
      <c r="AE18" s="120"/>
      <c r="AF18" s="120"/>
      <c r="AG18" s="120"/>
      <c r="AH18" s="120"/>
      <c r="AI18" s="120"/>
      <c r="AJ18" s="120"/>
      <c r="AK18" s="120"/>
      <c r="AL18" s="120"/>
      <c r="AM18" s="120"/>
      <c r="AN18" s="120"/>
      <c r="AO18" s="120"/>
      <c r="AP18" s="120"/>
      <c r="AQ18" s="120"/>
      <c r="AR18" s="120"/>
      <c r="AS18" s="120"/>
      <c r="AT18" s="120"/>
      <c r="AU18" s="120"/>
      <c r="AV18" s="120"/>
      <c r="AW18" s="120"/>
      <c r="AX18" s="120"/>
      <c r="AY18" s="120"/>
      <c r="AZ18" s="120"/>
      <c r="BA18" s="120"/>
      <c r="BB18" s="120"/>
      <c r="BC18" s="120"/>
      <c r="BD18" s="120"/>
      <c r="BE18" s="120"/>
      <c r="BF18" s="120"/>
      <c r="BG18" s="120"/>
    </row>
    <row r="19" spans="1:59" ht="14.25" x14ac:dyDescent="0.2">
      <c r="A19" s="440"/>
      <c r="B19" s="443"/>
      <c r="C19" s="208" t="s">
        <v>442</v>
      </c>
      <c r="D19" s="192" t="s">
        <v>488</v>
      </c>
      <c r="E19" s="191">
        <v>6</v>
      </c>
      <c r="F19" s="191">
        <v>1</v>
      </c>
      <c r="G19" s="128">
        <v>1900000</v>
      </c>
      <c r="H19" s="235">
        <f t="shared" si="1"/>
        <v>11400000</v>
      </c>
      <c r="I19" s="214"/>
      <c r="J19" s="118"/>
      <c r="K19" s="119"/>
      <c r="L19" s="119"/>
      <c r="M19" s="119"/>
      <c r="N19" s="119"/>
      <c r="O19" s="119"/>
      <c r="P19" s="119"/>
      <c r="Q19" s="119"/>
      <c r="W19" s="120"/>
      <c r="X19" s="120"/>
      <c r="Y19" s="120"/>
      <c r="Z19" s="120"/>
      <c r="AA19" s="120"/>
      <c r="AB19" s="120"/>
      <c r="AC19" s="120"/>
      <c r="AD19" s="120"/>
      <c r="AE19" s="120"/>
      <c r="AF19" s="120"/>
      <c r="AG19" s="120"/>
      <c r="AH19" s="120"/>
      <c r="AI19" s="120"/>
      <c r="AJ19" s="120"/>
      <c r="AK19" s="120"/>
      <c r="AL19" s="120"/>
      <c r="AM19" s="120"/>
      <c r="AN19" s="120"/>
      <c r="AO19" s="120"/>
      <c r="AP19" s="120"/>
      <c r="AQ19" s="120"/>
      <c r="AR19" s="120"/>
      <c r="AS19" s="120"/>
      <c r="AT19" s="120"/>
      <c r="AU19" s="120"/>
      <c r="AV19" s="120"/>
      <c r="AW19" s="120"/>
      <c r="AX19" s="120"/>
      <c r="AY19" s="120"/>
      <c r="AZ19" s="120"/>
      <c r="BA19" s="120"/>
      <c r="BB19" s="120"/>
      <c r="BC19" s="120"/>
      <c r="BD19" s="120"/>
      <c r="BE19" s="120"/>
      <c r="BF19" s="120"/>
      <c r="BG19" s="120"/>
    </row>
    <row r="20" spans="1:59" ht="14.25" x14ac:dyDescent="0.2">
      <c r="A20" s="440"/>
      <c r="B20" s="443"/>
      <c r="C20" s="208" t="s">
        <v>442</v>
      </c>
      <c r="D20" s="192" t="s">
        <v>489</v>
      </c>
      <c r="E20" s="191">
        <v>1</v>
      </c>
      <c r="F20" s="191">
        <v>1</v>
      </c>
      <c r="G20" s="128">
        <v>2000000</v>
      </c>
      <c r="H20" s="235">
        <f t="shared" si="1"/>
        <v>2000000</v>
      </c>
      <c r="I20" s="214"/>
      <c r="J20" s="118"/>
      <c r="K20" s="119"/>
      <c r="L20" s="119"/>
      <c r="M20" s="119"/>
      <c r="N20" s="119"/>
      <c r="O20" s="119"/>
      <c r="P20" s="119"/>
      <c r="Q20" s="119"/>
      <c r="W20" s="120"/>
      <c r="X20" s="120"/>
      <c r="Y20" s="120"/>
      <c r="Z20" s="120"/>
      <c r="AA20" s="120"/>
      <c r="AB20" s="120"/>
      <c r="AC20" s="120"/>
      <c r="AD20" s="120"/>
      <c r="AE20" s="120"/>
      <c r="AF20" s="120"/>
      <c r="AG20" s="120"/>
      <c r="AH20" s="120"/>
      <c r="AI20" s="120"/>
      <c r="AJ20" s="120"/>
      <c r="AK20" s="120"/>
      <c r="AL20" s="120"/>
      <c r="AM20" s="120"/>
      <c r="AN20" s="120"/>
      <c r="AO20" s="120"/>
      <c r="AP20" s="120"/>
      <c r="AQ20" s="120"/>
      <c r="AR20" s="120"/>
      <c r="AS20" s="120"/>
      <c r="AT20" s="120"/>
      <c r="AU20" s="120"/>
      <c r="AV20" s="120"/>
      <c r="AW20" s="120"/>
      <c r="AX20" s="120"/>
      <c r="AY20" s="120"/>
      <c r="AZ20" s="120"/>
      <c r="BA20" s="120"/>
      <c r="BB20" s="120"/>
      <c r="BC20" s="120"/>
      <c r="BD20" s="120"/>
      <c r="BE20" s="120"/>
      <c r="BF20" s="120"/>
      <c r="BG20" s="120"/>
    </row>
    <row r="21" spans="1:59" ht="14.25" x14ac:dyDescent="0.2">
      <c r="A21" s="440"/>
      <c r="B21" s="443"/>
      <c r="C21" s="191" t="s">
        <v>382</v>
      </c>
      <c r="D21" s="192" t="s">
        <v>490</v>
      </c>
      <c r="E21" s="194"/>
      <c r="F21" s="191">
        <v>3</v>
      </c>
      <c r="G21" s="128">
        <v>1535000</v>
      </c>
      <c r="H21" s="235">
        <f>F21*G21</f>
        <v>4605000</v>
      </c>
      <c r="I21" s="214" t="s">
        <v>556</v>
      </c>
      <c r="J21" s="118"/>
      <c r="K21" s="119"/>
      <c r="L21" s="119"/>
      <c r="M21" s="119"/>
      <c r="N21" s="119"/>
      <c r="O21" s="119"/>
      <c r="P21" s="119"/>
      <c r="Q21" s="119"/>
      <c r="W21" s="120"/>
      <c r="X21" s="120"/>
      <c r="Y21" s="120"/>
      <c r="Z21" s="120"/>
      <c r="AA21" s="120"/>
      <c r="AB21" s="120"/>
      <c r="AC21" s="120"/>
      <c r="AD21" s="120"/>
      <c r="AE21" s="120"/>
      <c r="AF21" s="120"/>
      <c r="AG21" s="120"/>
      <c r="AH21" s="120"/>
      <c r="AI21" s="120"/>
      <c r="AJ21" s="120"/>
      <c r="AK21" s="120"/>
      <c r="AL21" s="120"/>
      <c r="AM21" s="120"/>
      <c r="AN21" s="120"/>
      <c r="AO21" s="120"/>
      <c r="AP21" s="120"/>
      <c r="AQ21" s="120"/>
      <c r="AR21" s="120"/>
      <c r="AS21" s="120"/>
      <c r="AT21" s="120"/>
      <c r="AU21" s="120"/>
      <c r="AV21" s="120"/>
      <c r="AW21" s="120"/>
      <c r="AX21" s="120"/>
      <c r="AY21" s="120"/>
      <c r="AZ21" s="120"/>
      <c r="BA21" s="120"/>
      <c r="BB21" s="120"/>
      <c r="BC21" s="120"/>
      <c r="BD21" s="120"/>
      <c r="BE21" s="120"/>
      <c r="BF21" s="120"/>
      <c r="BG21" s="120"/>
    </row>
    <row r="22" spans="1:59" ht="14.25" x14ac:dyDescent="0.2">
      <c r="A22" s="440"/>
      <c r="B22" s="443"/>
      <c r="C22" s="191" t="s">
        <v>382</v>
      </c>
      <c r="D22" s="192" t="s">
        <v>491</v>
      </c>
      <c r="E22" s="194"/>
      <c r="F22" s="191">
        <v>3</v>
      </c>
      <c r="G22" s="128">
        <v>684999</v>
      </c>
      <c r="H22" s="235">
        <f>F22*G22</f>
        <v>2054997</v>
      </c>
      <c r="I22" s="214" t="s">
        <v>557</v>
      </c>
      <c r="J22" s="118"/>
      <c r="K22" s="119"/>
      <c r="L22" s="119"/>
      <c r="M22" s="119"/>
      <c r="N22" s="119"/>
      <c r="O22" s="119"/>
      <c r="P22" s="119"/>
      <c r="Q22" s="119"/>
      <c r="W22" s="120"/>
      <c r="X22" s="120"/>
      <c r="Y22" s="120"/>
      <c r="Z22" s="120"/>
      <c r="AA22" s="120"/>
      <c r="AB22" s="120"/>
      <c r="AC22" s="120"/>
      <c r="AD22" s="120"/>
      <c r="AE22" s="120"/>
      <c r="AF22" s="120"/>
      <c r="AG22" s="120"/>
      <c r="AH22" s="120"/>
      <c r="AI22" s="120"/>
      <c r="AJ22" s="120"/>
      <c r="AK22" s="120"/>
      <c r="AL22" s="120"/>
      <c r="AM22" s="120"/>
      <c r="AN22" s="120"/>
      <c r="AO22" s="120"/>
      <c r="AP22" s="120"/>
      <c r="AQ22" s="120"/>
      <c r="AR22" s="120"/>
      <c r="AS22" s="120"/>
      <c r="AT22" s="120"/>
      <c r="AU22" s="120"/>
      <c r="AV22" s="120"/>
      <c r="AW22" s="120"/>
      <c r="AX22" s="120"/>
      <c r="AY22" s="120"/>
      <c r="AZ22" s="120"/>
      <c r="BA22" s="120"/>
      <c r="BB22" s="120"/>
      <c r="BC22" s="120"/>
      <c r="BD22" s="120"/>
      <c r="BE22" s="120"/>
      <c r="BF22" s="120"/>
      <c r="BG22" s="120"/>
    </row>
    <row r="23" spans="1:59" ht="28.5" x14ac:dyDescent="0.2">
      <c r="A23" s="440"/>
      <c r="B23" s="443"/>
      <c r="C23" s="191" t="s">
        <v>400</v>
      </c>
      <c r="D23" s="193" t="s">
        <v>511</v>
      </c>
      <c r="E23" s="191">
        <v>7</v>
      </c>
      <c r="F23" s="191">
        <v>1</v>
      </c>
      <c r="G23" s="128">
        <v>300000</v>
      </c>
      <c r="H23" s="235">
        <f>F23*G23*E23</f>
        <v>2100000</v>
      </c>
      <c r="I23" s="214" t="s">
        <v>558</v>
      </c>
      <c r="J23" s="118"/>
      <c r="K23" s="119"/>
      <c r="L23" s="119"/>
      <c r="M23" s="119"/>
      <c r="N23" s="119"/>
      <c r="O23" s="119"/>
      <c r="P23" s="119"/>
      <c r="Q23" s="119"/>
      <c r="W23" s="120"/>
      <c r="X23" s="120"/>
      <c r="Y23" s="120"/>
      <c r="Z23" s="120"/>
      <c r="AA23" s="120"/>
      <c r="AB23" s="120"/>
      <c r="AC23" s="120"/>
      <c r="AD23" s="120"/>
      <c r="AE23" s="120"/>
      <c r="AF23" s="120"/>
      <c r="AG23" s="120"/>
      <c r="AH23" s="120"/>
      <c r="AI23" s="120"/>
      <c r="AJ23" s="120"/>
      <c r="AK23" s="120"/>
      <c r="AL23" s="120"/>
      <c r="AM23" s="120"/>
      <c r="AN23" s="120"/>
      <c r="AO23" s="120"/>
      <c r="AP23" s="120"/>
      <c r="AQ23" s="120"/>
      <c r="AR23" s="120"/>
      <c r="AS23" s="120"/>
      <c r="AT23" s="120"/>
      <c r="AU23" s="120"/>
      <c r="AV23" s="120"/>
      <c r="AW23" s="120"/>
      <c r="AX23" s="120"/>
      <c r="AY23" s="120"/>
      <c r="AZ23" s="120"/>
      <c r="BA23" s="120"/>
      <c r="BB23" s="120"/>
      <c r="BC23" s="120"/>
      <c r="BD23" s="120"/>
      <c r="BE23" s="120"/>
      <c r="BF23" s="120"/>
      <c r="BG23" s="120"/>
    </row>
    <row r="24" spans="1:59" ht="25.5" x14ac:dyDescent="0.2">
      <c r="A24" s="441"/>
      <c r="B24" s="444"/>
      <c r="C24" s="190" t="s">
        <v>400</v>
      </c>
      <c r="D24" s="192" t="s">
        <v>492</v>
      </c>
      <c r="E24" s="190">
        <v>7</v>
      </c>
      <c r="F24" s="190">
        <v>1</v>
      </c>
      <c r="G24" s="195">
        <v>200000</v>
      </c>
      <c r="H24" s="235">
        <f t="shared" si="1"/>
        <v>1400000</v>
      </c>
      <c r="I24" s="214" t="s">
        <v>559</v>
      </c>
      <c r="J24" s="118"/>
      <c r="K24" s="119"/>
      <c r="L24" s="119"/>
      <c r="M24" s="119"/>
      <c r="N24" s="119"/>
      <c r="O24" s="119"/>
      <c r="P24" s="119"/>
      <c r="Q24" s="119"/>
      <c r="W24" s="120"/>
      <c r="X24" s="120"/>
      <c r="Y24" s="120"/>
      <c r="Z24" s="120"/>
      <c r="AA24" s="120"/>
      <c r="AB24" s="120"/>
      <c r="AC24" s="120"/>
      <c r="AD24" s="120"/>
      <c r="AE24" s="120"/>
      <c r="AF24" s="120"/>
      <c r="AG24" s="120"/>
      <c r="AH24" s="120"/>
      <c r="AI24" s="120"/>
      <c r="AJ24" s="120"/>
      <c r="AK24" s="120"/>
      <c r="AL24" s="120"/>
      <c r="AM24" s="120"/>
      <c r="AN24" s="120"/>
      <c r="AO24" s="120"/>
      <c r="AP24" s="120"/>
      <c r="AQ24" s="120"/>
      <c r="AR24" s="120"/>
      <c r="AS24" s="120"/>
      <c r="AT24" s="120"/>
      <c r="AU24" s="120"/>
      <c r="AV24" s="120"/>
      <c r="AW24" s="120"/>
      <c r="AX24" s="120"/>
      <c r="AY24" s="120"/>
      <c r="AZ24" s="120"/>
      <c r="BA24" s="120"/>
      <c r="BB24" s="120"/>
      <c r="BC24" s="120"/>
      <c r="BD24" s="120"/>
      <c r="BE24" s="120"/>
      <c r="BF24" s="120"/>
      <c r="BG24" s="120"/>
    </row>
    <row r="25" spans="1:59" ht="14.25" customHeight="1" x14ac:dyDescent="0.2">
      <c r="A25" s="439" t="s">
        <v>364</v>
      </c>
      <c r="B25" s="442" t="s">
        <v>474</v>
      </c>
      <c r="C25" s="189" t="s">
        <v>409</v>
      </c>
      <c r="D25" s="192" t="s">
        <v>493</v>
      </c>
      <c r="E25" s="199"/>
      <c r="F25" s="197">
        <v>330</v>
      </c>
      <c r="G25" s="196">
        <v>850</v>
      </c>
      <c r="H25" s="232">
        <f>F25*G25</f>
        <v>280500</v>
      </c>
      <c r="I25" s="214" t="s">
        <v>561</v>
      </c>
      <c r="J25" s="118"/>
      <c r="K25" s="119"/>
      <c r="L25" s="119"/>
      <c r="M25" s="119"/>
      <c r="N25" s="119"/>
      <c r="O25" s="119"/>
      <c r="P25" s="119"/>
      <c r="Q25" s="119"/>
      <c r="W25" s="120"/>
      <c r="X25" s="120"/>
      <c r="Y25" s="120"/>
      <c r="Z25" s="120"/>
      <c r="AA25" s="120"/>
      <c r="AB25" s="120"/>
      <c r="AC25" s="120"/>
      <c r="AD25" s="120"/>
      <c r="AE25" s="120"/>
      <c r="AF25" s="120"/>
      <c r="AG25" s="120"/>
      <c r="AH25" s="120"/>
      <c r="AI25" s="120"/>
      <c r="AJ25" s="120"/>
      <c r="AK25" s="120"/>
      <c r="AL25" s="120"/>
      <c r="AM25" s="120"/>
      <c r="AN25" s="120"/>
      <c r="AO25" s="120"/>
      <c r="AP25" s="120"/>
      <c r="AQ25" s="120"/>
      <c r="AR25" s="120"/>
      <c r="AS25" s="120"/>
      <c r="AT25" s="120"/>
      <c r="AU25" s="120"/>
      <c r="AV25" s="120"/>
      <c r="AW25" s="120"/>
      <c r="AX25" s="120"/>
      <c r="AY25" s="120"/>
      <c r="AZ25" s="120"/>
      <c r="BA25" s="120"/>
      <c r="BB25" s="120"/>
      <c r="BC25" s="120"/>
      <c r="BD25" s="120"/>
      <c r="BE25" s="120"/>
      <c r="BF25" s="120"/>
      <c r="BG25" s="120"/>
    </row>
    <row r="26" spans="1:59" ht="28.5" customHeight="1" x14ac:dyDescent="0.2">
      <c r="A26" s="440"/>
      <c r="B26" s="443"/>
      <c r="C26" s="189" t="s">
        <v>409</v>
      </c>
      <c r="D26" s="192" t="s">
        <v>494</v>
      </c>
      <c r="E26" s="199"/>
      <c r="F26" s="197">
        <v>330</v>
      </c>
      <c r="G26" s="196">
        <v>3500</v>
      </c>
      <c r="H26" s="232">
        <f>F26*G26</f>
        <v>1155000</v>
      </c>
      <c r="I26" s="214" t="s">
        <v>562</v>
      </c>
      <c r="J26" s="118"/>
      <c r="K26" s="119"/>
      <c r="L26" s="119"/>
      <c r="M26" s="119"/>
      <c r="N26" s="119"/>
      <c r="O26" s="119"/>
      <c r="P26" s="119"/>
      <c r="Q26" s="119"/>
      <c r="W26" s="120"/>
      <c r="X26" s="120"/>
      <c r="Y26" s="120"/>
      <c r="Z26" s="120"/>
      <c r="AA26" s="120"/>
      <c r="AB26" s="120"/>
      <c r="AC26" s="120"/>
      <c r="AD26" s="120"/>
      <c r="AE26" s="120"/>
      <c r="AF26" s="120"/>
      <c r="AG26" s="120"/>
      <c r="AH26" s="120"/>
      <c r="AI26" s="120"/>
      <c r="AJ26" s="120"/>
      <c r="AK26" s="120"/>
      <c r="AL26" s="120"/>
      <c r="AM26" s="120"/>
      <c r="AN26" s="120"/>
      <c r="AO26" s="120"/>
      <c r="AP26" s="120"/>
      <c r="AQ26" s="120"/>
      <c r="AR26" s="120"/>
      <c r="AS26" s="120"/>
      <c r="AT26" s="120"/>
      <c r="AU26" s="120"/>
      <c r="AV26" s="120"/>
      <c r="AW26" s="120"/>
      <c r="AX26" s="120"/>
      <c r="AY26" s="120"/>
      <c r="AZ26" s="120"/>
      <c r="BA26" s="120"/>
      <c r="BB26" s="120"/>
      <c r="BC26" s="120"/>
      <c r="BD26" s="120"/>
      <c r="BE26" s="120"/>
      <c r="BF26" s="120"/>
      <c r="BG26" s="120"/>
    </row>
    <row r="27" spans="1:59" ht="22.5" customHeight="1" x14ac:dyDescent="0.2">
      <c r="A27" s="440"/>
      <c r="B27" s="443"/>
      <c r="C27" s="189" t="s">
        <v>409</v>
      </c>
      <c r="D27" s="192" t="s">
        <v>495</v>
      </c>
      <c r="E27" s="199"/>
      <c r="F27" s="197">
        <v>330</v>
      </c>
      <c r="G27" s="196">
        <v>500</v>
      </c>
      <c r="H27" s="232">
        <f>F27*G27</f>
        <v>165000</v>
      </c>
      <c r="I27" s="214" t="s">
        <v>563</v>
      </c>
      <c r="J27" s="118"/>
      <c r="K27" s="119"/>
      <c r="L27" s="119"/>
      <c r="M27" s="119"/>
      <c r="N27" s="119"/>
      <c r="O27" s="119"/>
      <c r="P27" s="119"/>
      <c r="Q27" s="119"/>
      <c r="W27" s="120"/>
      <c r="X27" s="120"/>
      <c r="Y27" s="120"/>
      <c r="Z27" s="120"/>
      <c r="AA27" s="120"/>
      <c r="AB27" s="120"/>
      <c r="AC27" s="120"/>
      <c r="AD27" s="120"/>
      <c r="AE27" s="120"/>
      <c r="AF27" s="120"/>
      <c r="AG27" s="120"/>
      <c r="AH27" s="120"/>
      <c r="AI27" s="120"/>
      <c r="AJ27" s="120"/>
      <c r="AK27" s="120"/>
      <c r="AL27" s="120"/>
      <c r="AM27" s="120"/>
      <c r="AN27" s="120"/>
      <c r="AO27" s="120"/>
      <c r="AP27" s="120"/>
      <c r="AQ27" s="120"/>
      <c r="AR27" s="120"/>
      <c r="AS27" s="120"/>
      <c r="AT27" s="120"/>
      <c r="AU27" s="120"/>
      <c r="AV27" s="120"/>
      <c r="AW27" s="120"/>
      <c r="AX27" s="120"/>
      <c r="AY27" s="120"/>
      <c r="AZ27" s="120"/>
      <c r="BA27" s="120"/>
      <c r="BB27" s="120"/>
      <c r="BC27" s="120"/>
      <c r="BD27" s="120"/>
      <c r="BE27" s="120"/>
      <c r="BF27" s="120"/>
      <c r="BG27" s="120"/>
    </row>
    <row r="28" spans="1:59" ht="23.25" customHeight="1" x14ac:dyDescent="0.2">
      <c r="A28" s="440"/>
      <c r="B28" s="443"/>
      <c r="C28" s="191" t="s">
        <v>409</v>
      </c>
      <c r="D28" s="192" t="s">
        <v>496</v>
      </c>
      <c r="E28" s="199"/>
      <c r="F28" s="197">
        <v>330</v>
      </c>
      <c r="G28" s="196">
        <v>2200</v>
      </c>
      <c r="H28" s="232">
        <f>F28*G28</f>
        <v>726000</v>
      </c>
      <c r="I28" s="214" t="s">
        <v>564</v>
      </c>
      <c r="J28" s="118"/>
      <c r="K28" s="119"/>
      <c r="L28" s="119"/>
      <c r="M28" s="119"/>
      <c r="N28" s="119"/>
      <c r="O28" s="119"/>
      <c r="P28" s="119"/>
      <c r="Q28" s="119"/>
      <c r="W28" s="120"/>
      <c r="X28" s="120"/>
      <c r="Y28" s="120"/>
      <c r="Z28" s="120"/>
      <c r="AA28" s="120"/>
      <c r="AB28" s="120"/>
      <c r="AC28" s="120"/>
      <c r="AD28" s="120"/>
      <c r="AE28" s="120"/>
      <c r="AF28" s="120"/>
      <c r="AG28" s="120"/>
      <c r="AH28" s="120"/>
      <c r="AI28" s="120"/>
      <c r="AJ28" s="120"/>
      <c r="AK28" s="120"/>
      <c r="AL28" s="120"/>
      <c r="AM28" s="120"/>
      <c r="AN28" s="120"/>
      <c r="AO28" s="120"/>
      <c r="AP28" s="120"/>
      <c r="AQ28" s="120"/>
      <c r="AR28" s="120"/>
      <c r="AS28" s="120"/>
      <c r="AT28" s="120"/>
      <c r="AU28" s="120"/>
      <c r="AV28" s="120"/>
      <c r="AW28" s="120"/>
      <c r="AX28" s="120"/>
      <c r="AY28" s="120"/>
      <c r="AZ28" s="120"/>
      <c r="BA28" s="120"/>
      <c r="BB28" s="120"/>
      <c r="BC28" s="120"/>
      <c r="BD28" s="120"/>
      <c r="BE28" s="120"/>
      <c r="BF28" s="120"/>
      <c r="BG28" s="120"/>
    </row>
    <row r="29" spans="1:59" ht="24" customHeight="1" x14ac:dyDescent="0.2">
      <c r="A29" s="440"/>
      <c r="B29" s="443"/>
      <c r="C29" s="191" t="s">
        <v>407</v>
      </c>
      <c r="D29" s="192" t="s">
        <v>498</v>
      </c>
      <c r="E29" s="198">
        <v>1</v>
      </c>
      <c r="F29" s="198">
        <v>1</v>
      </c>
      <c r="G29" s="196">
        <v>603000</v>
      </c>
      <c r="H29" s="232">
        <f t="shared" ref="H29:H34" si="2">E29*F29*G29</f>
        <v>603000</v>
      </c>
      <c r="I29" s="214" t="s">
        <v>565</v>
      </c>
      <c r="J29" s="118"/>
      <c r="K29" s="119"/>
      <c r="L29" s="119"/>
      <c r="M29" s="119"/>
      <c r="N29" s="119"/>
      <c r="O29" s="119"/>
      <c r="P29" s="119"/>
      <c r="Q29" s="119"/>
      <c r="W29" s="120"/>
      <c r="X29" s="120"/>
      <c r="Y29" s="120"/>
      <c r="Z29" s="120"/>
      <c r="AA29" s="120"/>
      <c r="AB29" s="120"/>
      <c r="AC29" s="120"/>
      <c r="AD29" s="120"/>
      <c r="AE29" s="120"/>
      <c r="AF29" s="120"/>
      <c r="AG29" s="120"/>
      <c r="AH29" s="120"/>
      <c r="AI29" s="120"/>
      <c r="AJ29" s="120"/>
      <c r="AK29" s="120"/>
      <c r="AL29" s="120"/>
      <c r="AM29" s="120"/>
      <c r="AN29" s="120"/>
      <c r="AO29" s="120"/>
      <c r="AP29" s="120"/>
      <c r="AQ29" s="120"/>
      <c r="AR29" s="120"/>
      <c r="AS29" s="120"/>
      <c r="AT29" s="120"/>
      <c r="AU29" s="120"/>
      <c r="AV29" s="120"/>
      <c r="AW29" s="120"/>
      <c r="AX29" s="120"/>
      <c r="AY29" s="120"/>
      <c r="AZ29" s="120"/>
      <c r="BA29" s="120"/>
      <c r="BB29" s="120"/>
      <c r="BC29" s="120"/>
      <c r="BD29" s="120"/>
      <c r="BE29" s="120"/>
      <c r="BF29" s="120"/>
      <c r="BG29" s="120"/>
    </row>
    <row r="30" spans="1:59" ht="14.25" customHeight="1" x14ac:dyDescent="0.2">
      <c r="A30" s="440"/>
      <c r="B30" s="443"/>
      <c r="C30" s="191" t="s">
        <v>407</v>
      </c>
      <c r="D30" s="192" t="s">
        <v>499</v>
      </c>
      <c r="E30" s="198">
        <v>1</v>
      </c>
      <c r="F30" s="197">
        <v>1</v>
      </c>
      <c r="G30" s="196">
        <v>306000</v>
      </c>
      <c r="H30" s="232">
        <f t="shared" si="2"/>
        <v>306000</v>
      </c>
      <c r="I30" s="214" t="s">
        <v>566</v>
      </c>
      <c r="J30" s="118"/>
      <c r="K30" s="119"/>
      <c r="L30" s="119"/>
      <c r="M30" s="119"/>
      <c r="N30" s="119"/>
      <c r="O30" s="119"/>
      <c r="P30" s="119"/>
      <c r="Q30" s="119"/>
      <c r="W30" s="120"/>
      <c r="X30" s="120"/>
      <c r="Y30" s="120"/>
      <c r="Z30" s="120"/>
      <c r="AA30" s="120"/>
      <c r="AB30" s="120"/>
      <c r="AC30" s="120"/>
      <c r="AD30" s="120"/>
      <c r="AE30" s="120"/>
      <c r="AF30" s="120"/>
      <c r="AG30" s="120"/>
      <c r="AH30" s="120"/>
      <c r="AI30" s="120"/>
      <c r="AJ30" s="120"/>
      <c r="AK30" s="120"/>
      <c r="AL30" s="120"/>
      <c r="AM30" s="120"/>
      <c r="AN30" s="120"/>
      <c r="AO30" s="120"/>
      <c r="AP30" s="120"/>
      <c r="AQ30" s="120"/>
      <c r="AR30" s="120"/>
      <c r="AS30" s="120"/>
      <c r="AT30" s="120"/>
      <c r="AU30" s="120"/>
      <c r="AV30" s="120"/>
      <c r="AW30" s="120"/>
      <c r="AX30" s="120"/>
      <c r="AY30" s="120"/>
      <c r="AZ30" s="120"/>
      <c r="BA30" s="120"/>
      <c r="BB30" s="120"/>
      <c r="BC30" s="120"/>
      <c r="BD30" s="120"/>
      <c r="BE30" s="120"/>
      <c r="BF30" s="120"/>
      <c r="BG30" s="120"/>
    </row>
    <row r="31" spans="1:59" ht="14.25" customHeight="1" x14ac:dyDescent="0.2">
      <c r="A31" s="440"/>
      <c r="B31" s="443"/>
      <c r="C31" s="190" t="s">
        <v>407</v>
      </c>
      <c r="D31" s="192" t="s">
        <v>500</v>
      </c>
      <c r="E31" s="198">
        <v>2</v>
      </c>
      <c r="F31" s="197">
        <v>1</v>
      </c>
      <c r="G31" s="196">
        <v>120400</v>
      </c>
      <c r="H31" s="232">
        <f t="shared" si="2"/>
        <v>240800</v>
      </c>
      <c r="I31" s="214" t="s">
        <v>567</v>
      </c>
      <c r="J31" s="118"/>
      <c r="K31" s="119"/>
      <c r="L31" s="119"/>
      <c r="M31" s="119"/>
      <c r="N31" s="119"/>
      <c r="O31" s="119"/>
      <c r="P31" s="119"/>
      <c r="Q31" s="119"/>
      <c r="W31" s="120"/>
      <c r="X31" s="120"/>
      <c r="Y31" s="120"/>
      <c r="Z31" s="120"/>
      <c r="AA31" s="120"/>
      <c r="AB31" s="120"/>
      <c r="AC31" s="120"/>
      <c r="AD31" s="120"/>
      <c r="AE31" s="120"/>
      <c r="AF31" s="120"/>
      <c r="AG31" s="120"/>
      <c r="AH31" s="120"/>
      <c r="AI31" s="120"/>
      <c r="AJ31" s="120"/>
      <c r="AK31" s="120"/>
      <c r="AL31" s="120"/>
      <c r="AM31" s="120"/>
      <c r="AN31" s="120"/>
      <c r="AO31" s="120"/>
      <c r="AP31" s="120"/>
      <c r="AQ31" s="120"/>
      <c r="AR31" s="120"/>
      <c r="AS31" s="120"/>
      <c r="AT31" s="120"/>
      <c r="AU31" s="120"/>
      <c r="AV31" s="120"/>
      <c r="AW31" s="120"/>
      <c r="AX31" s="120"/>
      <c r="AY31" s="120"/>
      <c r="AZ31" s="120"/>
      <c r="BA31" s="120"/>
      <c r="BB31" s="120"/>
      <c r="BC31" s="120"/>
      <c r="BD31" s="120"/>
      <c r="BE31" s="120"/>
      <c r="BF31" s="120"/>
      <c r="BG31" s="120"/>
    </row>
    <row r="32" spans="1:59" ht="14.25" customHeight="1" x14ac:dyDescent="0.2">
      <c r="A32" s="440"/>
      <c r="B32" s="443"/>
      <c r="C32" s="189" t="s">
        <v>407</v>
      </c>
      <c r="D32" s="192" t="s">
        <v>501</v>
      </c>
      <c r="E32" s="197">
        <v>2</v>
      </c>
      <c r="F32" s="197">
        <v>1</v>
      </c>
      <c r="G32" s="196">
        <v>361900</v>
      </c>
      <c r="H32" s="232">
        <f t="shared" si="2"/>
        <v>723800</v>
      </c>
      <c r="I32" s="214" t="s">
        <v>568</v>
      </c>
      <c r="J32" s="118"/>
      <c r="K32" s="119"/>
      <c r="L32" s="119"/>
      <c r="M32" s="119"/>
      <c r="N32" s="119"/>
      <c r="O32" s="119"/>
      <c r="P32" s="119"/>
      <c r="Q32" s="119"/>
      <c r="W32" s="120"/>
      <c r="X32" s="120"/>
      <c r="Y32" s="120"/>
      <c r="Z32" s="120"/>
      <c r="AA32" s="120"/>
      <c r="AB32" s="120"/>
      <c r="AC32" s="120"/>
      <c r="AD32" s="120"/>
      <c r="AE32" s="120"/>
      <c r="AF32" s="120"/>
      <c r="AG32" s="120"/>
      <c r="AH32" s="120"/>
      <c r="AI32" s="120"/>
      <c r="AJ32" s="120"/>
      <c r="AK32" s="120"/>
      <c r="AL32" s="120"/>
      <c r="AM32" s="120"/>
      <c r="AN32" s="120"/>
      <c r="AO32" s="120"/>
      <c r="AP32" s="120"/>
      <c r="AQ32" s="120"/>
      <c r="AR32" s="120"/>
      <c r="AS32" s="120"/>
      <c r="AT32" s="120"/>
      <c r="AU32" s="120"/>
      <c r="AV32" s="120"/>
      <c r="AW32" s="120"/>
      <c r="AX32" s="120"/>
      <c r="AY32" s="120"/>
      <c r="AZ32" s="120"/>
      <c r="BA32" s="120"/>
      <c r="BB32" s="120"/>
      <c r="BC32" s="120"/>
      <c r="BD32" s="120"/>
      <c r="BE32" s="120"/>
      <c r="BF32" s="120"/>
      <c r="BG32" s="120"/>
    </row>
    <row r="33" spans="1:59" ht="14.25" customHeight="1" x14ac:dyDescent="0.2">
      <c r="A33" s="440"/>
      <c r="B33" s="443"/>
      <c r="C33" s="189" t="s">
        <v>407</v>
      </c>
      <c r="D33" s="192" t="s">
        <v>502</v>
      </c>
      <c r="E33" s="197">
        <v>2</v>
      </c>
      <c r="F33" s="197">
        <v>180</v>
      </c>
      <c r="G33" s="196">
        <v>4500</v>
      </c>
      <c r="H33" s="232">
        <f t="shared" si="2"/>
        <v>1620000</v>
      </c>
      <c r="I33" s="214" t="s">
        <v>569</v>
      </c>
      <c r="J33" s="118"/>
      <c r="K33" s="119"/>
      <c r="L33" s="119"/>
      <c r="M33" s="119"/>
      <c r="N33" s="119"/>
      <c r="O33" s="119"/>
      <c r="P33" s="119"/>
      <c r="Q33" s="119"/>
      <c r="W33" s="120"/>
      <c r="X33" s="120"/>
      <c r="Y33" s="120"/>
      <c r="Z33" s="120"/>
      <c r="AA33" s="120"/>
      <c r="AB33" s="120"/>
      <c r="AC33" s="120"/>
      <c r="AD33" s="120"/>
      <c r="AE33" s="120"/>
      <c r="AF33" s="120"/>
      <c r="AG33" s="120"/>
      <c r="AH33" s="120"/>
      <c r="AI33" s="120"/>
      <c r="AJ33" s="120"/>
      <c r="AK33" s="120"/>
      <c r="AL33" s="120"/>
      <c r="AM33" s="120"/>
      <c r="AN33" s="120"/>
      <c r="AO33" s="120"/>
      <c r="AP33" s="120"/>
      <c r="AQ33" s="120"/>
      <c r="AR33" s="120"/>
      <c r="AS33" s="120"/>
      <c r="AT33" s="120"/>
      <c r="AU33" s="120"/>
      <c r="AV33" s="120"/>
      <c r="AW33" s="120"/>
      <c r="AX33" s="120"/>
      <c r="AY33" s="120"/>
      <c r="AZ33" s="120"/>
      <c r="BA33" s="120"/>
      <c r="BB33" s="120"/>
      <c r="BC33" s="120"/>
      <c r="BD33" s="120"/>
      <c r="BE33" s="120"/>
      <c r="BF33" s="120"/>
      <c r="BG33" s="120"/>
    </row>
    <row r="34" spans="1:59" ht="14.25" customHeight="1" x14ac:dyDescent="0.2">
      <c r="A34" s="441"/>
      <c r="B34" s="444"/>
      <c r="C34" s="189" t="s">
        <v>407</v>
      </c>
      <c r="D34" s="192" t="s">
        <v>503</v>
      </c>
      <c r="E34" s="197">
        <v>2</v>
      </c>
      <c r="F34" s="197">
        <v>180</v>
      </c>
      <c r="G34" s="196">
        <v>4500</v>
      </c>
      <c r="H34" s="232">
        <f t="shared" si="2"/>
        <v>1620000</v>
      </c>
      <c r="I34" s="214" t="s">
        <v>570</v>
      </c>
      <c r="J34" s="118"/>
      <c r="K34" s="119"/>
      <c r="L34" s="119"/>
      <c r="M34" s="119"/>
      <c r="N34" s="119"/>
      <c r="O34" s="119"/>
      <c r="P34" s="119"/>
      <c r="Q34" s="119"/>
      <c r="W34" s="120"/>
      <c r="X34" s="120"/>
      <c r="Y34" s="120"/>
      <c r="Z34" s="120"/>
      <c r="AA34" s="120"/>
      <c r="AB34" s="120"/>
      <c r="AC34" s="120"/>
      <c r="AD34" s="120"/>
      <c r="AE34" s="120"/>
      <c r="AF34" s="120"/>
      <c r="AG34" s="120"/>
      <c r="AH34" s="120"/>
      <c r="AI34" s="120"/>
      <c r="AJ34" s="120"/>
      <c r="AK34" s="120"/>
      <c r="AL34" s="120"/>
      <c r="AM34" s="120"/>
      <c r="AN34" s="120"/>
      <c r="AO34" s="120"/>
      <c r="AP34" s="120"/>
      <c r="AQ34" s="120"/>
      <c r="AR34" s="120"/>
      <c r="AS34" s="120"/>
      <c r="AT34" s="120"/>
      <c r="AU34" s="120"/>
      <c r="AV34" s="120"/>
      <c r="AW34" s="120"/>
      <c r="AX34" s="120"/>
      <c r="AY34" s="120"/>
      <c r="AZ34" s="120"/>
      <c r="BA34" s="120"/>
      <c r="BB34" s="120"/>
      <c r="BC34" s="120"/>
      <c r="BD34" s="120"/>
      <c r="BE34" s="120"/>
      <c r="BF34" s="120"/>
      <c r="BG34" s="120"/>
    </row>
    <row r="35" spans="1:59" ht="14.25" customHeight="1" x14ac:dyDescent="0.2">
      <c r="A35" s="457" t="s">
        <v>504</v>
      </c>
      <c r="B35" s="458"/>
      <c r="C35" s="453"/>
      <c r="D35" s="454"/>
      <c r="E35" s="454"/>
      <c r="F35" s="454"/>
      <c r="G35" s="455"/>
      <c r="H35" s="143">
        <f>SUM(H11:H34)</f>
        <v>114350097</v>
      </c>
      <c r="I35" s="212"/>
      <c r="J35" s="118"/>
      <c r="K35" s="119"/>
      <c r="L35" s="119"/>
      <c r="M35" s="119"/>
      <c r="N35" s="119"/>
      <c r="O35" s="119"/>
      <c r="P35" s="119"/>
      <c r="Q35" s="119"/>
      <c r="W35" s="120"/>
      <c r="X35" s="120"/>
      <c r="Y35" s="120"/>
      <c r="Z35" s="120"/>
      <c r="AA35" s="120"/>
      <c r="AB35" s="120"/>
      <c r="AC35" s="120"/>
      <c r="AD35" s="120"/>
      <c r="AE35" s="120"/>
      <c r="AF35" s="120"/>
      <c r="AG35" s="120"/>
      <c r="AH35" s="120"/>
      <c r="AI35" s="120"/>
      <c r="AJ35" s="120"/>
      <c r="AK35" s="120"/>
      <c r="AL35" s="120"/>
      <c r="AM35" s="120"/>
      <c r="AN35" s="120"/>
      <c r="AO35" s="120"/>
      <c r="AP35" s="120"/>
      <c r="AQ35" s="120"/>
      <c r="AR35" s="120"/>
      <c r="AS35" s="120"/>
      <c r="AT35" s="120"/>
      <c r="AU35" s="120"/>
      <c r="AV35" s="120"/>
      <c r="AW35" s="120"/>
      <c r="AX35" s="120"/>
      <c r="AY35" s="120"/>
      <c r="AZ35" s="120"/>
      <c r="BA35" s="120"/>
      <c r="BB35" s="120"/>
      <c r="BC35" s="120"/>
      <c r="BD35" s="120"/>
      <c r="BE35" s="120"/>
      <c r="BF35" s="120"/>
      <c r="BG35" s="120"/>
    </row>
    <row r="36" spans="1:59" ht="60" x14ac:dyDescent="0.2">
      <c r="A36" s="130" t="s">
        <v>349</v>
      </c>
      <c r="B36" s="131" t="s">
        <v>469</v>
      </c>
      <c r="C36" s="127"/>
      <c r="D36" s="127"/>
      <c r="E36" s="127"/>
      <c r="F36" s="127"/>
      <c r="G36" s="127"/>
      <c r="H36" s="127"/>
      <c r="I36" s="212"/>
      <c r="J36" s="118"/>
      <c r="K36" s="119"/>
      <c r="L36" s="119"/>
      <c r="M36" s="119"/>
      <c r="N36" s="119"/>
      <c r="O36" s="119"/>
      <c r="P36" s="119"/>
      <c r="Q36" s="119"/>
      <c r="W36" s="120"/>
      <c r="X36" s="120"/>
      <c r="Y36" s="120"/>
      <c r="Z36" s="120"/>
      <c r="AA36" s="120"/>
      <c r="AB36" s="120"/>
      <c r="AC36" s="120"/>
      <c r="AD36" s="120"/>
      <c r="AE36" s="120"/>
      <c r="AF36" s="120"/>
      <c r="AG36" s="120"/>
      <c r="AH36" s="120"/>
      <c r="AI36" s="120"/>
      <c r="AJ36" s="120"/>
      <c r="AK36" s="120"/>
      <c r="AL36" s="120"/>
      <c r="AM36" s="120"/>
      <c r="AN36" s="120"/>
      <c r="AO36" s="120"/>
      <c r="AP36" s="120"/>
      <c r="AQ36" s="120"/>
      <c r="AR36" s="120"/>
      <c r="AS36" s="120"/>
      <c r="AT36" s="120"/>
      <c r="AU36" s="120"/>
      <c r="AV36" s="120"/>
      <c r="AW36" s="120"/>
      <c r="AX36" s="120"/>
      <c r="AY36" s="120"/>
      <c r="AZ36" s="120"/>
      <c r="BA36" s="120"/>
      <c r="BB36" s="120"/>
      <c r="BC36" s="120"/>
      <c r="BD36" s="120"/>
      <c r="BE36" s="120"/>
      <c r="BF36" s="120"/>
      <c r="BG36" s="120"/>
    </row>
    <row r="37" spans="1:59" ht="28.5" customHeight="1" x14ac:dyDescent="0.2">
      <c r="A37" s="439" t="s">
        <v>365</v>
      </c>
      <c r="B37" s="442" t="s">
        <v>475</v>
      </c>
      <c r="C37" s="191" t="s">
        <v>442</v>
      </c>
      <c r="D37" s="193" t="s">
        <v>480</v>
      </c>
      <c r="E37" s="191">
        <v>1</v>
      </c>
      <c r="F37" s="191">
        <v>1</v>
      </c>
      <c r="G37" s="128">
        <v>2600000</v>
      </c>
      <c r="H37" s="235">
        <f>F37*G37*E37</f>
        <v>2600000</v>
      </c>
      <c r="I37" s="214" t="s">
        <v>552</v>
      </c>
      <c r="J37" s="118"/>
      <c r="K37" s="119"/>
      <c r="L37" s="119"/>
      <c r="M37" s="119"/>
      <c r="N37" s="119"/>
      <c r="O37" s="119"/>
      <c r="P37" s="119"/>
      <c r="Q37" s="119"/>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c r="AS37" s="120"/>
      <c r="AT37" s="120"/>
      <c r="AU37" s="120"/>
      <c r="AV37" s="120"/>
      <c r="AW37" s="120"/>
      <c r="AX37" s="120"/>
      <c r="AY37" s="120"/>
      <c r="AZ37" s="120"/>
      <c r="BA37" s="120"/>
      <c r="BB37" s="120"/>
      <c r="BC37" s="120"/>
      <c r="BD37" s="120"/>
      <c r="BE37" s="120"/>
      <c r="BF37" s="120"/>
      <c r="BG37" s="120"/>
    </row>
    <row r="38" spans="1:59" ht="14.25" customHeight="1" x14ac:dyDescent="0.2">
      <c r="A38" s="440"/>
      <c r="B38" s="443"/>
      <c r="C38" s="191" t="s">
        <v>442</v>
      </c>
      <c r="D38" s="193" t="s">
        <v>505</v>
      </c>
      <c r="E38" s="191">
        <v>1</v>
      </c>
      <c r="F38" s="191">
        <v>1</v>
      </c>
      <c r="G38" s="128">
        <v>1400000</v>
      </c>
      <c r="H38" s="235">
        <f t="shared" ref="H38:H47" si="3">F38*G38*E38</f>
        <v>1400000</v>
      </c>
      <c r="I38" s="214" t="s">
        <v>571</v>
      </c>
      <c r="J38" s="118"/>
      <c r="K38" s="119"/>
      <c r="L38" s="119"/>
      <c r="M38" s="119"/>
      <c r="N38" s="119"/>
      <c r="O38" s="119"/>
      <c r="P38" s="119"/>
      <c r="Q38" s="119"/>
      <c r="W38" s="120"/>
      <c r="X38" s="120"/>
      <c r="Y38" s="120"/>
      <c r="Z38" s="120"/>
      <c r="AA38" s="120"/>
      <c r="AB38" s="120"/>
      <c r="AC38" s="120"/>
      <c r="AD38" s="120"/>
      <c r="AE38" s="120"/>
      <c r="AF38" s="120"/>
      <c r="AG38" s="120"/>
      <c r="AH38" s="120"/>
      <c r="AI38" s="120"/>
      <c r="AJ38" s="120"/>
      <c r="AK38" s="120"/>
      <c r="AL38" s="120"/>
      <c r="AM38" s="120"/>
      <c r="AN38" s="120"/>
      <c r="AO38" s="120"/>
      <c r="AP38" s="120"/>
      <c r="AQ38" s="120"/>
      <c r="AR38" s="120"/>
      <c r="AS38" s="120"/>
      <c r="AT38" s="120"/>
      <c r="AU38" s="120"/>
      <c r="AV38" s="120"/>
      <c r="AW38" s="120"/>
      <c r="AX38" s="120"/>
      <c r="AY38" s="120"/>
      <c r="AZ38" s="120"/>
      <c r="BA38" s="120"/>
      <c r="BB38" s="120"/>
      <c r="BC38" s="120"/>
      <c r="BD38" s="120"/>
      <c r="BE38" s="120"/>
      <c r="BF38" s="120"/>
      <c r="BG38" s="120"/>
    </row>
    <row r="39" spans="1:59" ht="14.25" customHeight="1" x14ac:dyDescent="0.2">
      <c r="A39" s="440"/>
      <c r="B39" s="443"/>
      <c r="C39" s="210" t="s">
        <v>442</v>
      </c>
      <c r="D39" s="193" t="s">
        <v>481</v>
      </c>
      <c r="E39" s="191">
        <v>1</v>
      </c>
      <c r="F39" s="191">
        <v>1</v>
      </c>
      <c r="G39" s="128">
        <v>4000000</v>
      </c>
      <c r="H39" s="235">
        <f t="shared" si="3"/>
        <v>4000000</v>
      </c>
      <c r="I39" s="214" t="s">
        <v>553</v>
      </c>
      <c r="J39" s="118"/>
      <c r="K39" s="119"/>
      <c r="L39" s="119"/>
      <c r="M39" s="119"/>
      <c r="N39" s="119"/>
      <c r="O39" s="119"/>
      <c r="P39" s="119"/>
      <c r="Q39" s="119"/>
      <c r="W39" s="120"/>
      <c r="X39" s="120"/>
      <c r="Y39" s="120"/>
      <c r="Z39" s="120"/>
      <c r="AA39" s="120"/>
      <c r="AB39" s="120"/>
      <c r="AC39" s="120"/>
      <c r="AD39" s="120"/>
      <c r="AE39" s="120"/>
      <c r="AF39" s="120"/>
      <c r="AG39" s="120"/>
      <c r="AH39" s="120"/>
      <c r="AI39" s="120"/>
      <c r="AJ39" s="120"/>
      <c r="AK39" s="120"/>
      <c r="AL39" s="120"/>
      <c r="AM39" s="120"/>
      <c r="AN39" s="120"/>
      <c r="AO39" s="120"/>
      <c r="AP39" s="120"/>
      <c r="AQ39" s="120"/>
      <c r="AR39" s="120"/>
      <c r="AS39" s="120"/>
      <c r="AT39" s="120"/>
      <c r="AU39" s="120"/>
      <c r="AV39" s="120"/>
      <c r="AW39" s="120"/>
      <c r="AX39" s="120"/>
      <c r="AY39" s="120"/>
      <c r="AZ39" s="120"/>
      <c r="BA39" s="120"/>
      <c r="BB39" s="120"/>
      <c r="BC39" s="120"/>
      <c r="BD39" s="120"/>
      <c r="BE39" s="120"/>
      <c r="BF39" s="120"/>
      <c r="BG39" s="120"/>
    </row>
    <row r="40" spans="1:59" ht="14.25" customHeight="1" x14ac:dyDescent="0.2">
      <c r="A40" s="441"/>
      <c r="B40" s="444"/>
      <c r="C40" s="210" t="s">
        <v>442</v>
      </c>
      <c r="D40" s="193" t="s">
        <v>482</v>
      </c>
      <c r="E40" s="191">
        <v>1</v>
      </c>
      <c r="F40" s="191">
        <v>1</v>
      </c>
      <c r="G40" s="128">
        <v>1500000</v>
      </c>
      <c r="H40" s="235">
        <f t="shared" si="3"/>
        <v>1500000</v>
      </c>
      <c r="I40" s="214" t="s">
        <v>554</v>
      </c>
      <c r="J40" s="118"/>
      <c r="K40" s="119"/>
      <c r="L40" s="119"/>
      <c r="M40" s="119"/>
      <c r="N40" s="119"/>
      <c r="O40" s="119"/>
      <c r="P40" s="119"/>
      <c r="Q40" s="119"/>
      <c r="W40" s="120"/>
      <c r="X40" s="120"/>
      <c r="Y40" s="120"/>
      <c r="Z40" s="120"/>
      <c r="AA40" s="120"/>
      <c r="AB40" s="120"/>
      <c r="AC40" s="120"/>
      <c r="AD40" s="120"/>
      <c r="AE40" s="120"/>
      <c r="AF40" s="120"/>
      <c r="AG40" s="120"/>
      <c r="AH40" s="120"/>
      <c r="AI40" s="120"/>
      <c r="AJ40" s="120"/>
      <c r="AK40" s="120"/>
      <c r="AL40" s="120"/>
      <c r="AM40" s="120"/>
      <c r="AN40" s="120"/>
      <c r="AO40" s="120"/>
      <c r="AP40" s="120"/>
      <c r="AQ40" s="120"/>
      <c r="AR40" s="120"/>
      <c r="AS40" s="120"/>
      <c r="AT40" s="120"/>
      <c r="AU40" s="120"/>
      <c r="AV40" s="120"/>
      <c r="AW40" s="120"/>
      <c r="AX40" s="120"/>
      <c r="AY40" s="120"/>
      <c r="AZ40" s="120"/>
      <c r="BA40" s="120"/>
      <c r="BB40" s="120"/>
      <c r="BC40" s="120"/>
      <c r="BD40" s="120"/>
      <c r="BE40" s="120"/>
      <c r="BF40" s="120"/>
      <c r="BG40" s="120"/>
    </row>
    <row r="41" spans="1:59" ht="22.5" customHeight="1" x14ac:dyDescent="0.2">
      <c r="A41" s="439" t="s">
        <v>366</v>
      </c>
      <c r="B41" s="469" t="s">
        <v>476</v>
      </c>
      <c r="C41" s="191" t="s">
        <v>442</v>
      </c>
      <c r="D41" s="193" t="s">
        <v>480</v>
      </c>
      <c r="E41" s="191">
        <v>3</v>
      </c>
      <c r="F41" s="191">
        <v>1</v>
      </c>
      <c r="G41" s="128">
        <v>2600000</v>
      </c>
      <c r="H41" s="235">
        <f t="shared" si="3"/>
        <v>7800000</v>
      </c>
      <c r="I41" s="214" t="s">
        <v>555</v>
      </c>
      <c r="J41" s="118"/>
      <c r="K41" s="119"/>
      <c r="L41" s="119"/>
      <c r="M41" s="119"/>
      <c r="N41" s="119"/>
      <c r="O41" s="119"/>
      <c r="P41" s="119"/>
      <c r="Q41" s="119"/>
      <c r="W41" s="120"/>
      <c r="X41" s="120"/>
      <c r="Y41" s="120"/>
      <c r="Z41" s="120"/>
      <c r="AA41" s="120"/>
      <c r="AB41" s="120"/>
      <c r="AC41" s="120"/>
      <c r="AD41" s="120"/>
      <c r="AE41" s="120"/>
      <c r="AF41" s="120"/>
      <c r="AG41" s="120"/>
      <c r="AH41" s="120"/>
      <c r="AI41" s="120"/>
      <c r="AJ41" s="120"/>
      <c r="AK41" s="120"/>
      <c r="AL41" s="120"/>
      <c r="AM41" s="120"/>
      <c r="AN41" s="120"/>
      <c r="AO41" s="120"/>
      <c r="AP41" s="120"/>
      <c r="AQ41" s="120"/>
      <c r="AR41" s="120"/>
      <c r="AS41" s="120"/>
      <c r="AT41" s="120"/>
      <c r="AU41" s="120"/>
      <c r="AV41" s="120"/>
      <c r="AW41" s="120"/>
      <c r="AX41" s="120"/>
      <c r="AY41" s="120"/>
      <c r="AZ41" s="120"/>
      <c r="BA41" s="120"/>
      <c r="BB41" s="120"/>
      <c r="BC41" s="120"/>
      <c r="BD41" s="120"/>
      <c r="BE41" s="120"/>
      <c r="BF41" s="120"/>
      <c r="BG41" s="120"/>
    </row>
    <row r="42" spans="1:59" ht="14.25" customHeight="1" x14ac:dyDescent="0.2">
      <c r="A42" s="440"/>
      <c r="B42" s="470"/>
      <c r="C42" s="191" t="s">
        <v>442</v>
      </c>
      <c r="D42" s="193" t="s">
        <v>483</v>
      </c>
      <c r="E42" s="191">
        <v>4</v>
      </c>
      <c r="F42" s="191">
        <v>1</v>
      </c>
      <c r="G42" s="128">
        <v>2450000</v>
      </c>
      <c r="H42" s="235">
        <f t="shared" si="3"/>
        <v>9800000</v>
      </c>
      <c r="I42" s="214"/>
      <c r="J42" s="118"/>
      <c r="K42" s="119"/>
      <c r="L42" s="119"/>
      <c r="M42" s="119"/>
      <c r="N42" s="119"/>
      <c r="O42" s="119"/>
      <c r="P42" s="119"/>
      <c r="Q42" s="119"/>
      <c r="W42" s="120"/>
      <c r="X42" s="120"/>
      <c r="Y42" s="120"/>
      <c r="Z42" s="120"/>
      <c r="AA42" s="120"/>
      <c r="AB42" s="120"/>
      <c r="AC42" s="120"/>
      <c r="AD42" s="120"/>
      <c r="AE42" s="120"/>
      <c r="AF42" s="120"/>
      <c r="AG42" s="120"/>
      <c r="AH42" s="120"/>
      <c r="AI42" s="120"/>
      <c r="AJ42" s="120"/>
      <c r="AK42" s="120"/>
      <c r="AL42" s="120"/>
      <c r="AM42" s="120"/>
      <c r="AN42" s="120"/>
      <c r="AO42" s="120"/>
      <c r="AP42" s="120"/>
      <c r="AQ42" s="120"/>
      <c r="AR42" s="120"/>
      <c r="AS42" s="120"/>
      <c r="AT42" s="120"/>
      <c r="AU42" s="120"/>
      <c r="AV42" s="120"/>
      <c r="AW42" s="120"/>
      <c r="AX42" s="120"/>
      <c r="AY42" s="120"/>
      <c r="AZ42" s="120"/>
      <c r="BA42" s="120"/>
      <c r="BB42" s="120"/>
      <c r="BC42" s="120"/>
      <c r="BD42" s="120"/>
      <c r="BE42" s="120"/>
      <c r="BF42" s="120"/>
      <c r="BG42" s="120"/>
    </row>
    <row r="43" spans="1:59" ht="14.25" customHeight="1" x14ac:dyDescent="0.2">
      <c r="A43" s="440"/>
      <c r="B43" s="470"/>
      <c r="C43" s="191" t="s">
        <v>442</v>
      </c>
      <c r="D43" s="193" t="s">
        <v>484</v>
      </c>
      <c r="E43" s="191">
        <v>4</v>
      </c>
      <c r="F43" s="191">
        <v>1</v>
      </c>
      <c r="G43" s="128">
        <v>3700000</v>
      </c>
      <c r="H43" s="235">
        <f t="shared" si="3"/>
        <v>14800000</v>
      </c>
      <c r="I43" s="214"/>
      <c r="J43" s="118"/>
      <c r="K43" s="119"/>
      <c r="L43" s="119"/>
      <c r="M43" s="119"/>
      <c r="N43" s="119"/>
      <c r="O43" s="119"/>
      <c r="P43" s="119"/>
      <c r="Q43" s="119"/>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0"/>
      <c r="AW43" s="120"/>
      <c r="AX43" s="120"/>
      <c r="AY43" s="120"/>
      <c r="AZ43" s="120"/>
      <c r="BA43" s="120"/>
      <c r="BB43" s="120"/>
      <c r="BC43" s="120"/>
      <c r="BD43" s="120"/>
      <c r="BE43" s="120"/>
      <c r="BF43" s="120"/>
      <c r="BG43" s="120"/>
    </row>
    <row r="44" spans="1:59" ht="14.25" customHeight="1" x14ac:dyDescent="0.2">
      <c r="A44" s="440"/>
      <c r="B44" s="470"/>
      <c r="C44" s="191" t="s">
        <v>442</v>
      </c>
      <c r="D44" s="193" t="s">
        <v>506</v>
      </c>
      <c r="E44" s="191">
        <v>1</v>
      </c>
      <c r="F44" s="191">
        <v>1</v>
      </c>
      <c r="G44" s="128">
        <v>2100000</v>
      </c>
      <c r="H44" s="235">
        <f t="shared" si="3"/>
        <v>2100000</v>
      </c>
      <c r="I44" s="214"/>
      <c r="J44" s="118"/>
      <c r="K44" s="119"/>
      <c r="L44" s="119"/>
      <c r="M44" s="119"/>
      <c r="N44" s="119"/>
      <c r="O44" s="119"/>
      <c r="P44" s="119"/>
      <c r="Q44" s="119"/>
      <c r="W44" s="120"/>
      <c r="X44" s="120"/>
      <c r="Y44" s="120"/>
      <c r="Z44" s="120"/>
      <c r="AA44" s="120"/>
      <c r="AB44" s="120"/>
      <c r="AC44" s="120"/>
      <c r="AD44" s="120"/>
      <c r="AE44" s="120"/>
      <c r="AF44" s="120"/>
      <c r="AG44" s="120"/>
      <c r="AH44" s="120"/>
      <c r="AI44" s="120"/>
      <c r="AJ44" s="120"/>
      <c r="AK44" s="120"/>
      <c r="AL44" s="120"/>
      <c r="AM44" s="120"/>
      <c r="AN44" s="120"/>
      <c r="AO44" s="120"/>
      <c r="AP44" s="120"/>
      <c r="AQ44" s="120"/>
      <c r="AR44" s="120"/>
      <c r="AS44" s="120"/>
      <c r="AT44" s="120"/>
      <c r="AU44" s="120"/>
      <c r="AV44" s="120"/>
      <c r="AW44" s="120"/>
      <c r="AX44" s="120"/>
      <c r="AY44" s="120"/>
      <c r="AZ44" s="120"/>
      <c r="BA44" s="120"/>
      <c r="BB44" s="120"/>
      <c r="BC44" s="120"/>
      <c r="BD44" s="120"/>
      <c r="BE44" s="120"/>
      <c r="BF44" s="120"/>
      <c r="BG44" s="120"/>
    </row>
    <row r="45" spans="1:59" ht="14.25" customHeight="1" x14ac:dyDescent="0.2">
      <c r="A45" s="440"/>
      <c r="B45" s="470"/>
      <c r="C45" s="191" t="s">
        <v>442</v>
      </c>
      <c r="D45" s="193" t="s">
        <v>486</v>
      </c>
      <c r="E45" s="191">
        <v>2</v>
      </c>
      <c r="F45" s="191">
        <v>1</v>
      </c>
      <c r="G45" s="128">
        <v>3500000</v>
      </c>
      <c r="H45" s="235">
        <f t="shared" si="3"/>
        <v>7000000</v>
      </c>
      <c r="I45" s="214"/>
      <c r="J45" s="118"/>
      <c r="K45" s="119"/>
      <c r="L45" s="119"/>
      <c r="M45" s="119"/>
      <c r="N45" s="119"/>
      <c r="O45" s="119"/>
      <c r="P45" s="119"/>
      <c r="Q45" s="119"/>
      <c r="W45" s="120"/>
      <c r="X45" s="120"/>
      <c r="Y45" s="120"/>
      <c r="Z45" s="120"/>
      <c r="AA45" s="120"/>
      <c r="AB45" s="120"/>
      <c r="AC45" s="120"/>
      <c r="AD45" s="120"/>
      <c r="AE45" s="120"/>
      <c r="AF45" s="120"/>
      <c r="AG45" s="120"/>
      <c r="AH45" s="120"/>
      <c r="AI45" s="120"/>
      <c r="AJ45" s="120"/>
      <c r="AK45" s="120"/>
      <c r="AL45" s="120"/>
      <c r="AM45" s="120"/>
      <c r="AN45" s="120"/>
      <c r="AO45" s="120"/>
      <c r="AP45" s="120"/>
      <c r="AQ45" s="120"/>
      <c r="AR45" s="120"/>
      <c r="AS45" s="120"/>
      <c r="AT45" s="120"/>
      <c r="AU45" s="120"/>
      <c r="AV45" s="120"/>
      <c r="AW45" s="120"/>
      <c r="AX45" s="120"/>
      <c r="AY45" s="120"/>
      <c r="AZ45" s="120"/>
      <c r="BA45" s="120"/>
      <c r="BB45" s="120"/>
      <c r="BC45" s="120"/>
      <c r="BD45" s="120"/>
      <c r="BE45" s="120"/>
      <c r="BF45" s="120"/>
      <c r="BG45" s="120"/>
    </row>
    <row r="46" spans="1:59" ht="14.25" customHeight="1" x14ac:dyDescent="0.2">
      <c r="A46" s="440"/>
      <c r="B46" s="470"/>
      <c r="C46" s="191" t="s">
        <v>442</v>
      </c>
      <c r="D46" s="193" t="s">
        <v>507</v>
      </c>
      <c r="E46" s="191">
        <v>4</v>
      </c>
      <c r="F46" s="191">
        <v>1</v>
      </c>
      <c r="G46" s="128">
        <v>2500000</v>
      </c>
      <c r="H46" s="235">
        <f t="shared" si="3"/>
        <v>10000000</v>
      </c>
      <c r="I46" s="214"/>
      <c r="J46" s="118"/>
      <c r="K46" s="119"/>
      <c r="L46" s="119"/>
      <c r="M46" s="119"/>
      <c r="N46" s="119"/>
      <c r="O46" s="119"/>
      <c r="P46" s="119"/>
      <c r="Q46" s="119"/>
      <c r="W46" s="120"/>
      <c r="X46" s="120"/>
      <c r="Y46" s="120"/>
      <c r="Z46" s="120"/>
      <c r="AA46" s="120"/>
      <c r="AB46" s="120"/>
      <c r="AC46" s="120"/>
      <c r="AD46" s="120"/>
      <c r="AE46" s="120"/>
      <c r="AF46" s="120"/>
      <c r="AG46" s="120"/>
      <c r="AH46" s="120"/>
      <c r="AI46" s="120"/>
      <c r="AJ46" s="120"/>
      <c r="AK46" s="120"/>
      <c r="AL46" s="120"/>
      <c r="AM46" s="120"/>
      <c r="AN46" s="120"/>
      <c r="AO46" s="120"/>
      <c r="AP46" s="120"/>
      <c r="AQ46" s="120"/>
      <c r="AR46" s="120"/>
      <c r="AS46" s="120"/>
      <c r="AT46" s="120"/>
      <c r="AU46" s="120"/>
      <c r="AV46" s="120"/>
      <c r="AW46" s="120"/>
      <c r="AX46" s="120"/>
      <c r="AY46" s="120"/>
      <c r="AZ46" s="120"/>
      <c r="BA46" s="120"/>
      <c r="BB46" s="120"/>
      <c r="BC46" s="120"/>
      <c r="BD46" s="120"/>
      <c r="BE46" s="120"/>
      <c r="BF46" s="120"/>
      <c r="BG46" s="120"/>
    </row>
    <row r="47" spans="1:59" ht="14.25" customHeight="1" x14ac:dyDescent="0.2">
      <c r="A47" s="440"/>
      <c r="B47" s="470"/>
      <c r="C47" s="191" t="s">
        <v>442</v>
      </c>
      <c r="D47" s="193" t="s">
        <v>489</v>
      </c>
      <c r="E47" s="191">
        <v>1</v>
      </c>
      <c r="F47" s="191">
        <v>1</v>
      </c>
      <c r="G47" s="128">
        <v>2000000</v>
      </c>
      <c r="H47" s="235">
        <f t="shared" si="3"/>
        <v>2000000</v>
      </c>
      <c r="I47" s="214"/>
      <c r="J47" s="118"/>
      <c r="K47" s="119"/>
      <c r="L47" s="119"/>
      <c r="M47" s="119"/>
      <c r="N47" s="119"/>
      <c r="O47" s="119"/>
      <c r="P47" s="119"/>
      <c r="Q47" s="119"/>
      <c r="W47" s="120"/>
      <c r="X47" s="120"/>
      <c r="Y47" s="120"/>
      <c r="Z47" s="120"/>
      <c r="AA47" s="120"/>
      <c r="AB47" s="120"/>
      <c r="AC47" s="120"/>
      <c r="AD47" s="120"/>
      <c r="AE47" s="120"/>
      <c r="AF47" s="120"/>
      <c r="AG47" s="120"/>
      <c r="AH47" s="120"/>
      <c r="AI47" s="120"/>
      <c r="AJ47" s="120"/>
      <c r="AK47" s="120"/>
      <c r="AL47" s="120"/>
      <c r="AM47" s="120"/>
      <c r="AN47" s="120"/>
      <c r="AO47" s="120"/>
      <c r="AP47" s="120"/>
      <c r="AQ47" s="120"/>
      <c r="AR47" s="120"/>
      <c r="AS47" s="120"/>
      <c r="AT47" s="120"/>
      <c r="AU47" s="120"/>
      <c r="AV47" s="120"/>
      <c r="AW47" s="120"/>
      <c r="AX47" s="120"/>
      <c r="AY47" s="120"/>
      <c r="AZ47" s="120"/>
      <c r="BA47" s="120"/>
      <c r="BB47" s="120"/>
      <c r="BC47" s="120"/>
      <c r="BD47" s="120"/>
      <c r="BE47" s="120"/>
      <c r="BF47" s="120"/>
      <c r="BG47" s="120"/>
    </row>
    <row r="48" spans="1:59" ht="14.25" customHeight="1" x14ac:dyDescent="0.2">
      <c r="A48" s="440"/>
      <c r="B48" s="470"/>
      <c r="C48" s="191" t="s">
        <v>382</v>
      </c>
      <c r="D48" s="193" t="s">
        <v>508</v>
      </c>
      <c r="E48" s="194"/>
      <c r="F48" s="191">
        <v>1</v>
      </c>
      <c r="G48" s="128">
        <v>150000</v>
      </c>
      <c r="H48" s="235">
        <f>F48*G48</f>
        <v>150000</v>
      </c>
      <c r="I48" s="445" t="s">
        <v>572</v>
      </c>
      <c r="J48" s="118"/>
      <c r="K48" s="119"/>
      <c r="L48" s="119"/>
      <c r="M48" s="119"/>
      <c r="N48" s="119"/>
      <c r="O48" s="119"/>
      <c r="P48" s="119"/>
      <c r="Q48" s="119"/>
      <c r="W48" s="120"/>
      <c r="X48" s="120"/>
      <c r="Y48" s="120"/>
      <c r="Z48" s="120"/>
      <c r="AA48" s="120"/>
      <c r="AB48" s="120"/>
      <c r="AC48" s="120"/>
      <c r="AD48" s="120"/>
      <c r="AE48" s="120"/>
      <c r="AF48" s="120"/>
      <c r="AG48" s="120"/>
      <c r="AH48" s="120"/>
      <c r="AI48" s="120"/>
      <c r="AJ48" s="120"/>
      <c r="AK48" s="120"/>
      <c r="AL48" s="120"/>
      <c r="AM48" s="120"/>
      <c r="AN48" s="120"/>
      <c r="AO48" s="120"/>
      <c r="AP48" s="120"/>
      <c r="AQ48" s="120"/>
      <c r="AR48" s="120"/>
      <c r="AS48" s="120"/>
      <c r="AT48" s="120"/>
      <c r="AU48" s="120"/>
      <c r="AV48" s="120"/>
      <c r="AW48" s="120"/>
      <c r="AX48" s="120"/>
      <c r="AY48" s="120"/>
      <c r="AZ48" s="120"/>
      <c r="BA48" s="120"/>
      <c r="BB48" s="120"/>
      <c r="BC48" s="120"/>
      <c r="BD48" s="120"/>
      <c r="BE48" s="120"/>
      <c r="BF48" s="120"/>
      <c r="BG48" s="120"/>
    </row>
    <row r="49" spans="1:59" ht="28.5" x14ac:dyDescent="0.2">
      <c r="A49" s="440"/>
      <c r="B49" s="470"/>
      <c r="C49" s="191" t="s">
        <v>382</v>
      </c>
      <c r="D49" s="193" t="s">
        <v>509</v>
      </c>
      <c r="E49" s="194"/>
      <c r="F49" s="191">
        <v>1</v>
      </c>
      <c r="G49" s="128">
        <v>660000</v>
      </c>
      <c r="H49" s="235">
        <f>F49*G49</f>
        <v>660000</v>
      </c>
      <c r="I49" s="446"/>
      <c r="J49" s="118"/>
      <c r="K49" s="119"/>
      <c r="L49" s="119"/>
      <c r="M49" s="119"/>
      <c r="N49" s="119"/>
      <c r="O49" s="119"/>
      <c r="P49" s="119"/>
      <c r="Q49" s="119"/>
      <c r="W49" s="120"/>
      <c r="X49" s="120"/>
      <c r="Y49" s="120"/>
      <c r="Z49" s="120"/>
      <c r="AA49" s="120"/>
      <c r="AB49" s="120"/>
      <c r="AC49" s="120"/>
      <c r="AD49" s="120"/>
      <c r="AE49" s="120"/>
      <c r="AF49" s="120"/>
      <c r="AG49" s="120"/>
      <c r="AH49" s="120"/>
      <c r="AI49" s="120"/>
      <c r="AJ49" s="120"/>
      <c r="AK49" s="120"/>
      <c r="AL49" s="120"/>
      <c r="AM49" s="120"/>
      <c r="AN49" s="120"/>
      <c r="AO49" s="120"/>
      <c r="AP49" s="120"/>
      <c r="AQ49" s="120"/>
      <c r="AR49" s="120"/>
      <c r="AS49" s="120"/>
      <c r="AT49" s="120"/>
      <c r="AU49" s="120"/>
      <c r="AV49" s="120"/>
      <c r="AW49" s="120"/>
      <c r="AX49" s="120"/>
      <c r="AY49" s="120"/>
      <c r="AZ49" s="120"/>
      <c r="BA49" s="120"/>
      <c r="BB49" s="120"/>
      <c r="BC49" s="120"/>
      <c r="BD49" s="120"/>
      <c r="BE49" s="120"/>
      <c r="BF49" s="120"/>
      <c r="BG49" s="120"/>
    </row>
    <row r="50" spans="1:59" ht="14.25" customHeight="1" x14ac:dyDescent="0.2">
      <c r="A50" s="440"/>
      <c r="B50" s="470"/>
      <c r="C50" s="191" t="s">
        <v>382</v>
      </c>
      <c r="D50" s="193" t="s">
        <v>510</v>
      </c>
      <c r="E50" s="194"/>
      <c r="F50" s="191">
        <v>1</v>
      </c>
      <c r="G50" s="128">
        <v>1500000</v>
      </c>
      <c r="H50" s="235">
        <f>F50*G50</f>
        <v>1500000</v>
      </c>
      <c r="I50" s="447"/>
      <c r="J50" s="118"/>
      <c r="K50" s="119"/>
      <c r="L50" s="119"/>
      <c r="M50" s="119"/>
      <c r="N50" s="119"/>
      <c r="O50" s="119"/>
      <c r="P50" s="119"/>
      <c r="Q50" s="119"/>
      <c r="W50" s="120"/>
      <c r="X50" s="120"/>
      <c r="Y50" s="120"/>
      <c r="Z50" s="120"/>
      <c r="AA50" s="120"/>
      <c r="AB50" s="120"/>
      <c r="AC50" s="120"/>
      <c r="AD50" s="120"/>
      <c r="AE50" s="120"/>
      <c r="AF50" s="120"/>
      <c r="AG50" s="120"/>
      <c r="AH50" s="120"/>
      <c r="AI50" s="120"/>
      <c r="AJ50" s="120"/>
      <c r="AK50" s="120"/>
      <c r="AL50" s="120"/>
      <c r="AM50" s="120"/>
      <c r="AN50" s="120"/>
      <c r="AO50" s="120"/>
      <c r="AP50" s="120"/>
      <c r="AQ50" s="120"/>
      <c r="AR50" s="120"/>
      <c r="AS50" s="120"/>
      <c r="AT50" s="120"/>
      <c r="AU50" s="120"/>
      <c r="AV50" s="120"/>
      <c r="AW50" s="120"/>
      <c r="AX50" s="120"/>
      <c r="AY50" s="120"/>
      <c r="AZ50" s="120"/>
      <c r="BA50" s="120"/>
      <c r="BB50" s="120"/>
      <c r="BC50" s="120"/>
      <c r="BD50" s="120"/>
      <c r="BE50" s="120"/>
      <c r="BF50" s="120"/>
      <c r="BG50" s="120"/>
    </row>
    <row r="51" spans="1:59" ht="39.75" customHeight="1" x14ac:dyDescent="0.2">
      <c r="A51" s="440"/>
      <c r="B51" s="470"/>
      <c r="C51" s="191" t="s">
        <v>400</v>
      </c>
      <c r="D51" s="193" t="s">
        <v>512</v>
      </c>
      <c r="E51" s="200">
        <v>4</v>
      </c>
      <c r="F51" s="191">
        <v>1</v>
      </c>
      <c r="G51" s="128">
        <v>75000</v>
      </c>
      <c r="H51" s="232">
        <f>E51*F51*G51</f>
        <v>300000</v>
      </c>
      <c r="I51" s="214" t="s">
        <v>573</v>
      </c>
      <c r="J51" s="118"/>
      <c r="K51" s="119"/>
      <c r="L51" s="119"/>
      <c r="M51" s="119"/>
      <c r="N51" s="119"/>
      <c r="O51" s="119"/>
      <c r="P51" s="119"/>
      <c r="Q51" s="119"/>
      <c r="W51" s="120"/>
      <c r="X51" s="120"/>
      <c r="Y51" s="120"/>
      <c r="Z51" s="120"/>
      <c r="AA51" s="120"/>
      <c r="AB51" s="120"/>
      <c r="AC51" s="120"/>
      <c r="AD51" s="120"/>
      <c r="AE51" s="120"/>
      <c r="AF51" s="120"/>
      <c r="AG51" s="120"/>
      <c r="AH51" s="120"/>
      <c r="AI51" s="120"/>
      <c r="AJ51" s="120"/>
      <c r="AK51" s="120"/>
      <c r="AL51" s="120"/>
      <c r="AM51" s="120"/>
      <c r="AN51" s="120"/>
      <c r="AO51" s="120"/>
      <c r="AP51" s="120"/>
      <c r="AQ51" s="120"/>
      <c r="AR51" s="120"/>
      <c r="AS51" s="120"/>
      <c r="AT51" s="120"/>
      <c r="AU51" s="120"/>
      <c r="AV51" s="120"/>
      <c r="AW51" s="120"/>
      <c r="AX51" s="120"/>
      <c r="AY51" s="120"/>
      <c r="AZ51" s="120"/>
      <c r="BA51" s="120"/>
      <c r="BB51" s="120"/>
      <c r="BC51" s="120"/>
      <c r="BD51" s="120"/>
      <c r="BE51" s="120"/>
      <c r="BF51" s="120"/>
      <c r="BG51" s="120"/>
    </row>
    <row r="52" spans="1:59" ht="30.75" customHeight="1" x14ac:dyDescent="0.2">
      <c r="A52" s="440"/>
      <c r="B52" s="470"/>
      <c r="C52" s="191" t="s">
        <v>400</v>
      </c>
      <c r="D52" s="193" t="s">
        <v>513</v>
      </c>
      <c r="E52" s="200">
        <v>4</v>
      </c>
      <c r="F52" s="191">
        <v>1</v>
      </c>
      <c r="G52" s="128">
        <v>300000</v>
      </c>
      <c r="H52" s="232">
        <f>E52*F52*G52</f>
        <v>1200000</v>
      </c>
      <c r="I52" s="214" t="s">
        <v>558</v>
      </c>
      <c r="J52" s="118"/>
      <c r="K52" s="119"/>
      <c r="L52" s="119"/>
      <c r="M52" s="119"/>
      <c r="N52" s="119"/>
      <c r="O52" s="119"/>
      <c r="P52" s="119"/>
      <c r="Q52" s="119"/>
      <c r="W52" s="120"/>
      <c r="X52" s="120"/>
      <c r="Y52" s="120"/>
      <c r="Z52" s="120"/>
      <c r="AA52" s="120"/>
      <c r="AB52" s="120"/>
      <c r="AC52" s="120"/>
      <c r="AD52" s="120"/>
      <c r="AE52" s="120"/>
      <c r="AF52" s="120"/>
      <c r="AG52" s="120"/>
      <c r="AH52" s="120"/>
      <c r="AI52" s="120"/>
      <c r="AJ52" s="120"/>
      <c r="AK52" s="120"/>
      <c r="AL52" s="120"/>
      <c r="AM52" s="120"/>
      <c r="AN52" s="120"/>
      <c r="AO52" s="120"/>
      <c r="AP52" s="120"/>
      <c r="AQ52" s="120"/>
      <c r="AR52" s="120"/>
      <c r="AS52" s="120"/>
      <c r="AT52" s="120"/>
      <c r="AU52" s="120"/>
      <c r="AV52" s="120"/>
      <c r="AW52" s="120"/>
      <c r="AX52" s="120"/>
      <c r="AY52" s="120"/>
      <c r="AZ52" s="120"/>
      <c r="BA52" s="120"/>
      <c r="BB52" s="120"/>
      <c r="BC52" s="120"/>
      <c r="BD52" s="120"/>
      <c r="BE52" s="120"/>
      <c r="BF52" s="120"/>
      <c r="BG52" s="120"/>
    </row>
    <row r="53" spans="1:59" ht="27.75" customHeight="1" x14ac:dyDescent="0.2">
      <c r="A53" s="440"/>
      <c r="B53" s="470"/>
      <c r="C53" s="191" t="s">
        <v>400</v>
      </c>
      <c r="D53" s="193" t="s">
        <v>514</v>
      </c>
      <c r="E53" s="200">
        <v>4</v>
      </c>
      <c r="F53" s="191">
        <v>1</v>
      </c>
      <c r="G53" s="128">
        <v>200000</v>
      </c>
      <c r="H53" s="232">
        <f>E53*F53*G53</f>
        <v>800000</v>
      </c>
      <c r="I53" s="214" t="s">
        <v>559</v>
      </c>
      <c r="J53" s="118"/>
      <c r="K53" s="119"/>
      <c r="L53" s="119"/>
      <c r="M53" s="119"/>
      <c r="N53" s="119"/>
      <c r="O53" s="119"/>
      <c r="P53" s="119"/>
      <c r="Q53" s="119"/>
      <c r="W53" s="120"/>
      <c r="X53" s="120"/>
      <c r="Y53" s="120"/>
      <c r="Z53" s="120"/>
      <c r="AA53" s="120"/>
      <c r="AB53" s="120"/>
      <c r="AC53" s="120"/>
      <c r="AD53" s="120"/>
      <c r="AE53" s="120"/>
      <c r="AF53" s="120"/>
      <c r="AG53" s="120"/>
      <c r="AH53" s="120"/>
      <c r="AI53" s="120"/>
      <c r="AJ53" s="120"/>
      <c r="AK53" s="120"/>
      <c r="AL53" s="120"/>
      <c r="AM53" s="120"/>
      <c r="AN53" s="120"/>
      <c r="AO53" s="120"/>
      <c r="AP53" s="120"/>
      <c r="AQ53" s="120"/>
      <c r="AR53" s="120"/>
      <c r="AS53" s="120"/>
      <c r="AT53" s="120"/>
      <c r="AU53" s="120"/>
      <c r="AV53" s="120"/>
      <c r="AW53" s="120"/>
      <c r="AX53" s="120"/>
      <c r="AY53" s="120"/>
      <c r="AZ53" s="120"/>
      <c r="BA53" s="120"/>
      <c r="BB53" s="120"/>
      <c r="BC53" s="120"/>
      <c r="BD53" s="120"/>
      <c r="BE53" s="120"/>
      <c r="BF53" s="120"/>
      <c r="BG53" s="120"/>
    </row>
    <row r="54" spans="1:59" ht="28.5" x14ac:dyDescent="0.2">
      <c r="A54" s="441"/>
      <c r="B54" s="471"/>
      <c r="C54" s="191" t="s">
        <v>400</v>
      </c>
      <c r="D54" s="193" t="s">
        <v>515</v>
      </c>
      <c r="E54" s="194"/>
      <c r="F54" s="191">
        <v>1</v>
      </c>
      <c r="G54" s="128">
        <v>75000</v>
      </c>
      <c r="H54" s="232">
        <f>F54*G54</f>
        <v>75000</v>
      </c>
      <c r="I54" s="214" t="s">
        <v>574</v>
      </c>
      <c r="J54" s="118"/>
      <c r="K54" s="119"/>
      <c r="L54" s="119"/>
      <c r="M54" s="119"/>
      <c r="N54" s="119"/>
      <c r="O54" s="119"/>
      <c r="P54" s="119"/>
      <c r="Q54" s="119"/>
      <c r="W54" s="120"/>
      <c r="X54" s="120"/>
      <c r="Y54" s="120"/>
      <c r="Z54" s="120"/>
      <c r="AA54" s="120"/>
      <c r="AB54" s="120"/>
      <c r="AC54" s="120"/>
      <c r="AD54" s="120"/>
      <c r="AE54" s="120"/>
      <c r="AF54" s="120"/>
      <c r="AG54" s="120"/>
      <c r="AH54" s="120"/>
      <c r="AI54" s="120"/>
      <c r="AJ54" s="120"/>
      <c r="AK54" s="120"/>
      <c r="AL54" s="120"/>
      <c r="AM54" s="120"/>
      <c r="AN54" s="120"/>
      <c r="AO54" s="120"/>
      <c r="AP54" s="120"/>
      <c r="AQ54" s="120"/>
      <c r="AR54" s="120"/>
      <c r="AS54" s="120"/>
      <c r="AT54" s="120"/>
      <c r="AU54" s="120"/>
      <c r="AV54" s="120"/>
      <c r="AW54" s="120"/>
      <c r="AX54" s="120"/>
      <c r="AY54" s="120"/>
      <c r="AZ54" s="120"/>
      <c r="BA54" s="120"/>
      <c r="BB54" s="120"/>
      <c r="BC54" s="120"/>
      <c r="BD54" s="120"/>
      <c r="BE54" s="120"/>
      <c r="BF54" s="120"/>
      <c r="BG54" s="120"/>
    </row>
    <row r="55" spans="1:59" ht="14.25" customHeight="1" x14ac:dyDescent="0.2">
      <c r="A55" s="457" t="s">
        <v>516</v>
      </c>
      <c r="B55" s="458"/>
      <c r="C55" s="453"/>
      <c r="D55" s="454"/>
      <c r="E55" s="454"/>
      <c r="F55" s="454"/>
      <c r="G55" s="455"/>
      <c r="H55" s="143">
        <f>SUM(H37:H54)</f>
        <v>67685000</v>
      </c>
      <c r="I55" s="212"/>
      <c r="J55" s="118"/>
      <c r="K55" s="119"/>
      <c r="L55" s="119"/>
      <c r="M55" s="119"/>
      <c r="N55" s="119"/>
      <c r="O55" s="119"/>
      <c r="P55" s="119"/>
      <c r="Q55" s="119"/>
      <c r="W55" s="120"/>
      <c r="X55" s="120"/>
      <c r="Y55" s="120"/>
      <c r="Z55" s="120"/>
      <c r="AA55" s="120"/>
      <c r="AB55" s="120"/>
      <c r="AC55" s="120"/>
      <c r="AD55" s="120"/>
      <c r="AE55" s="120"/>
      <c r="AF55" s="120"/>
      <c r="AG55" s="120"/>
      <c r="AH55" s="120"/>
      <c r="AI55" s="120"/>
      <c r="AJ55" s="120"/>
      <c r="AK55" s="120"/>
      <c r="AL55" s="120"/>
      <c r="AM55" s="120"/>
      <c r="AN55" s="120"/>
      <c r="AO55" s="120"/>
      <c r="AP55" s="120"/>
      <c r="AQ55" s="120"/>
      <c r="AR55" s="120"/>
      <c r="AS55" s="120"/>
      <c r="AT55" s="120"/>
      <c r="AU55" s="120"/>
      <c r="AV55" s="120"/>
      <c r="AW55" s="120"/>
      <c r="AX55" s="120"/>
      <c r="AY55" s="120"/>
      <c r="AZ55" s="120"/>
      <c r="BA55" s="120"/>
      <c r="BB55" s="120"/>
      <c r="BC55" s="120"/>
      <c r="BD55" s="120"/>
      <c r="BE55" s="120"/>
      <c r="BF55" s="120"/>
      <c r="BG55" s="120"/>
    </row>
    <row r="56" spans="1:59" ht="30" x14ac:dyDescent="0.2">
      <c r="A56" s="130" t="s">
        <v>350</v>
      </c>
      <c r="B56" s="131" t="s">
        <v>471</v>
      </c>
      <c r="C56" s="127"/>
      <c r="D56" s="127"/>
      <c r="E56" s="127"/>
      <c r="F56" s="127"/>
      <c r="G56" s="127"/>
      <c r="H56" s="127"/>
      <c r="I56" s="212"/>
      <c r="J56" s="118"/>
      <c r="K56" s="119"/>
      <c r="L56" s="119"/>
      <c r="M56" s="119"/>
      <c r="N56" s="119"/>
      <c r="O56" s="119"/>
      <c r="P56" s="119"/>
      <c r="Q56" s="119"/>
      <c r="R56" s="120"/>
      <c r="S56" s="120"/>
      <c r="T56" s="120"/>
      <c r="U56" s="120"/>
      <c r="V56" s="120"/>
      <c r="W56" s="120"/>
      <c r="X56" s="120"/>
      <c r="Y56" s="120"/>
      <c r="Z56" s="120"/>
      <c r="AA56" s="120"/>
      <c r="AB56" s="120"/>
      <c r="AC56" s="120"/>
      <c r="AD56" s="120"/>
      <c r="AE56" s="120"/>
      <c r="AF56" s="120"/>
      <c r="AG56" s="120"/>
      <c r="AH56" s="120"/>
      <c r="AI56" s="120"/>
      <c r="AJ56" s="120"/>
      <c r="AK56" s="120"/>
      <c r="AL56" s="120"/>
      <c r="AM56" s="120"/>
      <c r="AN56" s="120"/>
      <c r="AO56" s="120"/>
      <c r="AP56" s="120"/>
      <c r="AQ56" s="120"/>
      <c r="AR56" s="120"/>
      <c r="AS56" s="120"/>
      <c r="AT56" s="120"/>
      <c r="AU56" s="120"/>
      <c r="AV56" s="120"/>
      <c r="AW56" s="120"/>
      <c r="AX56" s="120"/>
      <c r="AY56" s="120"/>
      <c r="AZ56" s="120"/>
      <c r="BA56" s="120"/>
      <c r="BB56" s="120"/>
      <c r="BC56" s="120"/>
      <c r="BD56" s="120"/>
      <c r="BE56" s="120"/>
      <c r="BF56" s="120"/>
      <c r="BG56" s="120"/>
    </row>
    <row r="57" spans="1:59" ht="28.5" x14ac:dyDescent="0.2">
      <c r="A57" s="439" t="s">
        <v>560</v>
      </c>
      <c r="B57" s="442" t="s">
        <v>477</v>
      </c>
      <c r="C57" s="191" t="s">
        <v>402</v>
      </c>
      <c r="D57" s="193" t="s">
        <v>517</v>
      </c>
      <c r="E57" s="194"/>
      <c r="F57" s="191">
        <v>2</v>
      </c>
      <c r="G57" s="128">
        <v>1950000</v>
      </c>
      <c r="H57" s="129">
        <f>F57*G57</f>
        <v>3900000</v>
      </c>
      <c r="I57" s="214" t="s">
        <v>575</v>
      </c>
      <c r="J57" s="118"/>
      <c r="K57" s="119"/>
      <c r="L57" s="119"/>
      <c r="M57" s="119"/>
      <c r="N57" s="119"/>
      <c r="O57" s="119"/>
      <c r="P57" s="119"/>
      <c r="Q57" s="119"/>
      <c r="R57" s="120"/>
      <c r="S57" s="120"/>
      <c r="T57" s="120"/>
      <c r="U57" s="120"/>
      <c r="V57" s="120"/>
      <c r="W57" s="120"/>
      <c r="X57" s="120"/>
      <c r="Y57" s="120"/>
      <c r="Z57" s="120"/>
      <c r="AA57" s="120"/>
      <c r="AB57" s="120"/>
      <c r="AC57" s="120"/>
      <c r="AD57" s="120"/>
      <c r="AE57" s="120"/>
      <c r="AF57" s="120"/>
      <c r="AG57" s="120"/>
      <c r="AH57" s="120"/>
      <c r="AI57" s="120"/>
      <c r="AJ57" s="120"/>
      <c r="AK57" s="120"/>
      <c r="AL57" s="120"/>
      <c r="AM57" s="120"/>
      <c r="AN57" s="120"/>
      <c r="AO57" s="120"/>
      <c r="AP57" s="120"/>
      <c r="AQ57" s="120"/>
      <c r="AR57" s="120"/>
      <c r="AS57" s="120"/>
      <c r="AT57" s="120"/>
      <c r="AU57" s="120"/>
      <c r="AV57" s="120"/>
      <c r="AW57" s="120"/>
      <c r="AX57" s="120"/>
      <c r="AY57" s="120"/>
      <c r="AZ57" s="120"/>
      <c r="BA57" s="120"/>
      <c r="BB57" s="120"/>
      <c r="BC57" s="120"/>
      <c r="BD57" s="120"/>
      <c r="BE57" s="120"/>
      <c r="BF57" s="120"/>
      <c r="BG57" s="120"/>
    </row>
    <row r="58" spans="1:59" ht="28.5" x14ac:dyDescent="0.2">
      <c r="A58" s="440"/>
      <c r="B58" s="443"/>
      <c r="C58" s="191" t="s">
        <v>402</v>
      </c>
      <c r="D58" s="193" t="s">
        <v>518</v>
      </c>
      <c r="E58" s="194"/>
      <c r="F58" s="191">
        <v>1</v>
      </c>
      <c r="G58" s="128">
        <v>415000</v>
      </c>
      <c r="H58" s="129">
        <f t="shared" ref="H58:H62" si="4">F58*G58</f>
        <v>415000</v>
      </c>
      <c r="I58" s="214" t="s">
        <v>576</v>
      </c>
      <c r="J58" s="118"/>
      <c r="K58" s="119"/>
      <c r="L58" s="119"/>
      <c r="M58" s="119"/>
      <c r="N58" s="119"/>
      <c r="O58" s="119"/>
      <c r="P58" s="119"/>
      <c r="Q58" s="119"/>
      <c r="R58" s="120"/>
      <c r="S58" s="120"/>
      <c r="T58" s="120"/>
      <c r="U58" s="120"/>
      <c r="V58" s="120"/>
      <c r="W58" s="120"/>
      <c r="X58" s="120"/>
      <c r="Y58" s="120"/>
      <c r="Z58" s="120"/>
      <c r="AA58" s="120"/>
      <c r="AB58" s="120"/>
      <c r="AC58" s="120"/>
      <c r="AD58" s="120"/>
      <c r="AE58" s="120"/>
      <c r="AF58" s="120"/>
      <c r="AG58" s="120"/>
      <c r="AH58" s="120"/>
      <c r="AI58" s="120"/>
      <c r="AJ58" s="120"/>
      <c r="AK58" s="120"/>
      <c r="AL58" s="120"/>
      <c r="AM58" s="120"/>
      <c r="AN58" s="120"/>
      <c r="AO58" s="120"/>
      <c r="AP58" s="120"/>
      <c r="AQ58" s="120"/>
      <c r="AR58" s="120"/>
      <c r="AS58" s="120"/>
      <c r="AT58" s="120"/>
      <c r="AU58" s="120"/>
      <c r="AV58" s="120"/>
      <c r="AW58" s="120"/>
      <c r="AX58" s="120"/>
      <c r="AY58" s="120"/>
      <c r="AZ58" s="120"/>
      <c r="BA58" s="120"/>
      <c r="BB58" s="120"/>
      <c r="BC58" s="120"/>
      <c r="BD58" s="120"/>
      <c r="BE58" s="120"/>
      <c r="BF58" s="120"/>
      <c r="BG58" s="120"/>
    </row>
    <row r="59" spans="1:59" ht="14.25" x14ac:dyDescent="0.2">
      <c r="A59" s="440"/>
      <c r="B59" s="443"/>
      <c r="C59" s="191" t="s">
        <v>402</v>
      </c>
      <c r="D59" s="193" t="s">
        <v>519</v>
      </c>
      <c r="E59" s="194"/>
      <c r="F59" s="191">
        <v>3</v>
      </c>
      <c r="G59" s="128">
        <v>610000</v>
      </c>
      <c r="H59" s="129">
        <f t="shared" si="4"/>
        <v>1830000</v>
      </c>
      <c r="I59" s="214" t="s">
        <v>577</v>
      </c>
      <c r="J59" s="118"/>
      <c r="K59" s="119"/>
      <c r="L59" s="119"/>
      <c r="M59" s="119"/>
      <c r="N59" s="119"/>
      <c r="O59" s="119"/>
      <c r="P59" s="119"/>
      <c r="Q59" s="119"/>
      <c r="R59" s="120"/>
      <c r="S59" s="120"/>
      <c r="T59" s="120"/>
      <c r="U59" s="120"/>
      <c r="V59" s="120"/>
      <c r="W59" s="120"/>
      <c r="X59" s="120"/>
      <c r="Y59" s="120"/>
      <c r="Z59" s="120"/>
      <c r="AA59" s="120"/>
      <c r="AB59" s="120"/>
      <c r="AC59" s="120"/>
      <c r="AD59" s="120"/>
      <c r="AE59" s="120"/>
      <c r="AF59" s="120"/>
      <c r="AG59" s="120"/>
      <c r="AH59" s="120"/>
      <c r="AI59" s="120"/>
      <c r="AJ59" s="120"/>
      <c r="AK59" s="120"/>
      <c r="AL59" s="120"/>
      <c r="AM59" s="120"/>
      <c r="AN59" s="120"/>
      <c r="AO59" s="120"/>
      <c r="AP59" s="120"/>
      <c r="AQ59" s="120"/>
      <c r="AR59" s="120"/>
      <c r="AS59" s="120"/>
      <c r="AT59" s="120"/>
      <c r="AU59" s="120"/>
      <c r="AV59" s="120"/>
      <c r="AW59" s="120"/>
      <c r="AX59" s="120"/>
      <c r="AY59" s="120"/>
      <c r="AZ59" s="120"/>
      <c r="BA59" s="120"/>
      <c r="BB59" s="120"/>
      <c r="BC59" s="120"/>
      <c r="BD59" s="120"/>
      <c r="BE59" s="120"/>
      <c r="BF59" s="120"/>
      <c r="BG59" s="120"/>
    </row>
    <row r="60" spans="1:59" ht="28.5" x14ac:dyDescent="0.2">
      <c r="A60" s="440"/>
      <c r="B60" s="443"/>
      <c r="C60" s="191" t="s">
        <v>402</v>
      </c>
      <c r="D60" s="193" t="s">
        <v>520</v>
      </c>
      <c r="E60" s="194"/>
      <c r="F60" s="191">
        <v>4</v>
      </c>
      <c r="G60" s="128">
        <v>82000</v>
      </c>
      <c r="H60" s="129">
        <f t="shared" si="4"/>
        <v>328000</v>
      </c>
      <c r="I60" s="214" t="s">
        <v>578</v>
      </c>
      <c r="J60" s="118"/>
      <c r="K60" s="119"/>
      <c r="L60" s="119"/>
      <c r="M60" s="119"/>
      <c r="N60" s="119"/>
      <c r="O60" s="119"/>
      <c r="P60" s="119"/>
      <c r="Q60" s="119"/>
      <c r="R60" s="120"/>
      <c r="S60" s="120"/>
      <c r="T60" s="120"/>
      <c r="U60" s="120"/>
      <c r="V60" s="120"/>
      <c r="W60" s="120"/>
      <c r="X60" s="120"/>
      <c r="Y60" s="120"/>
      <c r="Z60" s="120"/>
      <c r="AA60" s="120"/>
      <c r="AB60" s="120"/>
      <c r="AC60" s="120"/>
      <c r="AD60" s="120"/>
      <c r="AE60" s="120"/>
      <c r="AF60" s="120"/>
      <c r="AG60" s="120"/>
      <c r="AH60" s="120"/>
      <c r="AI60" s="120"/>
      <c r="AJ60" s="120"/>
      <c r="AK60" s="120"/>
      <c r="AL60" s="120"/>
      <c r="AM60" s="120"/>
      <c r="AN60" s="120"/>
      <c r="AO60" s="120"/>
      <c r="AP60" s="120"/>
      <c r="AQ60" s="120"/>
      <c r="AR60" s="120"/>
      <c r="AS60" s="120"/>
      <c r="AT60" s="120"/>
      <c r="AU60" s="120"/>
      <c r="AV60" s="120"/>
      <c r="AW60" s="120"/>
      <c r="AX60" s="120"/>
      <c r="AY60" s="120"/>
      <c r="AZ60" s="120"/>
      <c r="BA60" s="120"/>
      <c r="BB60" s="120"/>
      <c r="BC60" s="120"/>
      <c r="BD60" s="120"/>
      <c r="BE60" s="120"/>
      <c r="BF60" s="120"/>
      <c r="BG60" s="120"/>
    </row>
    <row r="61" spans="1:59" ht="14.25" x14ac:dyDescent="0.2">
      <c r="A61" s="440"/>
      <c r="B61" s="443"/>
      <c r="C61" s="191" t="s">
        <v>402</v>
      </c>
      <c r="D61" s="193" t="s">
        <v>521</v>
      </c>
      <c r="E61" s="194"/>
      <c r="F61" s="191">
        <v>15</v>
      </c>
      <c r="G61" s="128">
        <v>30000</v>
      </c>
      <c r="H61" s="129">
        <f t="shared" si="4"/>
        <v>450000</v>
      </c>
      <c r="I61" s="214" t="s">
        <v>579</v>
      </c>
      <c r="J61" s="118"/>
      <c r="K61" s="119"/>
      <c r="L61" s="119"/>
      <c r="M61" s="119"/>
      <c r="N61" s="119"/>
      <c r="O61" s="119"/>
      <c r="P61" s="119"/>
      <c r="Q61" s="119"/>
      <c r="R61" s="120"/>
      <c r="S61" s="120"/>
      <c r="T61" s="120"/>
      <c r="U61" s="120"/>
      <c r="V61" s="120"/>
      <c r="W61" s="120"/>
      <c r="X61" s="120"/>
      <c r="Y61" s="120"/>
      <c r="Z61" s="120"/>
      <c r="AA61" s="120"/>
      <c r="AB61" s="120"/>
      <c r="AC61" s="120"/>
      <c r="AD61" s="120"/>
      <c r="AE61" s="120"/>
      <c r="AF61" s="120"/>
      <c r="AG61" s="120"/>
      <c r="AH61" s="120"/>
      <c r="AI61" s="120"/>
      <c r="AJ61" s="120"/>
      <c r="AK61" s="120"/>
      <c r="AL61" s="120"/>
      <c r="AM61" s="120"/>
      <c r="AN61" s="120"/>
      <c r="AO61" s="120"/>
      <c r="AP61" s="120"/>
      <c r="AQ61" s="120"/>
      <c r="AR61" s="120"/>
      <c r="AS61" s="120"/>
      <c r="AT61" s="120"/>
      <c r="AU61" s="120"/>
      <c r="AV61" s="120"/>
      <c r="AW61" s="120"/>
      <c r="AX61" s="120"/>
      <c r="AY61" s="120"/>
      <c r="AZ61" s="120"/>
      <c r="BA61" s="120"/>
      <c r="BB61" s="120"/>
      <c r="BC61" s="120"/>
      <c r="BD61" s="120"/>
      <c r="BE61" s="120"/>
      <c r="BF61" s="120"/>
      <c r="BG61" s="120"/>
    </row>
    <row r="62" spans="1:59" ht="25.5" x14ac:dyDescent="0.2">
      <c r="A62" s="441"/>
      <c r="B62" s="444"/>
      <c r="C62" s="191" t="s">
        <v>402</v>
      </c>
      <c r="D62" s="193" t="s">
        <v>522</v>
      </c>
      <c r="E62" s="194"/>
      <c r="F62" s="203">
        <v>10000</v>
      </c>
      <c r="G62" s="128">
        <v>450</v>
      </c>
      <c r="H62" s="129">
        <f t="shared" si="4"/>
        <v>4500000</v>
      </c>
      <c r="I62" s="214" t="s">
        <v>580</v>
      </c>
      <c r="J62" s="118"/>
      <c r="K62" s="119"/>
      <c r="L62" s="119"/>
      <c r="M62" s="119"/>
      <c r="N62" s="119"/>
      <c r="O62" s="119"/>
      <c r="P62" s="119"/>
      <c r="Q62" s="119"/>
      <c r="R62" s="120"/>
      <c r="S62" s="120"/>
      <c r="T62" s="120"/>
      <c r="U62" s="120"/>
      <c r="V62" s="120"/>
      <c r="W62" s="120"/>
      <c r="X62" s="120"/>
      <c r="Y62" s="120"/>
      <c r="Z62" s="120"/>
      <c r="AA62" s="120"/>
      <c r="AB62" s="120"/>
      <c r="AC62" s="120"/>
      <c r="AD62" s="120"/>
      <c r="AE62" s="120"/>
      <c r="AF62" s="120"/>
      <c r="AG62" s="120"/>
      <c r="AH62" s="120"/>
      <c r="AI62" s="120"/>
      <c r="AJ62" s="120"/>
      <c r="AK62" s="120"/>
      <c r="AL62" s="120"/>
      <c r="AM62" s="120"/>
      <c r="AN62" s="120"/>
      <c r="AO62" s="120"/>
      <c r="AP62" s="120"/>
      <c r="AQ62" s="120"/>
      <c r="AR62" s="120"/>
      <c r="AS62" s="120"/>
      <c r="AT62" s="120"/>
      <c r="AU62" s="120"/>
      <c r="AV62" s="120"/>
      <c r="AW62" s="120"/>
      <c r="AX62" s="120"/>
      <c r="AY62" s="120"/>
      <c r="AZ62" s="120"/>
      <c r="BA62" s="120"/>
      <c r="BB62" s="120"/>
      <c r="BC62" s="120"/>
      <c r="BD62" s="120"/>
      <c r="BE62" s="120"/>
      <c r="BF62" s="120"/>
      <c r="BG62" s="120"/>
    </row>
    <row r="63" spans="1:59" ht="28.5" customHeight="1" x14ac:dyDescent="0.2">
      <c r="A63" s="439" t="s">
        <v>367</v>
      </c>
      <c r="B63" s="442" t="s">
        <v>525</v>
      </c>
      <c r="C63" s="191" t="s">
        <v>416</v>
      </c>
      <c r="D63" s="193" t="s">
        <v>523</v>
      </c>
      <c r="E63" s="200">
        <v>20</v>
      </c>
      <c r="F63" s="203">
        <v>1</v>
      </c>
      <c r="G63" s="128">
        <v>240000</v>
      </c>
      <c r="H63" s="129">
        <f>F63*G63*E63</f>
        <v>4800000</v>
      </c>
      <c r="I63" s="214" t="s">
        <v>550</v>
      </c>
      <c r="J63" s="118"/>
      <c r="K63" s="119"/>
      <c r="L63" s="119"/>
      <c r="M63" s="119"/>
      <c r="N63" s="119"/>
      <c r="O63" s="119"/>
      <c r="P63" s="119"/>
      <c r="Q63" s="119"/>
      <c r="R63" s="120"/>
      <c r="S63" s="120"/>
      <c r="T63" s="120"/>
      <c r="U63" s="120"/>
      <c r="V63" s="120"/>
      <c r="W63" s="120"/>
      <c r="X63" s="120"/>
      <c r="Y63" s="120"/>
      <c r="Z63" s="120"/>
      <c r="AA63" s="120"/>
      <c r="AB63" s="120"/>
      <c r="AC63" s="120"/>
      <c r="AD63" s="120"/>
      <c r="AE63" s="120"/>
      <c r="AF63" s="120"/>
      <c r="AG63" s="120"/>
      <c r="AH63" s="120"/>
      <c r="AI63" s="120"/>
      <c r="AJ63" s="120"/>
      <c r="AK63" s="120"/>
      <c r="AL63" s="120"/>
      <c r="AM63" s="120"/>
      <c r="AN63" s="120"/>
      <c r="AO63" s="120"/>
      <c r="AP63" s="120"/>
      <c r="AQ63" s="120"/>
      <c r="AR63" s="120"/>
      <c r="AS63" s="120"/>
      <c r="AT63" s="120"/>
      <c r="AU63" s="120"/>
      <c r="AV63" s="120"/>
      <c r="AW63" s="120"/>
      <c r="AX63" s="120"/>
      <c r="AY63" s="120"/>
      <c r="AZ63" s="120"/>
      <c r="BA63" s="120"/>
      <c r="BB63" s="120"/>
      <c r="BC63" s="120"/>
      <c r="BD63" s="120"/>
      <c r="BE63" s="120"/>
      <c r="BF63" s="120"/>
      <c r="BG63" s="120"/>
    </row>
    <row r="64" spans="1:59" ht="30" customHeight="1" x14ac:dyDescent="0.2">
      <c r="A64" s="441"/>
      <c r="B64" s="444"/>
      <c r="C64" s="191" t="s">
        <v>416</v>
      </c>
      <c r="D64" s="193" t="s">
        <v>524</v>
      </c>
      <c r="E64" s="194"/>
      <c r="F64" s="203">
        <v>15</v>
      </c>
      <c r="G64" s="128">
        <v>160000</v>
      </c>
      <c r="H64" s="129">
        <f>F64*G64</f>
        <v>2400000</v>
      </c>
      <c r="I64" s="214" t="s">
        <v>581</v>
      </c>
      <c r="J64" s="118"/>
      <c r="K64" s="119"/>
      <c r="L64" s="119"/>
      <c r="M64" s="119"/>
      <c r="N64" s="119"/>
      <c r="O64" s="119"/>
      <c r="P64" s="119"/>
      <c r="Q64" s="119"/>
      <c r="R64" s="120"/>
      <c r="S64" s="120"/>
      <c r="T64" s="120"/>
      <c r="U64" s="120"/>
      <c r="V64" s="120"/>
      <c r="W64" s="120"/>
      <c r="X64" s="120"/>
      <c r="Y64" s="120"/>
      <c r="Z64" s="120"/>
      <c r="AA64" s="120"/>
      <c r="AB64" s="120"/>
      <c r="AC64" s="120"/>
      <c r="AD64" s="120"/>
      <c r="AE64" s="120"/>
      <c r="AF64" s="120"/>
      <c r="AG64" s="120"/>
      <c r="AH64" s="120"/>
      <c r="AI64" s="120"/>
      <c r="AJ64" s="120"/>
      <c r="AK64" s="120"/>
      <c r="AL64" s="120"/>
      <c r="AM64" s="120"/>
      <c r="AN64" s="120"/>
      <c r="AO64" s="120"/>
      <c r="AP64" s="120"/>
      <c r="AQ64" s="120"/>
      <c r="AR64" s="120"/>
      <c r="AS64" s="120"/>
      <c r="AT64" s="120"/>
      <c r="AU64" s="120"/>
      <c r="AV64" s="120"/>
      <c r="AW64" s="120"/>
      <c r="AX64" s="120"/>
      <c r="AY64" s="120"/>
      <c r="AZ64" s="120"/>
      <c r="BA64" s="120"/>
      <c r="BB64" s="120"/>
      <c r="BC64" s="120"/>
      <c r="BD64" s="120"/>
      <c r="BE64" s="120"/>
      <c r="BF64" s="120"/>
      <c r="BG64" s="120"/>
    </row>
    <row r="65" spans="1:59" ht="14.25" x14ac:dyDescent="0.2">
      <c r="A65" s="439" t="s">
        <v>368</v>
      </c>
      <c r="B65" s="442" t="s">
        <v>526</v>
      </c>
      <c r="C65" s="191" t="s">
        <v>424</v>
      </c>
      <c r="D65" s="193" t="s">
        <v>527</v>
      </c>
      <c r="E65" s="191">
        <v>3</v>
      </c>
      <c r="F65" s="191">
        <v>1</v>
      </c>
      <c r="G65" s="128">
        <v>951083</v>
      </c>
      <c r="H65" s="129">
        <f t="shared" ref="H65:H69" si="5">F65*G65*E65</f>
        <v>2853249</v>
      </c>
      <c r="I65" s="214" t="s">
        <v>582</v>
      </c>
      <c r="J65" s="118"/>
      <c r="K65" s="119"/>
      <c r="L65" s="119"/>
      <c r="M65" s="119"/>
      <c r="N65" s="119"/>
      <c r="O65" s="119"/>
      <c r="P65" s="119"/>
      <c r="Q65" s="119"/>
      <c r="R65" s="120"/>
      <c r="S65" s="120"/>
      <c r="T65" s="120"/>
      <c r="U65" s="120"/>
      <c r="V65" s="120"/>
      <c r="W65" s="120"/>
      <c r="X65" s="120"/>
      <c r="Y65" s="120"/>
      <c r="Z65" s="120"/>
      <c r="AA65" s="120"/>
      <c r="AB65" s="120"/>
      <c r="AC65" s="120"/>
      <c r="AD65" s="120"/>
      <c r="AE65" s="120"/>
      <c r="AF65" s="120"/>
      <c r="AG65" s="120"/>
      <c r="AH65" s="120"/>
      <c r="AI65" s="120"/>
      <c r="AJ65" s="120"/>
      <c r="AK65" s="120"/>
      <c r="AL65" s="120"/>
      <c r="AM65" s="120"/>
      <c r="AN65" s="120"/>
      <c r="AO65" s="120"/>
      <c r="AP65" s="120"/>
      <c r="AQ65" s="120"/>
      <c r="AR65" s="120"/>
      <c r="AS65" s="120"/>
      <c r="AT65" s="120"/>
      <c r="AU65" s="120"/>
      <c r="AV65" s="120"/>
      <c r="AW65" s="120"/>
      <c r="AX65" s="120"/>
      <c r="AY65" s="120"/>
      <c r="AZ65" s="120"/>
      <c r="BA65" s="120"/>
      <c r="BB65" s="120"/>
      <c r="BC65" s="120"/>
      <c r="BD65" s="120"/>
      <c r="BE65" s="120"/>
      <c r="BF65" s="120"/>
      <c r="BG65" s="120"/>
    </row>
    <row r="66" spans="1:59" ht="14.25" x14ac:dyDescent="0.2">
      <c r="A66" s="440"/>
      <c r="B66" s="443"/>
      <c r="C66" s="191" t="s">
        <v>424</v>
      </c>
      <c r="D66" s="193" t="s">
        <v>528</v>
      </c>
      <c r="E66" s="191">
        <v>15</v>
      </c>
      <c r="F66" s="203">
        <v>1</v>
      </c>
      <c r="G66" s="128">
        <v>81000</v>
      </c>
      <c r="H66" s="129">
        <f t="shared" si="5"/>
        <v>1215000</v>
      </c>
      <c r="I66" s="214" t="s">
        <v>583</v>
      </c>
      <c r="J66" s="118"/>
      <c r="K66" s="119"/>
      <c r="L66" s="119"/>
      <c r="M66" s="119"/>
      <c r="N66" s="119"/>
      <c r="O66" s="119"/>
      <c r="P66" s="119"/>
      <c r="Q66" s="119"/>
      <c r="R66" s="120"/>
      <c r="S66" s="120"/>
      <c r="T66" s="120"/>
      <c r="U66" s="120"/>
      <c r="V66" s="120"/>
      <c r="W66" s="120"/>
      <c r="X66" s="120"/>
      <c r="Y66" s="120"/>
      <c r="Z66" s="120"/>
      <c r="AA66" s="120"/>
      <c r="AB66" s="120"/>
      <c r="AC66" s="120"/>
      <c r="AD66" s="120"/>
      <c r="AE66" s="120"/>
      <c r="AF66" s="120"/>
      <c r="AG66" s="120"/>
      <c r="AH66" s="120"/>
      <c r="AI66" s="120"/>
      <c r="AJ66" s="120"/>
      <c r="AK66" s="120"/>
      <c r="AL66" s="120"/>
      <c r="AM66" s="120"/>
      <c r="AN66" s="120"/>
      <c r="AO66" s="120"/>
      <c r="AP66" s="120"/>
      <c r="AQ66" s="120"/>
      <c r="AR66" s="120"/>
      <c r="AS66" s="120"/>
      <c r="AT66" s="120"/>
      <c r="AU66" s="120"/>
      <c r="AV66" s="120"/>
      <c r="AW66" s="120"/>
      <c r="AX66" s="120"/>
      <c r="AY66" s="120"/>
      <c r="AZ66" s="120"/>
      <c r="BA66" s="120"/>
      <c r="BB66" s="120"/>
      <c r="BC66" s="120"/>
      <c r="BD66" s="120"/>
      <c r="BE66" s="120"/>
      <c r="BF66" s="120"/>
      <c r="BG66" s="120"/>
    </row>
    <row r="67" spans="1:59" ht="25.5" x14ac:dyDescent="0.2">
      <c r="A67" s="440"/>
      <c r="B67" s="443"/>
      <c r="C67" s="191" t="s">
        <v>424</v>
      </c>
      <c r="D67" s="193" t="s">
        <v>529</v>
      </c>
      <c r="E67" s="191">
        <v>60</v>
      </c>
      <c r="F67" s="191">
        <v>1</v>
      </c>
      <c r="G67" s="128">
        <v>6000</v>
      </c>
      <c r="H67" s="129">
        <f t="shared" si="5"/>
        <v>360000</v>
      </c>
      <c r="I67" s="214" t="s">
        <v>584</v>
      </c>
      <c r="J67" s="118"/>
      <c r="K67" s="119"/>
      <c r="L67" s="119"/>
      <c r="M67" s="119"/>
      <c r="N67" s="119"/>
      <c r="O67" s="119"/>
      <c r="P67" s="119"/>
      <c r="Q67" s="119"/>
      <c r="R67" s="120"/>
      <c r="S67" s="120"/>
      <c r="T67" s="120"/>
      <c r="U67" s="120"/>
      <c r="V67" s="120"/>
      <c r="W67" s="120"/>
      <c r="X67" s="120"/>
      <c r="Y67" s="120"/>
      <c r="Z67" s="120"/>
      <c r="AA67" s="120"/>
      <c r="AB67" s="120"/>
      <c r="AC67" s="120"/>
      <c r="AD67" s="120"/>
      <c r="AE67" s="120"/>
      <c r="AF67" s="120"/>
      <c r="AG67" s="120"/>
      <c r="AH67" s="120"/>
      <c r="AI67" s="120"/>
      <c r="AJ67" s="120"/>
      <c r="AK67" s="120"/>
      <c r="AL67" s="120"/>
      <c r="AM67" s="120"/>
      <c r="AN67" s="120"/>
      <c r="AO67" s="120"/>
      <c r="AP67" s="120"/>
      <c r="AQ67" s="120"/>
      <c r="AR67" s="120"/>
      <c r="AS67" s="120"/>
      <c r="AT67" s="120"/>
      <c r="AU67" s="120"/>
      <c r="AV67" s="120"/>
      <c r="AW67" s="120"/>
      <c r="AX67" s="120"/>
      <c r="AY67" s="120"/>
      <c r="AZ67" s="120"/>
      <c r="BA67" s="120"/>
      <c r="BB67" s="120"/>
      <c r="BC67" s="120"/>
      <c r="BD67" s="120"/>
      <c r="BE67" s="120"/>
      <c r="BF67" s="120"/>
      <c r="BG67" s="120"/>
    </row>
    <row r="68" spans="1:59" ht="14.25" x14ac:dyDescent="0.2">
      <c r="A68" s="440"/>
      <c r="B68" s="443"/>
      <c r="C68" s="191" t="s">
        <v>424</v>
      </c>
      <c r="D68" s="193" t="s">
        <v>530</v>
      </c>
      <c r="E68" s="191">
        <v>60</v>
      </c>
      <c r="F68" s="203">
        <v>1</v>
      </c>
      <c r="G68" s="128">
        <v>4000</v>
      </c>
      <c r="H68" s="129">
        <f t="shared" si="5"/>
        <v>240000</v>
      </c>
      <c r="I68" s="214" t="s">
        <v>585</v>
      </c>
      <c r="J68" s="118"/>
      <c r="K68" s="119"/>
      <c r="L68" s="119"/>
      <c r="M68" s="119"/>
      <c r="N68" s="119"/>
      <c r="O68" s="119"/>
      <c r="P68" s="119"/>
      <c r="Q68" s="119"/>
      <c r="R68" s="120"/>
      <c r="S68" s="120"/>
      <c r="T68" s="120"/>
      <c r="U68" s="120"/>
      <c r="V68" s="120"/>
      <c r="W68" s="120"/>
      <c r="X68" s="120"/>
      <c r="Y68" s="120"/>
      <c r="Z68" s="120"/>
      <c r="AA68" s="120"/>
      <c r="AB68" s="120"/>
      <c r="AC68" s="120"/>
      <c r="AD68" s="120"/>
      <c r="AE68" s="120"/>
      <c r="AF68" s="120"/>
      <c r="AG68" s="120"/>
      <c r="AH68" s="120"/>
      <c r="AI68" s="120"/>
      <c r="AJ68" s="120"/>
      <c r="AK68" s="120"/>
      <c r="AL68" s="120"/>
      <c r="AM68" s="120"/>
      <c r="AN68" s="120"/>
      <c r="AO68" s="120"/>
      <c r="AP68" s="120"/>
      <c r="AQ68" s="120"/>
      <c r="AR68" s="120"/>
      <c r="AS68" s="120"/>
      <c r="AT68" s="120"/>
      <c r="AU68" s="120"/>
      <c r="AV68" s="120"/>
      <c r="AW68" s="120"/>
      <c r="AX68" s="120"/>
      <c r="AY68" s="120"/>
      <c r="AZ68" s="120"/>
      <c r="BA68" s="120"/>
      <c r="BB68" s="120"/>
      <c r="BC68" s="120"/>
      <c r="BD68" s="120"/>
      <c r="BE68" s="120"/>
      <c r="BF68" s="120"/>
      <c r="BG68" s="120"/>
    </row>
    <row r="69" spans="1:59" ht="25.5" x14ac:dyDescent="0.2">
      <c r="A69" s="441"/>
      <c r="B69" s="444"/>
      <c r="C69" s="191" t="s">
        <v>424</v>
      </c>
      <c r="D69" s="193" t="s">
        <v>531</v>
      </c>
      <c r="E69" s="191">
        <v>60</v>
      </c>
      <c r="F69" s="191">
        <v>1</v>
      </c>
      <c r="G69" s="128">
        <v>12000</v>
      </c>
      <c r="H69" s="129">
        <f t="shared" si="5"/>
        <v>720000</v>
      </c>
      <c r="I69" s="214" t="s">
        <v>586</v>
      </c>
      <c r="J69" s="118"/>
      <c r="K69" s="119"/>
      <c r="L69" s="119"/>
      <c r="M69" s="119"/>
      <c r="N69" s="119"/>
      <c r="O69" s="119"/>
      <c r="P69" s="119"/>
      <c r="Q69" s="119"/>
      <c r="R69" s="120"/>
      <c r="S69" s="120"/>
      <c r="T69" s="120"/>
      <c r="U69" s="120"/>
      <c r="V69" s="120"/>
      <c r="W69" s="120"/>
      <c r="X69" s="120"/>
      <c r="Y69" s="120"/>
      <c r="Z69" s="120"/>
      <c r="AA69" s="120"/>
      <c r="AB69" s="120"/>
      <c r="AC69" s="120"/>
      <c r="AD69" s="120"/>
      <c r="AE69" s="120"/>
      <c r="AF69" s="120"/>
      <c r="AG69" s="120"/>
      <c r="AH69" s="120"/>
      <c r="AI69" s="120"/>
      <c r="AJ69" s="120"/>
      <c r="AK69" s="120"/>
      <c r="AL69" s="120"/>
      <c r="AM69" s="120"/>
      <c r="AN69" s="120"/>
      <c r="AO69" s="120"/>
      <c r="AP69" s="120"/>
      <c r="AQ69" s="120"/>
      <c r="AR69" s="120"/>
      <c r="AS69" s="120"/>
      <c r="AT69" s="120"/>
      <c r="AU69" s="120"/>
      <c r="AV69" s="120"/>
      <c r="AW69" s="120"/>
      <c r="AX69" s="120"/>
      <c r="AY69" s="120"/>
      <c r="AZ69" s="120"/>
      <c r="BA69" s="120"/>
      <c r="BB69" s="120"/>
      <c r="BC69" s="120"/>
      <c r="BD69" s="120"/>
      <c r="BE69" s="120"/>
      <c r="BF69" s="120"/>
      <c r="BG69" s="120"/>
    </row>
    <row r="70" spans="1:59" ht="25.5" x14ac:dyDescent="0.2">
      <c r="A70" s="439" t="s">
        <v>369</v>
      </c>
      <c r="B70" s="442" t="s">
        <v>478</v>
      </c>
      <c r="C70" s="191" t="s">
        <v>402</v>
      </c>
      <c r="D70" s="193" t="s">
        <v>532</v>
      </c>
      <c r="E70" s="194"/>
      <c r="F70" s="203">
        <v>10000</v>
      </c>
      <c r="G70" s="128">
        <v>300</v>
      </c>
      <c r="H70" s="129">
        <f>F70*G70</f>
        <v>3000000</v>
      </c>
      <c r="I70" s="214" t="s">
        <v>589</v>
      </c>
      <c r="J70" s="118"/>
      <c r="K70" s="119"/>
      <c r="L70" s="119"/>
      <c r="M70" s="119"/>
      <c r="N70" s="119"/>
      <c r="O70" s="119"/>
      <c r="P70" s="119"/>
      <c r="Q70" s="119"/>
      <c r="R70" s="120"/>
      <c r="S70" s="120"/>
      <c r="T70" s="120"/>
      <c r="U70" s="120"/>
      <c r="V70" s="120"/>
      <c r="W70" s="120"/>
      <c r="X70" s="120"/>
      <c r="Y70" s="120"/>
      <c r="Z70" s="120"/>
      <c r="AA70" s="120"/>
      <c r="AB70" s="120"/>
      <c r="AC70" s="120"/>
      <c r="AD70" s="120"/>
      <c r="AE70" s="120"/>
      <c r="AF70" s="120"/>
      <c r="AG70" s="120"/>
      <c r="AH70" s="120"/>
      <c r="AI70" s="120"/>
      <c r="AJ70" s="120"/>
      <c r="AK70" s="120"/>
      <c r="AL70" s="120"/>
      <c r="AM70" s="120"/>
      <c r="AN70" s="120"/>
      <c r="AO70" s="120"/>
      <c r="AP70" s="120"/>
      <c r="AQ70" s="120"/>
      <c r="AR70" s="120"/>
      <c r="AS70" s="120"/>
      <c r="AT70" s="120"/>
      <c r="AU70" s="120"/>
      <c r="AV70" s="120"/>
      <c r="AW70" s="120"/>
      <c r="AX70" s="120"/>
      <c r="AY70" s="120"/>
      <c r="AZ70" s="120"/>
      <c r="BA70" s="120"/>
      <c r="BB70" s="120"/>
      <c r="BC70" s="120"/>
      <c r="BD70" s="120"/>
      <c r="BE70" s="120"/>
      <c r="BF70" s="120"/>
      <c r="BG70" s="120"/>
    </row>
    <row r="71" spans="1:59" ht="28.5" x14ac:dyDescent="0.2">
      <c r="A71" s="441"/>
      <c r="B71" s="444"/>
      <c r="C71" s="191" t="s">
        <v>400</v>
      </c>
      <c r="D71" s="193" t="s">
        <v>536</v>
      </c>
      <c r="E71" s="191">
        <v>1</v>
      </c>
      <c r="F71" s="203">
        <v>1</v>
      </c>
      <c r="G71" s="128">
        <v>75000</v>
      </c>
      <c r="H71" s="129">
        <f>F71*G71</f>
        <v>75000</v>
      </c>
      <c r="I71" s="214" t="s">
        <v>587</v>
      </c>
      <c r="J71" s="118"/>
      <c r="K71" s="119"/>
      <c r="L71" s="119"/>
      <c r="M71" s="119"/>
      <c r="N71" s="119"/>
      <c r="O71" s="119"/>
      <c r="P71" s="119"/>
      <c r="Q71" s="119"/>
      <c r="R71" s="120"/>
      <c r="S71" s="120"/>
      <c r="T71" s="120"/>
      <c r="U71" s="120"/>
      <c r="V71" s="120"/>
      <c r="W71" s="120"/>
      <c r="X71" s="120"/>
      <c r="Y71" s="120"/>
      <c r="Z71" s="120"/>
      <c r="AA71" s="120"/>
      <c r="AB71" s="120"/>
      <c r="AC71" s="120"/>
      <c r="AD71" s="120"/>
      <c r="AE71" s="120"/>
      <c r="AF71" s="120"/>
      <c r="AG71" s="120"/>
      <c r="AH71" s="120"/>
      <c r="AI71" s="120"/>
      <c r="AJ71" s="120"/>
      <c r="AK71" s="120"/>
      <c r="AL71" s="120"/>
      <c r="AM71" s="120"/>
      <c r="AN71" s="120"/>
      <c r="AO71" s="120"/>
      <c r="AP71" s="120"/>
      <c r="AQ71" s="120"/>
      <c r="AR71" s="120"/>
      <c r="AS71" s="120"/>
      <c r="AT71" s="120"/>
      <c r="AU71" s="120"/>
      <c r="AV71" s="120"/>
      <c r="AW71" s="120"/>
      <c r="AX71" s="120"/>
      <c r="AY71" s="120"/>
      <c r="AZ71" s="120"/>
      <c r="BA71" s="120"/>
      <c r="BB71" s="120"/>
      <c r="BC71" s="120"/>
      <c r="BD71" s="120"/>
      <c r="BE71" s="120"/>
      <c r="BF71" s="120"/>
      <c r="BG71" s="120"/>
    </row>
    <row r="72" spans="1:59" ht="14.25" customHeight="1" x14ac:dyDescent="0.2">
      <c r="A72" s="457" t="s">
        <v>537</v>
      </c>
      <c r="B72" s="458"/>
      <c r="C72" s="453"/>
      <c r="D72" s="454"/>
      <c r="E72" s="454"/>
      <c r="F72" s="454"/>
      <c r="G72" s="455"/>
      <c r="H72" s="143">
        <f>SUM(H57:H71)</f>
        <v>27086249</v>
      </c>
      <c r="I72" s="212"/>
      <c r="J72" s="118"/>
      <c r="K72" s="119"/>
      <c r="L72" s="119"/>
      <c r="M72" s="119"/>
      <c r="N72" s="119"/>
      <c r="O72" s="119"/>
      <c r="P72" s="119"/>
      <c r="Q72" s="119"/>
      <c r="R72" s="120"/>
      <c r="S72" s="120"/>
      <c r="T72" s="120"/>
      <c r="U72" s="120"/>
      <c r="V72" s="120"/>
      <c r="W72" s="120"/>
      <c r="X72" s="120"/>
      <c r="Y72" s="120"/>
      <c r="Z72" s="120"/>
      <c r="AA72" s="120"/>
      <c r="AB72" s="120"/>
      <c r="AC72" s="120"/>
      <c r="AD72" s="120"/>
      <c r="AE72" s="120"/>
      <c r="AF72" s="120"/>
      <c r="AG72" s="120"/>
      <c r="AH72" s="120"/>
      <c r="AI72" s="120"/>
      <c r="AJ72" s="120"/>
      <c r="AK72" s="120"/>
      <c r="AL72" s="120"/>
      <c r="AM72" s="120"/>
      <c r="AN72" s="120"/>
      <c r="AO72" s="120"/>
      <c r="AP72" s="120"/>
      <c r="AQ72" s="120"/>
      <c r="AR72" s="120"/>
      <c r="AS72" s="120"/>
      <c r="AT72" s="120"/>
      <c r="AU72" s="120"/>
      <c r="AV72" s="120"/>
      <c r="AW72" s="120"/>
      <c r="AX72" s="120"/>
      <c r="AY72" s="120"/>
      <c r="AZ72" s="120"/>
      <c r="BA72" s="120"/>
      <c r="BB72" s="120"/>
      <c r="BC72" s="120"/>
      <c r="BD72" s="120"/>
      <c r="BE72" s="120"/>
      <c r="BF72" s="120"/>
      <c r="BG72" s="120"/>
    </row>
    <row r="73" spans="1:59" ht="30" x14ac:dyDescent="0.2">
      <c r="A73" s="130" t="s">
        <v>351</v>
      </c>
      <c r="B73" s="131" t="s">
        <v>470</v>
      </c>
      <c r="C73" s="127"/>
      <c r="D73" s="127"/>
      <c r="E73" s="127"/>
      <c r="F73" s="127"/>
      <c r="G73" s="127"/>
      <c r="H73" s="127"/>
      <c r="I73" s="212"/>
      <c r="J73" s="118"/>
      <c r="K73" s="119"/>
      <c r="L73" s="119"/>
      <c r="M73" s="119"/>
      <c r="N73" s="119"/>
      <c r="O73" s="119"/>
      <c r="P73" s="119"/>
      <c r="Q73" s="119"/>
      <c r="R73" s="120"/>
      <c r="S73" s="120"/>
      <c r="T73" s="120"/>
      <c r="U73" s="120"/>
      <c r="V73" s="120"/>
      <c r="W73" s="120"/>
      <c r="X73" s="120"/>
      <c r="Y73" s="120"/>
      <c r="Z73" s="120"/>
      <c r="AA73" s="120"/>
      <c r="AB73" s="120"/>
      <c r="AC73" s="120"/>
      <c r="AD73" s="120"/>
      <c r="AE73" s="120"/>
      <c r="AF73" s="120"/>
      <c r="AG73" s="120"/>
      <c r="AH73" s="120"/>
      <c r="AI73" s="120"/>
      <c r="AJ73" s="120"/>
      <c r="AK73" s="120"/>
      <c r="AL73" s="120"/>
      <c r="AM73" s="120"/>
      <c r="AN73" s="120"/>
      <c r="AO73" s="120"/>
      <c r="AP73" s="120"/>
      <c r="AQ73" s="120"/>
      <c r="AR73" s="120"/>
      <c r="AS73" s="120"/>
      <c r="AT73" s="120"/>
      <c r="AU73" s="120"/>
      <c r="AV73" s="120"/>
      <c r="AW73" s="120"/>
      <c r="AX73" s="120"/>
      <c r="AY73" s="120"/>
      <c r="AZ73" s="120"/>
      <c r="BA73" s="120"/>
      <c r="BB73" s="120"/>
      <c r="BC73" s="120"/>
      <c r="BD73" s="120"/>
      <c r="BE73" s="120"/>
      <c r="BF73" s="120"/>
      <c r="BG73" s="120"/>
    </row>
    <row r="74" spans="1:59" ht="14.25" x14ac:dyDescent="0.2">
      <c r="A74" s="439" t="s">
        <v>370</v>
      </c>
      <c r="B74" s="442" t="s">
        <v>535</v>
      </c>
      <c r="C74" s="191" t="s">
        <v>380</v>
      </c>
      <c r="D74" s="193" t="s">
        <v>533</v>
      </c>
      <c r="E74" s="191">
        <v>6</v>
      </c>
      <c r="F74" s="203">
        <v>1</v>
      </c>
      <c r="G74" s="209">
        <v>44900</v>
      </c>
      <c r="H74" s="129">
        <f>E74*F74*G74</f>
        <v>269400</v>
      </c>
      <c r="I74" s="214" t="s">
        <v>590</v>
      </c>
      <c r="J74" s="118"/>
      <c r="K74" s="119"/>
      <c r="L74" s="119"/>
      <c r="M74" s="119"/>
      <c r="N74" s="119"/>
      <c r="O74" s="119"/>
      <c r="P74" s="119"/>
      <c r="Q74" s="119"/>
      <c r="R74" s="120"/>
      <c r="S74" s="120"/>
      <c r="T74" s="120"/>
      <c r="U74" s="120"/>
      <c r="V74" s="120"/>
      <c r="W74" s="120"/>
      <c r="X74" s="120"/>
      <c r="Y74" s="120"/>
      <c r="Z74" s="120"/>
      <c r="AA74" s="120"/>
      <c r="AB74" s="120"/>
      <c r="AC74" s="120"/>
      <c r="AD74" s="120"/>
      <c r="AE74" s="120"/>
      <c r="AF74" s="120"/>
      <c r="AG74" s="120"/>
      <c r="AH74" s="120"/>
      <c r="AI74" s="120"/>
      <c r="AJ74" s="120"/>
      <c r="AK74" s="120"/>
      <c r="AL74" s="120"/>
      <c r="AM74" s="120"/>
      <c r="AN74" s="120"/>
      <c r="AO74" s="120"/>
      <c r="AP74" s="120"/>
      <c r="AQ74" s="120"/>
      <c r="AR74" s="120"/>
      <c r="AS74" s="120"/>
      <c r="AT74" s="120"/>
      <c r="AU74" s="120"/>
      <c r="AV74" s="120"/>
      <c r="AW74" s="120"/>
      <c r="AX74" s="120"/>
      <c r="AY74" s="120"/>
      <c r="AZ74" s="120"/>
      <c r="BA74" s="120"/>
      <c r="BB74" s="120"/>
      <c r="BC74" s="120"/>
      <c r="BD74" s="120"/>
      <c r="BE74" s="120"/>
      <c r="BF74" s="120"/>
      <c r="BG74" s="120"/>
    </row>
    <row r="75" spans="1:59" ht="28.5" x14ac:dyDescent="0.2">
      <c r="A75" s="441"/>
      <c r="B75" s="444"/>
      <c r="C75" s="207" t="s">
        <v>405</v>
      </c>
      <c r="D75" s="193" t="s">
        <v>534</v>
      </c>
      <c r="E75" s="201">
        <v>6</v>
      </c>
      <c r="F75" s="203">
        <v>1</v>
      </c>
      <c r="G75" s="209">
        <v>102000</v>
      </c>
      <c r="H75" s="129">
        <f t="shared" ref="H75:H77" si="6">E75*F75*G75</f>
        <v>612000</v>
      </c>
      <c r="I75" s="214" t="s">
        <v>591</v>
      </c>
      <c r="J75" s="118"/>
      <c r="K75" s="119"/>
      <c r="L75" s="119"/>
      <c r="M75" s="119"/>
      <c r="N75" s="119"/>
      <c r="O75" s="119"/>
      <c r="P75" s="119"/>
      <c r="Q75" s="119"/>
      <c r="R75" s="120"/>
      <c r="S75" s="120"/>
      <c r="T75" s="120"/>
      <c r="U75" s="120"/>
      <c r="V75" s="120"/>
      <c r="W75" s="120"/>
      <c r="X75" s="120"/>
      <c r="Y75" s="120"/>
      <c r="Z75" s="120"/>
      <c r="AA75" s="120"/>
      <c r="AB75" s="120"/>
      <c r="AC75" s="120"/>
      <c r="AD75" s="120"/>
      <c r="AE75" s="120"/>
      <c r="AF75" s="120"/>
      <c r="AG75" s="120"/>
      <c r="AH75" s="120"/>
      <c r="AI75" s="120"/>
      <c r="AJ75" s="120"/>
      <c r="AK75" s="120"/>
      <c r="AL75" s="120"/>
      <c r="AM75" s="120"/>
      <c r="AN75" s="120"/>
      <c r="AO75" s="120"/>
      <c r="AP75" s="120"/>
      <c r="AQ75" s="120"/>
      <c r="AR75" s="120"/>
      <c r="AS75" s="120"/>
      <c r="AT75" s="120"/>
      <c r="AU75" s="120"/>
      <c r="AV75" s="120"/>
      <c r="AW75" s="120"/>
      <c r="AX75" s="120"/>
      <c r="AY75" s="120"/>
      <c r="AZ75" s="120"/>
      <c r="BA75" s="120"/>
      <c r="BB75" s="120"/>
      <c r="BC75" s="120"/>
      <c r="BD75" s="120"/>
      <c r="BE75" s="120"/>
      <c r="BF75" s="120"/>
      <c r="BG75" s="120"/>
    </row>
    <row r="76" spans="1:59" ht="14.25" x14ac:dyDescent="0.2">
      <c r="A76" s="439" t="s">
        <v>371</v>
      </c>
      <c r="B76" s="442" t="s">
        <v>479</v>
      </c>
      <c r="C76" s="207" t="s">
        <v>442</v>
      </c>
      <c r="D76" s="192" t="s">
        <v>483</v>
      </c>
      <c r="E76" s="191">
        <v>6</v>
      </c>
      <c r="F76" s="203">
        <v>1</v>
      </c>
      <c r="G76" s="209">
        <v>2450000</v>
      </c>
      <c r="H76" s="129">
        <f t="shared" si="6"/>
        <v>14700000</v>
      </c>
      <c r="I76" s="214" t="s">
        <v>592</v>
      </c>
      <c r="J76" s="118"/>
      <c r="K76" s="119"/>
      <c r="L76" s="119"/>
      <c r="M76" s="119"/>
      <c r="N76" s="119"/>
      <c r="O76" s="119"/>
      <c r="P76" s="119"/>
      <c r="Q76" s="119"/>
      <c r="R76" s="120"/>
      <c r="S76" s="120"/>
      <c r="T76" s="120"/>
      <c r="U76" s="120"/>
      <c r="V76" s="120"/>
      <c r="W76" s="120"/>
      <c r="X76" s="120"/>
      <c r="Y76" s="120"/>
      <c r="Z76" s="120"/>
      <c r="AA76" s="120"/>
      <c r="AB76" s="120"/>
      <c r="AC76" s="120"/>
      <c r="AD76" s="120"/>
      <c r="AE76" s="120"/>
      <c r="AF76" s="120"/>
      <c r="AG76" s="120"/>
      <c r="AH76" s="120"/>
      <c r="AI76" s="120"/>
      <c r="AJ76" s="120"/>
      <c r="AK76" s="120"/>
      <c r="AL76" s="120"/>
      <c r="AM76" s="120"/>
      <c r="AN76" s="120"/>
      <c r="AO76" s="120"/>
      <c r="AP76" s="120"/>
      <c r="AQ76" s="120"/>
      <c r="AR76" s="120"/>
      <c r="AS76" s="120"/>
      <c r="AT76" s="120"/>
      <c r="AU76" s="120"/>
      <c r="AV76" s="120"/>
      <c r="AW76" s="120"/>
      <c r="AX76" s="120"/>
      <c r="AY76" s="120"/>
      <c r="AZ76" s="120"/>
      <c r="BA76" s="120"/>
      <c r="BB76" s="120"/>
      <c r="BC76" s="120"/>
      <c r="BD76" s="120"/>
      <c r="BE76" s="120"/>
      <c r="BF76" s="120"/>
      <c r="BG76" s="120"/>
    </row>
    <row r="77" spans="1:59" ht="14.25" x14ac:dyDescent="0.2">
      <c r="A77" s="441"/>
      <c r="B77" s="444"/>
      <c r="C77" s="191" t="s">
        <v>442</v>
      </c>
      <c r="D77" s="193" t="s">
        <v>507</v>
      </c>
      <c r="E77" s="191">
        <v>6</v>
      </c>
      <c r="F77" s="203">
        <v>1</v>
      </c>
      <c r="G77" s="209">
        <v>2500000</v>
      </c>
      <c r="H77" s="129">
        <f t="shared" si="6"/>
        <v>15000000</v>
      </c>
      <c r="I77" s="214" t="s">
        <v>593</v>
      </c>
      <c r="J77" s="118"/>
      <c r="K77" s="119"/>
      <c r="L77" s="119"/>
      <c r="M77" s="119"/>
      <c r="N77" s="119"/>
      <c r="O77" s="119"/>
      <c r="P77" s="119"/>
      <c r="Q77" s="119"/>
      <c r="R77" s="120"/>
      <c r="S77" s="120"/>
      <c r="T77" s="120"/>
      <c r="U77" s="120"/>
      <c r="V77" s="120"/>
      <c r="W77" s="120"/>
      <c r="X77" s="120"/>
      <c r="Y77" s="120"/>
      <c r="Z77" s="120"/>
      <c r="AA77" s="120"/>
      <c r="AB77" s="120"/>
      <c r="AC77" s="120"/>
      <c r="AD77" s="120"/>
      <c r="AE77" s="120"/>
      <c r="AF77" s="120"/>
      <c r="AG77" s="120"/>
      <c r="AH77" s="120"/>
      <c r="AI77" s="120"/>
      <c r="AJ77" s="120"/>
      <c r="AK77" s="120"/>
      <c r="AL77" s="120"/>
      <c r="AM77" s="120"/>
      <c r="AN77" s="120"/>
      <c r="AO77" s="120"/>
      <c r="AP77" s="120"/>
      <c r="AQ77" s="120"/>
      <c r="AR77" s="120"/>
      <c r="AS77" s="120"/>
      <c r="AT77" s="120"/>
      <c r="AU77" s="120"/>
      <c r="AV77" s="120"/>
      <c r="AW77" s="120"/>
      <c r="AX77" s="120"/>
      <c r="AY77" s="120"/>
      <c r="AZ77" s="120"/>
      <c r="BA77" s="120"/>
      <c r="BB77" s="120"/>
      <c r="BC77" s="120"/>
      <c r="BD77" s="120"/>
      <c r="BE77" s="120"/>
      <c r="BF77" s="120"/>
      <c r="BG77" s="120"/>
    </row>
    <row r="78" spans="1:59" ht="14.25" customHeight="1" x14ac:dyDescent="0.2">
      <c r="A78" s="457" t="s">
        <v>538</v>
      </c>
      <c r="B78" s="458"/>
      <c r="C78" s="453"/>
      <c r="D78" s="454"/>
      <c r="E78" s="454"/>
      <c r="F78" s="454"/>
      <c r="G78" s="455"/>
      <c r="H78" s="143">
        <f>SUM(H74:H77)</f>
        <v>30581400</v>
      </c>
      <c r="I78" s="212"/>
      <c r="J78" s="118"/>
      <c r="K78" s="119"/>
      <c r="L78" s="119"/>
      <c r="M78" s="119"/>
      <c r="N78" s="119"/>
      <c r="O78" s="119"/>
      <c r="P78" s="119"/>
      <c r="Q78" s="119"/>
      <c r="R78" s="120"/>
      <c r="S78" s="120"/>
      <c r="T78" s="120"/>
      <c r="U78" s="120"/>
      <c r="V78" s="120"/>
      <c r="W78" s="120"/>
      <c r="X78" s="120"/>
      <c r="Y78" s="120"/>
      <c r="Z78" s="120"/>
      <c r="AA78" s="120"/>
      <c r="AB78" s="120"/>
      <c r="AC78" s="120"/>
      <c r="AD78" s="120"/>
      <c r="AE78" s="120"/>
      <c r="AF78" s="120"/>
      <c r="AG78" s="120"/>
      <c r="AH78" s="120"/>
      <c r="AI78" s="120"/>
      <c r="AJ78" s="120"/>
      <c r="AK78" s="120"/>
      <c r="AL78" s="120"/>
      <c r="AM78" s="120"/>
      <c r="AN78" s="120"/>
      <c r="AO78" s="120"/>
      <c r="AP78" s="120"/>
      <c r="AQ78" s="120"/>
      <c r="AR78" s="120"/>
      <c r="AS78" s="120"/>
      <c r="AT78" s="120"/>
      <c r="AU78" s="120"/>
      <c r="AV78" s="120"/>
      <c r="AW78" s="120"/>
      <c r="AX78" s="120"/>
      <c r="AY78" s="120"/>
      <c r="AZ78" s="120"/>
      <c r="BA78" s="120"/>
      <c r="BB78" s="120"/>
      <c r="BC78" s="120"/>
      <c r="BD78" s="120"/>
      <c r="BE78" s="120"/>
      <c r="BF78" s="120"/>
      <c r="BG78" s="120"/>
    </row>
    <row r="79" spans="1:59" s="67" customFormat="1" ht="15" x14ac:dyDescent="0.25">
      <c r="A79" s="95"/>
      <c r="B79" s="136" t="s">
        <v>372</v>
      </c>
      <c r="C79" s="72"/>
      <c r="D79" s="137"/>
      <c r="E79" s="72"/>
      <c r="F79" s="72"/>
      <c r="G79" s="138"/>
      <c r="H79" s="139"/>
      <c r="I79" s="212"/>
      <c r="J79" s="124"/>
      <c r="K79" s="124"/>
      <c r="L79" s="124"/>
      <c r="M79" s="124"/>
      <c r="N79" s="124"/>
      <c r="O79" s="124"/>
      <c r="P79" s="124"/>
      <c r="Q79" s="124"/>
      <c r="R79" s="123"/>
      <c r="S79" s="123"/>
      <c r="T79" s="123"/>
      <c r="U79" s="123"/>
      <c r="V79" s="123"/>
      <c r="W79" s="123"/>
      <c r="X79" s="123"/>
      <c r="Y79" s="123"/>
      <c r="Z79" s="123"/>
      <c r="AA79" s="123"/>
      <c r="AB79" s="123"/>
      <c r="AC79" s="123"/>
      <c r="AD79" s="123"/>
      <c r="AE79" s="123"/>
      <c r="AF79" s="123"/>
      <c r="AG79" s="123"/>
      <c r="AH79" s="123"/>
      <c r="AI79" s="123"/>
      <c r="AJ79" s="123"/>
      <c r="AK79" s="123"/>
      <c r="AL79" s="123"/>
      <c r="AM79" s="123"/>
      <c r="AN79" s="123"/>
      <c r="AO79" s="123"/>
      <c r="AP79" s="123"/>
      <c r="AQ79" s="123"/>
      <c r="AR79" s="123"/>
      <c r="AS79" s="123"/>
      <c r="AT79" s="123"/>
      <c r="AU79" s="123"/>
      <c r="AV79" s="123"/>
      <c r="AW79" s="123"/>
      <c r="AX79" s="123"/>
      <c r="AY79" s="123"/>
      <c r="AZ79" s="123"/>
      <c r="BA79" s="123"/>
      <c r="BB79" s="123"/>
    </row>
    <row r="80" spans="1:59" s="67" customFormat="1" ht="14.25" x14ac:dyDescent="0.2">
      <c r="A80" s="86"/>
      <c r="B80" s="84" t="s">
        <v>588</v>
      </c>
      <c r="C80" s="206">
        <f>E117</f>
        <v>34780689.5</v>
      </c>
      <c r="D80" s="132"/>
      <c r="E80" s="201"/>
      <c r="F80" s="201"/>
      <c r="G80" s="133"/>
      <c r="H80" s="129">
        <f>C80</f>
        <v>34780689.5</v>
      </c>
      <c r="I80" s="212"/>
      <c r="J80" s="124"/>
      <c r="K80" s="124"/>
      <c r="L80" s="124"/>
      <c r="M80" s="124"/>
      <c r="N80" s="124"/>
      <c r="O80" s="124"/>
      <c r="P80" s="124"/>
      <c r="Q80" s="124"/>
      <c r="R80" s="123"/>
      <c r="S80" s="123"/>
      <c r="T80" s="123"/>
      <c r="U80" s="123"/>
      <c r="V80" s="123"/>
      <c r="W80" s="123"/>
      <c r="X80" s="123"/>
      <c r="Y80" s="123"/>
      <c r="Z80" s="123"/>
      <c r="AA80" s="123"/>
      <c r="AB80" s="123"/>
      <c r="AC80" s="123"/>
      <c r="AD80" s="123"/>
      <c r="AE80" s="123"/>
      <c r="AF80" s="123"/>
      <c r="AG80" s="123"/>
      <c r="AH80" s="123"/>
      <c r="AI80" s="123"/>
      <c r="AJ80" s="123"/>
      <c r="AK80" s="123"/>
      <c r="AL80" s="123"/>
      <c r="AM80" s="123"/>
      <c r="AN80" s="123"/>
      <c r="AO80" s="123"/>
      <c r="AP80" s="123"/>
      <c r="AQ80" s="123"/>
      <c r="AR80" s="123"/>
      <c r="AS80" s="123"/>
      <c r="AT80" s="123"/>
      <c r="AU80" s="123"/>
      <c r="AV80" s="123"/>
      <c r="AW80" s="123"/>
      <c r="AX80" s="123"/>
      <c r="AY80" s="123"/>
      <c r="AZ80" s="123"/>
      <c r="BA80" s="123"/>
      <c r="BB80" s="123"/>
    </row>
    <row r="81" spans="1:59" s="67" customFormat="1" ht="14.25" x14ac:dyDescent="0.2">
      <c r="A81" s="86"/>
      <c r="B81" s="84" t="s">
        <v>373</v>
      </c>
      <c r="C81" s="206">
        <f>E111</f>
        <v>98951789</v>
      </c>
      <c r="D81" s="132"/>
      <c r="E81" s="201"/>
      <c r="F81" s="201"/>
      <c r="G81" s="133"/>
      <c r="H81" s="129">
        <f>C81</f>
        <v>98951789</v>
      </c>
      <c r="I81" s="212"/>
      <c r="J81" s="124"/>
      <c r="K81" s="124"/>
      <c r="L81" s="124"/>
      <c r="M81" s="124"/>
      <c r="N81" s="124"/>
      <c r="O81" s="124"/>
      <c r="P81" s="124"/>
      <c r="Q81" s="124"/>
      <c r="R81" s="123"/>
      <c r="S81" s="123"/>
      <c r="T81" s="123"/>
      <c r="U81" s="123"/>
      <c r="V81" s="123"/>
      <c r="W81" s="123"/>
      <c r="X81" s="123"/>
      <c r="Y81" s="123"/>
      <c r="Z81" s="123"/>
      <c r="AA81" s="123"/>
      <c r="AB81" s="123"/>
      <c r="AC81" s="123"/>
      <c r="AD81" s="123"/>
      <c r="AE81" s="123"/>
      <c r="AF81" s="123"/>
      <c r="AG81" s="123"/>
      <c r="AH81" s="123"/>
      <c r="AI81" s="123"/>
      <c r="AJ81" s="123"/>
      <c r="AK81" s="123"/>
      <c r="AL81" s="123"/>
      <c r="AM81" s="123"/>
      <c r="AN81" s="123"/>
      <c r="AO81" s="123"/>
      <c r="AP81" s="123"/>
      <c r="AQ81" s="123"/>
      <c r="AR81" s="123"/>
      <c r="AS81" s="123"/>
      <c r="AT81" s="123"/>
      <c r="AU81" s="123"/>
      <c r="AV81" s="123"/>
      <c r="AW81" s="123"/>
      <c r="AX81" s="123"/>
      <c r="AY81" s="123"/>
      <c r="AZ81" s="123"/>
      <c r="BA81" s="123"/>
      <c r="BB81" s="123"/>
    </row>
    <row r="82" spans="1:59" s="67" customFormat="1" ht="14.25" x14ac:dyDescent="0.2">
      <c r="A82" s="86"/>
      <c r="B82" s="84" t="s">
        <v>374</v>
      </c>
      <c r="C82" s="206">
        <f>E115</f>
        <v>189450000</v>
      </c>
      <c r="D82" s="132"/>
      <c r="E82" s="201"/>
      <c r="F82" s="201"/>
      <c r="G82" s="133"/>
      <c r="H82" s="129">
        <f>C82</f>
        <v>189450000</v>
      </c>
      <c r="I82" s="212"/>
      <c r="J82" s="124"/>
      <c r="K82" s="124"/>
      <c r="L82" s="124"/>
      <c r="M82" s="124"/>
      <c r="N82" s="124"/>
      <c r="O82" s="124"/>
      <c r="P82" s="124"/>
      <c r="Q82" s="124"/>
      <c r="R82" s="123"/>
      <c r="S82" s="123"/>
      <c r="T82" s="123"/>
      <c r="U82" s="123"/>
      <c r="V82" s="123"/>
      <c r="W82" s="123"/>
      <c r="X82" s="123"/>
      <c r="Y82" s="123"/>
      <c r="Z82" s="123"/>
      <c r="AA82" s="123"/>
      <c r="AB82" s="123"/>
      <c r="AC82" s="123"/>
      <c r="AD82" s="123"/>
      <c r="AE82" s="123"/>
      <c r="AF82" s="123"/>
      <c r="AG82" s="123"/>
      <c r="AH82" s="123"/>
      <c r="AI82" s="123"/>
      <c r="AJ82" s="123"/>
      <c r="AK82" s="123"/>
      <c r="AL82" s="123"/>
      <c r="AM82" s="123"/>
      <c r="AN82" s="123"/>
      <c r="AO82" s="123"/>
      <c r="AP82" s="123"/>
      <c r="AQ82" s="123"/>
      <c r="AR82" s="123"/>
      <c r="AS82" s="123"/>
      <c r="AT82" s="123"/>
      <c r="AU82" s="123"/>
      <c r="AV82" s="123"/>
      <c r="AW82" s="123"/>
      <c r="AX82" s="123"/>
      <c r="AY82" s="123"/>
      <c r="AZ82" s="123"/>
      <c r="BA82" s="123"/>
      <c r="BB82" s="123"/>
    </row>
    <row r="83" spans="1:59" s="67" customFormat="1" ht="14.25" x14ac:dyDescent="0.2">
      <c r="A83" s="86"/>
      <c r="B83" s="84" t="s">
        <v>375</v>
      </c>
      <c r="C83" s="206">
        <v>1468600</v>
      </c>
      <c r="D83" s="132"/>
      <c r="E83" s="201"/>
      <c r="F83" s="201"/>
      <c r="G83" s="133"/>
      <c r="H83" s="129">
        <f>C83</f>
        <v>1468600</v>
      </c>
      <c r="I83" s="212"/>
      <c r="J83" s="124"/>
      <c r="K83" s="124"/>
      <c r="L83" s="124"/>
      <c r="M83" s="124"/>
      <c r="N83" s="124"/>
      <c r="O83" s="124"/>
      <c r="P83" s="124"/>
      <c r="Q83" s="124"/>
      <c r="R83" s="123"/>
      <c r="S83" s="123"/>
      <c r="T83" s="123"/>
      <c r="U83" s="123"/>
      <c r="V83" s="123"/>
      <c r="W83" s="123"/>
      <c r="X83" s="123"/>
      <c r="Y83" s="123"/>
      <c r="Z83" s="123"/>
      <c r="AA83" s="123"/>
      <c r="AB83" s="123"/>
      <c r="AC83" s="123"/>
      <c r="AD83" s="123"/>
      <c r="AE83" s="123"/>
      <c r="AF83" s="123"/>
      <c r="AG83" s="123"/>
      <c r="AH83" s="123"/>
      <c r="AI83" s="123"/>
      <c r="AJ83" s="123"/>
      <c r="AK83" s="123"/>
      <c r="AL83" s="123"/>
      <c r="AM83" s="123"/>
      <c r="AN83" s="123"/>
      <c r="AO83" s="123"/>
      <c r="AP83" s="123"/>
      <c r="AQ83" s="123"/>
      <c r="AR83" s="123"/>
      <c r="AS83" s="123"/>
      <c r="AT83" s="123"/>
      <c r="AU83" s="123"/>
      <c r="AV83" s="123"/>
      <c r="AW83" s="123"/>
      <c r="AX83" s="123"/>
      <c r="AY83" s="123"/>
      <c r="AZ83" s="123"/>
      <c r="BA83" s="123"/>
      <c r="BB83" s="123"/>
    </row>
    <row r="84" spans="1:59" s="67" customFormat="1" x14ac:dyDescent="0.25">
      <c r="A84" s="140"/>
      <c r="B84" s="140"/>
      <c r="C84" s="141"/>
      <c r="D84" s="142"/>
      <c r="E84" s="141"/>
      <c r="F84" s="141"/>
      <c r="G84" s="143"/>
      <c r="H84" s="143"/>
      <c r="I84" s="212"/>
      <c r="J84" s="124"/>
      <c r="K84" s="124"/>
      <c r="L84" s="124"/>
      <c r="M84" s="124"/>
      <c r="N84" s="124"/>
      <c r="O84" s="124"/>
      <c r="P84" s="124"/>
      <c r="Q84" s="124"/>
      <c r="R84" s="123"/>
      <c r="S84" s="123"/>
      <c r="T84" s="123"/>
      <c r="U84" s="123"/>
      <c r="V84" s="123"/>
      <c r="W84" s="123"/>
      <c r="X84" s="123"/>
      <c r="Y84" s="123"/>
      <c r="Z84" s="123"/>
      <c r="AA84" s="123"/>
      <c r="AB84" s="123"/>
      <c r="AC84" s="123"/>
      <c r="AD84" s="123"/>
      <c r="AE84" s="123"/>
      <c r="AF84" s="123"/>
      <c r="AG84" s="123"/>
      <c r="AH84" s="123"/>
      <c r="AI84" s="123"/>
      <c r="AJ84" s="123"/>
      <c r="AK84" s="123"/>
      <c r="AL84" s="123"/>
      <c r="AM84" s="123"/>
      <c r="AN84" s="123"/>
      <c r="AO84" s="123"/>
      <c r="AP84" s="123"/>
      <c r="AQ84" s="123"/>
      <c r="AR84" s="123"/>
      <c r="AS84" s="123"/>
      <c r="AT84" s="123"/>
      <c r="AU84" s="123"/>
      <c r="AV84" s="123"/>
      <c r="AW84" s="123"/>
      <c r="AX84" s="123"/>
      <c r="AY84" s="123"/>
      <c r="AZ84" s="123"/>
      <c r="BA84" s="123"/>
      <c r="BB84" s="123"/>
    </row>
    <row r="85" spans="1:59" s="67" customFormat="1" ht="20.100000000000001" customHeight="1" x14ac:dyDescent="0.25">
      <c r="A85" s="86"/>
      <c r="B85" s="86"/>
      <c r="C85" s="201" t="s">
        <v>376</v>
      </c>
      <c r="D85" s="132"/>
      <c r="E85" s="201"/>
      <c r="F85" s="201"/>
      <c r="G85" s="144"/>
      <c r="H85" s="143">
        <f>H9+H35+H55+H72+H78+H80+H81+H83</f>
        <v>382587584.5</v>
      </c>
      <c r="I85" s="211"/>
      <c r="J85" s="123"/>
      <c r="K85" s="124"/>
      <c r="L85" s="124"/>
      <c r="M85" s="124"/>
      <c r="N85" s="124"/>
      <c r="O85" s="124"/>
      <c r="P85" s="124"/>
      <c r="Q85" s="124"/>
      <c r="R85" s="123"/>
      <c r="S85" s="123"/>
      <c r="T85" s="123"/>
      <c r="U85" s="123"/>
      <c r="V85" s="123"/>
      <c r="W85" s="123"/>
      <c r="X85" s="123"/>
      <c r="Y85" s="123"/>
      <c r="Z85" s="123"/>
      <c r="AA85" s="123"/>
      <c r="AB85" s="123"/>
      <c r="AC85" s="123"/>
      <c r="AD85" s="123"/>
      <c r="AE85" s="123"/>
      <c r="AF85" s="123"/>
      <c r="AG85" s="123"/>
      <c r="AH85" s="123"/>
      <c r="AI85" s="123"/>
      <c r="AJ85" s="123"/>
      <c r="AK85" s="123"/>
      <c r="AL85" s="123"/>
      <c r="AM85" s="123"/>
      <c r="AN85" s="123"/>
      <c r="AO85" s="123"/>
      <c r="AP85" s="123"/>
      <c r="AQ85" s="123"/>
      <c r="AR85" s="123"/>
      <c r="AS85" s="123"/>
      <c r="AT85" s="123"/>
      <c r="AU85" s="123"/>
      <c r="AV85" s="123"/>
      <c r="AW85" s="123"/>
      <c r="AX85" s="123"/>
      <c r="AY85" s="123"/>
      <c r="AZ85" s="123"/>
      <c r="BA85" s="123"/>
      <c r="BB85" s="123"/>
    </row>
    <row r="86" spans="1:59" s="67" customFormat="1" ht="20.100000000000001" customHeight="1" x14ac:dyDescent="0.25">
      <c r="C86" s="202"/>
      <c r="D86" s="146"/>
      <c r="E86" s="202"/>
      <c r="F86" s="202"/>
      <c r="G86" s="145"/>
      <c r="H86" s="231"/>
      <c r="I86" s="148"/>
      <c r="J86" s="147"/>
      <c r="K86" s="147"/>
      <c r="L86" s="147"/>
      <c r="M86" s="149"/>
      <c r="N86" s="123"/>
      <c r="O86" s="123"/>
      <c r="P86" s="124"/>
      <c r="Q86" s="124"/>
      <c r="R86" s="124"/>
      <c r="S86" s="124"/>
      <c r="T86" s="124"/>
      <c r="U86" s="124"/>
      <c r="V86" s="124"/>
      <c r="W86" s="123"/>
      <c r="X86" s="123"/>
      <c r="Y86" s="123"/>
      <c r="Z86" s="123"/>
      <c r="AA86" s="123"/>
      <c r="AB86" s="123"/>
      <c r="AC86" s="123"/>
      <c r="AD86" s="123"/>
      <c r="AE86" s="123"/>
      <c r="AF86" s="123"/>
      <c r="AG86" s="123"/>
      <c r="AH86" s="123"/>
      <c r="AI86" s="123"/>
      <c r="AJ86" s="123"/>
      <c r="AK86" s="123"/>
      <c r="AL86" s="123"/>
      <c r="AM86" s="123"/>
      <c r="AN86" s="123"/>
      <c r="AO86" s="123"/>
      <c r="AP86" s="123"/>
      <c r="AQ86" s="123"/>
      <c r="AR86" s="123"/>
      <c r="AS86" s="123"/>
      <c r="AT86" s="123"/>
      <c r="AU86" s="123"/>
      <c r="AV86" s="123"/>
      <c r="AW86" s="123"/>
      <c r="AX86" s="123"/>
      <c r="AY86" s="123"/>
      <c r="AZ86" s="123"/>
      <c r="BA86" s="123"/>
      <c r="BB86" s="123"/>
      <c r="BC86" s="123"/>
      <c r="BD86" s="123"/>
      <c r="BE86" s="123"/>
      <c r="BF86" s="123"/>
      <c r="BG86" s="123"/>
    </row>
    <row r="87" spans="1:59" s="67" customFormat="1" ht="13.5" customHeight="1" x14ac:dyDescent="0.25">
      <c r="A87" s="185"/>
      <c r="B87" s="185"/>
      <c r="C87" s="187"/>
      <c r="D87" s="150"/>
      <c r="E87" s="187"/>
      <c r="F87" s="187"/>
      <c r="G87" s="185"/>
      <c r="H87" s="233"/>
      <c r="I87" s="185"/>
      <c r="J87" s="185"/>
      <c r="K87" s="185"/>
      <c r="L87" s="185"/>
      <c r="M87" s="185"/>
      <c r="N87" s="124"/>
      <c r="O87" s="124"/>
      <c r="P87" s="124"/>
      <c r="Q87" s="124"/>
      <c r="R87" s="124"/>
      <c r="S87" s="124"/>
      <c r="T87" s="124"/>
      <c r="U87" s="123"/>
      <c r="V87" s="123"/>
      <c r="W87" s="123"/>
      <c r="X87" s="123"/>
      <c r="Y87" s="123"/>
      <c r="Z87" s="123"/>
      <c r="AA87" s="123"/>
      <c r="AB87" s="123"/>
      <c r="AC87" s="123"/>
      <c r="AD87" s="123"/>
      <c r="AE87" s="123"/>
      <c r="AF87" s="123"/>
      <c r="AG87" s="123"/>
      <c r="AH87" s="123"/>
      <c r="AI87" s="123"/>
      <c r="AJ87" s="123"/>
      <c r="AK87" s="123"/>
      <c r="AL87" s="123"/>
      <c r="AM87" s="123"/>
      <c r="AN87" s="123"/>
      <c r="AO87" s="123"/>
      <c r="AP87" s="123"/>
      <c r="AQ87" s="123"/>
      <c r="AR87" s="123"/>
      <c r="AS87" s="123"/>
      <c r="AT87" s="123"/>
      <c r="AU87" s="123"/>
      <c r="AV87" s="123"/>
      <c r="AW87" s="123"/>
      <c r="AX87" s="123"/>
      <c r="AY87" s="123"/>
      <c r="AZ87" s="123"/>
      <c r="BA87" s="123"/>
      <c r="BB87" s="123"/>
      <c r="BC87" s="123"/>
      <c r="BD87" s="123"/>
      <c r="BE87" s="123"/>
    </row>
    <row r="88" spans="1:59" s="67" customFormat="1" ht="15" customHeight="1" x14ac:dyDescent="0.25">
      <c r="A88" s="438"/>
      <c r="B88" s="438"/>
      <c r="C88" s="438"/>
      <c r="D88" s="438"/>
      <c r="E88" s="438"/>
      <c r="F88" s="438"/>
      <c r="G88" s="438"/>
      <c r="H88" s="438"/>
      <c r="I88" s="438"/>
      <c r="J88" s="438"/>
      <c r="K88" s="438"/>
      <c r="L88" s="438"/>
      <c r="M88" s="438"/>
      <c r="N88" s="124"/>
      <c r="O88" s="124"/>
      <c r="P88" s="124"/>
      <c r="Q88" s="124"/>
      <c r="R88" s="124"/>
      <c r="S88" s="124"/>
      <c r="T88" s="124"/>
      <c r="U88" s="123"/>
      <c r="V88" s="123"/>
      <c r="W88" s="123"/>
      <c r="X88" s="123"/>
      <c r="Y88" s="123"/>
      <c r="Z88" s="123"/>
      <c r="AA88" s="123"/>
      <c r="AB88" s="123"/>
      <c r="AC88" s="123"/>
      <c r="AD88" s="123"/>
      <c r="AE88" s="123"/>
      <c r="AF88" s="123"/>
      <c r="AG88" s="123"/>
      <c r="AH88" s="123"/>
      <c r="AI88" s="123"/>
      <c r="AJ88" s="123"/>
      <c r="AK88" s="123"/>
      <c r="AL88" s="123"/>
      <c r="AM88" s="123"/>
      <c r="AN88" s="123"/>
      <c r="AO88" s="123"/>
      <c r="AP88" s="123"/>
      <c r="AQ88" s="123"/>
      <c r="AR88" s="123"/>
      <c r="AS88" s="123"/>
      <c r="AT88" s="123"/>
      <c r="AU88" s="123"/>
      <c r="AV88" s="123"/>
      <c r="AW88" s="123"/>
      <c r="AX88" s="123"/>
      <c r="AY88" s="123"/>
      <c r="AZ88" s="123"/>
      <c r="BA88" s="123"/>
      <c r="BB88" s="123"/>
      <c r="BC88" s="123"/>
      <c r="BD88" s="123"/>
      <c r="BE88" s="123"/>
    </row>
    <row r="89" spans="1:59" s="123" customFormat="1" x14ac:dyDescent="0.25">
      <c r="C89" s="188"/>
      <c r="D89" s="151"/>
      <c r="E89" s="188"/>
      <c r="F89" s="188"/>
      <c r="I89" s="186"/>
    </row>
    <row r="90" spans="1:59" s="123" customFormat="1" ht="45" customHeight="1" x14ac:dyDescent="0.25">
      <c r="C90" s="188"/>
      <c r="D90" s="151"/>
      <c r="E90" s="188"/>
      <c r="F90" s="188"/>
    </row>
    <row r="91" spans="1:59" s="123" customFormat="1" ht="15" customHeight="1" x14ac:dyDescent="0.25">
      <c r="C91" s="141" t="s">
        <v>377</v>
      </c>
      <c r="D91" s="141" t="s">
        <v>43</v>
      </c>
      <c r="E91" s="141" t="s">
        <v>378</v>
      </c>
      <c r="F91" s="141" t="s">
        <v>379</v>
      </c>
      <c r="G91" s="141" t="s">
        <v>360</v>
      </c>
      <c r="J91" s="152"/>
    </row>
    <row r="92" spans="1:59" s="123" customFormat="1" x14ac:dyDescent="0.25">
      <c r="C92" s="153" t="s">
        <v>380</v>
      </c>
      <c r="D92" s="154" t="s">
        <v>381</v>
      </c>
      <c r="E92" s="204">
        <v>269400</v>
      </c>
      <c r="F92" s="158">
        <v>0</v>
      </c>
      <c r="G92" s="155">
        <f t="shared" ref="G92:G117" si="7">SUM(E92:F92)</f>
        <v>269400</v>
      </c>
    </row>
    <row r="93" spans="1:59" s="123" customFormat="1" x14ac:dyDescent="0.25">
      <c r="C93" s="153" t="s">
        <v>382</v>
      </c>
      <c r="D93" s="154" t="s">
        <v>383</v>
      </c>
      <c r="E93" s="204">
        <v>8969997</v>
      </c>
      <c r="F93" s="158">
        <v>0</v>
      </c>
      <c r="G93" s="155">
        <f t="shared" si="7"/>
        <v>8969997</v>
      </c>
    </row>
    <row r="94" spans="1:59" s="123" customFormat="1" ht="25.5" x14ac:dyDescent="0.25">
      <c r="C94" s="153" t="s">
        <v>384</v>
      </c>
      <c r="D94" s="154" t="s">
        <v>385</v>
      </c>
      <c r="E94" s="204">
        <v>0</v>
      </c>
      <c r="F94" s="158">
        <v>0</v>
      </c>
      <c r="G94" s="155">
        <f t="shared" si="7"/>
        <v>0</v>
      </c>
    </row>
    <row r="95" spans="1:59" s="123" customFormat="1" ht="56.25" customHeight="1" x14ac:dyDescent="0.25">
      <c r="C95" s="153" t="s">
        <v>386</v>
      </c>
      <c r="D95" s="154" t="s">
        <v>387</v>
      </c>
      <c r="E95" s="204">
        <v>0</v>
      </c>
      <c r="F95" s="158">
        <v>0</v>
      </c>
      <c r="G95" s="155">
        <f t="shared" si="7"/>
        <v>0</v>
      </c>
    </row>
    <row r="96" spans="1:59" s="123" customFormat="1" x14ac:dyDescent="0.25">
      <c r="C96" s="153" t="s">
        <v>388</v>
      </c>
      <c r="D96" s="154" t="s">
        <v>389</v>
      </c>
      <c r="E96" s="204">
        <v>0</v>
      </c>
      <c r="F96" s="158">
        <v>0</v>
      </c>
      <c r="G96" s="155">
        <f t="shared" si="7"/>
        <v>0</v>
      </c>
    </row>
    <row r="97" spans="3:7" s="123" customFormat="1" ht="25.5" x14ac:dyDescent="0.25">
      <c r="C97" s="153" t="s">
        <v>390</v>
      </c>
      <c r="D97" s="154" t="s">
        <v>391</v>
      </c>
      <c r="E97" s="204">
        <v>0</v>
      </c>
      <c r="F97" s="158">
        <v>0</v>
      </c>
      <c r="G97" s="155">
        <f t="shared" si="7"/>
        <v>0</v>
      </c>
    </row>
    <row r="98" spans="3:7" s="123" customFormat="1" ht="51.75" customHeight="1" x14ac:dyDescent="0.25">
      <c r="C98" s="153" t="s">
        <v>392</v>
      </c>
      <c r="D98" s="154" t="s">
        <v>393</v>
      </c>
      <c r="E98" s="204">
        <v>0</v>
      </c>
      <c r="F98" s="158">
        <v>0</v>
      </c>
      <c r="G98" s="155">
        <f t="shared" si="7"/>
        <v>0</v>
      </c>
    </row>
    <row r="99" spans="3:7" s="123" customFormat="1" x14ac:dyDescent="0.25">
      <c r="C99" s="153" t="s">
        <v>394</v>
      </c>
      <c r="D99" s="154" t="s">
        <v>395</v>
      </c>
      <c r="E99" s="204">
        <v>0</v>
      </c>
      <c r="F99" s="158">
        <v>0</v>
      </c>
      <c r="G99" s="155">
        <f t="shared" si="7"/>
        <v>0</v>
      </c>
    </row>
    <row r="100" spans="3:7" s="123" customFormat="1" ht="25.5" x14ac:dyDescent="0.25">
      <c r="C100" s="153" t="s">
        <v>396</v>
      </c>
      <c r="D100" s="154" t="s">
        <v>397</v>
      </c>
      <c r="E100" s="204">
        <v>0</v>
      </c>
      <c r="F100" s="158">
        <v>0</v>
      </c>
      <c r="G100" s="155">
        <f t="shared" si="7"/>
        <v>0</v>
      </c>
    </row>
    <row r="101" spans="3:7" s="123" customFormat="1" x14ac:dyDescent="0.25">
      <c r="C101" s="153" t="s">
        <v>398</v>
      </c>
      <c r="D101" s="154" t="s">
        <v>399</v>
      </c>
      <c r="E101" s="204">
        <v>0</v>
      </c>
      <c r="F101" s="158">
        <v>0</v>
      </c>
      <c r="G101" s="155">
        <f t="shared" si="7"/>
        <v>0</v>
      </c>
    </row>
    <row r="102" spans="3:7" s="123" customFormat="1" x14ac:dyDescent="0.25">
      <c r="C102" s="153" t="s">
        <v>400</v>
      </c>
      <c r="D102" s="154" t="s">
        <v>401</v>
      </c>
      <c r="E102" s="204">
        <v>5950000</v>
      </c>
      <c r="F102" s="158">
        <v>0</v>
      </c>
      <c r="G102" s="155">
        <f t="shared" si="7"/>
        <v>5950000</v>
      </c>
    </row>
    <row r="103" spans="3:7" s="123" customFormat="1" ht="25.5" x14ac:dyDescent="0.25">
      <c r="C103" s="153" t="s">
        <v>402</v>
      </c>
      <c r="D103" s="154" t="s">
        <v>445</v>
      </c>
      <c r="E103" s="204">
        <v>14423000</v>
      </c>
      <c r="F103" s="158">
        <v>0</v>
      </c>
      <c r="G103" s="155">
        <f t="shared" si="7"/>
        <v>14423000</v>
      </c>
    </row>
    <row r="104" spans="3:7" s="123" customFormat="1" x14ac:dyDescent="0.25">
      <c r="C104" s="153" t="s">
        <v>403</v>
      </c>
      <c r="D104" s="154" t="s">
        <v>404</v>
      </c>
      <c r="E104" s="204">
        <v>0</v>
      </c>
      <c r="F104" s="158">
        <v>0</v>
      </c>
      <c r="G104" s="155">
        <f t="shared" si="7"/>
        <v>0</v>
      </c>
    </row>
    <row r="105" spans="3:7" s="123" customFormat="1" x14ac:dyDescent="0.25">
      <c r="C105" s="153" t="s">
        <v>405</v>
      </c>
      <c r="D105" s="154" t="s">
        <v>406</v>
      </c>
      <c r="E105" s="204">
        <v>612000</v>
      </c>
      <c r="F105" s="158">
        <v>0</v>
      </c>
      <c r="G105" s="155">
        <f t="shared" si="7"/>
        <v>612000</v>
      </c>
    </row>
    <row r="106" spans="3:7" s="123" customFormat="1" ht="25.5" x14ac:dyDescent="0.25">
      <c r="C106" s="153" t="s">
        <v>407</v>
      </c>
      <c r="D106" s="154" t="s">
        <v>408</v>
      </c>
      <c r="E106" s="204">
        <v>5113600</v>
      </c>
      <c r="F106" s="158">
        <v>0</v>
      </c>
      <c r="G106" s="155">
        <f t="shared" si="7"/>
        <v>5113600</v>
      </c>
    </row>
    <row r="107" spans="3:7" s="123" customFormat="1" ht="25.5" x14ac:dyDescent="0.25">
      <c r="C107" s="153" t="s">
        <v>409</v>
      </c>
      <c r="D107" s="154" t="s">
        <v>410</v>
      </c>
      <c r="E107" s="204">
        <v>2326500</v>
      </c>
      <c r="F107" s="158">
        <v>0</v>
      </c>
      <c r="G107" s="155">
        <f t="shared" si="7"/>
        <v>2326500</v>
      </c>
    </row>
    <row r="108" spans="3:7" s="123" customFormat="1" x14ac:dyDescent="0.25">
      <c r="C108" s="153" t="s">
        <v>411</v>
      </c>
      <c r="D108" s="156" t="s">
        <v>412</v>
      </c>
      <c r="E108" s="204">
        <v>0</v>
      </c>
      <c r="F108" s="158">
        <v>0</v>
      </c>
      <c r="G108" s="155">
        <f t="shared" si="7"/>
        <v>0</v>
      </c>
    </row>
    <row r="109" spans="3:7" s="123" customFormat="1" x14ac:dyDescent="0.25">
      <c r="C109" s="153" t="s">
        <v>414</v>
      </c>
      <c r="D109" s="156" t="s">
        <v>413</v>
      </c>
      <c r="E109" s="204">
        <v>0</v>
      </c>
      <c r="F109" s="158">
        <v>0</v>
      </c>
      <c r="G109" s="155">
        <f t="shared" si="7"/>
        <v>0</v>
      </c>
    </row>
    <row r="110" spans="3:7" s="123" customFormat="1" x14ac:dyDescent="0.25">
      <c r="C110" s="153" t="s">
        <v>416</v>
      </c>
      <c r="D110" s="156" t="s">
        <v>443</v>
      </c>
      <c r="E110" s="204">
        <v>7200000</v>
      </c>
      <c r="F110" s="158">
        <v>0</v>
      </c>
      <c r="G110" s="155">
        <f t="shared" si="7"/>
        <v>7200000</v>
      </c>
    </row>
    <row r="111" spans="3:7" s="123" customFormat="1" x14ac:dyDescent="0.25">
      <c r="C111" s="153" t="s">
        <v>418</v>
      </c>
      <c r="D111" s="154" t="s">
        <v>415</v>
      </c>
      <c r="E111" s="204">
        <f>87001189+ 11950600</f>
        <v>98951789</v>
      </c>
      <c r="F111" s="158">
        <v>0</v>
      </c>
      <c r="G111" s="155">
        <f t="shared" si="7"/>
        <v>98951789</v>
      </c>
    </row>
    <row r="112" spans="3:7" s="123" customFormat="1" x14ac:dyDescent="0.25">
      <c r="C112" s="153" t="s">
        <v>420</v>
      </c>
      <c r="D112" s="154" t="s">
        <v>417</v>
      </c>
      <c r="E112" s="204">
        <f>H9</f>
        <v>7683760</v>
      </c>
      <c r="F112" s="158">
        <v>0</v>
      </c>
      <c r="G112" s="155">
        <f>H9</f>
        <v>7683760</v>
      </c>
    </row>
    <row r="113" spans="3:9" s="123" customFormat="1" x14ac:dyDescent="0.25">
      <c r="C113" s="153" t="s">
        <v>422</v>
      </c>
      <c r="D113" s="154" t="s">
        <v>419</v>
      </c>
      <c r="E113" s="204">
        <v>0</v>
      </c>
      <c r="F113" s="158">
        <v>0</v>
      </c>
      <c r="G113" s="155">
        <v>0</v>
      </c>
    </row>
    <row r="114" spans="3:9" s="123" customFormat="1" x14ac:dyDescent="0.25">
      <c r="C114" s="153" t="s">
        <v>424</v>
      </c>
      <c r="D114" s="154" t="s">
        <v>421</v>
      </c>
      <c r="E114" s="204">
        <v>5388249</v>
      </c>
      <c r="F114" s="158">
        <v>0</v>
      </c>
      <c r="G114" s="155">
        <f t="shared" si="7"/>
        <v>5388249</v>
      </c>
    </row>
    <row r="115" spans="3:9" s="123" customFormat="1" x14ac:dyDescent="0.25">
      <c r="C115" s="153" t="s">
        <v>442</v>
      </c>
      <c r="D115" s="156" t="s">
        <v>423</v>
      </c>
      <c r="E115" s="204">
        <v>189450000</v>
      </c>
      <c r="F115" s="158">
        <v>0</v>
      </c>
      <c r="G115" s="155">
        <f t="shared" si="7"/>
        <v>189450000</v>
      </c>
    </row>
    <row r="116" spans="3:9" s="123" customFormat="1" x14ac:dyDescent="0.25">
      <c r="C116" s="153" t="s">
        <v>446</v>
      </c>
      <c r="D116" s="156" t="s">
        <v>447</v>
      </c>
      <c r="E116" s="204">
        <v>1468600</v>
      </c>
      <c r="F116" s="158">
        <v>0</v>
      </c>
      <c r="G116" s="155">
        <f t="shared" si="7"/>
        <v>1468600</v>
      </c>
    </row>
    <row r="117" spans="3:9" s="123" customFormat="1" x14ac:dyDescent="0.25">
      <c r="C117" s="153" t="s">
        <v>446</v>
      </c>
      <c r="D117" s="156" t="s">
        <v>444</v>
      </c>
      <c r="E117" s="204">
        <f>SUM(E92:E116)*0.1</f>
        <v>34780689.5</v>
      </c>
      <c r="F117" s="158">
        <v>0</v>
      </c>
      <c r="G117" s="155">
        <f t="shared" si="7"/>
        <v>34780689.5</v>
      </c>
    </row>
    <row r="118" spans="3:9" s="123" customFormat="1" x14ac:dyDescent="0.25">
      <c r="C118" s="153"/>
      <c r="D118" s="159" t="s">
        <v>360</v>
      </c>
      <c r="E118" s="205">
        <f>SUM(E92:E117)</f>
        <v>382587584.5</v>
      </c>
      <c r="F118" s="160">
        <f>SUM(F92:F117)</f>
        <v>0</v>
      </c>
      <c r="G118" s="160">
        <f>SUM(G92:G117)</f>
        <v>382587584.5</v>
      </c>
    </row>
    <row r="119" spans="3:9" s="123" customFormat="1" x14ac:dyDescent="0.25">
      <c r="C119" s="188"/>
      <c r="D119" s="151"/>
      <c r="E119" s="188"/>
      <c r="F119" s="188"/>
    </row>
    <row r="120" spans="3:9" s="123" customFormat="1" x14ac:dyDescent="0.25">
      <c r="C120" s="188"/>
      <c r="D120" s="151"/>
      <c r="E120" s="188"/>
      <c r="F120" s="188"/>
      <c r="I120" s="186"/>
    </row>
    <row r="121" spans="3:9" s="123" customFormat="1" x14ac:dyDescent="0.25">
      <c r="C121" s="141" t="s">
        <v>377</v>
      </c>
      <c r="D121" s="456" t="s">
        <v>539</v>
      </c>
      <c r="E121" s="456"/>
      <c r="F121" s="456"/>
      <c r="I121" s="161"/>
    </row>
    <row r="122" spans="3:9" s="123" customFormat="1" ht="32.25" customHeight="1" x14ac:dyDescent="0.25">
      <c r="C122" s="153" t="s">
        <v>380</v>
      </c>
      <c r="D122" s="448" t="s">
        <v>541</v>
      </c>
      <c r="E122" s="449"/>
      <c r="F122" s="450"/>
    </row>
    <row r="123" spans="3:9" s="123" customFormat="1" ht="115.5" customHeight="1" x14ac:dyDescent="0.25">
      <c r="C123" s="153" t="s">
        <v>382</v>
      </c>
      <c r="D123" s="448" t="s">
        <v>540</v>
      </c>
      <c r="E123" s="449"/>
      <c r="F123" s="450"/>
    </row>
    <row r="124" spans="3:9" s="123" customFormat="1" ht="162.75" customHeight="1" x14ac:dyDescent="0.25">
      <c r="C124" s="153" t="s">
        <v>400</v>
      </c>
      <c r="D124" s="448" t="s">
        <v>542</v>
      </c>
      <c r="E124" s="449"/>
      <c r="F124" s="450"/>
      <c r="I124" s="186"/>
    </row>
    <row r="125" spans="3:9" s="123" customFormat="1" x14ac:dyDescent="0.25">
      <c r="C125" s="153" t="s">
        <v>402</v>
      </c>
      <c r="D125" s="448" t="s">
        <v>543</v>
      </c>
      <c r="E125" s="449"/>
      <c r="F125" s="450"/>
      <c r="I125" s="186"/>
    </row>
    <row r="126" spans="3:9" s="123" customFormat="1" x14ac:dyDescent="0.25">
      <c r="C126" s="153" t="s">
        <v>405</v>
      </c>
      <c r="D126" s="448" t="s">
        <v>544</v>
      </c>
      <c r="E126" s="449"/>
      <c r="F126" s="450"/>
      <c r="I126" s="186"/>
    </row>
    <row r="127" spans="3:9" s="123" customFormat="1" ht="123.75" customHeight="1" x14ac:dyDescent="0.25">
      <c r="C127" s="153" t="s">
        <v>407</v>
      </c>
      <c r="D127" s="448" t="s">
        <v>545</v>
      </c>
      <c r="E127" s="449"/>
      <c r="F127" s="450"/>
      <c r="I127" s="186"/>
    </row>
    <row r="128" spans="3:9" s="123" customFormat="1" ht="35.25" customHeight="1" x14ac:dyDescent="0.25">
      <c r="C128" s="153" t="s">
        <v>409</v>
      </c>
      <c r="D128" s="451" t="s">
        <v>546</v>
      </c>
      <c r="E128" s="452"/>
      <c r="F128" s="452"/>
      <c r="I128" s="186"/>
    </row>
    <row r="129" spans="3:9" s="123" customFormat="1" ht="63" customHeight="1" x14ac:dyDescent="0.25">
      <c r="C129" s="153" t="s">
        <v>418</v>
      </c>
      <c r="D129" s="448" t="s">
        <v>549</v>
      </c>
      <c r="E129" s="449"/>
      <c r="F129" s="450"/>
      <c r="I129" s="186"/>
    </row>
    <row r="130" spans="3:9" s="123" customFormat="1" ht="126" customHeight="1" x14ac:dyDescent="0.25">
      <c r="C130" s="153" t="s">
        <v>424</v>
      </c>
      <c r="D130" s="451" t="s">
        <v>547</v>
      </c>
      <c r="E130" s="452"/>
      <c r="F130" s="452"/>
      <c r="I130" s="186"/>
    </row>
    <row r="131" spans="3:9" s="123" customFormat="1" ht="151.5" customHeight="1" x14ac:dyDescent="0.25">
      <c r="C131" s="153" t="s">
        <v>442</v>
      </c>
      <c r="D131" s="451" t="s">
        <v>548</v>
      </c>
      <c r="E131" s="452"/>
      <c r="F131" s="452"/>
      <c r="I131" s="186"/>
    </row>
    <row r="132" spans="3:9" s="123" customFormat="1" x14ac:dyDescent="0.25">
      <c r="C132" s="188"/>
      <c r="D132" s="151"/>
      <c r="E132" s="188"/>
      <c r="F132" s="188"/>
      <c r="I132" s="186"/>
    </row>
    <row r="133" spans="3:9" s="123" customFormat="1" x14ac:dyDescent="0.25">
      <c r="C133" s="188"/>
      <c r="D133" s="151"/>
      <c r="E133" s="188"/>
      <c r="F133" s="188"/>
      <c r="I133" s="186"/>
    </row>
    <row r="134" spans="3:9" s="123" customFormat="1" x14ac:dyDescent="0.25">
      <c r="C134" s="188"/>
      <c r="D134" s="151"/>
      <c r="E134" s="188"/>
      <c r="F134" s="188"/>
      <c r="I134" s="186"/>
    </row>
    <row r="135" spans="3:9" s="123" customFormat="1" x14ac:dyDescent="0.25">
      <c r="C135" s="188"/>
      <c r="D135" s="151"/>
      <c r="E135" s="188"/>
      <c r="F135" s="188"/>
      <c r="I135" s="186"/>
    </row>
    <row r="136" spans="3:9" s="123" customFormat="1" x14ac:dyDescent="0.25">
      <c r="C136" s="188"/>
      <c r="D136" s="151"/>
      <c r="E136" s="188"/>
      <c r="F136" s="188"/>
      <c r="I136" s="186"/>
    </row>
    <row r="137" spans="3:9" s="123" customFormat="1" x14ac:dyDescent="0.25">
      <c r="C137" s="188"/>
      <c r="D137" s="151"/>
      <c r="E137" s="188"/>
      <c r="F137" s="188"/>
      <c r="I137" s="186"/>
    </row>
    <row r="138" spans="3:9" s="123" customFormat="1" x14ac:dyDescent="0.25">
      <c r="C138" s="188"/>
      <c r="D138" s="151"/>
      <c r="E138" s="188"/>
      <c r="F138" s="188"/>
      <c r="I138" s="186"/>
    </row>
    <row r="139" spans="3:9" s="123" customFormat="1" x14ac:dyDescent="0.25">
      <c r="C139" s="188"/>
      <c r="D139" s="151"/>
      <c r="E139" s="188"/>
      <c r="F139" s="188"/>
      <c r="I139" s="186"/>
    </row>
    <row r="140" spans="3:9" s="123" customFormat="1" x14ac:dyDescent="0.25">
      <c r="C140" s="188"/>
      <c r="D140" s="151"/>
      <c r="E140" s="188"/>
      <c r="F140" s="188"/>
      <c r="I140" s="186"/>
    </row>
    <row r="141" spans="3:9" s="123" customFormat="1" x14ac:dyDescent="0.25">
      <c r="C141" s="188"/>
      <c r="D141" s="151"/>
      <c r="E141" s="188"/>
      <c r="F141" s="188"/>
      <c r="I141" s="186"/>
    </row>
    <row r="142" spans="3:9" s="123" customFormat="1" x14ac:dyDescent="0.25">
      <c r="C142" s="188"/>
      <c r="D142" s="151"/>
      <c r="E142" s="188"/>
      <c r="F142" s="188"/>
      <c r="I142" s="186"/>
    </row>
    <row r="143" spans="3:9" s="123" customFormat="1" x14ac:dyDescent="0.25">
      <c r="C143" s="188"/>
      <c r="D143" s="151"/>
      <c r="E143" s="188"/>
      <c r="F143" s="188"/>
      <c r="I143" s="186"/>
    </row>
    <row r="144" spans="3:9" s="123" customFormat="1" x14ac:dyDescent="0.25">
      <c r="C144" s="188"/>
      <c r="D144" s="151"/>
      <c r="E144" s="188"/>
      <c r="F144" s="188"/>
      <c r="I144" s="186"/>
    </row>
    <row r="145" spans="3:9" s="123" customFormat="1" x14ac:dyDescent="0.25">
      <c r="C145" s="188"/>
      <c r="D145" s="151"/>
      <c r="E145" s="188"/>
      <c r="F145" s="188"/>
      <c r="I145" s="186"/>
    </row>
    <row r="146" spans="3:9" s="123" customFormat="1" x14ac:dyDescent="0.25">
      <c r="C146" s="188"/>
      <c r="D146" s="151"/>
      <c r="E146" s="188"/>
      <c r="F146" s="188"/>
      <c r="I146" s="186"/>
    </row>
    <row r="147" spans="3:9" s="118" customFormat="1" x14ac:dyDescent="0.2">
      <c r="C147" s="163"/>
      <c r="D147" s="162"/>
      <c r="E147" s="163"/>
      <c r="F147" s="163"/>
      <c r="I147" s="163"/>
    </row>
    <row r="148" spans="3:9" s="118" customFormat="1" x14ac:dyDescent="0.2">
      <c r="C148" s="163"/>
      <c r="D148" s="162"/>
      <c r="E148" s="163"/>
      <c r="F148" s="163"/>
      <c r="I148" s="163"/>
    </row>
    <row r="149" spans="3:9" s="118" customFormat="1" x14ac:dyDescent="0.2">
      <c r="C149" s="163"/>
      <c r="D149" s="162"/>
      <c r="E149" s="163"/>
      <c r="F149" s="163"/>
      <c r="I149" s="163"/>
    </row>
    <row r="150" spans="3:9" s="118" customFormat="1" x14ac:dyDescent="0.2">
      <c r="C150" s="163"/>
      <c r="D150" s="162"/>
      <c r="E150" s="163"/>
      <c r="F150" s="163"/>
      <c r="I150" s="163"/>
    </row>
    <row r="151" spans="3:9" s="118" customFormat="1" x14ac:dyDescent="0.2">
      <c r="C151" s="163"/>
      <c r="D151" s="162"/>
      <c r="E151" s="163"/>
      <c r="F151" s="163"/>
      <c r="I151" s="163"/>
    </row>
    <row r="152" spans="3:9" s="118" customFormat="1" x14ac:dyDescent="0.2">
      <c r="C152" s="163"/>
      <c r="D152" s="162"/>
      <c r="E152" s="163"/>
      <c r="F152" s="163"/>
      <c r="I152" s="163"/>
    </row>
    <row r="153" spans="3:9" s="118" customFormat="1" x14ac:dyDescent="0.2">
      <c r="C153" s="163"/>
      <c r="D153" s="162"/>
      <c r="E153" s="163"/>
      <c r="F153" s="163"/>
      <c r="I153" s="163"/>
    </row>
    <row r="154" spans="3:9" s="118" customFormat="1" x14ac:dyDescent="0.2">
      <c r="C154" s="163"/>
      <c r="D154" s="162"/>
      <c r="E154" s="163"/>
      <c r="F154" s="163"/>
      <c r="I154" s="163"/>
    </row>
    <row r="155" spans="3:9" s="118" customFormat="1" x14ac:dyDescent="0.2">
      <c r="C155" s="163"/>
      <c r="D155" s="162"/>
      <c r="E155" s="163"/>
      <c r="F155" s="163"/>
      <c r="I155" s="163"/>
    </row>
    <row r="156" spans="3:9" s="118" customFormat="1" x14ac:dyDescent="0.2">
      <c r="C156" s="163"/>
      <c r="D156" s="162"/>
      <c r="E156" s="163"/>
      <c r="F156" s="163"/>
      <c r="I156" s="163"/>
    </row>
    <row r="157" spans="3:9" s="118" customFormat="1" x14ac:dyDescent="0.2">
      <c r="C157" s="163"/>
      <c r="D157" s="162"/>
      <c r="E157" s="163"/>
      <c r="F157" s="163"/>
      <c r="I157" s="163"/>
    </row>
    <row r="158" spans="3:9" s="118" customFormat="1" x14ac:dyDescent="0.2">
      <c r="C158" s="163"/>
      <c r="D158" s="162"/>
      <c r="E158" s="163"/>
      <c r="F158" s="163"/>
      <c r="I158" s="163"/>
    </row>
    <row r="159" spans="3:9" s="118" customFormat="1" x14ac:dyDescent="0.2">
      <c r="C159" s="163"/>
      <c r="D159" s="162"/>
      <c r="E159" s="163"/>
      <c r="F159" s="163"/>
      <c r="I159" s="163"/>
    </row>
    <row r="160" spans="3:9" s="118" customFormat="1" x14ac:dyDescent="0.2">
      <c r="C160" s="163"/>
      <c r="D160" s="162"/>
      <c r="E160" s="163"/>
      <c r="F160" s="163"/>
      <c r="I160" s="163"/>
    </row>
    <row r="161" spans="3:9" s="118" customFormat="1" x14ac:dyDescent="0.2">
      <c r="C161" s="163"/>
      <c r="D161" s="162"/>
      <c r="E161" s="163"/>
      <c r="F161" s="163"/>
      <c r="I161" s="163"/>
    </row>
    <row r="162" spans="3:9" s="118" customFormat="1" x14ac:dyDescent="0.2">
      <c r="C162" s="163"/>
      <c r="D162" s="162"/>
      <c r="E162" s="163"/>
      <c r="F162" s="163"/>
      <c r="I162" s="163"/>
    </row>
    <row r="163" spans="3:9" s="118" customFormat="1" x14ac:dyDescent="0.2">
      <c r="C163" s="163"/>
      <c r="D163" s="162"/>
      <c r="E163" s="163"/>
      <c r="F163" s="163"/>
      <c r="I163" s="163"/>
    </row>
    <row r="164" spans="3:9" s="118" customFormat="1" x14ac:dyDescent="0.2">
      <c r="C164" s="163"/>
      <c r="D164" s="162"/>
      <c r="E164" s="163"/>
      <c r="F164" s="163"/>
      <c r="I164" s="163"/>
    </row>
    <row r="165" spans="3:9" s="118" customFormat="1" x14ac:dyDescent="0.2">
      <c r="C165" s="163"/>
      <c r="D165" s="162"/>
      <c r="E165" s="163"/>
      <c r="F165" s="163"/>
      <c r="I165" s="163"/>
    </row>
    <row r="166" spans="3:9" s="118" customFormat="1" x14ac:dyDescent="0.2">
      <c r="C166" s="163"/>
      <c r="D166" s="162"/>
      <c r="E166" s="163"/>
      <c r="F166" s="163"/>
      <c r="I166" s="163"/>
    </row>
    <row r="167" spans="3:9" s="118" customFormat="1" x14ac:dyDescent="0.2">
      <c r="C167" s="163"/>
      <c r="D167" s="162"/>
      <c r="E167" s="163"/>
      <c r="F167" s="163"/>
      <c r="I167" s="163"/>
    </row>
    <row r="168" spans="3:9" s="118" customFormat="1" x14ac:dyDescent="0.2">
      <c r="C168" s="163"/>
      <c r="D168" s="162"/>
      <c r="E168" s="163"/>
      <c r="F168" s="163"/>
      <c r="I168" s="163"/>
    </row>
    <row r="169" spans="3:9" s="118" customFormat="1" x14ac:dyDescent="0.2">
      <c r="C169" s="163"/>
      <c r="D169" s="162"/>
      <c r="E169" s="163"/>
      <c r="F169" s="163"/>
      <c r="I169" s="163"/>
    </row>
    <row r="170" spans="3:9" s="118" customFormat="1" x14ac:dyDescent="0.2">
      <c r="C170" s="163"/>
      <c r="D170" s="162"/>
      <c r="E170" s="163"/>
      <c r="F170" s="163"/>
      <c r="I170" s="163"/>
    </row>
    <row r="171" spans="3:9" s="118" customFormat="1" x14ac:dyDescent="0.2">
      <c r="C171" s="163"/>
      <c r="D171" s="162"/>
      <c r="E171" s="163"/>
      <c r="F171" s="163"/>
      <c r="I171" s="163"/>
    </row>
    <row r="172" spans="3:9" s="118" customFormat="1" x14ac:dyDescent="0.2">
      <c r="C172" s="163"/>
      <c r="D172" s="162"/>
      <c r="E172" s="163"/>
      <c r="F172" s="163"/>
      <c r="I172" s="163"/>
    </row>
    <row r="173" spans="3:9" s="118" customFormat="1" x14ac:dyDescent="0.2">
      <c r="C173" s="163"/>
      <c r="D173" s="162"/>
      <c r="E173" s="163"/>
      <c r="F173" s="163"/>
      <c r="I173" s="163"/>
    </row>
    <row r="174" spans="3:9" s="118" customFormat="1" x14ac:dyDescent="0.2">
      <c r="C174" s="163"/>
      <c r="D174" s="162"/>
      <c r="E174" s="163"/>
      <c r="F174" s="163"/>
      <c r="I174" s="163"/>
    </row>
    <row r="175" spans="3:9" s="118" customFormat="1" x14ac:dyDescent="0.2">
      <c r="C175" s="163"/>
      <c r="D175" s="162"/>
      <c r="E175" s="163"/>
      <c r="F175" s="163"/>
      <c r="I175" s="163"/>
    </row>
    <row r="176" spans="3:9" s="118" customFormat="1" x14ac:dyDescent="0.2">
      <c r="C176" s="163"/>
      <c r="D176" s="162"/>
      <c r="E176" s="163"/>
      <c r="F176" s="163"/>
      <c r="I176" s="163"/>
    </row>
    <row r="177" spans="3:9" s="118" customFormat="1" x14ac:dyDescent="0.2">
      <c r="C177" s="163"/>
      <c r="D177" s="162"/>
      <c r="E177" s="163"/>
      <c r="F177" s="163"/>
      <c r="I177" s="163"/>
    </row>
    <row r="178" spans="3:9" s="118" customFormat="1" x14ac:dyDescent="0.2">
      <c r="C178" s="163"/>
      <c r="D178" s="162"/>
      <c r="E178" s="163"/>
      <c r="F178" s="163"/>
      <c r="I178" s="163"/>
    </row>
    <row r="179" spans="3:9" s="118" customFormat="1" x14ac:dyDescent="0.2">
      <c r="C179" s="163"/>
      <c r="D179" s="162"/>
      <c r="E179" s="163"/>
      <c r="F179" s="163"/>
      <c r="I179" s="163"/>
    </row>
    <row r="180" spans="3:9" s="118" customFormat="1" x14ac:dyDescent="0.2">
      <c r="C180" s="163"/>
      <c r="D180" s="162"/>
      <c r="E180" s="163"/>
      <c r="F180" s="163"/>
      <c r="I180" s="163"/>
    </row>
    <row r="181" spans="3:9" s="118" customFormat="1" x14ac:dyDescent="0.2">
      <c r="C181" s="163"/>
      <c r="D181" s="162"/>
      <c r="E181" s="163"/>
      <c r="F181" s="163"/>
      <c r="I181" s="163"/>
    </row>
    <row r="182" spans="3:9" s="118" customFormat="1" x14ac:dyDescent="0.2">
      <c r="C182" s="163"/>
      <c r="D182" s="162"/>
      <c r="E182" s="163"/>
      <c r="F182" s="163"/>
      <c r="I182" s="163"/>
    </row>
    <row r="183" spans="3:9" s="118" customFormat="1" x14ac:dyDescent="0.2">
      <c r="C183" s="163"/>
      <c r="D183" s="162"/>
      <c r="E183" s="163"/>
      <c r="F183" s="163"/>
      <c r="I183" s="163"/>
    </row>
    <row r="184" spans="3:9" s="118" customFormat="1" x14ac:dyDescent="0.2">
      <c r="C184" s="163"/>
      <c r="D184" s="162"/>
      <c r="E184" s="163"/>
      <c r="F184" s="163"/>
      <c r="I184" s="163"/>
    </row>
    <row r="185" spans="3:9" s="118" customFormat="1" x14ac:dyDescent="0.2">
      <c r="C185" s="163"/>
      <c r="D185" s="162"/>
      <c r="E185" s="163"/>
      <c r="F185" s="163"/>
      <c r="I185" s="163"/>
    </row>
    <row r="186" spans="3:9" s="118" customFormat="1" x14ac:dyDescent="0.2">
      <c r="C186" s="163"/>
      <c r="D186" s="162"/>
      <c r="E186" s="163"/>
      <c r="F186" s="163"/>
      <c r="I186" s="163"/>
    </row>
    <row r="187" spans="3:9" s="118" customFormat="1" x14ac:dyDescent="0.2">
      <c r="C187" s="163"/>
      <c r="D187" s="162"/>
      <c r="E187" s="163"/>
      <c r="F187" s="163"/>
      <c r="I187" s="163"/>
    </row>
    <row r="188" spans="3:9" s="118" customFormat="1" x14ac:dyDescent="0.2">
      <c r="C188" s="163"/>
      <c r="D188" s="162"/>
      <c r="E188" s="163"/>
      <c r="F188" s="163"/>
      <c r="I188" s="163"/>
    </row>
    <row r="189" spans="3:9" s="118" customFormat="1" x14ac:dyDescent="0.2">
      <c r="C189" s="163"/>
      <c r="D189" s="162"/>
      <c r="E189" s="163"/>
      <c r="F189" s="163"/>
      <c r="I189" s="163"/>
    </row>
    <row r="190" spans="3:9" s="118" customFormat="1" x14ac:dyDescent="0.2">
      <c r="C190" s="163"/>
      <c r="D190" s="162"/>
      <c r="E190" s="163"/>
      <c r="F190" s="163"/>
      <c r="I190" s="163"/>
    </row>
    <row r="191" spans="3:9" s="118" customFormat="1" x14ac:dyDescent="0.2">
      <c r="C191" s="163"/>
      <c r="D191" s="162"/>
      <c r="E191" s="163"/>
      <c r="F191" s="163"/>
      <c r="I191" s="163"/>
    </row>
    <row r="192" spans="3:9" s="118" customFormat="1" x14ac:dyDescent="0.2">
      <c r="C192" s="163"/>
      <c r="D192" s="162"/>
      <c r="E192" s="163"/>
      <c r="F192" s="163"/>
      <c r="I192" s="163"/>
    </row>
    <row r="193" spans="3:9" s="118" customFormat="1" x14ac:dyDescent="0.2">
      <c r="C193" s="163"/>
      <c r="D193" s="162"/>
      <c r="E193" s="163"/>
      <c r="F193" s="163"/>
      <c r="I193" s="163"/>
    </row>
    <row r="194" spans="3:9" s="118" customFormat="1" x14ac:dyDescent="0.2">
      <c r="C194" s="163"/>
      <c r="D194" s="162"/>
      <c r="E194" s="163"/>
      <c r="F194" s="163"/>
      <c r="I194" s="163"/>
    </row>
    <row r="195" spans="3:9" s="118" customFormat="1" x14ac:dyDescent="0.2">
      <c r="C195" s="163"/>
      <c r="D195" s="162"/>
      <c r="E195" s="163"/>
      <c r="F195" s="163"/>
      <c r="I195" s="163"/>
    </row>
    <row r="196" spans="3:9" s="118" customFormat="1" x14ac:dyDescent="0.2">
      <c r="C196" s="163"/>
      <c r="D196" s="162"/>
      <c r="E196" s="163"/>
      <c r="F196" s="163"/>
      <c r="I196" s="163"/>
    </row>
    <row r="197" spans="3:9" s="118" customFormat="1" x14ac:dyDescent="0.2">
      <c r="C197" s="163"/>
      <c r="D197" s="162"/>
      <c r="E197" s="163"/>
      <c r="F197" s="163"/>
      <c r="I197" s="163"/>
    </row>
    <row r="198" spans="3:9" s="118" customFormat="1" x14ac:dyDescent="0.2">
      <c r="C198" s="163"/>
      <c r="D198" s="162"/>
      <c r="E198" s="163"/>
      <c r="F198" s="163"/>
      <c r="I198" s="163"/>
    </row>
    <row r="199" spans="3:9" s="118" customFormat="1" x14ac:dyDescent="0.2">
      <c r="C199" s="163"/>
      <c r="D199" s="162"/>
      <c r="E199" s="163"/>
      <c r="F199" s="163"/>
      <c r="I199" s="163"/>
    </row>
    <row r="200" spans="3:9" s="118" customFormat="1" x14ac:dyDescent="0.2">
      <c r="C200" s="163"/>
      <c r="D200" s="162"/>
      <c r="E200" s="163"/>
      <c r="F200" s="163"/>
      <c r="I200" s="163"/>
    </row>
    <row r="201" spans="3:9" s="118" customFormat="1" x14ac:dyDescent="0.2">
      <c r="C201" s="163"/>
      <c r="D201" s="162"/>
      <c r="E201" s="163"/>
      <c r="F201" s="163"/>
      <c r="I201" s="163"/>
    </row>
    <row r="202" spans="3:9" s="118" customFormat="1" x14ac:dyDescent="0.2">
      <c r="C202" s="163"/>
      <c r="D202" s="162"/>
      <c r="E202" s="163"/>
      <c r="F202" s="163"/>
      <c r="I202" s="163"/>
    </row>
    <row r="203" spans="3:9" s="118" customFormat="1" x14ac:dyDescent="0.2">
      <c r="C203" s="163"/>
      <c r="D203" s="162"/>
      <c r="E203" s="163"/>
      <c r="F203" s="163"/>
      <c r="I203" s="163"/>
    </row>
    <row r="204" spans="3:9" s="118" customFormat="1" x14ac:dyDescent="0.2">
      <c r="C204" s="163"/>
      <c r="D204" s="162"/>
      <c r="E204" s="163"/>
      <c r="F204" s="163"/>
      <c r="I204" s="163"/>
    </row>
    <row r="205" spans="3:9" s="118" customFormat="1" x14ac:dyDescent="0.2">
      <c r="C205" s="163"/>
      <c r="D205" s="162"/>
      <c r="E205" s="163"/>
      <c r="F205" s="163"/>
      <c r="I205" s="163"/>
    </row>
    <row r="206" spans="3:9" s="118" customFormat="1" x14ac:dyDescent="0.2">
      <c r="C206" s="163"/>
      <c r="D206" s="162"/>
      <c r="E206" s="163"/>
      <c r="F206" s="163"/>
      <c r="I206" s="163"/>
    </row>
    <row r="207" spans="3:9" s="118" customFormat="1" x14ac:dyDescent="0.2">
      <c r="C207" s="163"/>
      <c r="D207" s="162"/>
      <c r="E207" s="163"/>
      <c r="F207" s="163"/>
      <c r="I207" s="163"/>
    </row>
    <row r="208" spans="3:9" s="118" customFormat="1" x14ac:dyDescent="0.2">
      <c r="C208" s="163"/>
      <c r="D208" s="162"/>
      <c r="E208" s="163"/>
      <c r="F208" s="163"/>
      <c r="I208" s="163"/>
    </row>
    <row r="209" spans="3:9" s="118" customFormat="1" x14ac:dyDescent="0.2">
      <c r="C209" s="163"/>
      <c r="D209" s="162"/>
      <c r="E209" s="163"/>
      <c r="F209" s="163"/>
      <c r="I209" s="163"/>
    </row>
    <row r="210" spans="3:9" s="118" customFormat="1" x14ac:dyDescent="0.2">
      <c r="C210" s="163"/>
      <c r="D210" s="162"/>
      <c r="E210" s="163"/>
      <c r="F210" s="163"/>
      <c r="I210" s="163"/>
    </row>
    <row r="211" spans="3:9" s="118" customFormat="1" x14ac:dyDescent="0.2">
      <c r="C211" s="163"/>
      <c r="D211" s="162"/>
      <c r="E211" s="163"/>
      <c r="F211" s="163"/>
      <c r="I211" s="163"/>
    </row>
    <row r="212" spans="3:9" s="118" customFormat="1" x14ac:dyDescent="0.2">
      <c r="C212" s="163"/>
      <c r="D212" s="162"/>
      <c r="E212" s="163"/>
      <c r="F212" s="163"/>
      <c r="I212" s="163"/>
    </row>
    <row r="213" spans="3:9" s="118" customFormat="1" x14ac:dyDescent="0.2">
      <c r="C213" s="163"/>
      <c r="D213" s="162"/>
      <c r="E213" s="163"/>
      <c r="F213" s="163"/>
      <c r="I213" s="163"/>
    </row>
    <row r="214" spans="3:9" s="118" customFormat="1" x14ac:dyDescent="0.2">
      <c r="C214" s="163"/>
      <c r="D214" s="162"/>
      <c r="E214" s="163"/>
      <c r="F214" s="163"/>
      <c r="I214" s="163"/>
    </row>
    <row r="215" spans="3:9" s="118" customFormat="1" x14ac:dyDescent="0.2">
      <c r="C215" s="163"/>
      <c r="D215" s="162"/>
      <c r="E215" s="163"/>
      <c r="F215" s="163"/>
      <c r="I215" s="163"/>
    </row>
    <row r="216" spans="3:9" s="118" customFormat="1" x14ac:dyDescent="0.2">
      <c r="C216" s="163"/>
      <c r="D216" s="162"/>
      <c r="E216" s="163"/>
      <c r="F216" s="163"/>
      <c r="I216" s="163"/>
    </row>
    <row r="217" spans="3:9" s="118" customFormat="1" x14ac:dyDescent="0.2">
      <c r="C217" s="163"/>
      <c r="D217" s="162"/>
      <c r="E217" s="163"/>
      <c r="F217" s="163"/>
      <c r="I217" s="163"/>
    </row>
    <row r="218" spans="3:9" s="118" customFormat="1" x14ac:dyDescent="0.2">
      <c r="C218" s="163"/>
      <c r="D218" s="162"/>
      <c r="E218" s="163"/>
      <c r="F218" s="163"/>
      <c r="I218" s="163"/>
    </row>
    <row r="219" spans="3:9" s="118" customFormat="1" x14ac:dyDescent="0.2">
      <c r="C219" s="163"/>
      <c r="D219" s="162"/>
      <c r="E219" s="163"/>
      <c r="F219" s="163"/>
      <c r="I219" s="163"/>
    </row>
    <row r="220" spans="3:9" s="118" customFormat="1" x14ac:dyDescent="0.2">
      <c r="C220" s="163"/>
      <c r="D220" s="162"/>
      <c r="E220" s="163"/>
      <c r="F220" s="163"/>
      <c r="I220" s="163"/>
    </row>
    <row r="221" spans="3:9" s="118" customFormat="1" x14ac:dyDescent="0.2">
      <c r="C221" s="163"/>
      <c r="D221" s="162"/>
      <c r="E221" s="163"/>
      <c r="F221" s="163"/>
      <c r="I221" s="163"/>
    </row>
    <row r="222" spans="3:9" s="118" customFormat="1" x14ac:dyDescent="0.2">
      <c r="C222" s="163"/>
      <c r="D222" s="162"/>
      <c r="E222" s="163"/>
      <c r="F222" s="163"/>
      <c r="I222" s="163"/>
    </row>
    <row r="223" spans="3:9" s="118" customFormat="1" x14ac:dyDescent="0.2">
      <c r="C223" s="163"/>
      <c r="D223" s="162"/>
      <c r="E223" s="163"/>
      <c r="F223" s="163"/>
      <c r="I223" s="163"/>
    </row>
    <row r="224" spans="3:9" s="118" customFormat="1" x14ac:dyDescent="0.2">
      <c r="C224" s="163"/>
      <c r="D224" s="162"/>
      <c r="E224" s="163"/>
      <c r="F224" s="163"/>
      <c r="I224" s="163"/>
    </row>
    <row r="225" spans="3:9" s="118" customFormat="1" x14ac:dyDescent="0.2">
      <c r="C225" s="163"/>
      <c r="D225" s="162"/>
      <c r="E225" s="163"/>
      <c r="F225" s="163"/>
      <c r="I225" s="163"/>
    </row>
    <row r="226" spans="3:9" s="118" customFormat="1" x14ac:dyDescent="0.2">
      <c r="C226" s="163"/>
      <c r="D226" s="162"/>
      <c r="E226" s="163"/>
      <c r="F226" s="163"/>
      <c r="I226" s="163"/>
    </row>
    <row r="227" spans="3:9" s="118" customFormat="1" x14ac:dyDescent="0.2">
      <c r="C227" s="163"/>
      <c r="D227" s="162"/>
      <c r="E227" s="163"/>
      <c r="F227" s="163"/>
      <c r="I227" s="163"/>
    </row>
    <row r="228" spans="3:9" s="118" customFormat="1" x14ac:dyDescent="0.2">
      <c r="C228" s="163"/>
      <c r="D228" s="162"/>
      <c r="E228" s="163"/>
      <c r="F228" s="163"/>
      <c r="I228" s="163"/>
    </row>
    <row r="229" spans="3:9" s="118" customFormat="1" x14ac:dyDescent="0.2">
      <c r="C229" s="163"/>
      <c r="D229" s="162"/>
      <c r="E229" s="163"/>
      <c r="F229" s="163"/>
      <c r="I229" s="163"/>
    </row>
    <row r="230" spans="3:9" s="118" customFormat="1" x14ac:dyDescent="0.2">
      <c r="C230" s="163"/>
      <c r="D230" s="162"/>
      <c r="E230" s="163"/>
      <c r="F230" s="163"/>
      <c r="I230" s="163"/>
    </row>
    <row r="231" spans="3:9" s="118" customFormat="1" x14ac:dyDescent="0.2">
      <c r="C231" s="163"/>
      <c r="D231" s="162"/>
      <c r="E231" s="163"/>
      <c r="F231" s="163"/>
      <c r="I231" s="163"/>
    </row>
    <row r="232" spans="3:9" s="118" customFormat="1" x14ac:dyDescent="0.2">
      <c r="C232" s="163"/>
      <c r="D232" s="162"/>
      <c r="E232" s="163"/>
      <c r="F232" s="163"/>
      <c r="I232" s="163"/>
    </row>
    <row r="233" spans="3:9" s="118" customFormat="1" x14ac:dyDescent="0.2">
      <c r="C233" s="163"/>
      <c r="D233" s="162"/>
      <c r="E233" s="163"/>
      <c r="F233" s="163"/>
      <c r="I233" s="163"/>
    </row>
    <row r="234" spans="3:9" s="118" customFormat="1" x14ac:dyDescent="0.2">
      <c r="C234" s="163"/>
      <c r="D234" s="162"/>
      <c r="E234" s="163"/>
      <c r="F234" s="163"/>
      <c r="I234" s="163"/>
    </row>
    <row r="235" spans="3:9" s="118" customFormat="1" x14ac:dyDescent="0.2">
      <c r="C235" s="163"/>
      <c r="D235" s="162"/>
      <c r="E235" s="163"/>
      <c r="F235" s="163"/>
      <c r="I235" s="163"/>
    </row>
    <row r="236" spans="3:9" s="118" customFormat="1" x14ac:dyDescent="0.2">
      <c r="C236" s="163"/>
      <c r="D236" s="162"/>
      <c r="E236" s="163"/>
      <c r="F236" s="163"/>
      <c r="I236" s="163"/>
    </row>
    <row r="237" spans="3:9" s="118" customFormat="1" x14ac:dyDescent="0.2">
      <c r="C237" s="163"/>
      <c r="D237" s="162"/>
      <c r="E237" s="163"/>
      <c r="F237" s="163"/>
      <c r="I237" s="163"/>
    </row>
    <row r="238" spans="3:9" s="118" customFormat="1" x14ac:dyDescent="0.2">
      <c r="C238" s="163"/>
      <c r="D238" s="162"/>
      <c r="E238" s="163"/>
      <c r="F238" s="163"/>
      <c r="I238" s="163"/>
    </row>
    <row r="239" spans="3:9" s="118" customFormat="1" x14ac:dyDescent="0.2">
      <c r="C239" s="163"/>
      <c r="D239" s="162"/>
      <c r="E239" s="163"/>
      <c r="F239" s="163"/>
      <c r="I239" s="163"/>
    </row>
    <row r="240" spans="3:9" s="118" customFormat="1" x14ac:dyDescent="0.2">
      <c r="C240" s="163"/>
      <c r="D240" s="162"/>
      <c r="E240" s="163"/>
      <c r="F240" s="163"/>
      <c r="I240" s="163"/>
    </row>
    <row r="241" spans="3:9" s="118" customFormat="1" x14ac:dyDescent="0.2">
      <c r="C241" s="163"/>
      <c r="D241" s="162"/>
      <c r="E241" s="163"/>
      <c r="F241" s="163"/>
      <c r="I241" s="163"/>
    </row>
    <row r="242" spans="3:9" s="118" customFormat="1" x14ac:dyDescent="0.2">
      <c r="C242" s="163"/>
      <c r="D242" s="162"/>
      <c r="E242" s="163"/>
      <c r="F242" s="163"/>
      <c r="I242" s="163"/>
    </row>
    <row r="243" spans="3:9" s="118" customFormat="1" x14ac:dyDescent="0.2">
      <c r="C243" s="163"/>
      <c r="D243" s="162"/>
      <c r="E243" s="163"/>
      <c r="F243" s="163"/>
      <c r="I243" s="163"/>
    </row>
    <row r="244" spans="3:9" s="118" customFormat="1" x14ac:dyDescent="0.2">
      <c r="C244" s="163"/>
      <c r="D244" s="162"/>
      <c r="E244" s="163"/>
      <c r="F244" s="163"/>
      <c r="I244" s="163"/>
    </row>
    <row r="245" spans="3:9" s="118" customFormat="1" x14ac:dyDescent="0.2">
      <c r="C245" s="163"/>
      <c r="D245" s="162"/>
      <c r="E245" s="163"/>
      <c r="F245" s="163"/>
      <c r="I245" s="163"/>
    </row>
    <row r="246" spans="3:9" s="118" customFormat="1" x14ac:dyDescent="0.2">
      <c r="C246" s="163"/>
      <c r="D246" s="162"/>
      <c r="E246" s="163"/>
      <c r="F246" s="163"/>
      <c r="I246" s="163"/>
    </row>
    <row r="247" spans="3:9" s="118" customFormat="1" x14ac:dyDescent="0.2">
      <c r="C247" s="163"/>
      <c r="D247" s="162"/>
      <c r="E247" s="163"/>
      <c r="F247" s="163"/>
      <c r="I247" s="163"/>
    </row>
    <row r="248" spans="3:9" s="118" customFormat="1" x14ac:dyDescent="0.2">
      <c r="C248" s="163"/>
      <c r="D248" s="162"/>
      <c r="E248" s="163"/>
      <c r="F248" s="163"/>
      <c r="I248" s="163"/>
    </row>
    <row r="249" spans="3:9" s="118" customFormat="1" x14ac:dyDescent="0.2">
      <c r="C249" s="163"/>
      <c r="D249" s="162"/>
      <c r="E249" s="163"/>
      <c r="F249" s="163"/>
      <c r="I249" s="163"/>
    </row>
    <row r="250" spans="3:9" s="118" customFormat="1" x14ac:dyDescent="0.2">
      <c r="C250" s="163"/>
      <c r="D250" s="162"/>
      <c r="E250" s="163"/>
      <c r="F250" s="163"/>
      <c r="I250" s="163"/>
    </row>
    <row r="251" spans="3:9" s="118" customFormat="1" x14ac:dyDescent="0.2">
      <c r="C251" s="163"/>
      <c r="D251" s="162"/>
      <c r="E251" s="163"/>
      <c r="F251" s="163"/>
      <c r="I251" s="163"/>
    </row>
    <row r="252" spans="3:9" s="118" customFormat="1" x14ac:dyDescent="0.2">
      <c r="C252" s="163"/>
      <c r="D252" s="162"/>
      <c r="E252" s="163"/>
      <c r="F252" s="163"/>
      <c r="I252" s="163"/>
    </row>
    <row r="253" spans="3:9" s="118" customFormat="1" x14ac:dyDescent="0.2">
      <c r="C253" s="163"/>
      <c r="D253" s="162"/>
      <c r="E253" s="163"/>
      <c r="F253" s="163"/>
      <c r="I253" s="163"/>
    </row>
    <row r="254" spans="3:9" s="118" customFormat="1" x14ac:dyDescent="0.2">
      <c r="C254" s="163"/>
      <c r="D254" s="162"/>
      <c r="E254" s="163"/>
      <c r="F254" s="163"/>
      <c r="I254" s="163"/>
    </row>
    <row r="255" spans="3:9" s="118" customFormat="1" x14ac:dyDescent="0.2">
      <c r="C255" s="163"/>
      <c r="D255" s="162"/>
      <c r="E255" s="163"/>
      <c r="F255" s="163"/>
      <c r="I255" s="163"/>
    </row>
    <row r="256" spans="3:9" s="118" customFormat="1" x14ac:dyDescent="0.2">
      <c r="C256" s="163"/>
      <c r="D256" s="162"/>
      <c r="E256" s="163"/>
      <c r="F256" s="163"/>
      <c r="I256" s="163"/>
    </row>
    <row r="257" spans="3:9" s="118" customFormat="1" x14ac:dyDescent="0.2">
      <c r="C257" s="163"/>
      <c r="D257" s="162"/>
      <c r="E257" s="163"/>
      <c r="F257" s="163"/>
      <c r="I257" s="163"/>
    </row>
    <row r="258" spans="3:9" s="118" customFormat="1" x14ac:dyDescent="0.2">
      <c r="C258" s="163"/>
      <c r="D258" s="162"/>
      <c r="E258" s="163"/>
      <c r="F258" s="163"/>
      <c r="I258" s="163"/>
    </row>
    <row r="259" spans="3:9" s="118" customFormat="1" x14ac:dyDescent="0.2">
      <c r="C259" s="163"/>
      <c r="D259" s="162"/>
      <c r="E259" s="163"/>
      <c r="F259" s="163"/>
      <c r="I259" s="163"/>
    </row>
    <row r="260" spans="3:9" s="118" customFormat="1" x14ac:dyDescent="0.2">
      <c r="C260" s="163"/>
      <c r="D260" s="162"/>
      <c r="E260" s="163"/>
      <c r="F260" s="163"/>
      <c r="I260" s="163"/>
    </row>
    <row r="261" spans="3:9" s="118" customFormat="1" x14ac:dyDescent="0.2">
      <c r="C261" s="163"/>
      <c r="D261" s="162"/>
      <c r="E261" s="163"/>
      <c r="F261" s="163"/>
      <c r="I261" s="163"/>
    </row>
    <row r="262" spans="3:9" s="118" customFormat="1" x14ac:dyDescent="0.2">
      <c r="C262" s="163"/>
      <c r="D262" s="162"/>
      <c r="E262" s="163"/>
      <c r="F262" s="163"/>
      <c r="I262" s="163"/>
    </row>
    <row r="263" spans="3:9" s="118" customFormat="1" x14ac:dyDescent="0.2">
      <c r="C263" s="163"/>
      <c r="D263" s="162"/>
      <c r="E263" s="163"/>
      <c r="F263" s="163"/>
      <c r="I263" s="163"/>
    </row>
    <row r="264" spans="3:9" s="118" customFormat="1" x14ac:dyDescent="0.2">
      <c r="C264" s="163"/>
      <c r="D264" s="162"/>
      <c r="E264" s="163"/>
      <c r="F264" s="163"/>
      <c r="I264" s="163"/>
    </row>
    <row r="265" spans="3:9" s="118" customFormat="1" x14ac:dyDescent="0.2">
      <c r="C265" s="163"/>
      <c r="D265" s="162"/>
      <c r="E265" s="163"/>
      <c r="F265" s="163"/>
      <c r="I265" s="163"/>
    </row>
    <row r="266" spans="3:9" s="118" customFormat="1" x14ac:dyDescent="0.2">
      <c r="C266" s="163"/>
      <c r="D266" s="162"/>
      <c r="E266" s="163"/>
      <c r="F266" s="163"/>
      <c r="I266" s="163"/>
    </row>
    <row r="267" spans="3:9" s="118" customFormat="1" x14ac:dyDescent="0.2">
      <c r="C267" s="163"/>
      <c r="D267" s="162"/>
      <c r="E267" s="163"/>
      <c r="F267" s="163"/>
      <c r="I267" s="163"/>
    </row>
    <row r="268" spans="3:9" s="118" customFormat="1" x14ac:dyDescent="0.2">
      <c r="C268" s="163"/>
      <c r="D268" s="162"/>
      <c r="E268" s="163"/>
      <c r="F268" s="163"/>
      <c r="I268" s="163"/>
    </row>
    <row r="269" spans="3:9" s="118" customFormat="1" x14ac:dyDescent="0.2">
      <c r="C269" s="163"/>
      <c r="D269" s="162"/>
      <c r="E269" s="163"/>
      <c r="F269" s="163"/>
      <c r="I269" s="163"/>
    </row>
    <row r="270" spans="3:9" s="118" customFormat="1" x14ac:dyDescent="0.2">
      <c r="C270" s="163"/>
      <c r="D270" s="162"/>
      <c r="E270" s="163"/>
      <c r="F270" s="163"/>
      <c r="I270" s="163"/>
    </row>
    <row r="271" spans="3:9" s="118" customFormat="1" x14ac:dyDescent="0.2">
      <c r="C271" s="163"/>
      <c r="D271" s="162"/>
      <c r="E271" s="163"/>
      <c r="F271" s="163"/>
      <c r="I271" s="163"/>
    </row>
    <row r="272" spans="3:9" s="118" customFormat="1" x14ac:dyDescent="0.2">
      <c r="C272" s="163"/>
      <c r="D272" s="162"/>
      <c r="E272" s="163"/>
      <c r="F272" s="163"/>
      <c r="I272" s="163"/>
    </row>
    <row r="273" spans="3:9" s="118" customFormat="1" x14ac:dyDescent="0.2">
      <c r="C273" s="163"/>
      <c r="D273" s="162"/>
      <c r="E273" s="163"/>
      <c r="F273" s="163"/>
      <c r="I273" s="163"/>
    </row>
    <row r="274" spans="3:9" s="118" customFormat="1" x14ac:dyDescent="0.2">
      <c r="C274" s="163"/>
      <c r="D274" s="162"/>
      <c r="E274" s="163"/>
      <c r="F274" s="163"/>
      <c r="I274" s="163"/>
    </row>
    <row r="275" spans="3:9" s="118" customFormat="1" x14ac:dyDescent="0.2">
      <c r="C275" s="163"/>
      <c r="D275" s="162"/>
      <c r="E275" s="163"/>
      <c r="F275" s="163"/>
      <c r="I275" s="163"/>
    </row>
    <row r="276" spans="3:9" s="118" customFormat="1" x14ac:dyDescent="0.2">
      <c r="C276" s="163"/>
      <c r="D276" s="162"/>
      <c r="E276" s="163"/>
      <c r="F276" s="163"/>
      <c r="I276" s="163"/>
    </row>
    <row r="277" spans="3:9" s="118" customFormat="1" x14ac:dyDescent="0.2">
      <c r="C277" s="163"/>
      <c r="D277" s="162"/>
      <c r="E277" s="163"/>
      <c r="F277" s="163"/>
      <c r="I277" s="163"/>
    </row>
    <row r="278" spans="3:9" s="118" customFormat="1" x14ac:dyDescent="0.2">
      <c r="C278" s="163"/>
      <c r="D278" s="162"/>
      <c r="E278" s="163"/>
      <c r="F278" s="163"/>
      <c r="I278" s="163"/>
    </row>
    <row r="279" spans="3:9" s="118" customFormat="1" x14ac:dyDescent="0.2">
      <c r="C279" s="163"/>
      <c r="D279" s="162"/>
      <c r="E279" s="163"/>
      <c r="F279" s="163"/>
      <c r="I279" s="163"/>
    </row>
    <row r="280" spans="3:9" s="118" customFormat="1" x14ac:dyDescent="0.2">
      <c r="C280" s="163"/>
      <c r="D280" s="162"/>
      <c r="E280" s="163"/>
      <c r="F280" s="163"/>
      <c r="I280" s="163"/>
    </row>
    <row r="281" spans="3:9" s="118" customFormat="1" x14ac:dyDescent="0.2">
      <c r="C281" s="163"/>
      <c r="D281" s="162"/>
      <c r="E281" s="163"/>
      <c r="F281" s="163"/>
      <c r="I281" s="163"/>
    </row>
    <row r="282" spans="3:9" s="118" customFormat="1" x14ac:dyDescent="0.2">
      <c r="C282" s="163"/>
      <c r="D282" s="162"/>
      <c r="E282" s="163"/>
      <c r="F282" s="163"/>
      <c r="I282" s="163"/>
    </row>
    <row r="283" spans="3:9" s="118" customFormat="1" x14ac:dyDescent="0.2">
      <c r="C283" s="163"/>
      <c r="D283" s="162"/>
      <c r="E283" s="163"/>
      <c r="F283" s="163"/>
      <c r="I283" s="163"/>
    </row>
    <row r="284" spans="3:9" s="118" customFormat="1" x14ac:dyDescent="0.2">
      <c r="C284" s="163"/>
      <c r="D284" s="162"/>
      <c r="E284" s="163"/>
      <c r="F284" s="163"/>
      <c r="I284" s="163"/>
    </row>
    <row r="285" spans="3:9" s="118" customFormat="1" x14ac:dyDescent="0.2">
      <c r="C285" s="163"/>
      <c r="D285" s="162"/>
      <c r="E285" s="163"/>
      <c r="F285" s="163"/>
      <c r="I285" s="163"/>
    </row>
    <row r="286" spans="3:9" s="118" customFormat="1" x14ac:dyDescent="0.2">
      <c r="C286" s="163"/>
      <c r="D286" s="162"/>
      <c r="E286" s="163"/>
      <c r="F286" s="163"/>
      <c r="I286" s="163"/>
    </row>
    <row r="287" spans="3:9" s="118" customFormat="1" x14ac:dyDescent="0.2">
      <c r="C287" s="163"/>
      <c r="D287" s="162"/>
      <c r="E287" s="163"/>
      <c r="F287" s="163"/>
      <c r="I287" s="163"/>
    </row>
    <row r="288" spans="3:9" s="118" customFormat="1" x14ac:dyDescent="0.2">
      <c r="C288" s="163"/>
      <c r="D288" s="162"/>
      <c r="E288" s="163"/>
      <c r="F288" s="163"/>
      <c r="I288" s="163"/>
    </row>
    <row r="289" spans="3:9" s="118" customFormat="1" x14ac:dyDescent="0.2">
      <c r="C289" s="163"/>
      <c r="D289" s="162"/>
      <c r="E289" s="163"/>
      <c r="F289" s="163"/>
      <c r="I289" s="163"/>
    </row>
    <row r="290" spans="3:9" s="118" customFormat="1" x14ac:dyDescent="0.2">
      <c r="C290" s="163"/>
      <c r="D290" s="162"/>
      <c r="E290" s="163"/>
      <c r="F290" s="163"/>
      <c r="I290" s="163"/>
    </row>
    <row r="291" spans="3:9" s="118" customFormat="1" x14ac:dyDescent="0.2">
      <c r="C291" s="163"/>
      <c r="D291" s="162"/>
      <c r="E291" s="163"/>
      <c r="F291" s="163"/>
      <c r="I291" s="163"/>
    </row>
    <row r="292" spans="3:9" s="118" customFormat="1" x14ac:dyDescent="0.2">
      <c r="C292" s="163"/>
      <c r="D292" s="162"/>
      <c r="E292" s="163"/>
      <c r="F292" s="163"/>
      <c r="I292" s="163"/>
    </row>
    <row r="293" spans="3:9" s="118" customFormat="1" x14ac:dyDescent="0.2">
      <c r="C293" s="163"/>
      <c r="D293" s="162"/>
      <c r="E293" s="163"/>
      <c r="F293" s="163"/>
      <c r="I293" s="163"/>
    </row>
    <row r="294" spans="3:9" s="118" customFormat="1" x14ac:dyDescent="0.2">
      <c r="C294" s="163"/>
      <c r="D294" s="162"/>
      <c r="E294" s="163"/>
      <c r="F294" s="163"/>
      <c r="I294" s="163"/>
    </row>
    <row r="295" spans="3:9" s="118" customFormat="1" x14ac:dyDescent="0.2">
      <c r="C295" s="163"/>
      <c r="D295" s="162"/>
      <c r="E295" s="163"/>
      <c r="F295" s="163"/>
      <c r="I295" s="163"/>
    </row>
    <row r="296" spans="3:9" s="118" customFormat="1" x14ac:dyDescent="0.2">
      <c r="C296" s="163"/>
      <c r="D296" s="162"/>
      <c r="E296" s="163"/>
      <c r="F296" s="163"/>
      <c r="I296" s="163"/>
    </row>
    <row r="297" spans="3:9" s="118" customFormat="1" x14ac:dyDescent="0.2">
      <c r="C297" s="163"/>
      <c r="D297" s="162"/>
      <c r="E297" s="163"/>
      <c r="F297" s="163"/>
      <c r="I297" s="163"/>
    </row>
    <row r="298" spans="3:9" s="118" customFormat="1" x14ac:dyDescent="0.2">
      <c r="C298" s="163"/>
      <c r="D298" s="162"/>
      <c r="E298" s="163"/>
      <c r="F298" s="163"/>
      <c r="I298" s="163"/>
    </row>
    <row r="299" spans="3:9" s="118" customFormat="1" x14ac:dyDescent="0.2">
      <c r="C299" s="163"/>
      <c r="D299" s="162"/>
      <c r="E299" s="163"/>
      <c r="F299" s="163"/>
      <c r="I299" s="163"/>
    </row>
    <row r="300" spans="3:9" s="118" customFormat="1" x14ac:dyDescent="0.2">
      <c r="C300" s="163"/>
      <c r="D300" s="162"/>
      <c r="E300" s="163"/>
      <c r="F300" s="163"/>
      <c r="I300" s="163"/>
    </row>
    <row r="301" spans="3:9" s="118" customFormat="1" x14ac:dyDescent="0.2">
      <c r="C301" s="163"/>
      <c r="D301" s="162"/>
      <c r="E301" s="163"/>
      <c r="F301" s="163"/>
      <c r="I301" s="163"/>
    </row>
    <row r="302" spans="3:9" s="118" customFormat="1" x14ac:dyDescent="0.2">
      <c r="C302" s="163"/>
      <c r="D302" s="162"/>
      <c r="E302" s="163"/>
      <c r="F302" s="163"/>
      <c r="I302" s="163"/>
    </row>
    <row r="303" spans="3:9" s="118" customFormat="1" x14ac:dyDescent="0.2">
      <c r="C303" s="163"/>
      <c r="D303" s="162"/>
      <c r="E303" s="163"/>
      <c r="F303" s="163"/>
      <c r="I303" s="163"/>
    </row>
    <row r="304" spans="3:9" s="118" customFormat="1" x14ac:dyDescent="0.2">
      <c r="C304" s="163"/>
      <c r="D304" s="162"/>
      <c r="E304" s="163"/>
      <c r="F304" s="163"/>
      <c r="I304" s="163"/>
    </row>
    <row r="305" spans="3:9" s="118" customFormat="1" x14ac:dyDescent="0.2">
      <c r="C305" s="163"/>
      <c r="D305" s="162"/>
      <c r="E305" s="163"/>
      <c r="F305" s="163"/>
      <c r="I305" s="163"/>
    </row>
    <row r="306" spans="3:9" s="118" customFormat="1" x14ac:dyDescent="0.2">
      <c r="C306" s="163"/>
      <c r="D306" s="162"/>
      <c r="E306" s="163"/>
      <c r="F306" s="163"/>
      <c r="I306" s="163"/>
    </row>
    <row r="307" spans="3:9" s="118" customFormat="1" x14ac:dyDescent="0.2">
      <c r="C307" s="163"/>
      <c r="D307" s="162"/>
      <c r="E307" s="163"/>
      <c r="F307" s="163"/>
      <c r="I307" s="163"/>
    </row>
    <row r="308" spans="3:9" s="118" customFormat="1" x14ac:dyDescent="0.2">
      <c r="C308" s="163"/>
      <c r="D308" s="162"/>
      <c r="E308" s="163"/>
      <c r="F308" s="163"/>
      <c r="I308" s="163"/>
    </row>
    <row r="309" spans="3:9" s="118" customFormat="1" x14ac:dyDescent="0.2">
      <c r="C309" s="163"/>
      <c r="D309" s="162"/>
      <c r="E309" s="163"/>
      <c r="F309" s="163"/>
      <c r="I309" s="163"/>
    </row>
    <row r="310" spans="3:9" s="118" customFormat="1" x14ac:dyDescent="0.2">
      <c r="C310" s="163"/>
      <c r="D310" s="162"/>
      <c r="E310" s="163"/>
      <c r="F310" s="163"/>
      <c r="I310" s="163"/>
    </row>
    <row r="311" spans="3:9" s="118" customFormat="1" x14ac:dyDescent="0.2">
      <c r="C311" s="163"/>
      <c r="D311" s="162"/>
      <c r="E311" s="163"/>
      <c r="F311" s="163"/>
      <c r="I311" s="163"/>
    </row>
    <row r="312" spans="3:9" s="118" customFormat="1" x14ac:dyDescent="0.2">
      <c r="C312" s="163"/>
      <c r="D312" s="162"/>
      <c r="E312" s="163"/>
      <c r="F312" s="163"/>
      <c r="I312" s="163"/>
    </row>
    <row r="313" spans="3:9" s="118" customFormat="1" x14ac:dyDescent="0.2">
      <c r="C313" s="163"/>
      <c r="D313" s="162"/>
      <c r="E313" s="163"/>
      <c r="F313" s="163"/>
      <c r="I313" s="163"/>
    </row>
    <row r="314" spans="3:9" s="118" customFormat="1" x14ac:dyDescent="0.2">
      <c r="C314" s="163"/>
      <c r="D314" s="162"/>
      <c r="E314" s="163"/>
      <c r="F314" s="163"/>
      <c r="I314" s="163"/>
    </row>
    <row r="315" spans="3:9" s="118" customFormat="1" x14ac:dyDescent="0.2">
      <c r="C315" s="163"/>
      <c r="D315" s="162"/>
      <c r="E315" s="163"/>
      <c r="F315" s="163"/>
      <c r="I315" s="163"/>
    </row>
    <row r="316" spans="3:9" s="118" customFormat="1" x14ac:dyDescent="0.2">
      <c r="C316" s="163"/>
      <c r="D316" s="162"/>
      <c r="E316" s="163"/>
      <c r="F316" s="163"/>
      <c r="I316" s="163"/>
    </row>
    <row r="317" spans="3:9" s="118" customFormat="1" x14ac:dyDescent="0.2">
      <c r="C317" s="163"/>
      <c r="D317" s="162"/>
      <c r="E317" s="163"/>
      <c r="F317" s="163"/>
      <c r="I317" s="163"/>
    </row>
    <row r="318" spans="3:9" s="118" customFormat="1" x14ac:dyDescent="0.2">
      <c r="C318" s="163"/>
      <c r="D318" s="162"/>
      <c r="E318" s="163"/>
      <c r="F318" s="163"/>
      <c r="I318" s="163"/>
    </row>
    <row r="319" spans="3:9" s="118" customFormat="1" x14ac:dyDescent="0.2">
      <c r="C319" s="163"/>
      <c r="D319" s="162"/>
      <c r="E319" s="163"/>
      <c r="F319" s="163"/>
      <c r="I319" s="163"/>
    </row>
    <row r="320" spans="3:9" s="118" customFormat="1" x14ac:dyDescent="0.2">
      <c r="C320" s="163"/>
      <c r="D320" s="162"/>
      <c r="E320" s="163"/>
      <c r="F320" s="163"/>
      <c r="I320" s="163"/>
    </row>
    <row r="321" spans="3:9" s="118" customFormat="1" x14ac:dyDescent="0.2">
      <c r="C321" s="163"/>
      <c r="D321" s="162"/>
      <c r="E321" s="163"/>
      <c r="F321" s="163"/>
      <c r="I321" s="163"/>
    </row>
    <row r="322" spans="3:9" s="118" customFormat="1" x14ac:dyDescent="0.2">
      <c r="C322" s="163"/>
      <c r="D322" s="162"/>
      <c r="E322" s="163"/>
      <c r="F322" s="163"/>
      <c r="I322" s="163"/>
    </row>
    <row r="323" spans="3:9" s="118" customFormat="1" x14ac:dyDescent="0.2">
      <c r="C323" s="163"/>
      <c r="D323" s="162"/>
      <c r="E323" s="163"/>
      <c r="F323" s="163"/>
      <c r="I323" s="163"/>
    </row>
    <row r="324" spans="3:9" s="118" customFormat="1" x14ac:dyDescent="0.2">
      <c r="C324" s="163"/>
      <c r="D324" s="162"/>
      <c r="E324" s="163"/>
      <c r="F324" s="163"/>
      <c r="I324" s="163"/>
    </row>
    <row r="325" spans="3:9" s="118" customFormat="1" x14ac:dyDescent="0.2">
      <c r="C325" s="163"/>
      <c r="D325" s="162"/>
      <c r="E325" s="163"/>
      <c r="F325" s="163"/>
      <c r="I325" s="163"/>
    </row>
    <row r="326" spans="3:9" s="118" customFormat="1" x14ac:dyDescent="0.2">
      <c r="C326" s="163"/>
      <c r="D326" s="162"/>
      <c r="E326" s="163"/>
      <c r="F326" s="163"/>
      <c r="I326" s="163"/>
    </row>
    <row r="327" spans="3:9" s="118" customFormat="1" x14ac:dyDescent="0.2">
      <c r="C327" s="163"/>
      <c r="D327" s="162"/>
      <c r="E327" s="163"/>
      <c r="F327" s="163"/>
      <c r="I327" s="163"/>
    </row>
    <row r="328" spans="3:9" s="118" customFormat="1" x14ac:dyDescent="0.2">
      <c r="C328" s="163"/>
      <c r="D328" s="162"/>
      <c r="E328" s="163"/>
      <c r="F328" s="163"/>
      <c r="I328" s="163"/>
    </row>
    <row r="329" spans="3:9" s="118" customFormat="1" x14ac:dyDescent="0.2">
      <c r="C329" s="163"/>
      <c r="D329" s="162"/>
      <c r="E329" s="163"/>
      <c r="F329" s="163"/>
      <c r="I329" s="163"/>
    </row>
    <row r="330" spans="3:9" s="118" customFormat="1" x14ac:dyDescent="0.2">
      <c r="C330" s="163"/>
      <c r="D330" s="162"/>
      <c r="E330" s="163"/>
      <c r="F330" s="163"/>
      <c r="I330" s="163"/>
    </row>
    <row r="331" spans="3:9" s="118" customFormat="1" x14ac:dyDescent="0.2">
      <c r="C331" s="163"/>
      <c r="D331" s="162"/>
      <c r="E331" s="163"/>
      <c r="F331" s="163"/>
      <c r="I331" s="163"/>
    </row>
    <row r="332" spans="3:9" s="118" customFormat="1" x14ac:dyDescent="0.2">
      <c r="C332" s="163"/>
      <c r="D332" s="162"/>
      <c r="E332" s="163"/>
      <c r="F332" s="163"/>
      <c r="I332" s="163"/>
    </row>
    <row r="333" spans="3:9" s="118" customFormat="1" x14ac:dyDescent="0.2">
      <c r="C333" s="163"/>
      <c r="D333" s="162"/>
      <c r="E333" s="163"/>
      <c r="F333" s="163"/>
      <c r="I333" s="163"/>
    </row>
    <row r="334" spans="3:9" s="118" customFormat="1" x14ac:dyDescent="0.2">
      <c r="C334" s="163"/>
      <c r="D334" s="162"/>
      <c r="E334" s="163"/>
      <c r="F334" s="163"/>
      <c r="I334" s="163"/>
    </row>
    <row r="335" spans="3:9" s="118" customFormat="1" x14ac:dyDescent="0.2">
      <c r="C335" s="163"/>
      <c r="D335" s="162"/>
      <c r="E335" s="163"/>
      <c r="F335" s="163"/>
      <c r="I335" s="163"/>
    </row>
    <row r="336" spans="3:9" s="118" customFormat="1" x14ac:dyDescent="0.2">
      <c r="C336" s="163"/>
      <c r="D336" s="162"/>
      <c r="E336" s="163"/>
      <c r="F336" s="163"/>
      <c r="I336" s="163"/>
    </row>
    <row r="337" spans="3:9" s="118" customFormat="1" x14ac:dyDescent="0.2">
      <c r="C337" s="163"/>
      <c r="D337" s="162"/>
      <c r="E337" s="163"/>
      <c r="F337" s="163"/>
      <c r="I337" s="163"/>
    </row>
    <row r="338" spans="3:9" s="118" customFormat="1" x14ac:dyDescent="0.2">
      <c r="C338" s="163"/>
      <c r="D338" s="162"/>
      <c r="E338" s="163"/>
      <c r="F338" s="163"/>
      <c r="I338" s="163"/>
    </row>
    <row r="339" spans="3:9" s="118" customFormat="1" x14ac:dyDescent="0.2">
      <c r="C339" s="163"/>
      <c r="D339" s="162"/>
      <c r="E339" s="163"/>
      <c r="F339" s="163"/>
      <c r="I339" s="163"/>
    </row>
    <row r="340" spans="3:9" s="118" customFormat="1" x14ac:dyDescent="0.2">
      <c r="C340" s="163"/>
      <c r="D340" s="162"/>
      <c r="E340" s="163"/>
      <c r="F340" s="163"/>
      <c r="I340" s="163"/>
    </row>
    <row r="341" spans="3:9" s="118" customFormat="1" x14ac:dyDescent="0.2">
      <c r="C341" s="163"/>
      <c r="D341" s="162"/>
      <c r="E341" s="163"/>
      <c r="F341" s="163"/>
      <c r="I341" s="163"/>
    </row>
    <row r="342" spans="3:9" s="118" customFormat="1" x14ac:dyDescent="0.2">
      <c r="C342" s="163"/>
      <c r="D342" s="162"/>
      <c r="E342" s="163"/>
      <c r="F342" s="163"/>
      <c r="I342" s="163"/>
    </row>
    <row r="343" spans="3:9" s="118" customFormat="1" x14ac:dyDescent="0.2">
      <c r="C343" s="163"/>
      <c r="D343" s="162"/>
      <c r="E343" s="163"/>
      <c r="F343" s="163"/>
      <c r="I343" s="163"/>
    </row>
    <row r="344" spans="3:9" s="118" customFormat="1" x14ac:dyDescent="0.2">
      <c r="C344" s="163"/>
      <c r="D344" s="162"/>
      <c r="E344" s="163"/>
      <c r="F344" s="163"/>
      <c r="I344" s="163"/>
    </row>
    <row r="345" spans="3:9" s="118" customFormat="1" x14ac:dyDescent="0.2">
      <c r="C345" s="163"/>
      <c r="D345" s="162"/>
      <c r="E345" s="163"/>
      <c r="F345" s="163"/>
      <c r="I345" s="163"/>
    </row>
    <row r="346" spans="3:9" s="118" customFormat="1" x14ac:dyDescent="0.2">
      <c r="C346" s="163"/>
      <c r="D346" s="162"/>
      <c r="E346" s="163"/>
      <c r="F346" s="163"/>
      <c r="I346" s="163"/>
    </row>
    <row r="347" spans="3:9" s="118" customFormat="1" x14ac:dyDescent="0.2">
      <c r="C347" s="163"/>
      <c r="D347" s="162"/>
      <c r="E347" s="163"/>
      <c r="F347" s="163"/>
      <c r="I347" s="163"/>
    </row>
    <row r="348" spans="3:9" s="118" customFormat="1" x14ac:dyDescent="0.2">
      <c r="C348" s="163"/>
      <c r="D348" s="162"/>
      <c r="E348" s="163"/>
      <c r="F348" s="163"/>
      <c r="I348" s="163"/>
    </row>
    <row r="349" spans="3:9" s="118" customFormat="1" x14ac:dyDescent="0.2">
      <c r="C349" s="163"/>
      <c r="D349" s="162"/>
      <c r="E349" s="163"/>
      <c r="F349" s="163"/>
      <c r="I349" s="163"/>
    </row>
    <row r="350" spans="3:9" s="118" customFormat="1" x14ac:dyDescent="0.2">
      <c r="C350" s="163"/>
      <c r="D350" s="162"/>
      <c r="E350" s="163"/>
      <c r="F350" s="163"/>
      <c r="I350" s="163"/>
    </row>
    <row r="351" spans="3:9" s="118" customFormat="1" x14ac:dyDescent="0.2">
      <c r="C351" s="163"/>
      <c r="D351" s="162"/>
      <c r="E351" s="163"/>
      <c r="F351" s="163"/>
      <c r="I351" s="163"/>
    </row>
    <row r="352" spans="3:9" s="118" customFormat="1" x14ac:dyDescent="0.2">
      <c r="C352" s="163"/>
      <c r="D352" s="162"/>
      <c r="E352" s="163"/>
      <c r="F352" s="163"/>
      <c r="I352" s="163"/>
    </row>
    <row r="353" spans="3:9" s="118" customFormat="1" x14ac:dyDescent="0.2">
      <c r="C353" s="163"/>
      <c r="D353" s="162"/>
      <c r="E353" s="163"/>
      <c r="F353" s="163"/>
      <c r="I353" s="163"/>
    </row>
    <row r="354" spans="3:9" s="118" customFormat="1" x14ac:dyDescent="0.2">
      <c r="C354" s="163"/>
      <c r="D354" s="162"/>
      <c r="E354" s="163"/>
      <c r="F354" s="163"/>
      <c r="I354" s="163"/>
    </row>
    <row r="355" spans="3:9" s="118" customFormat="1" x14ac:dyDescent="0.2">
      <c r="C355" s="163"/>
      <c r="D355" s="162"/>
      <c r="E355" s="163"/>
      <c r="F355" s="163"/>
      <c r="I355" s="163"/>
    </row>
    <row r="356" spans="3:9" s="118" customFormat="1" x14ac:dyDescent="0.2">
      <c r="C356" s="163"/>
      <c r="D356" s="162"/>
      <c r="E356" s="163"/>
      <c r="F356" s="163"/>
      <c r="I356" s="163"/>
    </row>
    <row r="357" spans="3:9" s="118" customFormat="1" x14ac:dyDescent="0.2">
      <c r="C357" s="163"/>
      <c r="D357" s="162"/>
      <c r="E357" s="163"/>
      <c r="F357" s="163"/>
      <c r="I357" s="163"/>
    </row>
    <row r="358" spans="3:9" s="118" customFormat="1" x14ac:dyDescent="0.2">
      <c r="C358" s="163"/>
      <c r="D358" s="162"/>
      <c r="E358" s="163"/>
      <c r="F358" s="163"/>
      <c r="I358" s="163"/>
    </row>
    <row r="359" spans="3:9" s="118" customFormat="1" x14ac:dyDescent="0.2">
      <c r="C359" s="163"/>
      <c r="D359" s="162"/>
      <c r="E359" s="163"/>
      <c r="F359" s="163"/>
      <c r="I359" s="163"/>
    </row>
    <row r="360" spans="3:9" s="118" customFormat="1" x14ac:dyDescent="0.2">
      <c r="C360" s="163"/>
      <c r="D360" s="162"/>
      <c r="E360" s="163"/>
      <c r="F360" s="163"/>
      <c r="I360" s="163"/>
    </row>
    <row r="361" spans="3:9" s="118" customFormat="1" x14ac:dyDescent="0.2">
      <c r="C361" s="163"/>
      <c r="D361" s="162"/>
      <c r="E361" s="163"/>
      <c r="F361" s="163"/>
      <c r="I361" s="163"/>
    </row>
    <row r="362" spans="3:9" s="118" customFormat="1" x14ac:dyDescent="0.2">
      <c r="C362" s="163"/>
      <c r="D362" s="162"/>
      <c r="E362" s="163"/>
      <c r="F362" s="163"/>
      <c r="I362" s="163"/>
    </row>
    <row r="363" spans="3:9" s="118" customFormat="1" x14ac:dyDescent="0.2">
      <c r="C363" s="163"/>
      <c r="D363" s="162"/>
      <c r="E363" s="163"/>
      <c r="F363" s="163"/>
      <c r="I363" s="163"/>
    </row>
    <row r="364" spans="3:9" s="118" customFormat="1" x14ac:dyDescent="0.2">
      <c r="C364" s="163"/>
      <c r="D364" s="162"/>
      <c r="E364" s="163"/>
      <c r="F364" s="163"/>
      <c r="I364" s="163"/>
    </row>
    <row r="365" spans="3:9" s="118" customFormat="1" x14ac:dyDescent="0.2">
      <c r="C365" s="163"/>
      <c r="D365" s="162"/>
      <c r="E365" s="163"/>
      <c r="F365" s="163"/>
      <c r="I365" s="163"/>
    </row>
    <row r="366" spans="3:9" s="118" customFormat="1" x14ac:dyDescent="0.2">
      <c r="C366" s="163"/>
      <c r="D366" s="162"/>
      <c r="E366" s="163"/>
      <c r="F366" s="163"/>
      <c r="I366" s="163"/>
    </row>
    <row r="367" spans="3:9" s="118" customFormat="1" x14ac:dyDescent="0.2">
      <c r="C367" s="163"/>
      <c r="D367" s="162"/>
      <c r="E367" s="163"/>
      <c r="F367" s="163"/>
      <c r="I367" s="163"/>
    </row>
    <row r="368" spans="3:9" s="118" customFormat="1" x14ac:dyDescent="0.2">
      <c r="C368" s="163"/>
      <c r="D368" s="162"/>
      <c r="E368" s="163"/>
      <c r="F368" s="163"/>
      <c r="I368" s="163"/>
    </row>
    <row r="369" spans="3:9" s="118" customFormat="1" x14ac:dyDescent="0.2">
      <c r="C369" s="163"/>
      <c r="D369" s="162"/>
      <c r="E369" s="163"/>
      <c r="F369" s="163"/>
      <c r="I369" s="163"/>
    </row>
    <row r="370" spans="3:9" s="118" customFormat="1" x14ac:dyDescent="0.2">
      <c r="C370" s="163"/>
      <c r="D370" s="162"/>
      <c r="E370" s="163"/>
      <c r="F370" s="163"/>
      <c r="I370" s="163"/>
    </row>
    <row r="371" spans="3:9" s="118" customFormat="1" x14ac:dyDescent="0.2">
      <c r="C371" s="163"/>
      <c r="D371" s="162"/>
      <c r="E371" s="163"/>
      <c r="F371" s="163"/>
      <c r="I371" s="163"/>
    </row>
    <row r="372" spans="3:9" s="118" customFormat="1" x14ac:dyDescent="0.2">
      <c r="C372" s="163"/>
      <c r="D372" s="162"/>
      <c r="E372" s="163"/>
      <c r="F372" s="163"/>
      <c r="I372" s="163"/>
    </row>
    <row r="373" spans="3:9" s="118" customFormat="1" x14ac:dyDescent="0.2">
      <c r="C373" s="163"/>
      <c r="D373" s="162"/>
      <c r="E373" s="163"/>
      <c r="F373" s="163"/>
      <c r="I373" s="163"/>
    </row>
    <row r="374" spans="3:9" s="118" customFormat="1" x14ac:dyDescent="0.2">
      <c r="C374" s="163"/>
      <c r="D374" s="162"/>
      <c r="E374" s="163"/>
      <c r="F374" s="163"/>
      <c r="I374" s="163"/>
    </row>
    <row r="375" spans="3:9" s="118" customFormat="1" x14ac:dyDescent="0.2">
      <c r="C375" s="163"/>
      <c r="D375" s="162"/>
      <c r="E375" s="163"/>
      <c r="F375" s="163"/>
      <c r="I375" s="163"/>
    </row>
    <row r="376" spans="3:9" s="118" customFormat="1" x14ac:dyDescent="0.2">
      <c r="C376" s="163"/>
      <c r="D376" s="162"/>
      <c r="E376" s="163"/>
      <c r="F376" s="163"/>
      <c r="I376" s="163"/>
    </row>
    <row r="377" spans="3:9" s="118" customFormat="1" x14ac:dyDescent="0.2">
      <c r="C377" s="163"/>
      <c r="D377" s="162"/>
      <c r="E377" s="163"/>
      <c r="F377" s="163"/>
      <c r="I377" s="163"/>
    </row>
    <row r="378" spans="3:9" s="118" customFormat="1" x14ac:dyDescent="0.2">
      <c r="C378" s="163"/>
      <c r="D378" s="162"/>
      <c r="E378" s="163"/>
      <c r="F378" s="163"/>
      <c r="I378" s="163"/>
    </row>
    <row r="379" spans="3:9" s="118" customFormat="1" x14ac:dyDescent="0.2">
      <c r="C379" s="163"/>
      <c r="D379" s="162"/>
      <c r="E379" s="163"/>
      <c r="F379" s="163"/>
      <c r="I379" s="163"/>
    </row>
    <row r="380" spans="3:9" s="118" customFormat="1" x14ac:dyDescent="0.2">
      <c r="C380" s="163"/>
      <c r="D380" s="162"/>
      <c r="E380" s="163"/>
      <c r="F380" s="163"/>
      <c r="I380" s="163"/>
    </row>
    <row r="381" spans="3:9" s="118" customFormat="1" x14ac:dyDescent="0.2">
      <c r="C381" s="163"/>
      <c r="D381" s="162"/>
      <c r="E381" s="163"/>
      <c r="F381" s="163"/>
      <c r="I381" s="163"/>
    </row>
    <row r="382" spans="3:9" s="118" customFormat="1" x14ac:dyDescent="0.2">
      <c r="C382" s="163"/>
      <c r="D382" s="162"/>
      <c r="E382" s="163"/>
      <c r="F382" s="163"/>
      <c r="I382" s="163"/>
    </row>
    <row r="383" spans="3:9" s="118" customFormat="1" x14ac:dyDescent="0.2">
      <c r="C383" s="163"/>
      <c r="D383" s="162"/>
      <c r="E383" s="163"/>
      <c r="F383" s="163"/>
      <c r="I383" s="163"/>
    </row>
    <row r="384" spans="3:9" s="118" customFormat="1" x14ac:dyDescent="0.2">
      <c r="C384" s="163"/>
      <c r="D384" s="162"/>
      <c r="E384" s="163"/>
      <c r="F384" s="163"/>
      <c r="I384" s="163"/>
    </row>
    <row r="385" spans="3:9" s="118" customFormat="1" x14ac:dyDescent="0.2">
      <c r="C385" s="163"/>
      <c r="D385" s="162"/>
      <c r="E385" s="163"/>
      <c r="F385" s="163"/>
      <c r="I385" s="163"/>
    </row>
    <row r="386" spans="3:9" s="118" customFormat="1" x14ac:dyDescent="0.2">
      <c r="C386" s="163"/>
      <c r="D386" s="162"/>
      <c r="E386" s="163"/>
      <c r="F386" s="163"/>
      <c r="I386" s="163"/>
    </row>
    <row r="387" spans="3:9" s="118" customFormat="1" x14ac:dyDescent="0.2">
      <c r="C387" s="163"/>
      <c r="D387" s="162"/>
      <c r="E387" s="163"/>
      <c r="F387" s="163"/>
      <c r="I387" s="163"/>
    </row>
    <row r="388" spans="3:9" s="118" customFormat="1" x14ac:dyDescent="0.2">
      <c r="C388" s="163"/>
      <c r="D388" s="162"/>
      <c r="E388" s="163"/>
      <c r="F388" s="163"/>
      <c r="I388" s="163"/>
    </row>
    <row r="389" spans="3:9" s="118" customFormat="1" x14ac:dyDescent="0.2">
      <c r="C389" s="163"/>
      <c r="D389" s="162"/>
      <c r="E389" s="163"/>
      <c r="F389" s="163"/>
      <c r="I389" s="163"/>
    </row>
    <row r="390" spans="3:9" s="118" customFormat="1" x14ac:dyDescent="0.2">
      <c r="C390" s="163"/>
      <c r="D390" s="162"/>
      <c r="E390" s="163"/>
      <c r="F390" s="163"/>
      <c r="I390" s="163"/>
    </row>
    <row r="391" spans="3:9" s="118" customFormat="1" x14ac:dyDescent="0.2">
      <c r="C391" s="163"/>
      <c r="D391" s="162"/>
      <c r="E391" s="163"/>
      <c r="F391" s="163"/>
      <c r="I391" s="163"/>
    </row>
    <row r="392" spans="3:9" s="118" customFormat="1" x14ac:dyDescent="0.2">
      <c r="C392" s="163"/>
      <c r="D392" s="162"/>
      <c r="E392" s="163"/>
      <c r="F392" s="163"/>
      <c r="I392" s="163"/>
    </row>
    <row r="393" spans="3:9" s="118" customFormat="1" x14ac:dyDescent="0.2">
      <c r="C393" s="163"/>
      <c r="D393" s="162"/>
      <c r="E393" s="163"/>
      <c r="F393" s="163"/>
      <c r="I393" s="163"/>
    </row>
    <row r="394" spans="3:9" s="118" customFormat="1" x14ac:dyDescent="0.2">
      <c r="C394" s="163"/>
      <c r="D394" s="162"/>
      <c r="E394" s="163"/>
      <c r="F394" s="163"/>
      <c r="I394" s="163"/>
    </row>
    <row r="395" spans="3:9" s="118" customFormat="1" x14ac:dyDescent="0.2">
      <c r="C395" s="163"/>
      <c r="D395" s="162"/>
      <c r="E395" s="163"/>
      <c r="F395" s="163"/>
      <c r="I395" s="163"/>
    </row>
    <row r="396" spans="3:9" s="118" customFormat="1" x14ac:dyDescent="0.2">
      <c r="C396" s="163"/>
      <c r="D396" s="162"/>
      <c r="E396" s="163"/>
      <c r="F396" s="163"/>
      <c r="I396" s="163"/>
    </row>
    <row r="397" spans="3:9" s="118" customFormat="1" x14ac:dyDescent="0.2">
      <c r="C397" s="163"/>
      <c r="D397" s="162"/>
      <c r="E397" s="163"/>
      <c r="F397" s="163"/>
      <c r="I397" s="163"/>
    </row>
    <row r="398" spans="3:9" s="118" customFormat="1" x14ac:dyDescent="0.2">
      <c r="C398" s="163"/>
      <c r="D398" s="162"/>
      <c r="E398" s="163"/>
      <c r="F398" s="163"/>
      <c r="I398" s="163"/>
    </row>
    <row r="399" spans="3:9" s="118" customFormat="1" x14ac:dyDescent="0.2">
      <c r="C399" s="163"/>
      <c r="D399" s="162"/>
      <c r="E399" s="163"/>
      <c r="F399" s="163"/>
      <c r="I399" s="163"/>
    </row>
    <row r="400" spans="3:9" s="118" customFormat="1" x14ac:dyDescent="0.2">
      <c r="C400" s="163"/>
      <c r="D400" s="162"/>
      <c r="E400" s="163"/>
      <c r="F400" s="163"/>
      <c r="I400" s="163"/>
    </row>
    <row r="401" spans="3:9" s="118" customFormat="1" x14ac:dyDescent="0.2">
      <c r="C401" s="163"/>
      <c r="D401" s="162"/>
      <c r="E401" s="163"/>
      <c r="F401" s="163"/>
      <c r="I401" s="163"/>
    </row>
    <row r="402" spans="3:9" s="118" customFormat="1" x14ac:dyDescent="0.2">
      <c r="C402" s="163"/>
      <c r="D402" s="162"/>
      <c r="E402" s="163"/>
      <c r="F402" s="163"/>
      <c r="I402" s="163"/>
    </row>
    <row r="403" spans="3:9" s="118" customFormat="1" x14ac:dyDescent="0.2">
      <c r="C403" s="163"/>
      <c r="D403" s="162"/>
      <c r="E403" s="163"/>
      <c r="F403" s="163"/>
      <c r="I403" s="163"/>
    </row>
    <row r="404" spans="3:9" s="118" customFormat="1" x14ac:dyDescent="0.2">
      <c r="C404" s="163"/>
      <c r="D404" s="162"/>
      <c r="E404" s="163"/>
      <c r="F404" s="163"/>
      <c r="I404" s="163"/>
    </row>
    <row r="405" spans="3:9" s="118" customFormat="1" x14ac:dyDescent="0.2">
      <c r="C405" s="163"/>
      <c r="D405" s="162"/>
      <c r="E405" s="163"/>
      <c r="F405" s="163"/>
      <c r="I405" s="163"/>
    </row>
    <row r="406" spans="3:9" s="118" customFormat="1" x14ac:dyDescent="0.2">
      <c r="C406" s="163"/>
      <c r="D406" s="162"/>
      <c r="E406" s="163"/>
      <c r="F406" s="163"/>
      <c r="I406" s="163"/>
    </row>
    <row r="407" spans="3:9" s="118" customFormat="1" x14ac:dyDescent="0.2">
      <c r="C407" s="163"/>
      <c r="D407" s="162"/>
      <c r="E407" s="163"/>
      <c r="F407" s="163"/>
      <c r="I407" s="163"/>
    </row>
    <row r="408" spans="3:9" s="118" customFormat="1" x14ac:dyDescent="0.2">
      <c r="C408" s="163"/>
      <c r="D408" s="162"/>
      <c r="E408" s="163"/>
      <c r="F408" s="163"/>
      <c r="I408" s="163"/>
    </row>
    <row r="409" spans="3:9" s="118" customFormat="1" x14ac:dyDescent="0.2">
      <c r="C409" s="163"/>
      <c r="D409" s="162"/>
      <c r="E409" s="163"/>
      <c r="F409" s="163"/>
      <c r="I409" s="163"/>
    </row>
    <row r="410" spans="3:9" s="118" customFormat="1" x14ac:dyDescent="0.2">
      <c r="C410" s="163"/>
      <c r="D410" s="162"/>
      <c r="E410" s="163"/>
      <c r="F410" s="163"/>
      <c r="I410" s="163"/>
    </row>
    <row r="411" spans="3:9" s="118" customFormat="1" x14ac:dyDescent="0.2">
      <c r="C411" s="163"/>
      <c r="D411" s="162"/>
      <c r="E411" s="163"/>
      <c r="F411" s="163"/>
      <c r="I411" s="163"/>
    </row>
    <row r="412" spans="3:9" s="118" customFormat="1" x14ac:dyDescent="0.2">
      <c r="C412" s="163"/>
      <c r="D412" s="162"/>
      <c r="E412" s="163"/>
      <c r="F412" s="163"/>
      <c r="I412" s="163"/>
    </row>
    <row r="413" spans="3:9" s="118" customFormat="1" x14ac:dyDescent="0.2">
      <c r="C413" s="163"/>
      <c r="D413" s="162"/>
      <c r="E413" s="163"/>
      <c r="F413" s="163"/>
      <c r="I413" s="163"/>
    </row>
    <row r="414" spans="3:9" s="118" customFormat="1" x14ac:dyDescent="0.2">
      <c r="C414" s="163"/>
      <c r="D414" s="162"/>
      <c r="E414" s="163"/>
      <c r="F414" s="163"/>
      <c r="I414" s="163"/>
    </row>
    <row r="415" spans="3:9" s="118" customFormat="1" x14ac:dyDescent="0.2">
      <c r="C415" s="163"/>
      <c r="D415" s="162"/>
      <c r="E415" s="163"/>
      <c r="F415" s="163"/>
      <c r="I415" s="163"/>
    </row>
    <row r="416" spans="3:9" s="118" customFormat="1" x14ac:dyDescent="0.2">
      <c r="C416" s="163"/>
      <c r="D416" s="162"/>
      <c r="E416" s="163"/>
      <c r="F416" s="163"/>
      <c r="I416" s="163"/>
    </row>
    <row r="417" spans="3:9" s="118" customFormat="1" x14ac:dyDescent="0.2">
      <c r="C417" s="163"/>
      <c r="D417" s="162"/>
      <c r="E417" s="163"/>
      <c r="F417" s="163"/>
      <c r="I417" s="163"/>
    </row>
    <row r="418" spans="3:9" s="118" customFormat="1" x14ac:dyDescent="0.2">
      <c r="C418" s="163"/>
      <c r="D418" s="162"/>
      <c r="E418" s="163"/>
      <c r="F418" s="163"/>
      <c r="I418" s="163"/>
    </row>
    <row r="419" spans="3:9" s="118" customFormat="1" x14ac:dyDescent="0.2">
      <c r="C419" s="163"/>
      <c r="D419" s="162"/>
      <c r="E419" s="163"/>
      <c r="F419" s="163"/>
      <c r="I419" s="163"/>
    </row>
    <row r="420" spans="3:9" s="118" customFormat="1" x14ac:dyDescent="0.2">
      <c r="C420" s="163"/>
      <c r="D420" s="162"/>
      <c r="E420" s="163"/>
      <c r="F420" s="163"/>
      <c r="I420" s="163"/>
    </row>
    <row r="421" spans="3:9" s="118" customFormat="1" x14ac:dyDescent="0.2">
      <c r="C421" s="163"/>
      <c r="D421" s="162"/>
      <c r="E421" s="163"/>
      <c r="F421" s="163"/>
      <c r="I421" s="163"/>
    </row>
    <row r="422" spans="3:9" s="118" customFormat="1" x14ac:dyDescent="0.2">
      <c r="C422" s="163"/>
      <c r="D422" s="162"/>
      <c r="E422" s="163"/>
      <c r="F422" s="163"/>
      <c r="I422" s="163"/>
    </row>
    <row r="423" spans="3:9" s="118" customFormat="1" x14ac:dyDescent="0.2">
      <c r="C423" s="163"/>
      <c r="D423" s="162"/>
      <c r="E423" s="163"/>
      <c r="F423" s="163"/>
      <c r="I423" s="163"/>
    </row>
    <row r="424" spans="3:9" s="118" customFormat="1" x14ac:dyDescent="0.2">
      <c r="C424" s="163"/>
      <c r="D424" s="162"/>
      <c r="E424" s="163"/>
      <c r="F424" s="163"/>
      <c r="I424" s="163"/>
    </row>
    <row r="425" spans="3:9" s="118" customFormat="1" x14ac:dyDescent="0.2">
      <c r="C425" s="163"/>
      <c r="D425" s="162"/>
      <c r="E425" s="163"/>
      <c r="F425" s="163"/>
      <c r="I425" s="163"/>
    </row>
    <row r="426" spans="3:9" s="118" customFormat="1" x14ac:dyDescent="0.2">
      <c r="C426" s="163"/>
      <c r="D426" s="162"/>
      <c r="E426" s="163"/>
      <c r="F426" s="163"/>
      <c r="I426" s="163"/>
    </row>
    <row r="427" spans="3:9" s="118" customFormat="1" x14ac:dyDescent="0.2">
      <c r="C427" s="163"/>
      <c r="D427" s="162"/>
      <c r="E427" s="163"/>
      <c r="F427" s="163"/>
      <c r="I427" s="163"/>
    </row>
    <row r="428" spans="3:9" s="118" customFormat="1" x14ac:dyDescent="0.2">
      <c r="C428" s="163"/>
      <c r="D428" s="162"/>
      <c r="E428" s="163"/>
      <c r="F428" s="163"/>
      <c r="I428" s="163"/>
    </row>
    <row r="429" spans="3:9" s="118" customFormat="1" x14ac:dyDescent="0.2">
      <c r="C429" s="163"/>
      <c r="D429" s="162"/>
      <c r="E429" s="163"/>
      <c r="F429" s="163"/>
      <c r="I429" s="163"/>
    </row>
    <row r="430" spans="3:9" s="118" customFormat="1" x14ac:dyDescent="0.2">
      <c r="C430" s="163"/>
      <c r="D430" s="162"/>
      <c r="E430" s="163"/>
      <c r="F430" s="163"/>
      <c r="I430" s="163"/>
    </row>
    <row r="431" spans="3:9" s="118" customFormat="1" x14ac:dyDescent="0.2">
      <c r="C431" s="163"/>
      <c r="D431" s="162"/>
      <c r="E431" s="163"/>
      <c r="F431" s="163"/>
      <c r="I431" s="163"/>
    </row>
    <row r="432" spans="3:9" s="118" customFormat="1" x14ac:dyDescent="0.2">
      <c r="C432" s="163"/>
      <c r="D432" s="162"/>
      <c r="E432" s="163"/>
      <c r="F432" s="163"/>
      <c r="I432" s="163"/>
    </row>
    <row r="433" spans="3:9" s="118" customFormat="1" x14ac:dyDescent="0.2">
      <c r="C433" s="163"/>
      <c r="D433" s="162"/>
      <c r="E433" s="163"/>
      <c r="F433" s="163"/>
      <c r="I433" s="163"/>
    </row>
    <row r="434" spans="3:9" s="118" customFormat="1" x14ac:dyDescent="0.2">
      <c r="C434" s="163"/>
      <c r="D434" s="162"/>
      <c r="E434" s="163"/>
      <c r="F434" s="163"/>
      <c r="I434" s="163"/>
    </row>
    <row r="435" spans="3:9" s="118" customFormat="1" x14ac:dyDescent="0.2">
      <c r="C435" s="163"/>
      <c r="D435" s="162"/>
      <c r="E435" s="163"/>
      <c r="F435" s="163"/>
      <c r="I435" s="163"/>
    </row>
    <row r="436" spans="3:9" s="118" customFormat="1" x14ac:dyDescent="0.2">
      <c r="C436" s="163"/>
      <c r="D436" s="162"/>
      <c r="E436" s="163"/>
      <c r="F436" s="163"/>
      <c r="I436" s="163"/>
    </row>
    <row r="437" spans="3:9" s="118" customFormat="1" x14ac:dyDescent="0.2">
      <c r="C437" s="163"/>
      <c r="D437" s="162"/>
      <c r="E437" s="163"/>
      <c r="F437" s="163"/>
      <c r="I437" s="163"/>
    </row>
    <row r="438" spans="3:9" s="118" customFormat="1" x14ac:dyDescent="0.2">
      <c r="C438" s="163"/>
      <c r="D438" s="162"/>
      <c r="E438" s="163"/>
      <c r="F438" s="163"/>
      <c r="I438" s="163"/>
    </row>
    <row r="439" spans="3:9" s="118" customFormat="1" x14ac:dyDescent="0.2">
      <c r="C439" s="163"/>
      <c r="D439" s="162"/>
      <c r="E439" s="163"/>
      <c r="F439" s="163"/>
      <c r="I439" s="163"/>
    </row>
    <row r="440" spans="3:9" s="118" customFormat="1" x14ac:dyDescent="0.2">
      <c r="C440" s="163"/>
      <c r="D440" s="162"/>
      <c r="E440" s="163"/>
      <c r="F440" s="163"/>
      <c r="I440" s="163"/>
    </row>
    <row r="441" spans="3:9" s="118" customFormat="1" x14ac:dyDescent="0.2">
      <c r="C441" s="163"/>
      <c r="D441" s="162"/>
      <c r="E441" s="163"/>
      <c r="F441" s="163"/>
      <c r="I441" s="163"/>
    </row>
    <row r="442" spans="3:9" s="118" customFormat="1" x14ac:dyDescent="0.2">
      <c r="C442" s="163"/>
      <c r="D442" s="162"/>
      <c r="E442" s="163"/>
      <c r="F442" s="163"/>
      <c r="I442" s="163"/>
    </row>
    <row r="443" spans="3:9" s="118" customFormat="1" x14ac:dyDescent="0.2">
      <c r="C443" s="163"/>
      <c r="D443" s="162"/>
      <c r="E443" s="163"/>
      <c r="F443" s="163"/>
      <c r="I443" s="163"/>
    </row>
    <row r="444" spans="3:9" s="118" customFormat="1" x14ac:dyDescent="0.2">
      <c r="C444" s="163"/>
      <c r="D444" s="162"/>
      <c r="E444" s="163"/>
      <c r="F444" s="163"/>
      <c r="I444" s="163"/>
    </row>
    <row r="445" spans="3:9" s="118" customFormat="1" x14ac:dyDescent="0.2">
      <c r="C445" s="163"/>
      <c r="D445" s="162"/>
      <c r="E445" s="163"/>
      <c r="F445" s="163"/>
      <c r="I445" s="163"/>
    </row>
    <row r="446" spans="3:9" s="118" customFormat="1" x14ac:dyDescent="0.2">
      <c r="C446" s="163"/>
      <c r="D446" s="162"/>
      <c r="E446" s="163"/>
      <c r="F446" s="163"/>
      <c r="I446" s="163"/>
    </row>
    <row r="447" spans="3:9" s="118" customFormat="1" x14ac:dyDescent="0.2">
      <c r="C447" s="163"/>
      <c r="D447" s="162"/>
      <c r="E447" s="163"/>
      <c r="F447" s="163"/>
      <c r="I447" s="163"/>
    </row>
    <row r="448" spans="3:9" s="118" customFormat="1" x14ac:dyDescent="0.2">
      <c r="C448" s="163"/>
      <c r="D448" s="162"/>
      <c r="E448" s="163"/>
      <c r="F448" s="163"/>
      <c r="I448" s="163"/>
    </row>
    <row r="449" spans="3:9" s="118" customFormat="1" x14ac:dyDescent="0.2">
      <c r="C449" s="163"/>
      <c r="D449" s="162"/>
      <c r="E449" s="163"/>
      <c r="F449" s="163"/>
      <c r="I449" s="163"/>
    </row>
    <row r="450" spans="3:9" s="118" customFormat="1" x14ac:dyDescent="0.2">
      <c r="C450" s="163"/>
      <c r="D450" s="162"/>
      <c r="E450" s="163"/>
      <c r="F450" s="163"/>
      <c r="I450" s="163"/>
    </row>
    <row r="451" spans="3:9" s="118" customFormat="1" x14ac:dyDescent="0.2">
      <c r="C451" s="163"/>
      <c r="D451" s="162"/>
      <c r="E451" s="163"/>
      <c r="F451" s="163"/>
      <c r="I451" s="163"/>
    </row>
    <row r="452" spans="3:9" s="118" customFormat="1" x14ac:dyDescent="0.2">
      <c r="C452" s="163"/>
      <c r="D452" s="162"/>
      <c r="E452" s="163"/>
      <c r="F452" s="163"/>
      <c r="I452" s="163"/>
    </row>
    <row r="453" spans="3:9" s="118" customFormat="1" x14ac:dyDescent="0.2">
      <c r="C453" s="163"/>
      <c r="D453" s="162"/>
      <c r="E453" s="163"/>
      <c r="F453" s="163"/>
      <c r="I453" s="163"/>
    </row>
    <row r="454" spans="3:9" s="118" customFormat="1" x14ac:dyDescent="0.2">
      <c r="C454" s="163"/>
      <c r="D454" s="162"/>
      <c r="E454" s="163"/>
      <c r="F454" s="163"/>
      <c r="I454" s="163"/>
    </row>
    <row r="455" spans="3:9" s="118" customFormat="1" x14ac:dyDescent="0.2">
      <c r="C455" s="163"/>
      <c r="D455" s="162"/>
      <c r="E455" s="163"/>
      <c r="F455" s="163"/>
      <c r="I455" s="163"/>
    </row>
    <row r="456" spans="3:9" s="118" customFormat="1" x14ac:dyDescent="0.2">
      <c r="C456" s="163"/>
      <c r="D456" s="162"/>
      <c r="E456" s="163"/>
      <c r="F456" s="163"/>
      <c r="I456" s="163"/>
    </row>
    <row r="457" spans="3:9" s="118" customFormat="1" x14ac:dyDescent="0.2">
      <c r="C457" s="163"/>
      <c r="D457" s="162"/>
      <c r="E457" s="163"/>
      <c r="F457" s="163"/>
      <c r="I457" s="163"/>
    </row>
    <row r="458" spans="3:9" s="118" customFormat="1" x14ac:dyDescent="0.2">
      <c r="C458" s="163"/>
      <c r="D458" s="162"/>
      <c r="E458" s="163"/>
      <c r="F458" s="163"/>
      <c r="I458" s="163"/>
    </row>
    <row r="459" spans="3:9" s="118" customFormat="1" x14ac:dyDescent="0.2">
      <c r="C459" s="163"/>
      <c r="D459" s="162"/>
      <c r="E459" s="163"/>
      <c r="F459" s="163"/>
      <c r="I459" s="163"/>
    </row>
    <row r="460" spans="3:9" s="118" customFormat="1" x14ac:dyDescent="0.2">
      <c r="C460" s="163"/>
      <c r="D460" s="162"/>
      <c r="E460" s="163"/>
      <c r="F460" s="163"/>
      <c r="I460" s="163"/>
    </row>
    <row r="461" spans="3:9" s="118" customFormat="1" x14ac:dyDescent="0.2">
      <c r="C461" s="163"/>
      <c r="D461" s="162"/>
      <c r="E461" s="163"/>
      <c r="F461" s="163"/>
      <c r="I461" s="163"/>
    </row>
    <row r="462" spans="3:9" s="118" customFormat="1" x14ac:dyDescent="0.2">
      <c r="C462" s="163"/>
      <c r="D462" s="162"/>
      <c r="E462" s="163"/>
      <c r="F462" s="163"/>
      <c r="I462" s="163"/>
    </row>
    <row r="463" spans="3:9" s="118" customFormat="1" x14ac:dyDescent="0.2">
      <c r="C463" s="163"/>
      <c r="D463" s="162"/>
      <c r="E463" s="163"/>
      <c r="F463" s="163"/>
      <c r="I463" s="163"/>
    </row>
    <row r="464" spans="3:9" s="118" customFormat="1" x14ac:dyDescent="0.2">
      <c r="C464" s="163"/>
      <c r="D464" s="162"/>
      <c r="E464" s="163"/>
      <c r="F464" s="163"/>
      <c r="I464" s="163"/>
    </row>
    <row r="465" spans="3:9" s="118" customFormat="1" x14ac:dyDescent="0.2">
      <c r="C465" s="163"/>
      <c r="D465" s="162"/>
      <c r="E465" s="163"/>
      <c r="F465" s="163"/>
      <c r="I465" s="163"/>
    </row>
    <row r="466" spans="3:9" s="118" customFormat="1" x14ac:dyDescent="0.2">
      <c r="C466" s="163"/>
      <c r="D466" s="162"/>
      <c r="E466" s="163"/>
      <c r="F466" s="163"/>
      <c r="I466" s="163"/>
    </row>
    <row r="467" spans="3:9" s="118" customFormat="1" x14ac:dyDescent="0.2">
      <c r="C467" s="163"/>
      <c r="D467" s="162"/>
      <c r="E467" s="163"/>
      <c r="F467" s="163"/>
      <c r="I467" s="163"/>
    </row>
    <row r="468" spans="3:9" s="118" customFormat="1" x14ac:dyDescent="0.2">
      <c r="C468" s="163"/>
      <c r="D468" s="162"/>
      <c r="E468" s="163"/>
      <c r="F468" s="163"/>
      <c r="I468" s="163"/>
    </row>
    <row r="469" spans="3:9" s="118" customFormat="1" x14ac:dyDescent="0.2">
      <c r="C469" s="163"/>
      <c r="D469" s="162"/>
      <c r="E469" s="163"/>
      <c r="F469" s="163"/>
      <c r="I469" s="163"/>
    </row>
    <row r="470" spans="3:9" s="118" customFormat="1" x14ac:dyDescent="0.2">
      <c r="C470" s="163"/>
      <c r="D470" s="162"/>
      <c r="E470" s="163"/>
      <c r="F470" s="163"/>
      <c r="I470" s="163"/>
    </row>
    <row r="471" spans="3:9" s="118" customFormat="1" x14ac:dyDescent="0.2">
      <c r="C471" s="163"/>
      <c r="D471" s="162"/>
      <c r="E471" s="163"/>
      <c r="F471" s="163"/>
      <c r="I471" s="163"/>
    </row>
    <row r="472" spans="3:9" s="118" customFormat="1" x14ac:dyDescent="0.2">
      <c r="C472" s="163"/>
      <c r="D472" s="162"/>
      <c r="E472" s="163"/>
      <c r="F472" s="163"/>
      <c r="I472" s="163"/>
    </row>
    <row r="473" spans="3:9" s="118" customFormat="1" x14ac:dyDescent="0.2">
      <c r="C473" s="163"/>
      <c r="D473" s="162"/>
      <c r="E473" s="163"/>
      <c r="F473" s="163"/>
      <c r="I473" s="163"/>
    </row>
    <row r="474" spans="3:9" s="118" customFormat="1" x14ac:dyDescent="0.2">
      <c r="C474" s="163"/>
      <c r="D474" s="162"/>
      <c r="E474" s="163"/>
      <c r="F474" s="163"/>
      <c r="I474" s="163"/>
    </row>
    <row r="475" spans="3:9" s="118" customFormat="1" x14ac:dyDescent="0.2">
      <c r="C475" s="163"/>
      <c r="D475" s="162"/>
      <c r="E475" s="163"/>
      <c r="F475" s="163"/>
      <c r="I475" s="163"/>
    </row>
    <row r="476" spans="3:9" s="118" customFormat="1" x14ac:dyDescent="0.2">
      <c r="C476" s="163"/>
      <c r="D476" s="162"/>
      <c r="E476" s="163"/>
      <c r="F476" s="163"/>
      <c r="I476" s="163"/>
    </row>
    <row r="477" spans="3:9" s="118" customFormat="1" x14ac:dyDescent="0.2">
      <c r="C477" s="163"/>
      <c r="D477" s="162"/>
      <c r="E477" s="163"/>
      <c r="F477" s="163"/>
      <c r="I477" s="163"/>
    </row>
    <row r="478" spans="3:9" s="118" customFormat="1" x14ac:dyDescent="0.2">
      <c r="C478" s="163"/>
      <c r="D478" s="162"/>
      <c r="E478" s="163"/>
      <c r="F478" s="163"/>
      <c r="I478" s="163"/>
    </row>
    <row r="479" spans="3:9" s="118" customFormat="1" x14ac:dyDescent="0.2">
      <c r="C479" s="163"/>
      <c r="D479" s="162"/>
      <c r="E479" s="163"/>
      <c r="F479" s="163"/>
      <c r="I479" s="163"/>
    </row>
    <row r="480" spans="3:9" s="118" customFormat="1" x14ac:dyDescent="0.2">
      <c r="C480" s="163"/>
      <c r="D480" s="162"/>
      <c r="E480" s="163"/>
      <c r="F480" s="163"/>
      <c r="I480" s="163"/>
    </row>
    <row r="481" spans="3:9" s="118" customFormat="1" x14ac:dyDescent="0.2">
      <c r="C481" s="163"/>
      <c r="D481" s="162"/>
      <c r="E481" s="163"/>
      <c r="F481" s="163"/>
      <c r="I481" s="163"/>
    </row>
    <row r="482" spans="3:9" s="118" customFormat="1" x14ac:dyDescent="0.2">
      <c r="C482" s="163"/>
      <c r="D482" s="162"/>
      <c r="E482" s="163"/>
      <c r="F482" s="163"/>
      <c r="I482" s="163"/>
    </row>
    <row r="483" spans="3:9" s="118" customFormat="1" x14ac:dyDescent="0.2">
      <c r="C483" s="163"/>
      <c r="D483" s="162"/>
      <c r="E483" s="163"/>
      <c r="F483" s="163"/>
      <c r="I483" s="163"/>
    </row>
    <row r="484" spans="3:9" s="118" customFormat="1" x14ac:dyDescent="0.2">
      <c r="C484" s="163"/>
      <c r="D484" s="162"/>
      <c r="E484" s="163"/>
      <c r="F484" s="163"/>
      <c r="I484" s="163"/>
    </row>
    <row r="485" spans="3:9" s="118" customFormat="1" x14ac:dyDescent="0.2">
      <c r="C485" s="163"/>
      <c r="D485" s="162"/>
      <c r="E485" s="163"/>
      <c r="F485" s="163"/>
      <c r="I485" s="163"/>
    </row>
    <row r="486" spans="3:9" s="118" customFormat="1" x14ac:dyDescent="0.2">
      <c r="C486" s="163"/>
      <c r="D486" s="162"/>
      <c r="E486" s="163"/>
      <c r="F486" s="163"/>
      <c r="I486" s="163"/>
    </row>
    <row r="487" spans="3:9" s="118" customFormat="1" x14ac:dyDescent="0.2">
      <c r="C487" s="163"/>
      <c r="D487" s="162"/>
      <c r="E487" s="163"/>
      <c r="F487" s="163"/>
      <c r="I487" s="163"/>
    </row>
    <row r="488" spans="3:9" s="118" customFormat="1" x14ac:dyDescent="0.2">
      <c r="C488" s="163"/>
      <c r="D488" s="162"/>
      <c r="E488" s="163"/>
      <c r="F488" s="163"/>
      <c r="I488" s="163"/>
    </row>
    <row r="489" spans="3:9" s="118" customFormat="1" x14ac:dyDescent="0.2">
      <c r="C489" s="163"/>
      <c r="D489" s="162"/>
      <c r="E489" s="163"/>
      <c r="F489" s="163"/>
      <c r="I489" s="163"/>
    </row>
    <row r="490" spans="3:9" s="118" customFormat="1" x14ac:dyDescent="0.2">
      <c r="C490" s="163"/>
      <c r="D490" s="162"/>
      <c r="E490" s="163"/>
      <c r="F490" s="163"/>
      <c r="I490" s="163"/>
    </row>
    <row r="491" spans="3:9" s="118" customFormat="1" x14ac:dyDescent="0.2">
      <c r="C491" s="163"/>
      <c r="D491" s="162"/>
      <c r="E491" s="163"/>
      <c r="F491" s="163"/>
      <c r="I491" s="163"/>
    </row>
    <row r="492" spans="3:9" s="118" customFormat="1" x14ac:dyDescent="0.2">
      <c r="C492" s="163"/>
      <c r="D492" s="162"/>
      <c r="E492" s="163"/>
      <c r="F492" s="163"/>
      <c r="I492" s="163"/>
    </row>
    <row r="493" spans="3:9" s="118" customFormat="1" x14ac:dyDescent="0.2">
      <c r="C493" s="163"/>
      <c r="D493" s="162"/>
      <c r="E493" s="163"/>
      <c r="F493" s="163"/>
      <c r="I493" s="163"/>
    </row>
    <row r="494" spans="3:9" s="118" customFormat="1" x14ac:dyDescent="0.2">
      <c r="C494" s="163"/>
      <c r="D494" s="162"/>
      <c r="E494" s="163"/>
      <c r="F494" s="163"/>
      <c r="I494" s="163"/>
    </row>
    <row r="495" spans="3:9" s="118" customFormat="1" x14ac:dyDescent="0.2">
      <c r="C495" s="163"/>
      <c r="D495" s="162"/>
      <c r="E495" s="163"/>
      <c r="F495" s="163"/>
      <c r="I495" s="163"/>
    </row>
    <row r="496" spans="3:9" s="118" customFormat="1" x14ac:dyDescent="0.2">
      <c r="C496" s="163"/>
      <c r="D496" s="162"/>
      <c r="E496" s="163"/>
      <c r="F496" s="163"/>
      <c r="I496" s="163"/>
    </row>
    <row r="497" spans="3:9" s="118" customFormat="1" x14ac:dyDescent="0.2">
      <c r="C497" s="163"/>
      <c r="D497" s="162"/>
      <c r="E497" s="163"/>
      <c r="F497" s="163"/>
      <c r="I497" s="163"/>
    </row>
    <row r="498" spans="3:9" s="118" customFormat="1" x14ac:dyDescent="0.2">
      <c r="C498" s="163"/>
      <c r="D498" s="162"/>
      <c r="E498" s="163"/>
      <c r="F498" s="163"/>
      <c r="I498" s="163"/>
    </row>
    <row r="499" spans="3:9" s="118" customFormat="1" x14ac:dyDescent="0.2">
      <c r="C499" s="163"/>
      <c r="D499" s="162"/>
      <c r="E499" s="163"/>
      <c r="F499" s="163"/>
      <c r="I499" s="163"/>
    </row>
    <row r="500" spans="3:9" s="118" customFormat="1" x14ac:dyDescent="0.2">
      <c r="C500" s="163"/>
      <c r="D500" s="162"/>
      <c r="E500" s="163"/>
      <c r="F500" s="163"/>
      <c r="I500" s="163"/>
    </row>
    <row r="501" spans="3:9" s="118" customFormat="1" x14ac:dyDescent="0.2">
      <c r="C501" s="163"/>
      <c r="D501" s="162"/>
      <c r="E501" s="163"/>
      <c r="F501" s="163"/>
      <c r="I501" s="163"/>
    </row>
    <row r="502" spans="3:9" s="118" customFormat="1" x14ac:dyDescent="0.2">
      <c r="C502" s="163"/>
      <c r="D502" s="162"/>
      <c r="E502" s="163"/>
      <c r="F502" s="163"/>
      <c r="I502" s="163"/>
    </row>
    <row r="503" spans="3:9" s="118" customFormat="1" x14ac:dyDescent="0.2">
      <c r="C503" s="163"/>
      <c r="D503" s="162"/>
      <c r="E503" s="163"/>
      <c r="F503" s="163"/>
      <c r="I503" s="163"/>
    </row>
    <row r="504" spans="3:9" s="118" customFormat="1" x14ac:dyDescent="0.2">
      <c r="C504" s="163"/>
      <c r="D504" s="162"/>
      <c r="E504" s="163"/>
      <c r="F504" s="163"/>
      <c r="I504" s="163"/>
    </row>
    <row r="505" spans="3:9" s="118" customFormat="1" x14ac:dyDescent="0.2">
      <c r="C505" s="163"/>
      <c r="D505" s="162"/>
      <c r="E505" s="163"/>
      <c r="F505" s="163"/>
      <c r="I505" s="163"/>
    </row>
    <row r="506" spans="3:9" s="118" customFormat="1" x14ac:dyDescent="0.2">
      <c r="C506" s="163"/>
      <c r="D506" s="162"/>
      <c r="E506" s="163"/>
      <c r="F506" s="163"/>
      <c r="I506" s="163"/>
    </row>
    <row r="507" spans="3:9" s="118" customFormat="1" x14ac:dyDescent="0.2">
      <c r="C507" s="163"/>
      <c r="D507" s="162"/>
      <c r="E507" s="163"/>
      <c r="F507" s="163"/>
      <c r="I507" s="163"/>
    </row>
    <row r="508" spans="3:9" s="118" customFormat="1" x14ac:dyDescent="0.2">
      <c r="C508" s="163"/>
      <c r="D508" s="162"/>
      <c r="E508" s="163"/>
      <c r="F508" s="163"/>
      <c r="I508" s="163"/>
    </row>
    <row r="509" spans="3:9" s="118" customFormat="1" x14ac:dyDescent="0.2">
      <c r="C509" s="163"/>
      <c r="D509" s="162"/>
      <c r="E509" s="163"/>
      <c r="F509" s="163"/>
      <c r="I509" s="163"/>
    </row>
    <row r="510" spans="3:9" s="118" customFormat="1" x14ac:dyDescent="0.2">
      <c r="C510" s="163"/>
      <c r="D510" s="162"/>
      <c r="E510" s="163"/>
      <c r="F510" s="163"/>
      <c r="I510" s="163"/>
    </row>
    <row r="511" spans="3:9" s="118" customFormat="1" x14ac:dyDescent="0.2">
      <c r="C511" s="163"/>
      <c r="D511" s="162"/>
      <c r="E511" s="163"/>
      <c r="F511" s="163"/>
      <c r="I511" s="163"/>
    </row>
    <row r="512" spans="3:9" s="118" customFormat="1" x14ac:dyDescent="0.2">
      <c r="C512" s="163"/>
      <c r="D512" s="162"/>
      <c r="E512" s="163"/>
      <c r="F512" s="163"/>
      <c r="I512" s="163"/>
    </row>
    <row r="513" spans="3:9" s="118" customFormat="1" x14ac:dyDescent="0.2">
      <c r="C513" s="163"/>
      <c r="D513" s="162"/>
      <c r="E513" s="163"/>
      <c r="F513" s="163"/>
      <c r="I513" s="163"/>
    </row>
    <row r="514" spans="3:9" s="118" customFormat="1" x14ac:dyDescent="0.2">
      <c r="C514" s="163"/>
      <c r="D514" s="162"/>
      <c r="E514" s="163"/>
      <c r="F514" s="163"/>
      <c r="I514" s="163"/>
    </row>
    <row r="515" spans="3:9" s="118" customFormat="1" x14ac:dyDescent="0.2">
      <c r="C515" s="163"/>
      <c r="D515" s="162"/>
      <c r="E515" s="163"/>
      <c r="F515" s="163"/>
      <c r="I515" s="163"/>
    </row>
    <row r="516" spans="3:9" s="118" customFormat="1" x14ac:dyDescent="0.2">
      <c r="C516" s="163"/>
      <c r="D516" s="162"/>
      <c r="E516" s="163"/>
      <c r="F516" s="163"/>
      <c r="I516" s="163"/>
    </row>
    <row r="517" spans="3:9" s="118" customFormat="1" x14ac:dyDescent="0.2">
      <c r="C517" s="163"/>
      <c r="D517" s="162"/>
      <c r="E517" s="163"/>
      <c r="F517" s="163"/>
      <c r="I517" s="163"/>
    </row>
    <row r="518" spans="3:9" s="118" customFormat="1" x14ac:dyDescent="0.2">
      <c r="C518" s="163"/>
      <c r="D518" s="162"/>
      <c r="E518" s="163"/>
      <c r="F518" s="163"/>
      <c r="I518" s="163"/>
    </row>
    <row r="519" spans="3:9" s="118" customFormat="1" x14ac:dyDescent="0.2">
      <c r="C519" s="163"/>
      <c r="D519" s="162"/>
      <c r="E519" s="163"/>
      <c r="F519" s="163"/>
      <c r="I519" s="163"/>
    </row>
    <row r="520" spans="3:9" s="118" customFormat="1" x14ac:dyDescent="0.2">
      <c r="C520" s="163"/>
      <c r="D520" s="162"/>
      <c r="E520" s="163"/>
      <c r="F520" s="163"/>
      <c r="I520" s="163"/>
    </row>
    <row r="521" spans="3:9" s="118" customFormat="1" x14ac:dyDescent="0.2">
      <c r="C521" s="163"/>
      <c r="D521" s="162"/>
      <c r="E521" s="163"/>
      <c r="F521" s="163"/>
      <c r="I521" s="163"/>
    </row>
    <row r="522" spans="3:9" s="118" customFormat="1" x14ac:dyDescent="0.2">
      <c r="C522" s="163"/>
      <c r="D522" s="162"/>
      <c r="E522" s="163"/>
      <c r="F522" s="163"/>
      <c r="I522" s="163"/>
    </row>
    <row r="523" spans="3:9" s="118" customFormat="1" x14ac:dyDescent="0.2">
      <c r="C523" s="163"/>
      <c r="D523" s="162"/>
      <c r="E523" s="163"/>
      <c r="F523" s="163"/>
      <c r="I523" s="163"/>
    </row>
    <row r="524" spans="3:9" s="118" customFormat="1" x14ac:dyDescent="0.2">
      <c r="C524" s="163"/>
      <c r="D524" s="162"/>
      <c r="E524" s="163"/>
      <c r="F524" s="163"/>
      <c r="I524" s="163"/>
    </row>
    <row r="525" spans="3:9" s="118" customFormat="1" x14ac:dyDescent="0.2">
      <c r="C525" s="163"/>
      <c r="D525" s="162"/>
      <c r="E525" s="163"/>
      <c r="F525" s="163"/>
      <c r="I525" s="163"/>
    </row>
    <row r="526" spans="3:9" s="118" customFormat="1" x14ac:dyDescent="0.2">
      <c r="C526" s="163"/>
      <c r="D526" s="162"/>
      <c r="E526" s="163"/>
      <c r="F526" s="163"/>
      <c r="I526" s="163"/>
    </row>
    <row r="527" spans="3:9" s="118" customFormat="1" x14ac:dyDescent="0.2">
      <c r="C527" s="163"/>
      <c r="D527" s="162"/>
      <c r="E527" s="163"/>
      <c r="F527" s="163"/>
      <c r="I527" s="163"/>
    </row>
    <row r="528" spans="3:9" s="118" customFormat="1" x14ac:dyDescent="0.2">
      <c r="C528" s="163"/>
      <c r="D528" s="162"/>
      <c r="E528" s="163"/>
      <c r="F528" s="163"/>
      <c r="I528" s="163"/>
    </row>
    <row r="529" spans="3:9" s="118" customFormat="1" x14ac:dyDescent="0.2">
      <c r="C529" s="163"/>
      <c r="D529" s="162"/>
      <c r="E529" s="163"/>
      <c r="F529" s="163"/>
      <c r="I529" s="163"/>
    </row>
    <row r="530" spans="3:9" s="118" customFormat="1" x14ac:dyDescent="0.2">
      <c r="C530" s="163"/>
      <c r="D530" s="162"/>
      <c r="E530" s="163"/>
      <c r="F530" s="163"/>
      <c r="I530" s="163"/>
    </row>
    <row r="531" spans="3:9" s="118" customFormat="1" x14ac:dyDescent="0.2">
      <c r="C531" s="163"/>
      <c r="D531" s="162"/>
      <c r="E531" s="163"/>
      <c r="F531" s="163"/>
      <c r="I531" s="163"/>
    </row>
    <row r="532" spans="3:9" s="118" customFormat="1" x14ac:dyDescent="0.2">
      <c r="C532" s="163"/>
      <c r="D532" s="162"/>
      <c r="E532" s="163"/>
      <c r="F532" s="163"/>
      <c r="I532" s="163"/>
    </row>
    <row r="533" spans="3:9" s="118" customFormat="1" x14ac:dyDescent="0.2">
      <c r="C533" s="163"/>
      <c r="D533" s="162"/>
      <c r="E533" s="163"/>
      <c r="F533" s="163"/>
      <c r="I533" s="163"/>
    </row>
    <row r="534" spans="3:9" s="118" customFormat="1" x14ac:dyDescent="0.2">
      <c r="C534" s="163"/>
      <c r="D534" s="162"/>
      <c r="E534" s="163"/>
      <c r="F534" s="163"/>
      <c r="I534" s="163"/>
    </row>
    <row r="535" spans="3:9" s="118" customFormat="1" x14ac:dyDescent="0.2">
      <c r="C535" s="163"/>
      <c r="D535" s="162"/>
      <c r="E535" s="163"/>
      <c r="F535" s="163"/>
      <c r="I535" s="163"/>
    </row>
    <row r="536" spans="3:9" s="118" customFormat="1" x14ac:dyDescent="0.2">
      <c r="C536" s="163"/>
      <c r="D536" s="162"/>
      <c r="E536" s="163"/>
      <c r="F536" s="163"/>
      <c r="I536" s="163"/>
    </row>
    <row r="537" spans="3:9" s="118" customFormat="1" x14ac:dyDescent="0.2">
      <c r="C537" s="163"/>
      <c r="D537" s="162"/>
      <c r="E537" s="163"/>
      <c r="F537" s="163"/>
      <c r="I537" s="163"/>
    </row>
    <row r="538" spans="3:9" s="118" customFormat="1" x14ac:dyDescent="0.2">
      <c r="C538" s="163"/>
      <c r="D538" s="162"/>
      <c r="E538" s="163"/>
      <c r="F538" s="163"/>
      <c r="I538" s="163"/>
    </row>
    <row r="539" spans="3:9" s="118" customFormat="1" x14ac:dyDescent="0.2">
      <c r="C539" s="163"/>
      <c r="D539" s="162"/>
      <c r="E539" s="163"/>
      <c r="F539" s="163"/>
      <c r="I539" s="163"/>
    </row>
    <row r="540" spans="3:9" s="118" customFormat="1" x14ac:dyDescent="0.2">
      <c r="C540" s="163"/>
      <c r="D540" s="162"/>
      <c r="E540" s="163"/>
      <c r="F540" s="163"/>
      <c r="I540" s="163"/>
    </row>
    <row r="541" spans="3:9" s="118" customFormat="1" x14ac:dyDescent="0.2">
      <c r="C541" s="163"/>
      <c r="D541" s="162"/>
      <c r="E541" s="163"/>
      <c r="F541" s="163"/>
      <c r="I541" s="163"/>
    </row>
    <row r="542" spans="3:9" s="118" customFormat="1" x14ac:dyDescent="0.2">
      <c r="C542" s="163"/>
      <c r="D542" s="162"/>
      <c r="E542" s="163"/>
      <c r="F542" s="163"/>
      <c r="I542" s="163"/>
    </row>
    <row r="543" spans="3:9" s="118" customFormat="1" x14ac:dyDescent="0.2">
      <c r="C543" s="163"/>
      <c r="D543" s="162"/>
      <c r="E543" s="163"/>
      <c r="F543" s="163"/>
      <c r="I543" s="163"/>
    </row>
    <row r="544" spans="3:9" s="118" customFormat="1" x14ac:dyDescent="0.2">
      <c r="C544" s="163"/>
      <c r="D544" s="162"/>
      <c r="E544" s="163"/>
      <c r="F544" s="163"/>
      <c r="I544" s="163"/>
    </row>
    <row r="545" spans="3:9" s="118" customFormat="1" x14ac:dyDescent="0.2">
      <c r="C545" s="163"/>
      <c r="D545" s="162"/>
      <c r="E545" s="163"/>
      <c r="F545" s="163"/>
      <c r="I545" s="163"/>
    </row>
    <row r="546" spans="3:9" s="118" customFormat="1" x14ac:dyDescent="0.2">
      <c r="C546" s="163"/>
      <c r="D546" s="162"/>
      <c r="E546" s="163"/>
      <c r="F546" s="163"/>
      <c r="I546" s="163"/>
    </row>
    <row r="547" spans="3:9" s="118" customFormat="1" x14ac:dyDescent="0.2">
      <c r="C547" s="163"/>
      <c r="D547" s="162"/>
      <c r="E547" s="163"/>
      <c r="F547" s="163"/>
      <c r="I547" s="163"/>
    </row>
    <row r="548" spans="3:9" s="118" customFormat="1" x14ac:dyDescent="0.2">
      <c r="C548" s="163"/>
      <c r="D548" s="162"/>
      <c r="E548" s="163"/>
      <c r="F548" s="163"/>
      <c r="I548" s="163"/>
    </row>
    <row r="549" spans="3:9" s="118" customFormat="1" x14ac:dyDescent="0.2">
      <c r="C549" s="163"/>
      <c r="D549" s="162"/>
      <c r="E549" s="163"/>
      <c r="F549" s="163"/>
      <c r="I549" s="163"/>
    </row>
    <row r="550" spans="3:9" s="118" customFormat="1" x14ac:dyDescent="0.2">
      <c r="C550" s="163"/>
      <c r="D550" s="162"/>
      <c r="E550" s="163"/>
      <c r="F550" s="163"/>
      <c r="I550" s="163"/>
    </row>
    <row r="551" spans="3:9" s="118" customFormat="1" x14ac:dyDescent="0.2">
      <c r="C551" s="163"/>
      <c r="D551" s="162"/>
      <c r="E551" s="163"/>
      <c r="F551" s="163"/>
      <c r="I551" s="163"/>
    </row>
    <row r="552" spans="3:9" s="118" customFormat="1" x14ac:dyDescent="0.2">
      <c r="C552" s="163"/>
      <c r="D552" s="162"/>
      <c r="E552" s="163"/>
      <c r="F552" s="163"/>
      <c r="I552" s="163"/>
    </row>
    <row r="553" spans="3:9" s="118" customFormat="1" x14ac:dyDescent="0.2">
      <c r="C553" s="163"/>
      <c r="D553" s="162"/>
      <c r="E553" s="163"/>
      <c r="F553" s="163"/>
      <c r="I553" s="163"/>
    </row>
    <row r="554" spans="3:9" s="118" customFormat="1" x14ac:dyDescent="0.2">
      <c r="C554" s="163"/>
      <c r="D554" s="162"/>
      <c r="E554" s="163"/>
      <c r="F554" s="163"/>
      <c r="I554" s="163"/>
    </row>
    <row r="555" spans="3:9" s="118" customFormat="1" x14ac:dyDescent="0.2">
      <c r="C555" s="163"/>
      <c r="D555" s="162"/>
      <c r="E555" s="163"/>
      <c r="F555" s="163"/>
      <c r="I555" s="163"/>
    </row>
    <row r="556" spans="3:9" s="118" customFormat="1" x14ac:dyDescent="0.2">
      <c r="C556" s="163"/>
      <c r="D556" s="162"/>
      <c r="E556" s="163"/>
      <c r="F556" s="163"/>
      <c r="I556" s="163"/>
    </row>
    <row r="557" spans="3:9" s="118" customFormat="1" x14ac:dyDescent="0.2">
      <c r="C557" s="163"/>
      <c r="D557" s="162"/>
      <c r="E557" s="163"/>
      <c r="F557" s="163"/>
      <c r="I557" s="163"/>
    </row>
    <row r="558" spans="3:9" s="118" customFormat="1" x14ac:dyDescent="0.2">
      <c r="C558" s="163"/>
      <c r="D558" s="162"/>
      <c r="E558" s="163"/>
      <c r="F558" s="163"/>
      <c r="I558" s="163"/>
    </row>
    <row r="559" spans="3:9" s="118" customFormat="1" x14ac:dyDescent="0.2">
      <c r="C559" s="163"/>
      <c r="D559" s="162"/>
      <c r="E559" s="163"/>
      <c r="F559" s="163"/>
      <c r="I559" s="163"/>
    </row>
    <row r="560" spans="3:9" s="118" customFormat="1" x14ac:dyDescent="0.2">
      <c r="C560" s="163"/>
      <c r="D560" s="162"/>
      <c r="E560" s="163"/>
      <c r="F560" s="163"/>
      <c r="I560" s="163"/>
    </row>
    <row r="561" spans="3:9" s="118" customFormat="1" x14ac:dyDescent="0.2">
      <c r="C561" s="163"/>
      <c r="D561" s="162"/>
      <c r="E561" s="163"/>
      <c r="F561" s="163"/>
      <c r="I561" s="163"/>
    </row>
    <row r="562" spans="3:9" s="118" customFormat="1" x14ac:dyDescent="0.2">
      <c r="C562" s="163"/>
      <c r="D562" s="162"/>
      <c r="E562" s="163"/>
      <c r="F562" s="163"/>
      <c r="I562" s="163"/>
    </row>
    <row r="563" spans="3:9" s="118" customFormat="1" x14ac:dyDescent="0.2">
      <c r="C563" s="163"/>
      <c r="D563" s="162"/>
      <c r="E563" s="163"/>
      <c r="F563" s="163"/>
      <c r="I563" s="163"/>
    </row>
    <row r="564" spans="3:9" s="118" customFormat="1" x14ac:dyDescent="0.2">
      <c r="C564" s="163"/>
      <c r="D564" s="162"/>
      <c r="E564" s="163"/>
      <c r="F564" s="163"/>
      <c r="I564" s="163"/>
    </row>
    <row r="565" spans="3:9" s="118" customFormat="1" x14ac:dyDescent="0.2">
      <c r="C565" s="163"/>
      <c r="D565" s="162"/>
      <c r="E565" s="163"/>
      <c r="F565" s="163"/>
      <c r="I565" s="163"/>
    </row>
    <row r="566" spans="3:9" s="118" customFormat="1" x14ac:dyDescent="0.2">
      <c r="C566" s="163"/>
      <c r="D566" s="162"/>
      <c r="E566" s="163"/>
      <c r="F566" s="163"/>
      <c r="I566" s="163"/>
    </row>
    <row r="567" spans="3:9" s="118" customFormat="1" x14ac:dyDescent="0.2">
      <c r="C567" s="163"/>
      <c r="D567" s="162"/>
      <c r="E567" s="163"/>
      <c r="F567" s="163"/>
      <c r="I567" s="163"/>
    </row>
    <row r="568" spans="3:9" s="118" customFormat="1" x14ac:dyDescent="0.2">
      <c r="C568" s="163"/>
      <c r="D568" s="162"/>
      <c r="E568" s="163"/>
      <c r="F568" s="163"/>
      <c r="I568" s="163"/>
    </row>
    <row r="569" spans="3:9" s="118" customFormat="1" x14ac:dyDescent="0.2">
      <c r="C569" s="163"/>
      <c r="D569" s="162"/>
      <c r="E569" s="163"/>
      <c r="F569" s="163"/>
      <c r="I569" s="163"/>
    </row>
    <row r="570" spans="3:9" s="118" customFormat="1" x14ac:dyDescent="0.2">
      <c r="C570" s="163"/>
      <c r="D570" s="162"/>
      <c r="E570" s="163"/>
      <c r="F570" s="163"/>
      <c r="I570" s="163"/>
    </row>
    <row r="571" spans="3:9" s="118" customFormat="1" x14ac:dyDescent="0.2">
      <c r="C571" s="163"/>
      <c r="D571" s="162"/>
      <c r="E571" s="163"/>
      <c r="F571" s="163"/>
      <c r="I571" s="163"/>
    </row>
    <row r="572" spans="3:9" s="118" customFormat="1" x14ac:dyDescent="0.2">
      <c r="C572" s="163"/>
      <c r="D572" s="162"/>
      <c r="E572" s="163"/>
      <c r="F572" s="163"/>
      <c r="I572" s="163"/>
    </row>
    <row r="573" spans="3:9" s="118" customFormat="1" x14ac:dyDescent="0.2">
      <c r="C573" s="163"/>
      <c r="D573" s="162"/>
      <c r="E573" s="163"/>
      <c r="F573" s="163"/>
      <c r="I573" s="163"/>
    </row>
    <row r="574" spans="3:9" s="118" customFormat="1" x14ac:dyDescent="0.2">
      <c r="C574" s="163"/>
      <c r="D574" s="162"/>
      <c r="E574" s="163"/>
      <c r="F574" s="163"/>
      <c r="I574" s="163"/>
    </row>
    <row r="575" spans="3:9" s="118" customFormat="1" x14ac:dyDescent="0.2">
      <c r="C575" s="163"/>
      <c r="D575" s="162"/>
      <c r="E575" s="163"/>
      <c r="F575" s="163"/>
      <c r="I575" s="163"/>
    </row>
    <row r="576" spans="3:9" s="118" customFormat="1" x14ac:dyDescent="0.2">
      <c r="C576" s="163"/>
      <c r="D576" s="162"/>
      <c r="E576" s="163"/>
      <c r="F576" s="163"/>
      <c r="I576" s="163"/>
    </row>
    <row r="577" spans="3:9" s="118" customFormat="1" x14ac:dyDescent="0.2">
      <c r="C577" s="163"/>
      <c r="D577" s="162"/>
      <c r="E577" s="163"/>
      <c r="F577" s="163"/>
      <c r="I577" s="163"/>
    </row>
    <row r="578" spans="3:9" s="118" customFormat="1" x14ac:dyDescent="0.2">
      <c r="C578" s="163"/>
      <c r="D578" s="162"/>
      <c r="E578" s="163"/>
      <c r="F578" s="163"/>
      <c r="I578" s="163"/>
    </row>
    <row r="579" spans="3:9" s="118" customFormat="1" x14ac:dyDescent="0.2">
      <c r="C579" s="163"/>
      <c r="D579" s="162"/>
      <c r="E579" s="163"/>
      <c r="F579" s="163"/>
      <c r="I579" s="163"/>
    </row>
    <row r="580" spans="3:9" s="118" customFormat="1" x14ac:dyDescent="0.2">
      <c r="C580" s="163"/>
      <c r="D580" s="162"/>
      <c r="E580" s="163"/>
      <c r="F580" s="163"/>
      <c r="I580" s="163"/>
    </row>
    <row r="581" spans="3:9" s="118" customFormat="1" x14ac:dyDescent="0.2">
      <c r="C581" s="163"/>
      <c r="D581" s="162"/>
      <c r="E581" s="163"/>
      <c r="F581" s="163"/>
      <c r="I581" s="163"/>
    </row>
    <row r="582" spans="3:9" s="118" customFormat="1" x14ac:dyDescent="0.2">
      <c r="C582" s="163"/>
      <c r="D582" s="162"/>
      <c r="E582" s="163"/>
      <c r="F582" s="163"/>
      <c r="I582" s="163"/>
    </row>
    <row r="583" spans="3:9" s="118" customFormat="1" x14ac:dyDescent="0.2">
      <c r="C583" s="163"/>
      <c r="D583" s="162"/>
      <c r="E583" s="163"/>
      <c r="F583" s="163"/>
      <c r="I583" s="163"/>
    </row>
    <row r="584" spans="3:9" s="118" customFormat="1" x14ac:dyDescent="0.2">
      <c r="C584" s="163"/>
      <c r="D584" s="162"/>
      <c r="E584" s="163"/>
      <c r="F584" s="163"/>
      <c r="I584" s="163"/>
    </row>
    <row r="585" spans="3:9" s="118" customFormat="1" x14ac:dyDescent="0.2">
      <c r="C585" s="163"/>
      <c r="D585" s="162"/>
      <c r="E585" s="163"/>
      <c r="F585" s="163"/>
      <c r="I585" s="163"/>
    </row>
    <row r="586" spans="3:9" s="118" customFormat="1" x14ac:dyDescent="0.2">
      <c r="C586" s="163"/>
      <c r="D586" s="162"/>
      <c r="E586" s="163"/>
      <c r="F586" s="163"/>
      <c r="I586" s="163"/>
    </row>
    <row r="587" spans="3:9" s="118" customFormat="1" x14ac:dyDescent="0.2">
      <c r="C587" s="163"/>
      <c r="D587" s="162"/>
      <c r="E587" s="163"/>
      <c r="F587" s="163"/>
      <c r="I587" s="163"/>
    </row>
    <row r="588" spans="3:9" s="118" customFormat="1" x14ac:dyDescent="0.2">
      <c r="C588" s="163"/>
      <c r="D588" s="162"/>
      <c r="E588" s="163"/>
      <c r="F588" s="163"/>
      <c r="I588" s="163"/>
    </row>
    <row r="589" spans="3:9" s="118" customFormat="1" x14ac:dyDescent="0.2">
      <c r="C589" s="163"/>
      <c r="D589" s="162"/>
      <c r="E589" s="163"/>
      <c r="F589" s="163"/>
      <c r="I589" s="163"/>
    </row>
    <row r="590" spans="3:9" s="118" customFormat="1" x14ac:dyDescent="0.2">
      <c r="C590" s="163"/>
      <c r="D590" s="162"/>
      <c r="E590" s="163"/>
      <c r="F590" s="163"/>
      <c r="I590" s="163"/>
    </row>
    <row r="591" spans="3:9" s="118" customFormat="1" x14ac:dyDescent="0.2">
      <c r="C591" s="163"/>
      <c r="D591" s="162"/>
      <c r="E591" s="163"/>
      <c r="F591" s="163"/>
      <c r="I591" s="163"/>
    </row>
    <row r="592" spans="3:9" s="118" customFormat="1" x14ac:dyDescent="0.2">
      <c r="C592" s="163"/>
      <c r="D592" s="162"/>
      <c r="E592" s="163"/>
      <c r="F592" s="163"/>
      <c r="I592" s="163"/>
    </row>
    <row r="593" spans="3:59" s="118" customFormat="1" x14ac:dyDescent="0.2">
      <c r="C593" s="163"/>
      <c r="D593" s="162"/>
      <c r="E593" s="163"/>
      <c r="F593" s="163"/>
      <c r="I593" s="163"/>
    </row>
    <row r="594" spans="3:59" s="118" customFormat="1" x14ac:dyDescent="0.2">
      <c r="C594" s="163"/>
      <c r="D594" s="162"/>
      <c r="E594" s="163"/>
      <c r="F594" s="163"/>
      <c r="I594" s="163"/>
    </row>
    <row r="595" spans="3:59" s="118" customFormat="1" x14ac:dyDescent="0.2">
      <c r="C595" s="163"/>
      <c r="D595" s="162"/>
      <c r="E595" s="163"/>
      <c r="F595" s="163"/>
      <c r="I595" s="163"/>
    </row>
    <row r="596" spans="3:59" s="118" customFormat="1" x14ac:dyDescent="0.2">
      <c r="C596" s="163"/>
      <c r="D596" s="162"/>
      <c r="E596" s="163"/>
      <c r="F596" s="163"/>
      <c r="I596" s="163"/>
    </row>
    <row r="597" spans="3:59" s="118" customFormat="1" x14ac:dyDescent="0.2">
      <c r="C597" s="163"/>
      <c r="D597" s="162"/>
      <c r="E597" s="163"/>
      <c r="F597" s="163"/>
      <c r="I597" s="163"/>
    </row>
    <row r="598" spans="3:59" s="118" customFormat="1" x14ac:dyDescent="0.2">
      <c r="C598" s="163"/>
      <c r="D598" s="162"/>
      <c r="E598" s="163"/>
      <c r="F598" s="163"/>
      <c r="I598" s="163"/>
    </row>
    <row r="599" spans="3:59" s="118" customFormat="1" x14ac:dyDescent="0.2">
      <c r="C599" s="163"/>
      <c r="D599" s="162"/>
      <c r="E599" s="163"/>
      <c r="F599" s="163"/>
      <c r="I599" s="163"/>
    </row>
    <row r="600" spans="3:59" s="118" customFormat="1" x14ac:dyDescent="0.2">
      <c r="C600" s="163"/>
      <c r="D600" s="162"/>
      <c r="E600" s="163"/>
      <c r="F600" s="163"/>
      <c r="I600" s="163"/>
    </row>
    <row r="601" spans="3:59" s="118" customFormat="1" x14ac:dyDescent="0.2">
      <c r="C601" s="163"/>
      <c r="D601" s="162"/>
      <c r="E601" s="163"/>
      <c r="F601" s="163"/>
      <c r="I601" s="163"/>
    </row>
    <row r="602" spans="3:59" x14ac:dyDescent="0.2">
      <c r="C602" s="163"/>
      <c r="D602" s="162"/>
      <c r="E602" s="163"/>
      <c r="F602" s="163"/>
      <c r="G602" s="118"/>
      <c r="H602" s="118"/>
      <c r="I602" s="163"/>
      <c r="J602" s="118"/>
      <c r="K602" s="118"/>
      <c r="L602" s="118"/>
      <c r="M602" s="118"/>
      <c r="N602" s="120"/>
      <c r="O602" s="120"/>
      <c r="P602" s="120"/>
      <c r="Q602" s="120"/>
      <c r="R602" s="120"/>
      <c r="S602" s="120"/>
      <c r="T602" s="120"/>
      <c r="U602" s="120"/>
      <c r="V602" s="120"/>
      <c r="W602" s="120"/>
      <c r="X602" s="120"/>
      <c r="Y602" s="120"/>
      <c r="Z602" s="120"/>
      <c r="AA602" s="120"/>
      <c r="AB602" s="120"/>
      <c r="AC602" s="120"/>
      <c r="AD602" s="120"/>
      <c r="AE602" s="120"/>
      <c r="AF602" s="120"/>
      <c r="AG602" s="120"/>
      <c r="AH602" s="120"/>
      <c r="AI602" s="120"/>
      <c r="AJ602" s="120"/>
      <c r="AK602" s="120"/>
      <c r="AL602" s="120"/>
      <c r="AM602" s="120"/>
      <c r="AN602" s="120"/>
      <c r="AO602" s="120"/>
      <c r="AP602" s="120"/>
      <c r="AQ602" s="120"/>
      <c r="AR602" s="120"/>
      <c r="AS602" s="120"/>
      <c r="AT602" s="120"/>
      <c r="AU602" s="120"/>
      <c r="AV602" s="120"/>
      <c r="AW602" s="120"/>
      <c r="AX602" s="120"/>
      <c r="AY602" s="120"/>
      <c r="AZ602" s="120"/>
      <c r="BA602" s="120"/>
      <c r="BB602" s="120"/>
      <c r="BC602" s="120"/>
      <c r="BD602" s="120"/>
      <c r="BE602" s="120"/>
      <c r="BF602" s="120"/>
      <c r="BG602" s="120"/>
    </row>
    <row r="603" spans="3:59" x14ac:dyDescent="0.2">
      <c r="C603" s="163"/>
      <c r="D603" s="162"/>
      <c r="E603" s="163"/>
      <c r="F603" s="163"/>
      <c r="G603" s="118"/>
      <c r="H603" s="118"/>
      <c r="I603" s="163"/>
      <c r="J603" s="118"/>
      <c r="K603" s="118"/>
      <c r="L603" s="118"/>
      <c r="M603" s="118"/>
      <c r="N603" s="120"/>
      <c r="O603" s="120"/>
      <c r="P603" s="120"/>
      <c r="Q603" s="120"/>
      <c r="R603" s="120"/>
      <c r="S603" s="120"/>
      <c r="T603" s="120"/>
      <c r="U603" s="120"/>
      <c r="V603" s="120"/>
      <c r="W603" s="120"/>
      <c r="X603" s="120"/>
      <c r="Y603" s="120"/>
      <c r="Z603" s="120"/>
      <c r="AA603" s="120"/>
      <c r="AB603" s="120"/>
      <c r="AC603" s="120"/>
      <c r="AD603" s="120"/>
      <c r="AE603" s="120"/>
      <c r="AF603" s="120"/>
      <c r="AG603" s="120"/>
      <c r="AH603" s="120"/>
      <c r="AI603" s="120"/>
      <c r="AJ603" s="120"/>
      <c r="AK603" s="120"/>
      <c r="AL603" s="120"/>
      <c r="AM603" s="120"/>
      <c r="AN603" s="120"/>
      <c r="AO603" s="120"/>
      <c r="AP603" s="120"/>
      <c r="AQ603" s="120"/>
      <c r="AR603" s="120"/>
      <c r="AS603" s="120"/>
      <c r="AT603" s="120"/>
      <c r="AU603" s="120"/>
      <c r="AV603" s="120"/>
      <c r="AW603" s="120"/>
      <c r="AX603" s="120"/>
      <c r="AY603" s="120"/>
      <c r="AZ603" s="120"/>
      <c r="BA603" s="120"/>
      <c r="BB603" s="120"/>
      <c r="BC603" s="120"/>
      <c r="BD603" s="120"/>
      <c r="BE603" s="120"/>
      <c r="BF603" s="120"/>
      <c r="BG603" s="120"/>
    </row>
    <row r="604" spans="3:59" x14ac:dyDescent="0.2">
      <c r="C604" s="163"/>
      <c r="D604" s="162"/>
      <c r="E604" s="163"/>
      <c r="F604" s="163"/>
      <c r="G604" s="118"/>
      <c r="H604" s="118"/>
      <c r="I604" s="163"/>
      <c r="J604" s="118"/>
      <c r="K604" s="118"/>
      <c r="L604" s="118"/>
      <c r="M604" s="118"/>
      <c r="N604" s="120"/>
      <c r="O604" s="120"/>
      <c r="P604" s="120"/>
      <c r="Q604" s="120"/>
      <c r="R604" s="120"/>
      <c r="S604" s="120"/>
      <c r="T604" s="120"/>
      <c r="U604" s="120"/>
      <c r="V604" s="120"/>
      <c r="W604" s="120"/>
      <c r="X604" s="120"/>
      <c r="Y604" s="120"/>
      <c r="Z604" s="120"/>
      <c r="AA604" s="120"/>
      <c r="AB604" s="120"/>
      <c r="AC604" s="120"/>
      <c r="AD604" s="120"/>
      <c r="AE604" s="120"/>
      <c r="AF604" s="120"/>
      <c r="AG604" s="120"/>
      <c r="AH604" s="120"/>
      <c r="AI604" s="120"/>
      <c r="AJ604" s="120"/>
      <c r="AK604" s="120"/>
      <c r="AL604" s="120"/>
      <c r="AM604" s="120"/>
      <c r="AN604" s="120"/>
      <c r="AO604" s="120"/>
      <c r="AP604" s="120"/>
      <c r="AQ604" s="120"/>
      <c r="AR604" s="120"/>
      <c r="AS604" s="120"/>
      <c r="AT604" s="120"/>
      <c r="AU604" s="120"/>
      <c r="AV604" s="120"/>
      <c r="AW604" s="120"/>
      <c r="AX604" s="120"/>
      <c r="AY604" s="120"/>
      <c r="AZ604" s="120"/>
      <c r="BA604" s="120"/>
      <c r="BB604" s="120"/>
      <c r="BC604" s="120"/>
      <c r="BD604" s="120"/>
      <c r="BE604" s="120"/>
      <c r="BF604" s="120"/>
      <c r="BG604" s="120"/>
    </row>
    <row r="605" spans="3:59" x14ac:dyDescent="0.2">
      <c r="C605" s="163"/>
      <c r="D605" s="162"/>
      <c r="E605" s="163"/>
      <c r="F605" s="163"/>
      <c r="G605" s="118"/>
      <c r="H605" s="118"/>
      <c r="I605" s="163"/>
      <c r="J605" s="118"/>
      <c r="K605" s="118"/>
      <c r="L605" s="118"/>
      <c r="M605" s="118"/>
      <c r="N605" s="120"/>
      <c r="O605" s="120"/>
      <c r="P605" s="120"/>
      <c r="Q605" s="120"/>
      <c r="R605" s="120"/>
      <c r="S605" s="120"/>
      <c r="T605" s="120"/>
      <c r="U605" s="120"/>
      <c r="V605" s="120"/>
      <c r="W605" s="120"/>
      <c r="X605" s="120"/>
      <c r="Y605" s="120"/>
      <c r="Z605" s="120"/>
      <c r="AA605" s="120"/>
      <c r="AB605" s="120"/>
      <c r="AC605" s="120"/>
      <c r="AD605" s="120"/>
      <c r="AE605" s="120"/>
      <c r="AF605" s="120"/>
      <c r="AG605" s="120"/>
      <c r="AH605" s="120"/>
      <c r="AI605" s="120"/>
      <c r="AJ605" s="120"/>
      <c r="AK605" s="120"/>
      <c r="AL605" s="120"/>
      <c r="AM605" s="120"/>
      <c r="AN605" s="120"/>
      <c r="AO605" s="120"/>
      <c r="AP605" s="120"/>
      <c r="AQ605" s="120"/>
      <c r="AR605" s="120"/>
      <c r="AS605" s="120"/>
      <c r="AT605" s="120"/>
      <c r="AU605" s="120"/>
      <c r="AV605" s="120"/>
      <c r="AW605" s="120"/>
      <c r="AX605" s="120"/>
      <c r="AY605" s="120"/>
      <c r="AZ605" s="120"/>
      <c r="BA605" s="120"/>
      <c r="BB605" s="120"/>
      <c r="BC605" s="120"/>
      <c r="BD605" s="120"/>
      <c r="BE605" s="120"/>
      <c r="BF605" s="120"/>
      <c r="BG605" s="120"/>
    </row>
    <row r="606" spans="3:59" x14ac:dyDescent="0.2">
      <c r="C606" s="163"/>
      <c r="D606" s="162"/>
      <c r="E606" s="163"/>
      <c r="F606" s="163"/>
      <c r="G606" s="118"/>
      <c r="H606" s="118"/>
      <c r="I606" s="163"/>
      <c r="J606" s="118"/>
      <c r="K606" s="118"/>
      <c r="L606" s="118"/>
      <c r="M606" s="118"/>
      <c r="N606" s="120"/>
      <c r="O606" s="120"/>
      <c r="P606" s="120"/>
      <c r="Q606" s="120"/>
      <c r="R606" s="120"/>
      <c r="S606" s="120"/>
      <c r="T606" s="120"/>
      <c r="U606" s="120"/>
      <c r="V606" s="120"/>
      <c r="W606" s="120"/>
      <c r="X606" s="120"/>
      <c r="Y606" s="120"/>
      <c r="Z606" s="120"/>
      <c r="AA606" s="120"/>
      <c r="AB606" s="120"/>
      <c r="AC606" s="120"/>
      <c r="AD606" s="120"/>
      <c r="AE606" s="120"/>
      <c r="AF606" s="120"/>
      <c r="AG606" s="120"/>
      <c r="AH606" s="120"/>
      <c r="AI606" s="120"/>
      <c r="AJ606" s="120"/>
      <c r="AK606" s="120"/>
      <c r="AL606" s="120"/>
      <c r="AM606" s="120"/>
      <c r="AN606" s="120"/>
      <c r="AO606" s="120"/>
      <c r="AP606" s="120"/>
      <c r="AQ606" s="120"/>
      <c r="AR606" s="120"/>
      <c r="AS606" s="120"/>
      <c r="AT606" s="120"/>
      <c r="AU606" s="120"/>
      <c r="AV606" s="120"/>
      <c r="AW606" s="120"/>
      <c r="AX606" s="120"/>
      <c r="AY606" s="120"/>
      <c r="AZ606" s="120"/>
      <c r="BA606" s="120"/>
      <c r="BB606" s="120"/>
      <c r="BC606" s="120"/>
      <c r="BD606" s="120"/>
      <c r="BE606" s="120"/>
      <c r="BF606" s="120"/>
      <c r="BG606" s="120"/>
    </row>
    <row r="607" spans="3:59" x14ac:dyDescent="0.2">
      <c r="C607" s="163"/>
      <c r="D607" s="162"/>
      <c r="E607" s="163"/>
      <c r="F607" s="163"/>
      <c r="G607" s="118"/>
      <c r="H607" s="118"/>
      <c r="I607" s="163"/>
      <c r="J607" s="118"/>
      <c r="K607" s="118"/>
      <c r="L607" s="118"/>
      <c r="M607" s="118"/>
      <c r="N607" s="120"/>
      <c r="O607" s="120"/>
      <c r="P607" s="120"/>
      <c r="Q607" s="120"/>
      <c r="R607" s="120"/>
      <c r="S607" s="120"/>
      <c r="T607" s="120"/>
      <c r="U607" s="120"/>
      <c r="V607" s="120"/>
      <c r="W607" s="120"/>
      <c r="X607" s="120"/>
      <c r="Y607" s="120"/>
      <c r="Z607" s="120"/>
      <c r="AA607" s="120"/>
      <c r="AB607" s="120"/>
      <c r="AC607" s="120"/>
      <c r="AD607" s="120"/>
      <c r="AE607" s="120"/>
      <c r="AF607" s="120"/>
      <c r="AG607" s="120"/>
      <c r="AH607" s="120"/>
      <c r="AI607" s="120"/>
      <c r="AJ607" s="120"/>
      <c r="AK607" s="120"/>
      <c r="AL607" s="120"/>
      <c r="AM607" s="120"/>
      <c r="AN607" s="120"/>
      <c r="AO607" s="120"/>
      <c r="AP607" s="120"/>
      <c r="AQ607" s="120"/>
      <c r="AR607" s="120"/>
      <c r="AS607" s="120"/>
      <c r="AT607" s="120"/>
      <c r="AU607" s="120"/>
      <c r="AV607" s="120"/>
      <c r="AW607" s="120"/>
      <c r="AX607" s="120"/>
      <c r="AY607" s="120"/>
      <c r="AZ607" s="120"/>
      <c r="BA607" s="120"/>
      <c r="BB607" s="120"/>
      <c r="BC607" s="120"/>
      <c r="BD607" s="120"/>
      <c r="BE607" s="120"/>
      <c r="BF607" s="120"/>
      <c r="BG607" s="120"/>
    </row>
    <row r="608" spans="3:59" x14ac:dyDescent="0.2">
      <c r="C608" s="163"/>
      <c r="D608" s="162"/>
      <c r="E608" s="163"/>
      <c r="F608" s="163"/>
      <c r="G608" s="118"/>
      <c r="H608" s="118"/>
      <c r="I608" s="163"/>
      <c r="J608" s="118"/>
      <c r="K608" s="118"/>
      <c r="L608" s="118"/>
      <c r="M608" s="118"/>
      <c r="N608" s="120"/>
      <c r="O608" s="120"/>
      <c r="P608" s="120"/>
      <c r="Q608" s="120"/>
      <c r="R608" s="120"/>
      <c r="S608" s="120"/>
      <c r="T608" s="120"/>
      <c r="U608" s="120"/>
      <c r="V608" s="120"/>
      <c r="W608" s="120"/>
      <c r="X608" s="120"/>
      <c r="Y608" s="120"/>
      <c r="Z608" s="120"/>
      <c r="AA608" s="120"/>
      <c r="AB608" s="120"/>
      <c r="AC608" s="120"/>
      <c r="AD608" s="120"/>
      <c r="AE608" s="120"/>
      <c r="AF608" s="120"/>
      <c r="AG608" s="120"/>
      <c r="AH608" s="120"/>
      <c r="AI608" s="120"/>
      <c r="AJ608" s="120"/>
      <c r="AK608" s="120"/>
      <c r="AL608" s="120"/>
      <c r="AM608" s="120"/>
      <c r="AN608" s="120"/>
      <c r="AO608" s="120"/>
      <c r="AP608" s="120"/>
      <c r="AQ608" s="120"/>
      <c r="AR608" s="120"/>
      <c r="AS608" s="120"/>
      <c r="AT608" s="120"/>
      <c r="AU608" s="120"/>
      <c r="AV608" s="120"/>
      <c r="AW608" s="120"/>
      <c r="AX608" s="120"/>
      <c r="AY608" s="120"/>
      <c r="AZ608" s="120"/>
      <c r="BA608" s="120"/>
      <c r="BB608" s="120"/>
      <c r="BC608" s="120"/>
      <c r="BD608" s="120"/>
      <c r="BE608" s="120"/>
      <c r="BF608" s="120"/>
      <c r="BG608" s="120"/>
    </row>
    <row r="609" spans="3:59" x14ac:dyDescent="0.2">
      <c r="C609" s="163"/>
      <c r="D609" s="162"/>
      <c r="E609" s="163"/>
      <c r="F609" s="163"/>
      <c r="G609" s="118"/>
      <c r="H609" s="118"/>
      <c r="I609" s="163"/>
      <c r="J609" s="118"/>
      <c r="K609" s="118"/>
      <c r="L609" s="118"/>
      <c r="M609" s="118"/>
      <c r="N609" s="120"/>
      <c r="O609" s="120"/>
      <c r="P609" s="120"/>
      <c r="Q609" s="120"/>
      <c r="R609" s="120"/>
      <c r="S609" s="120"/>
      <c r="T609" s="120"/>
      <c r="U609" s="120"/>
      <c r="V609" s="120"/>
      <c r="W609" s="120"/>
      <c r="X609" s="120"/>
      <c r="Y609" s="120"/>
      <c r="Z609" s="120"/>
      <c r="AA609" s="120"/>
      <c r="AB609" s="120"/>
      <c r="AC609" s="120"/>
      <c r="AD609" s="120"/>
      <c r="AE609" s="120"/>
      <c r="AF609" s="120"/>
      <c r="AG609" s="120"/>
      <c r="AH609" s="120"/>
      <c r="AI609" s="120"/>
      <c r="AJ609" s="120"/>
      <c r="AK609" s="120"/>
      <c r="AL609" s="120"/>
      <c r="AM609" s="120"/>
      <c r="AN609" s="120"/>
      <c r="AO609" s="120"/>
      <c r="AP609" s="120"/>
      <c r="AQ609" s="120"/>
      <c r="AR609" s="120"/>
      <c r="AS609" s="120"/>
      <c r="AT609" s="120"/>
      <c r="AU609" s="120"/>
      <c r="AV609" s="120"/>
      <c r="AW609" s="120"/>
      <c r="AX609" s="120"/>
      <c r="AY609" s="120"/>
      <c r="AZ609" s="120"/>
      <c r="BA609" s="120"/>
      <c r="BB609" s="120"/>
      <c r="BC609" s="120"/>
      <c r="BD609" s="120"/>
      <c r="BE609" s="120"/>
      <c r="BF609" s="120"/>
      <c r="BG609" s="120"/>
    </row>
    <row r="610" spans="3:59" x14ac:dyDescent="0.2">
      <c r="C610" s="163"/>
      <c r="D610" s="162"/>
      <c r="E610" s="163"/>
      <c r="F610" s="163"/>
      <c r="G610" s="118"/>
      <c r="H610" s="118"/>
      <c r="I610" s="163"/>
      <c r="J610" s="118"/>
      <c r="K610" s="118"/>
      <c r="L610" s="118"/>
      <c r="M610" s="118"/>
      <c r="N610" s="120"/>
      <c r="O610" s="120"/>
      <c r="P610" s="120"/>
      <c r="Q610" s="120"/>
      <c r="R610" s="120"/>
      <c r="S610" s="120"/>
      <c r="T610" s="120"/>
      <c r="U610" s="120"/>
      <c r="V610" s="120"/>
      <c r="W610" s="120"/>
      <c r="X610" s="120"/>
      <c r="Y610" s="120"/>
      <c r="Z610" s="120"/>
      <c r="AA610" s="120"/>
      <c r="AB610" s="120"/>
      <c r="AC610" s="120"/>
      <c r="AD610" s="120"/>
      <c r="AE610" s="120"/>
      <c r="AF610" s="120"/>
      <c r="AG610" s="120"/>
      <c r="AH610" s="120"/>
      <c r="AI610" s="120"/>
      <c r="AJ610" s="120"/>
      <c r="AK610" s="120"/>
      <c r="AL610" s="120"/>
      <c r="AM610" s="120"/>
      <c r="AN610" s="120"/>
      <c r="AO610" s="120"/>
      <c r="AP610" s="120"/>
      <c r="AQ610" s="120"/>
      <c r="AR610" s="120"/>
      <c r="AS610" s="120"/>
      <c r="AT610" s="120"/>
      <c r="AU610" s="120"/>
      <c r="AV610" s="120"/>
      <c r="AW610" s="120"/>
      <c r="AX610" s="120"/>
      <c r="AY610" s="120"/>
      <c r="AZ610" s="120"/>
      <c r="BA610" s="120"/>
      <c r="BB610" s="120"/>
      <c r="BC610" s="120"/>
      <c r="BD610" s="120"/>
      <c r="BE610" s="120"/>
      <c r="BF610" s="120"/>
      <c r="BG610" s="120"/>
    </row>
  </sheetData>
  <mergeCells count="47">
    <mergeCell ref="A3:A7"/>
    <mergeCell ref="B3:B7"/>
    <mergeCell ref="I3:I7"/>
    <mergeCell ref="A1:M1"/>
    <mergeCell ref="A88:M88"/>
    <mergeCell ref="B11:B13"/>
    <mergeCell ref="B14:B24"/>
    <mergeCell ref="A11:A13"/>
    <mergeCell ref="A14:A24"/>
    <mergeCell ref="B25:B34"/>
    <mergeCell ref="A25:A34"/>
    <mergeCell ref="A35:B35"/>
    <mergeCell ref="C35:G35"/>
    <mergeCell ref="B41:B54"/>
    <mergeCell ref="A41:A54"/>
    <mergeCell ref="A78:B78"/>
    <mergeCell ref="C72:G72"/>
    <mergeCell ref="C78:G78"/>
    <mergeCell ref="B74:B75"/>
    <mergeCell ref="D121:F121"/>
    <mergeCell ref="A55:B55"/>
    <mergeCell ref="C55:G55"/>
    <mergeCell ref="A63:A64"/>
    <mergeCell ref="B63:B64"/>
    <mergeCell ref="B65:B69"/>
    <mergeCell ref="A65:A69"/>
    <mergeCell ref="A57:A62"/>
    <mergeCell ref="B57:B62"/>
    <mergeCell ref="A74:A75"/>
    <mergeCell ref="A76:A77"/>
    <mergeCell ref="B76:B77"/>
    <mergeCell ref="A72:B72"/>
    <mergeCell ref="D128:F128"/>
    <mergeCell ref="D129:F129"/>
    <mergeCell ref="D130:F130"/>
    <mergeCell ref="D131:F131"/>
    <mergeCell ref="D123:F123"/>
    <mergeCell ref="D122:F122"/>
    <mergeCell ref="D124:F124"/>
    <mergeCell ref="D125:F125"/>
    <mergeCell ref="D126:F126"/>
    <mergeCell ref="D127:F127"/>
    <mergeCell ref="A37:A40"/>
    <mergeCell ref="B37:B40"/>
    <mergeCell ref="B70:B71"/>
    <mergeCell ref="A70:A71"/>
    <mergeCell ref="I48:I50"/>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
  <sheetViews>
    <sheetView workbookViewId="0">
      <selection activeCell="A3" sqref="A3:G3"/>
    </sheetView>
  </sheetViews>
  <sheetFormatPr baseColWidth="10" defaultColWidth="10.85546875" defaultRowHeight="12.75" x14ac:dyDescent="0.25"/>
  <cols>
    <col min="1" max="16384" width="10.85546875" style="67"/>
  </cols>
  <sheetData>
    <row r="2" spans="2:6" x14ac:dyDescent="0.25">
      <c r="B2" s="472" t="s">
        <v>425</v>
      </c>
      <c r="C2" s="472"/>
      <c r="D2" s="472"/>
      <c r="E2" s="472"/>
      <c r="F2" s="472"/>
    </row>
  </sheetData>
  <mergeCells count="1">
    <mergeCell ref="B2:F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3"/>
  <sheetViews>
    <sheetView workbookViewId="0">
      <selection activeCell="A3" sqref="A3:G3"/>
    </sheetView>
  </sheetViews>
  <sheetFormatPr baseColWidth="10" defaultColWidth="10.85546875" defaultRowHeight="12.75" x14ac:dyDescent="0.25"/>
  <cols>
    <col min="1" max="1" width="21.5703125" style="67" customWidth="1"/>
    <col min="2" max="2" width="21.28515625" style="67" customWidth="1"/>
    <col min="3" max="3" width="21.5703125" style="67" customWidth="1"/>
    <col min="4" max="4" width="10.85546875" style="67"/>
    <col min="5" max="5" width="39.85546875" style="67" customWidth="1"/>
    <col min="6" max="6" width="55.140625" style="67" customWidth="1"/>
    <col min="7" max="16384" width="10.85546875" style="67"/>
  </cols>
  <sheetData>
    <row r="1" spans="1:8" ht="15.75" x14ac:dyDescent="0.25">
      <c r="A1" s="478" t="s">
        <v>426</v>
      </c>
      <c r="B1" s="478"/>
      <c r="C1" s="478"/>
      <c r="D1" s="478"/>
      <c r="E1" s="478"/>
      <c r="F1" s="478"/>
    </row>
    <row r="2" spans="1:8" ht="15.75" x14ac:dyDescent="0.25">
      <c r="A2" s="479" t="s">
        <v>427</v>
      </c>
      <c r="B2" s="479"/>
      <c r="C2" s="479"/>
      <c r="D2" s="479"/>
      <c r="E2" s="479"/>
      <c r="F2" s="479"/>
    </row>
    <row r="3" spans="1:8" ht="30" x14ac:dyDescent="0.25">
      <c r="A3" s="166" t="s">
        <v>428</v>
      </c>
      <c r="B3" s="166" t="s">
        <v>334</v>
      </c>
      <c r="C3" s="166" t="s">
        <v>429</v>
      </c>
      <c r="D3" s="166" t="s">
        <v>333</v>
      </c>
      <c r="E3" s="166" t="s">
        <v>334</v>
      </c>
      <c r="F3" s="166" t="s">
        <v>430</v>
      </c>
    </row>
    <row r="4" spans="1:8" x14ac:dyDescent="0.25">
      <c r="A4" s="473"/>
      <c r="B4" s="475"/>
      <c r="C4" s="475"/>
      <c r="D4" s="157"/>
      <c r="E4" s="134"/>
      <c r="F4" s="86"/>
    </row>
    <row r="5" spans="1:8" x14ac:dyDescent="0.25">
      <c r="A5" s="474"/>
      <c r="B5" s="476"/>
      <c r="C5" s="476"/>
      <c r="D5" s="157"/>
      <c r="E5" s="134"/>
      <c r="F5" s="86"/>
    </row>
    <row r="6" spans="1:8" x14ac:dyDescent="0.25">
      <c r="A6" s="474"/>
      <c r="B6" s="476"/>
      <c r="C6" s="476"/>
      <c r="D6" s="157"/>
      <c r="E6" s="86"/>
      <c r="F6" s="86"/>
    </row>
    <row r="7" spans="1:8" x14ac:dyDescent="0.25">
      <c r="A7" s="474"/>
      <c r="B7" s="476"/>
      <c r="C7" s="476"/>
      <c r="D7" s="157"/>
      <c r="E7" s="86"/>
    </row>
    <row r="8" spans="1:8" x14ac:dyDescent="0.25">
      <c r="A8" s="474"/>
      <c r="B8" s="476"/>
      <c r="C8" s="476"/>
      <c r="D8" s="157"/>
      <c r="E8" s="134"/>
      <c r="F8" s="156"/>
    </row>
    <row r="9" spans="1:8" x14ac:dyDescent="0.25">
      <c r="A9" s="474"/>
      <c r="B9" s="476"/>
      <c r="C9" s="476"/>
      <c r="D9" s="157"/>
      <c r="E9" s="134"/>
      <c r="F9" s="156"/>
    </row>
    <row r="10" spans="1:8" x14ac:dyDescent="0.25">
      <c r="A10" s="474"/>
      <c r="B10" s="476"/>
      <c r="C10" s="476"/>
      <c r="D10" s="157"/>
      <c r="E10" s="134"/>
      <c r="F10" s="156"/>
    </row>
    <row r="11" spans="1:8" x14ac:dyDescent="0.25">
      <c r="A11" s="480"/>
      <c r="B11" s="477"/>
      <c r="C11" s="477"/>
      <c r="D11" s="157"/>
      <c r="E11" s="134"/>
      <c r="F11" s="156"/>
    </row>
    <row r="12" spans="1:8" x14ac:dyDescent="0.25">
      <c r="A12" s="473"/>
      <c r="B12" s="475"/>
      <c r="C12" s="475"/>
      <c r="D12" s="157"/>
      <c r="E12" s="134"/>
      <c r="F12" s="86"/>
    </row>
    <row r="13" spans="1:8" x14ac:dyDescent="0.25">
      <c r="A13" s="474"/>
      <c r="B13" s="476"/>
      <c r="C13" s="476"/>
      <c r="D13" s="157"/>
      <c r="E13" s="134"/>
      <c r="F13" s="86"/>
    </row>
    <row r="14" spans="1:8" x14ac:dyDescent="0.25">
      <c r="A14" s="474"/>
      <c r="B14" s="476"/>
      <c r="C14" s="476"/>
      <c r="D14" s="157"/>
      <c r="E14" s="134"/>
      <c r="F14" s="86"/>
    </row>
    <row r="15" spans="1:8" x14ac:dyDescent="0.25">
      <c r="A15" s="474"/>
      <c r="B15" s="476"/>
      <c r="C15" s="476"/>
      <c r="D15" s="157"/>
      <c r="E15" s="134"/>
      <c r="F15" s="86"/>
    </row>
    <row r="16" spans="1:8" x14ac:dyDescent="0.25">
      <c r="A16" s="474"/>
      <c r="B16" s="476"/>
      <c r="C16" s="476"/>
      <c r="D16" s="157"/>
      <c r="E16" s="135"/>
      <c r="F16" s="167"/>
      <c r="G16" s="168"/>
      <c r="H16" s="168"/>
    </row>
    <row r="17" spans="1:6" x14ac:dyDescent="0.25">
      <c r="A17" s="474"/>
      <c r="B17" s="477"/>
      <c r="C17" s="477"/>
      <c r="D17" s="157"/>
      <c r="E17" s="134"/>
      <c r="F17" s="156"/>
    </row>
    <row r="18" spans="1:6" x14ac:dyDescent="0.25">
      <c r="A18" s="473"/>
      <c r="B18" s="481"/>
      <c r="C18" s="475"/>
      <c r="D18" s="157"/>
      <c r="E18" s="134"/>
      <c r="F18" s="86"/>
    </row>
    <row r="19" spans="1:6" x14ac:dyDescent="0.25">
      <c r="A19" s="474"/>
      <c r="B19" s="482"/>
      <c r="C19" s="476"/>
      <c r="D19" s="157"/>
      <c r="E19" s="134"/>
      <c r="F19" s="86"/>
    </row>
    <row r="20" spans="1:6" x14ac:dyDescent="0.25">
      <c r="A20" s="474"/>
      <c r="B20" s="482"/>
      <c r="C20" s="476"/>
      <c r="D20" s="157"/>
      <c r="E20" s="134"/>
      <c r="F20" s="86"/>
    </row>
    <row r="21" spans="1:6" x14ac:dyDescent="0.25">
      <c r="A21" s="474"/>
      <c r="B21" s="482"/>
      <c r="C21" s="476"/>
      <c r="D21" s="157"/>
      <c r="F21" s="86"/>
    </row>
    <row r="22" spans="1:6" x14ac:dyDescent="0.25">
      <c r="A22" s="474"/>
      <c r="B22" s="482"/>
      <c r="C22" s="476"/>
      <c r="D22" s="157"/>
      <c r="E22" s="134"/>
      <c r="F22" s="156"/>
    </row>
    <row r="23" spans="1:6" x14ac:dyDescent="0.25">
      <c r="A23" s="474"/>
      <c r="B23" s="482"/>
      <c r="C23" s="476"/>
      <c r="D23" s="157"/>
      <c r="E23" s="134"/>
      <c r="F23" s="156"/>
    </row>
    <row r="24" spans="1:6" x14ac:dyDescent="0.25">
      <c r="A24" s="474"/>
      <c r="B24" s="482"/>
      <c r="C24" s="476"/>
      <c r="D24" s="157"/>
      <c r="E24" s="134"/>
      <c r="F24" s="156"/>
    </row>
    <row r="25" spans="1:6" x14ac:dyDescent="0.25">
      <c r="A25" s="474"/>
      <c r="B25" s="482"/>
      <c r="C25" s="477"/>
      <c r="D25" s="157"/>
      <c r="E25" s="134"/>
      <c r="F25" s="156"/>
    </row>
    <row r="26" spans="1:6" x14ac:dyDescent="0.25">
      <c r="A26" s="473"/>
      <c r="B26" s="475"/>
      <c r="C26" s="475"/>
      <c r="D26" s="157"/>
      <c r="E26" s="134"/>
      <c r="F26" s="86"/>
    </row>
    <row r="27" spans="1:6" x14ac:dyDescent="0.25">
      <c r="A27" s="474"/>
      <c r="B27" s="476"/>
      <c r="C27" s="476"/>
      <c r="D27" s="157"/>
      <c r="E27" s="134"/>
      <c r="F27" s="86"/>
    </row>
    <row r="28" spans="1:6" x14ac:dyDescent="0.25">
      <c r="A28" s="474"/>
      <c r="B28" s="476"/>
      <c r="C28" s="476"/>
      <c r="D28" s="157"/>
      <c r="E28" s="86"/>
      <c r="F28" s="86"/>
    </row>
    <row r="29" spans="1:6" x14ac:dyDescent="0.25">
      <c r="A29" s="474"/>
      <c r="B29" s="476"/>
      <c r="C29" s="476"/>
      <c r="D29" s="157"/>
      <c r="E29" s="86"/>
      <c r="F29" s="86"/>
    </row>
    <row r="30" spans="1:6" x14ac:dyDescent="0.25">
      <c r="A30" s="474"/>
      <c r="B30" s="476"/>
      <c r="C30" s="476"/>
      <c r="D30" s="157"/>
      <c r="E30" s="134"/>
      <c r="F30" s="169"/>
    </row>
    <row r="31" spans="1:6" x14ac:dyDescent="0.25">
      <c r="A31" s="474"/>
      <c r="B31" s="477"/>
      <c r="C31" s="477"/>
      <c r="D31" s="157"/>
      <c r="E31" s="170"/>
      <c r="F31" s="156"/>
    </row>
    <row r="32" spans="1:6" x14ac:dyDescent="0.25">
      <c r="A32" s="483"/>
      <c r="B32" s="475"/>
      <c r="C32" s="475"/>
      <c r="D32" s="157"/>
      <c r="E32" s="134"/>
      <c r="F32" s="86"/>
    </row>
    <row r="33" spans="1:38" x14ac:dyDescent="0.25">
      <c r="A33" s="483"/>
      <c r="B33" s="476"/>
      <c r="C33" s="476"/>
      <c r="D33" s="157"/>
      <c r="E33" s="134"/>
      <c r="F33" s="86"/>
    </row>
    <row r="34" spans="1:38" x14ac:dyDescent="0.25">
      <c r="A34" s="483"/>
      <c r="B34" s="476"/>
      <c r="C34" s="476"/>
      <c r="D34" s="157"/>
      <c r="E34" s="86"/>
      <c r="F34" s="86"/>
    </row>
    <row r="35" spans="1:38" x14ac:dyDescent="0.25">
      <c r="A35" s="483"/>
      <c r="B35" s="476"/>
      <c r="C35" s="476"/>
      <c r="D35" s="157"/>
      <c r="E35" s="86"/>
      <c r="F35" s="86"/>
    </row>
    <row r="36" spans="1:38" x14ac:dyDescent="0.25">
      <c r="A36" s="483"/>
      <c r="B36" s="476"/>
      <c r="C36" s="476"/>
      <c r="D36" s="157"/>
      <c r="E36" s="134"/>
      <c r="F36" s="171"/>
    </row>
    <row r="37" spans="1:38" x14ac:dyDescent="0.25">
      <c r="A37" s="483"/>
      <c r="B37" s="476"/>
      <c r="C37" s="476"/>
      <c r="D37" s="157"/>
      <c r="E37" s="134"/>
      <c r="F37" s="171"/>
    </row>
    <row r="38" spans="1:38" x14ac:dyDescent="0.25">
      <c r="A38" s="483"/>
      <c r="B38" s="476"/>
      <c r="C38" s="476"/>
      <c r="D38" s="157"/>
      <c r="E38" s="134"/>
      <c r="F38" s="171"/>
    </row>
    <row r="39" spans="1:38" x14ac:dyDescent="0.25">
      <c r="A39" s="483"/>
      <c r="B39" s="476"/>
      <c r="C39" s="476"/>
      <c r="D39" s="157"/>
      <c r="E39" s="134"/>
      <c r="F39" s="171"/>
    </row>
    <row r="40" spans="1:38" x14ac:dyDescent="0.25">
      <c r="A40" s="483"/>
      <c r="B40" s="477"/>
      <c r="C40" s="477"/>
      <c r="D40" s="157"/>
      <c r="E40" s="172"/>
      <c r="F40" s="171"/>
    </row>
    <row r="41" spans="1:38" x14ac:dyDescent="0.25">
      <c r="A41" s="439"/>
      <c r="B41" s="475"/>
      <c r="C41" s="481"/>
      <c r="D41" s="157"/>
      <c r="E41" s="134"/>
      <c r="F41" s="86"/>
    </row>
    <row r="42" spans="1:38" x14ac:dyDescent="0.25">
      <c r="A42" s="440"/>
      <c r="B42" s="476"/>
      <c r="C42" s="482"/>
      <c r="D42" s="157"/>
      <c r="E42" s="134"/>
      <c r="F42" s="86"/>
    </row>
    <row r="43" spans="1:38" x14ac:dyDescent="0.25">
      <c r="A43" s="440"/>
      <c r="B43" s="476"/>
      <c r="C43" s="482"/>
      <c r="D43" s="157"/>
      <c r="E43" s="86"/>
      <c r="F43" s="86"/>
    </row>
    <row r="44" spans="1:38" x14ac:dyDescent="0.25">
      <c r="A44" s="440"/>
      <c r="B44" s="476"/>
      <c r="C44" s="482"/>
      <c r="D44" s="157"/>
      <c r="E44" s="86"/>
      <c r="F44" s="86"/>
    </row>
    <row r="45" spans="1:38" ht="136.5" customHeight="1" x14ac:dyDescent="0.25">
      <c r="A45" s="440"/>
      <c r="B45" s="476"/>
      <c r="C45" s="482"/>
      <c r="D45" s="157"/>
      <c r="E45" s="173"/>
      <c r="F45" s="156"/>
    </row>
    <row r="46" spans="1:38" ht="409.5" customHeight="1" x14ac:dyDescent="0.25">
      <c r="A46" s="440"/>
      <c r="B46" s="476"/>
      <c r="C46" s="482"/>
      <c r="D46" s="157"/>
      <c r="E46" s="134"/>
      <c r="F46" s="135"/>
      <c r="G46" s="174"/>
      <c r="H46" s="174"/>
      <c r="I46" s="17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row>
    <row r="47" spans="1:38" x14ac:dyDescent="0.25">
      <c r="A47" s="441"/>
      <c r="B47" s="477"/>
      <c r="C47" s="484"/>
      <c r="D47" s="157"/>
      <c r="E47" s="134"/>
      <c r="F47" s="156"/>
    </row>
    <row r="48" spans="1:38" x14ac:dyDescent="0.25">
      <c r="A48" s="483"/>
      <c r="B48" s="475"/>
      <c r="C48" s="475"/>
      <c r="D48" s="157"/>
      <c r="E48" s="175"/>
      <c r="F48" s="86"/>
    </row>
    <row r="49" spans="1:6" x14ac:dyDescent="0.25">
      <c r="A49" s="483"/>
      <c r="B49" s="476"/>
      <c r="C49" s="476"/>
      <c r="D49" s="157"/>
      <c r="E49" s="176"/>
      <c r="F49" s="86"/>
    </row>
    <row r="50" spans="1:6" x14ac:dyDescent="0.25">
      <c r="A50" s="483"/>
      <c r="B50" s="476"/>
      <c r="C50" s="476"/>
      <c r="D50" s="157"/>
      <c r="E50" s="86"/>
      <c r="F50" s="86"/>
    </row>
    <row r="51" spans="1:6" x14ac:dyDescent="0.25">
      <c r="A51" s="483"/>
      <c r="B51" s="476"/>
      <c r="C51" s="476"/>
      <c r="D51" s="157"/>
      <c r="E51" s="86"/>
      <c r="F51" s="86"/>
    </row>
    <row r="52" spans="1:6" x14ac:dyDescent="0.25">
      <c r="A52" s="483"/>
      <c r="B52" s="476"/>
      <c r="C52" s="476"/>
      <c r="D52" s="157"/>
      <c r="E52" s="134"/>
      <c r="F52" s="177"/>
    </row>
    <row r="53" spans="1:6" x14ac:dyDescent="0.25">
      <c r="A53" s="483"/>
      <c r="B53" s="477"/>
      <c r="C53" s="477"/>
      <c r="D53" s="157"/>
      <c r="E53" s="134"/>
      <c r="F53" s="171"/>
    </row>
  </sheetData>
  <mergeCells count="23">
    <mergeCell ref="A48:A53"/>
    <mergeCell ref="B48:B53"/>
    <mergeCell ref="C48:C53"/>
    <mergeCell ref="A32:A40"/>
    <mergeCell ref="B32:B40"/>
    <mergeCell ref="C32:C40"/>
    <mergeCell ref="A41:A47"/>
    <mergeCell ref="B41:B47"/>
    <mergeCell ref="C41:C47"/>
    <mergeCell ref="A18:A25"/>
    <mergeCell ref="B18:B25"/>
    <mergeCell ref="C18:C25"/>
    <mergeCell ref="A26:A31"/>
    <mergeCell ref="B26:B31"/>
    <mergeCell ref="C26:C31"/>
    <mergeCell ref="A12:A17"/>
    <mergeCell ref="B12:B17"/>
    <mergeCell ref="C12:C17"/>
    <mergeCell ref="A1:F1"/>
    <mergeCell ref="A2:F2"/>
    <mergeCell ref="A4:A11"/>
    <mergeCell ref="B4:B11"/>
    <mergeCell ref="C4:C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DATOS PATROCINADOR</vt:lpstr>
      <vt:lpstr>DATOS EJECUTOR</vt:lpstr>
      <vt:lpstr>DATOS ALIADOS</vt:lpstr>
      <vt:lpstr>ESTRUCTURA PROYECTO</vt:lpstr>
      <vt:lpstr>CRONOGRAMA</vt:lpstr>
      <vt:lpstr>PRESUPUESTO</vt:lpstr>
      <vt:lpstr>FLUJO DE CAJA</vt:lpstr>
      <vt:lpstr>ESPEC TECNICAS ENTREGABLES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2017-12-09T11:57:00Z</dcterms:modified>
</cp:coreProperties>
</file>